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naxagcer-2022\naxagic-cragrer\naxagic12\naxagic\"/>
    </mc:Choice>
  </mc:AlternateContent>
  <bookViews>
    <workbookView xWindow="-120" yWindow="-120" windowWidth="20730" windowHeight="11760" tabRatio="698" activeTab="2"/>
  </bookViews>
  <sheets>
    <sheet name="հավելված1" sheetId="60" r:id="rId1"/>
    <sheet name="հավելված2" sheetId="61" r:id="rId2"/>
    <sheet name="հավելված3" sheetId="31" r:id="rId3"/>
    <sheet name="հավելված4" sheetId="38" r:id="rId4"/>
    <sheet name="հավելված5" sheetId="64" r:id="rId5"/>
    <sheet name="հավելված6" sheetId="59" r:id="rId6"/>
    <sheet name="հավելված7" sheetId="27" r:id="rId7"/>
    <sheet name="հավելված8" sheetId="65" r:id="rId8"/>
  </sheets>
  <definedNames>
    <definedName name="AgencyCode" localSheetId="3">#REF!</definedName>
    <definedName name="AgencyCode" localSheetId="7">#REF!</definedName>
    <definedName name="AgencyCode">#REF!</definedName>
    <definedName name="AgencyName" localSheetId="3">#REF!</definedName>
    <definedName name="AgencyName" localSheetId="7">#REF!</definedName>
    <definedName name="AgencyName">#REF!</definedName>
    <definedName name="davit" localSheetId="7">#REF!</definedName>
    <definedName name="davit">#REF!</definedName>
    <definedName name="Functional1" localSheetId="3">#REF!</definedName>
    <definedName name="Functional1" localSheetId="7">#REF!</definedName>
    <definedName name="Functional1">#REF!</definedName>
    <definedName name="ggg" localSheetId="3">#REF!</definedName>
    <definedName name="ggg" localSheetId="7">#REF!</definedName>
    <definedName name="ggg">#REF!</definedName>
    <definedName name="PANature" localSheetId="3">#REF!</definedName>
    <definedName name="PANature" localSheetId="7">#REF!</definedName>
    <definedName name="PANature">#REF!</definedName>
    <definedName name="PAType" localSheetId="3">#REF!</definedName>
    <definedName name="PAType" localSheetId="7">#REF!</definedName>
    <definedName name="PAType">#REF!</definedName>
    <definedName name="Performance2" localSheetId="3">#REF!</definedName>
    <definedName name="Performance2" localSheetId="7">#REF!</definedName>
    <definedName name="Performance2">#REF!</definedName>
    <definedName name="PerformanceType" localSheetId="3">#REF!</definedName>
    <definedName name="PerformanceType" localSheetId="7">#REF!</definedName>
    <definedName name="PerformanceType">#REF!</definedName>
    <definedName name="_xlnm.Print_Area" localSheetId="2">հավելված3!$A$1:$E$128</definedName>
    <definedName name="_xlnm.Print_Area" localSheetId="3">հավելված4!$A$1:$H$165</definedName>
    <definedName name="_xlnm.Print_Area" localSheetId="7">հավելված8!$A$1:$E$183</definedName>
    <definedName name="Հավելված" localSheetId="7">#REF!</definedName>
    <definedName name="Հավելված">#REF!</definedName>
    <definedName name="Մաս" localSheetId="7">#REF!</definedName>
    <definedName name="Մաս">#REF!</definedName>
    <definedName name="շախմատիստ" localSheetId="3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61" l="1"/>
  <c r="D9" i="61"/>
  <c r="B9" i="61"/>
  <c r="D23" i="64" l="1"/>
  <c r="F22" i="64"/>
  <c r="F13" i="64" s="1"/>
  <c r="F12" i="64" s="1"/>
  <c r="E22" i="64"/>
  <c r="G23" i="64"/>
  <c r="I22" i="64"/>
  <c r="H22" i="64"/>
  <c r="G20" i="59"/>
  <c r="G19" i="59" s="1"/>
  <c r="E20" i="64" l="1"/>
  <c r="E13" i="64"/>
  <c r="D13" i="64" s="1"/>
  <c r="I20" i="64"/>
  <c r="I18" i="64" s="1"/>
  <c r="I16" i="64" s="1"/>
  <c r="I15" i="64" s="1"/>
  <c r="I13" i="64"/>
  <c r="G22" i="64"/>
  <c r="G13" i="64" s="1"/>
  <c r="H13" i="64"/>
  <c r="F20" i="64"/>
  <c r="F18" i="64" s="1"/>
  <c r="F16" i="64" s="1"/>
  <c r="F15" i="64" s="1"/>
  <c r="H12" i="64"/>
  <c r="H20" i="64"/>
  <c r="D22" i="64"/>
  <c r="D20" i="64"/>
  <c r="E18" i="64"/>
  <c r="H18" i="64"/>
  <c r="G20" i="64" l="1"/>
  <c r="D12" i="64"/>
  <c r="E12" i="64"/>
  <c r="D18" i="64"/>
  <c r="D16" i="64" s="1"/>
  <c r="D15" i="64" s="1"/>
  <c r="E16" i="64"/>
  <c r="E15" i="64" s="1"/>
  <c r="H16" i="64"/>
  <c r="H15" i="64" s="1"/>
  <c r="G18" i="64"/>
  <c r="G16" i="64" s="1"/>
  <c r="G15" i="64" s="1"/>
  <c r="G12" i="64"/>
  <c r="I12" i="64"/>
  <c r="H180" i="38" l="1"/>
  <c r="H179" i="38" s="1"/>
  <c r="H178" i="38" s="1"/>
  <c r="H176" i="38" s="1"/>
  <c r="H174" i="38" s="1"/>
  <c r="H172" i="38" s="1"/>
  <c r="H170" i="38" s="1"/>
  <c r="H168" i="38" s="1"/>
  <c r="H166" i="38" s="1"/>
  <c r="G180" i="38"/>
  <c r="G179" i="38" s="1"/>
  <c r="G178" i="38" s="1"/>
  <c r="G176" i="38" s="1"/>
  <c r="G174" i="38" s="1"/>
  <c r="G172" i="38" s="1"/>
  <c r="G170" i="38" s="1"/>
  <c r="G168" i="38" s="1"/>
  <c r="G166" i="38" s="1"/>
  <c r="G161" i="38"/>
  <c r="G160" i="38" s="1"/>
  <c r="G164" i="38"/>
  <c r="G163" i="38" s="1"/>
  <c r="H152" i="38"/>
  <c r="H151" i="38" s="1"/>
  <c r="H150" i="38" s="1"/>
  <c r="H149" i="38" s="1"/>
  <c r="H147" i="38" s="1"/>
  <c r="H145" i="38" s="1"/>
  <c r="G152" i="38"/>
  <c r="G151" i="38" s="1"/>
  <c r="G150" i="38" s="1"/>
  <c r="G149" i="38" s="1"/>
  <c r="G147" i="38" s="1"/>
  <c r="G145" i="38" s="1"/>
  <c r="G143" i="38"/>
  <c r="G142" i="38" s="1"/>
  <c r="G141" i="38" s="1"/>
  <c r="G140" i="38" s="1"/>
  <c r="G138" i="38" s="1"/>
  <c r="G136" i="38" s="1"/>
  <c r="G131" i="38"/>
  <c r="G130" i="38" s="1"/>
  <c r="G134" i="38"/>
  <c r="G133" i="38" s="1"/>
  <c r="G119" i="38"/>
  <c r="G118" i="38" s="1"/>
  <c r="G122" i="38"/>
  <c r="G121" i="38" s="1"/>
  <c r="G159" i="38" l="1"/>
  <c r="G158" i="38" s="1"/>
  <c r="G156" i="38" s="1"/>
  <c r="G154" i="38" s="1"/>
  <c r="G117" i="38"/>
  <c r="G116" i="38" s="1"/>
  <c r="G114" i="38" s="1"/>
  <c r="G112" i="38" s="1"/>
  <c r="G129" i="38"/>
  <c r="G128" i="38" s="1"/>
  <c r="G126" i="38" s="1"/>
  <c r="G124" i="38" s="1"/>
  <c r="G110" i="38"/>
  <c r="G109" i="38" s="1"/>
  <c r="G108" i="38" s="1"/>
  <c r="G107" i="38" s="1"/>
  <c r="G105" i="38" s="1"/>
  <c r="G103" i="38" s="1"/>
  <c r="G101" i="38"/>
  <c r="G100" i="38" s="1"/>
  <c r="G99" i="38" s="1"/>
  <c r="G98" i="38" s="1"/>
  <c r="G96" i="38" s="1"/>
  <c r="G94" i="38" s="1"/>
  <c r="G92" i="38"/>
  <c r="G91" i="38" s="1"/>
  <c r="G90" i="38" s="1"/>
  <c r="G89" i="38" s="1"/>
  <c r="G87" i="38" s="1"/>
  <c r="G85" i="38" s="1"/>
  <c r="G83" i="38"/>
  <c r="G82" i="38" s="1"/>
  <c r="G81" i="38" s="1"/>
  <c r="G80" i="38" s="1"/>
  <c r="G78" i="38" s="1"/>
  <c r="G76" i="38" s="1"/>
  <c r="G74" i="38"/>
  <c r="G73" i="38" s="1"/>
  <c r="G72" i="38" s="1"/>
  <c r="G71" i="38" s="1"/>
  <c r="G69" i="38" s="1"/>
  <c r="G67" i="38" s="1"/>
  <c r="G63" i="38"/>
  <c r="G62" i="38" s="1"/>
  <c r="G61" i="38" s="1"/>
  <c r="G60" i="38" s="1"/>
  <c r="G58" i="38" s="1"/>
  <c r="G56" i="38" s="1"/>
  <c r="G65" i="38" l="1"/>
  <c r="G54" i="38"/>
  <c r="G53" i="38" s="1"/>
  <c r="G52" i="38" s="1"/>
  <c r="G51" i="38" s="1"/>
  <c r="G49" i="38" s="1"/>
  <c r="G47" i="38" s="1"/>
  <c r="G25" i="38"/>
  <c r="G24" i="38" s="1"/>
  <c r="H25" i="38"/>
  <c r="H24" i="38" s="1"/>
  <c r="G28" i="38"/>
  <c r="G27" i="38" s="1"/>
  <c r="H28" i="38"/>
  <c r="H27" i="38" s="1"/>
  <c r="D35" i="31"/>
  <c r="E35" i="31"/>
  <c r="G23" i="38" l="1"/>
  <c r="G22" i="38" s="1"/>
  <c r="G20" i="38" s="1"/>
  <c r="G18" i="38" s="1"/>
  <c r="G16" i="38" s="1"/>
  <c r="G14" i="38" s="1"/>
  <c r="G12" i="38" s="1"/>
  <c r="G10" i="38" s="1"/>
  <c r="H23" i="38"/>
  <c r="G45" i="38"/>
  <c r="G44" i="38" s="1"/>
  <c r="G43" i="38" s="1"/>
  <c r="G42" i="38" s="1"/>
  <c r="G40" i="38" s="1"/>
  <c r="G38" i="38" s="1"/>
  <c r="E116" i="31"/>
  <c r="E115" i="31" s="1"/>
  <c r="D116" i="31"/>
  <c r="D115" i="31" s="1"/>
  <c r="G36" i="38" l="1"/>
  <c r="G34" i="38" s="1"/>
  <c r="G32" i="38" s="1"/>
  <c r="G30" i="38" s="1"/>
  <c r="G8" i="38" s="1"/>
  <c r="G7" i="38" s="1"/>
  <c r="D102" i="31"/>
  <c r="E102" i="31"/>
  <c r="D10" i="31" l="1"/>
  <c r="D9" i="31" s="1"/>
  <c r="D8" i="31" s="1"/>
  <c r="H63" i="38" l="1"/>
  <c r="B12" i="60" l="1"/>
  <c r="E10" i="31"/>
  <c r="E9" i="31" s="1"/>
  <c r="E8" i="31" s="1"/>
  <c r="H22" i="38" l="1"/>
  <c r="H20" i="38" s="1"/>
  <c r="H18" i="38" s="1"/>
  <c r="H16" i="38" s="1"/>
  <c r="H14" i="38" s="1"/>
  <c r="G17" i="59" l="1"/>
  <c r="G15" i="59"/>
  <c r="H164" i="38" l="1"/>
  <c r="H163" i="38" s="1"/>
  <c r="H161" i="38"/>
  <c r="H160" i="38" s="1"/>
  <c r="H143" i="38"/>
  <c r="H142" i="38" s="1"/>
  <c r="H141" i="38" s="1"/>
  <c r="H140" i="38" s="1"/>
  <c r="H138" i="38" s="1"/>
  <c r="H136" i="38" s="1"/>
  <c r="H131" i="38"/>
  <c r="H130" i="38" s="1"/>
  <c r="H134" i="38"/>
  <c r="H133" i="38" s="1"/>
  <c r="H110" i="38"/>
  <c r="H109" i="38" s="1"/>
  <c r="H108" i="38" s="1"/>
  <c r="H107" i="38" s="1"/>
  <c r="H105" i="38" s="1"/>
  <c r="H103" i="38" s="1"/>
  <c r="H101" i="38"/>
  <c r="H100" i="38" s="1"/>
  <c r="H99" i="38" s="1"/>
  <c r="H98" i="38" s="1"/>
  <c r="H96" i="38" s="1"/>
  <c r="H94" i="38" s="1"/>
  <c r="H159" i="38" l="1"/>
  <c r="H158" i="38" s="1"/>
  <c r="H156" i="38" s="1"/>
  <c r="H154" i="38" s="1"/>
  <c r="H129" i="38"/>
  <c r="H128" i="38" s="1"/>
  <c r="H126" i="38" s="1"/>
  <c r="H124" i="38" s="1"/>
  <c r="I10" i="31" l="1"/>
  <c r="G6" i="31"/>
  <c r="L22" i="64" l="1"/>
  <c r="L13" i="64" s="1"/>
  <c r="K22" i="64"/>
  <c r="K13" i="64" s="1"/>
  <c r="J22" i="64" l="1"/>
  <c r="J23" i="64"/>
  <c r="L20" i="64"/>
  <c r="L18" i="64" s="1"/>
  <c r="L16" i="64" s="1"/>
  <c r="L15" i="64" s="1"/>
  <c r="K20" i="64"/>
  <c r="L12" i="64" l="1"/>
  <c r="J20" i="64"/>
  <c r="K18" i="64"/>
  <c r="K16" i="64" s="1"/>
  <c r="K15" i="64" s="1"/>
  <c r="J13" i="64" l="1"/>
  <c r="J18" i="64"/>
  <c r="J16" i="64" s="1"/>
  <c r="J15" i="64" s="1"/>
  <c r="K12" i="64"/>
  <c r="J12" i="64"/>
  <c r="H62" i="38" l="1"/>
  <c r="H61" i="38" s="1"/>
  <c r="H60" i="38" s="1"/>
  <c r="H58" i="38" s="1"/>
  <c r="H56" i="38" s="1"/>
  <c r="G13" i="59" l="1"/>
  <c r="G12" i="59" s="1"/>
  <c r="G11" i="59" s="1"/>
  <c r="H122" i="38" l="1"/>
  <c r="H121" i="38" s="1"/>
  <c r="H119" i="38"/>
  <c r="H118" i="38" s="1"/>
  <c r="H117" i="38" l="1"/>
  <c r="H116" i="38" s="1"/>
  <c r="H114" i="38" s="1"/>
  <c r="H112" i="38" s="1"/>
  <c r="H92" i="38" l="1"/>
  <c r="H91" i="38" s="1"/>
  <c r="H90" i="38" s="1"/>
  <c r="H89" i="38" s="1"/>
  <c r="H87" i="38" s="1"/>
  <c r="H85" i="38" s="1"/>
  <c r="H83" i="38"/>
  <c r="H82" i="38" s="1"/>
  <c r="H81" i="38" s="1"/>
  <c r="H80" i="38" s="1"/>
  <c r="H78" i="38" s="1"/>
  <c r="H76" i="38" s="1"/>
  <c r="H74" i="38"/>
  <c r="H73" i="38" s="1"/>
  <c r="H72" i="38" s="1"/>
  <c r="H71" i="38" s="1"/>
  <c r="H69" i="38" s="1"/>
  <c r="H67" i="38" s="1"/>
  <c r="H54" i="38"/>
  <c r="H53" i="38" s="1"/>
  <c r="H52" i="38" s="1"/>
  <c r="H51" i="38" s="1"/>
  <c r="H49" i="38" s="1"/>
  <c r="H47" i="38" s="1"/>
  <c r="H65" i="38" l="1"/>
  <c r="H45" i="38"/>
  <c r="H44" i="38" s="1"/>
  <c r="H43" i="38" s="1"/>
  <c r="H42" i="38" s="1"/>
  <c r="H40" i="38" s="1"/>
  <c r="H38" i="38" s="1"/>
  <c r="H36" i="38" s="1"/>
  <c r="H34" i="38" l="1"/>
  <c r="H32" i="38" s="1"/>
  <c r="H30" i="38" s="1"/>
  <c r="H12" i="38" l="1"/>
  <c r="H10" i="38" s="1"/>
  <c r="H8" i="38" s="1"/>
  <c r="H7" i="38" s="1"/>
</calcChain>
</file>

<file path=xl/sharedStrings.xml><?xml version="1.0" encoding="utf-8"?>
<sst xmlns="http://schemas.openxmlformats.org/spreadsheetml/2006/main" count="974" uniqueCount="266">
  <si>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</si>
  <si>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</si>
  <si>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</si>
  <si>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</si>
  <si>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</si>
  <si>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</si>
  <si>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</si>
  <si>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</si>
  <si>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</si>
  <si>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</si>
  <si>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</si>
  <si>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</si>
  <si>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</si>
  <si>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</si>
  <si>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</si>
  <si>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</si>
  <si>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</si>
  <si>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</si>
  <si>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</si>
  <si>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</si>
  <si>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</si>
  <si>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</si>
  <si>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</si>
  <si>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</si>
  <si>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</si>
  <si>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</si>
  <si>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</si>
  <si>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</si>
  <si>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</si>
  <si>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</si>
  <si>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</si>
  <si>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</si>
  <si>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</si>
  <si>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>այդ թվում՝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</si>
  <si>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</si>
  <si>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</si>
  <si>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</si>
  <si>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</si>
  <si>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</si>
  <si>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</si>
  <si>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</si>
  <si>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փոփոխությունները (ավելացումները նշված են դրական նշանով)</t>
  </si>
  <si>
    <t xml:space="preserve"> Ծառայությունների մատուցում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</si>
  <si>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</si>
  <si>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</si>
  <si>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</si>
  <si>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ՀՀ էկոնոմիկայի նախարարություն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</si>
  <si>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</si>
  <si>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</si>
  <si>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</si>
  <si>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</si>
  <si>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</si>
  <si>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</si>
  <si>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</si>
  <si>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</si>
  <si>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</si>
  <si>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</si>
  <si>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</si>
  <si>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</si>
  <si>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</si>
  <si>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</si>
  <si>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</si>
  <si>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</si>
  <si>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</si>
  <si>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</si>
  <si>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</si>
  <si>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</si>
  <si>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</si>
  <si>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 xml:space="preserve"> Գյուղատնտեսական տեխնիկայի տրամադրման լիզինգի տոկոսադրույքների սուբսիդավորում</t>
  </si>
  <si>
    <t xml:space="preserve"> Ագրոպարենային ոլորտի սարքավորումների տրամադրման լիզինգի տոկոսադրույքների սուբսիդավորում</t>
  </si>
  <si>
    <t xml:space="preserve"> 1187 </t>
  </si>
  <si>
    <t xml:space="preserve"> 12002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</si>
  <si>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</si>
  <si>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</si>
  <si>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</si>
  <si>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 Ծրագրով նախատեսված մարզերում հիմնված նոր ինտենսիվ պտղատու այգիներ, հեկտար </t>
  </si>
  <si>
    <t xml:space="preserve"> 12003 </t>
  </si>
  <si>
    <t xml:space="preserve"> Գյուղատնտեսական տեխնիկայի տրամադրման լիզինգի տոկոսադրույքների սուբսիդավորում </t>
  </si>
  <si>
    <t xml:space="preserve"> 12004 </t>
  </si>
  <si>
    <t xml:space="preserve"> Ագրոպարենային ոլորտի սարքավորումների տրամադրման լիզինգի տոկոսադրույքների սուբսիդավորում </t>
  </si>
  <si>
    <t>Գյուղատնտեսության արդիականացման ծրագիր</t>
  </si>
  <si>
    <t xml:space="preserve"> 12001 </t>
  </si>
  <si>
    <t>Ցուցանիշների փոփոխությունները (ավելացումները նշված են դրական նշանով, իսկ նվազեցումները` փակագծերում)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</si>
  <si>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</si>
  <si>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</si>
  <si>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</si>
  <si>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</si>
  <si>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հազ. դրամ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</si>
  <si>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</si>
  <si>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</si>
  <si>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</si>
  <si>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</si>
  <si>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</si>
  <si>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</si>
  <si>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</si>
  <si>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</si>
  <si>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Գյուղատնտեսության արդիականացման ծրագիր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</si>
  <si>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</si>
  <si>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 </t>
  </si>
  <si>
    <t xml:space="preserve"> Գյուղատնտեսական հումքի մթերումների (գնումների) նպատակով տրամադրվող վարկերի տոկոսադրույքների սուբսիդավորում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</si>
  <si>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</si>
  <si>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</si>
  <si>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</si>
  <si>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</si>
  <si>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</si>
  <si>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</si>
  <si>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</si>
  <si>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</si>
  <si>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>Հավելված N 1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</si>
  <si>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</si>
  <si>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</si>
  <si>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</si>
  <si>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</si>
  <si>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</si>
  <si>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</si>
  <si>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</si>
  <si>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--------------------- -ի N ---------- որոշման</t>
  </si>
  <si>
    <t>Պետական բյուջեի եկամուտները</t>
  </si>
  <si>
    <t>Ընդամենը</t>
  </si>
  <si>
    <t>այդ թվում</t>
  </si>
  <si>
    <t>Պաշտոնական դրամաշնորհներ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</si>
  <si>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</si>
  <si>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</si>
  <si>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</si>
  <si>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</si>
  <si>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 xml:space="preserve"> Ընդամենը </t>
  </si>
  <si>
    <t xml:space="preserve"> այդ թվում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</si>
  <si>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</si>
  <si>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</si>
  <si>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</si>
  <si>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ԷԿՈՆՈՄԻԿԱՅԻ ՆԱԽԱՐԱՐՈՒԹՅՈՒՆ_x000D_
այդ թվում`</t>
  </si>
  <si>
    <t>այդ թվում`</t>
  </si>
  <si>
    <t>ՀՀ Էկոնոմիկայի նախարարություն</t>
  </si>
  <si>
    <t>1022</t>
  </si>
  <si>
    <t>12005</t>
  </si>
  <si>
    <t>Գերմանիայի զարգացման վարկերի բանկի (KFW) հետ համատեղ գյուղատնտեսության ոլորտում  ապահովագրական համակարգի ներդրման փորձնական ծրագրի իրականացման համար պետական աջակցություն</t>
  </si>
  <si>
    <t>-Սուբսիդիաներ ոչ պետական ֆինանսական կազմակերպություններին</t>
  </si>
  <si>
    <t xml:space="preserve"> Դրամաշնոր_x000D_հային միջոցներ </t>
  </si>
  <si>
    <t>Համաֆինանսավորում</t>
  </si>
  <si>
    <t>Ցուցանիշների փոփոխությունները (նվազեցումները նշված են փակագծերում)</t>
  </si>
  <si>
    <t>Հավելված N 7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</si>
  <si>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 </t>
  </si>
  <si>
    <t xml:space="preserve"> ՀՀ գյուղատնտեսությամբ զբաղվող տնտեսավարողներ՛ ընտրված ՀՀ կառավարության 2019 թվականի հոկտեմբերի 24-ի թիվ 1485-Լ որոշմամբ և ապահովագրական կառույցի կողմից հաստատված չափանիշների համաձայն </t>
  </si>
  <si>
    <t xml:space="preserve"> Շահառուների ընտրության չափանիշները`</t>
  </si>
  <si>
    <t xml:space="preserve"> Շահառուների ընտրության չափանիշները` </t>
  </si>
  <si>
    <t xml:space="preserve"> ՀՀ գյուղատնտեսական տնտեսավարողներ` ընտրված համաձայն`  ՀՀ կառավարության 29.03.2019թ. N 361-Լ որոշմամբ հավանության արժանացած ծրագրով հաստատված համապատասխան չափանիշների </t>
  </si>
  <si>
    <t xml:space="preserve"> Հայաստանի Հանրապետությունում 2019-2024 թվականների տավարաբուծության զարգացման ծրագիր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</si>
  <si>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</t>
  </si>
  <si>
    <t xml:space="preserve"> Ոռոգման արդիական համակարգերի ներդրման  համար պետական աջակցություն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</si>
  <si>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</si>
  <si>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</si>
  <si>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>Ոռոգման արդիական համակարգերի ներդրման համար պետական աջակցություն</t>
  </si>
  <si>
    <t xml:space="preserve"> Հայաստանի Հանրապետությունում 2019-2024 թվականների տավարաբուծության զարգացման ծրագիր 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</si>
  <si>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</si>
  <si>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N 327-Լ որոշմամբ հավանության արժանացած ծրագրի և ֆինանսական կառույցների կողմից հաստատված համապատասխան չափանիշների </t>
  </si>
  <si>
    <t xml:space="preserve"> Ոռոգման արդիական համակարգերի ներդրման  համար պետական աջակցություն 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</si>
  <si>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 </t>
  </si>
  <si>
    <t xml:space="preserve"> ՀՀ գյուղատնտեսական տնտեսավարողներ՛ ընտրված համաձայն՛  ՀՀ կառավարության 07.03.2019թ. N 212-Լ որոշմամբ հավանության արժանացած ծրագրով հաստատված համապատասխան չափանիշների </t>
  </si>
  <si>
    <t xml:space="preserve"> Ոռոգման արդիական համակարգերով ներդրված տարածքներ, հա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</si>
  <si>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</si>
  <si>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</si>
  <si>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տնտեսավարողներ`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</si>
  <si>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</si>
  <si>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Պտուղբանջարեղենի, խաղողի և կաթի մթերումների (գնումների) կազմակերպման նպատակով ընկերություններին մատչելի պայմաններով վարկերի տրամադրում</t>
  </si>
  <si>
    <t>Հայաստանի Հանրապետությունում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</si>
  <si>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>Տրանսֆերտների տրամադրում</t>
  </si>
  <si>
    <t>ՀՀ կառավարության կողմից 2021 թվականի հուլիսի 29-ի N 1226-Լ որոշման  չափանիշները բավարարող շահառուներ</t>
  </si>
  <si>
    <t xml:space="preserve"> Տրամադրվող աշնանացան ցորենի սերմնանյութի քանակ, կգ</t>
  </si>
  <si>
    <t>Ծրագրի արդյունքում իրականացվող ցանքատարածք, հա</t>
  </si>
  <si>
    <t xml:space="preserve">  ՀՀ  կառավարության  2022 թվականի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</si>
  <si>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ՓՈՓՈԽՈՒԹՅՈՒՆՆԵՐԸ  </t>
  </si>
  <si>
    <t>ՀՀ  կառավարության 2022 թվականի</t>
  </si>
  <si>
    <t>«ՀԱՅԱՍՏԱՆԻ ՀԱՆՐԱՊԵՏՈՒԹՅԱՆ 2022 ԹՎԱԿԱՆԻ ՊԵՏԱԿԱՆ ԲՅՈՒՋԵԻ ՄԱՍԻՆ»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ՓՈՓՈԽՈՒԹՅՈՒՆՆԵՐԸ</t>
  </si>
  <si>
    <t>Առաջին կիսամյակ</t>
  </si>
  <si>
    <t>Ինն ամիս</t>
  </si>
  <si>
    <t xml:space="preserve"> Ապահովագրավճարների մասնակի սուբսիդավորում՛ մարզերի կամ մարզերի որոշ տարածաշրջանների գյուղատնտեսությունում տնտեսավարողներին </t>
  </si>
  <si>
    <t>Հավելված N 3 
ՀՀ կառավարության 2022 թվականի
––-------------------–N –––––– որոշման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</si>
  <si>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</si>
  <si>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</si>
  <si>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 xml:space="preserve">  Գյուղատնտեսության ոլորտում կարկտապաշտպան ցանցերի ներդրման համար տրամադրվող վարկերի տոկոսադրույքների սուբսիդավորում</t>
  </si>
  <si>
    <t>ՀՀ-ում աշնանացան ցորենի արտադրության խթանմանը պետական աջակցություն</t>
  </si>
  <si>
    <t>Կորոնավիրուսի տնտեսական հետևանքների մեղմման նպատակով աշնանացան ցորենի սերմերի գնի մասնակի փոխհատուցում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</si>
  <si>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</si>
  <si>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</si>
  <si>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</si>
  <si>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</si>
  <si>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</si>
  <si>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</si>
  <si>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</si>
  <si>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Հավելված N 4 
ՀՀ կառավարության 2022 թվականի
––-----------–––––––– N –––––– որոշման </t>
  </si>
  <si>
    <t>ՀԱՅԱՍՏԱՆԻ ՀԱՆՐԱՊԵՏՈՒԹՅԱՆ ԿԱՌԱՎԱՐՈՒԹՅԱՆ 2021 ԹՎԱԿԱՆԻ ԴԵԿՏԵՄԲԵՐԻ 23-Ի N 2121-Ն ՈՐՈՇՄԱՆ N 3 և N 4 ՀԱՎԵԼՎԱԾՆԵՐՈՒՄ ԿԱՏԱՐՎՈՂ  ՓՈՓՈԽՈՒԹՅՈՒՆՆԵՐԸ</t>
  </si>
  <si>
    <t xml:space="preserve"> Հայաստանի Հանրապետությունում ինտենսիվ այգեգործության զարգացման նպատակով սուբսիդավորում</t>
  </si>
  <si>
    <t xml:space="preserve"> Հայաստանի Հանրապետությունում այգեհիմնման նպատակով տրամադրվող վարկերի տոկոսադրույքների սուբսիդավորում </t>
  </si>
  <si>
    <t xml:space="preserve"> Հայաստանի Հանրապետությունում ինտենսիվ այգեգործության զարգացման նպատակով ծախսերի փոխհատուցում</t>
  </si>
  <si>
    <t xml:space="preserve"> Հայաստանի Հանրապետությունում այգեհիմնման նպատակով կատարված ծախսերի մասնակի փոխհատուցում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</si>
  <si>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</si>
  <si>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</si>
  <si>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</si>
  <si>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</si>
  <si>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</si>
  <si>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ԱՅԼ ԾԱԽՍԵՐ</t>
  </si>
  <si>
    <t>Պահուստային միջոցներ</t>
  </si>
  <si>
    <t xml:space="preserve">ՀՀ կառավարության 2022 թվականի </t>
  </si>
  <si>
    <t>ՀԱՅԱՍՏԱՆԻ ՀԱՆՐԱՊԵՏՈՒԹՅԱՆ ԿԱՌԱՎԱՐՈՒԹՅԱՆ 2021 ԹՎԱԿԱՆԻ ԴԵԿՏԵՄԲԵՐԻ 23-Ի N 2121-Ն ՈՐՈՇՄԱՆ N 5 ՀԱՎԵԼՎԱԾԻ 7 ԱՂՅՈՒՍԱԿՈՒՄ ԿԱՏԱՐՎՈՂ ՓՈՓՈԽՈՒԹՅՈՒՆՆԵՐԸ</t>
  </si>
  <si>
    <t xml:space="preserve"> ՀՀ գյուղատնտեսական տնտեսավարողներ՛ ընտրված համաձայն ՀՀ կառավարության 03.06.2021թ. թիվ 927-Լ որոշմամբ հաստատված ծրագրի չափանիշների </t>
  </si>
  <si>
    <t>Ճգնաժամերի հակազդման և արտակարգ իրավիճակների հետևանքների նվազեցման և վերացման ծրագիր</t>
  </si>
  <si>
    <t>Հավելված N 6</t>
  </si>
  <si>
    <t>Կիսամյակ</t>
  </si>
  <si>
    <t>Հավելված N 5</t>
  </si>
  <si>
    <t>Միջոց_x000D_առում</t>
  </si>
  <si>
    <t>«ՀԱՅԱՍՏԱՆԻ  ՀԱՆՐԱՊԵՏՈՒԹՅԱՆ 2022 ԹՎԱԿԱՆԻ ՊԵՏԱԿԱՆ ԲՅՈՒՋԵԻ ՄԱՍԻՆ» ՕՐԵՆՔԻ N 1 ՀԱՎԵԼՎԱԾԻ N 5 ԱՂՅՈՒՍԱԿՈՒՄ ԵՎ ՀԱՅԱՍՏԱՆԻ ՀԱՆՐԱՊԵՏՈՒԹՅԱՆ ԿԱՌԱՎԱՐՈՒԹՅԱՆ 2021 ԹՎԱԿԱՆԻ ԴԵԿՏԵՄԲԵՐԻ 23-Ի N 2121-Ն ՈՐՈՇՄԱՆ N 5 ՀԱՎԵԼՎԱԾԻ N 4 ԱՂՅՈՒՍԱԿՈՒՄ ԿԱՏԱՐՎՈՂ ՓՈՓՈԽՈՒԹՅՈՒՆՆԵՐԸ</t>
  </si>
  <si>
    <t xml:space="preserve"> 1022 </t>
  </si>
  <si>
    <t xml:space="preserve"> Գյուղատնտեսական վարկերի տոկոսադրույքների սուբսիդավորում </t>
  </si>
  <si>
    <t xml:space="preserve"> Գյուղատնտեսության ոլորտում տրամադրվող վարկերի տոկոսադրույքների սուբսիդավորում </t>
  </si>
  <si>
    <t xml:space="preserve"> Գյուղատնտեսական հումքի մթերումների (գնումների) նպատակով  տրամադրվող վարկերի տոկոսադրույքների սուբսիդավորում </t>
  </si>
  <si>
    <t xml:space="preserve"> 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 </t>
  </si>
  <si>
    <t xml:space="preserve"> ՀՀ ընկերություններ՛ ընտրված համաձայն՛  ՀՀ կառավարության 28.02.2019թ. թիվ 201-Լ որոշմամբ հաստատված ծրագրի և ֆինանսական կառույցների կողմից հաստատված համապատասխան չափանիշների </t>
  </si>
  <si>
    <t xml:space="preserve"> Ծրագրի շրջանակներում նախորդ տարիներին հիմնված նոր ինտենսիվ պտղատու այգիներ, հեկտար </t>
  </si>
  <si>
    <t xml:space="preserve"> Հայաստանի Հանրապետության գյուղատնտեսական տեխնիկայի լիզինգի աջակցության ծրագիր</t>
  </si>
  <si>
    <t xml:space="preserve"> ՀՀ գյուղատնտեսական տնտեսավարողներ՝ ընտրված համաձայն՝ ՀՀ կառավարության 27.01.2022թ. N 105-Լ որոշմամբ հաստատված ծրագրի և ֆինանսական կառույցների կողմից հաստատված համապատասխան չափանիշների </t>
  </si>
  <si>
    <t xml:space="preserve"> Հայաստանի Հանրապետության ագրոպարենային ոլորտի սարքավորումների լիզինգի աջակցության ծրագիր </t>
  </si>
  <si>
    <t xml:space="preserve"> ՀՀ գյուղատնտեսական տնտեսավարողներ՝ ընտրված համաձայն՛  ՀՀ կառավարության 19.07.2018թ. թիվ 893-Լ որոշմամբ հաստատված ծրագրի և ֆինանսական կառույցների կողմից հաստատված համապատասխան չափանիշների 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</si>
  <si>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 </t>
  </si>
  <si>
    <t xml:space="preserve">  Գյուղատնտեսության ոլորտում կարկտապաշտպան ցանցերի ներդրման համար տրամադրվող վարկերի տոկոսադրույքների սուբսիդավորում </t>
  </si>
  <si>
    <t xml:space="preserve"> ՀՀ գյուղատնտեսական տնտեսավարողներ՛ ընտրված համաձայն՛  ՀՀ կառավարության 04.04.2019թ. թիվ 362-Լ որոշմամբ հաստատված ծրագրի և ֆինանսական կառույցների կողմից հաստատված համապատասխան չափանիշների </t>
  </si>
  <si>
    <t xml:space="preserve"> 12014 </t>
  </si>
  <si>
    <t xml:space="preserve"> Հայաստանի Հանրապետությունում ինտենսիվ այգեգործության զարգացման նպատակով սուբսիդավորում </t>
  </si>
  <si>
    <t xml:space="preserve"> Հայաստանի Հանրապետությունում այգեհիմնման նպատակով տրամադրվող վարկերի տոկոսադրույքների սուբսիդավորում  </t>
  </si>
  <si>
    <t xml:space="preserve"> ՀՀ գյուղատնտեսական տնտեսավարողներ՛ ընտրված համաձայն ՀՀ կառավարության 03.06.2021թ. թիվ 927-Լ որոշմամբ հաստատված ծրագրի և ֆինանսական կառույցների կողմից հաստատված համապատասխան չափանիշների </t>
  </si>
  <si>
    <t xml:space="preserve"> 12015 </t>
  </si>
  <si>
    <t xml:space="preserve"> Հայաստանի Հանրապետությունում այգեհիմնման նպատակով կատարված ծախսերի մասնակի փոխհատուցում </t>
  </si>
  <si>
    <t xml:space="preserve"> Ծրագրի շրջանակներում հիմնված նոր ինտենսիվ պտղատու այգիներ, հեկտար </t>
  </si>
  <si>
    <t>ՀՀ կառավարության պահուստային ֆոնդ</t>
  </si>
  <si>
    <t>Ծրագրի միջոցառումները</t>
  </si>
  <si>
    <t>Ծրագրի դասիչը՝</t>
  </si>
  <si>
    <t>Ցուցանիշների փոփոխությունները (նվազեցումները նշված են փակագծերում)</t>
  </si>
  <si>
    <t>Միջոցառման դասիչը՝</t>
  </si>
  <si>
    <t xml:space="preserve"> Ինն ամիս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</si>
  <si>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</si>
  <si>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</si>
  <si>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</si>
  <si>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</si>
  <si>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</si>
  <si>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</si>
  <si>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</si>
  <si>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</si>
  <si>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Նախորդ տարիներին տեղակայված` սուբսիդավորվող կարկտապաշտպան ցանցային համակարգեր, հա </t>
  </si>
  <si>
    <t xml:space="preserve"> Ձեռք բերվող խոշոր եղջերավոր տոհմային կենդանիների քանակ, գլուխ </t>
  </si>
  <si>
    <t xml:space="preserve"> Նախորդ տարիներին ձեռք բերված` տվյալ տարում սուբսիդավորվող, խոշոր եղջերավոր տոհմային կենդանիների քանակ, գլուխ </t>
  </si>
  <si>
    <t>Ծրագրով մշակվող բարձրարժեք մշակաբույսերի ցանքատարածություններ, հեկտար</t>
  </si>
  <si>
    <t xml:space="preserve"> Ոռոգման արդիական համակարգերով ներդրված տարածքներ, հա</t>
  </si>
  <si>
    <t>Ծրագրի շրջանակներում տեղակայված կարկտապաշտպան ցանցային համակարգեր, հա</t>
  </si>
  <si>
    <t>ՀԱՅԱՍՏԱՆԻ ՀԱՆՐԱՊԵՏՈՒԹՅԱՆ ԿԱՌԱՎԱՐՈՒԹՅԱՆ 2021 ԹՎԱԿԱՆԻ ԴԵԿՏԵՄԲԵՐԻ 23-Ի N 2121-Ն ՈՐՈՇՄԱՆ N 9 ՀԱՎԵԼՎԱԾԻ N 9.10 ԱՂՅՈՒՍԱԿՈՒՄ ԿԱՏԱՐՎՈՂ ՓՈՓՈԽՈՒԹՅՈՒՆՆԵՐԸ ԵՎ ԼՐԱՑՈՒՄՆԵՐԸ</t>
  </si>
  <si>
    <t xml:space="preserve">          ՄԱՍ 2. ՊԵՏԱԿԱՆ ՄԱՐՄՆԻ ԳԾՈՎ ԱՐԴՅՈՒՆՔԱՅԻՆ (ԿԱՏԱՐՈՂԱԿԱՆ) ՑՈՒՑԱՆԻՇՆԵՐԸ</t>
  </si>
  <si>
    <t xml:space="preserve">ՀԱՅԱՍՏԱՆԻ ՀԱՆՐԱՊԵՏՈՒԹՅԱՆ ԿԱՌԱՎԱՐՈՒԹՅԱՆ 2021 ԹՎԱԿԱՆԻ ԴԵԿՏԵՄԲԵՐԻ 23-Ի N 2121-Ն ՈՐՈՇՄԱՆ N 9 ՀԱՎԵԼՎԱԾԻ N 9.47 ԱՂՅՈՒՍԱԿՈՒՄ ԿԱՏԱՐՎՈՂ ՓՈՓՈԽՈՒԹՅՈՒՆՆԵՐԸ 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</si>
  <si>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</si>
  <si>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</si>
  <si>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 xml:space="preserve">ՀԱՅԱՍՏԱՆԻ ՀԱՆՐԱՊԵՏՈՒԹՅԱՆ ԿԱՌԱՎԱՐՈՒԹՅԱՆ 2021 ԹՎԱԿԱՆԻ ԴԵԿՏԵՄԲԵՐԻ 23-Ի N 2121-Ն ՈՐՈՇՄԱՆ N 9.1 ՀԱՎԵԼՎԱԾԻ N 9.1.10 ԱՂՅՈՒՍԱԿՈՒՄ ԿԱՏԱՐՎՈՂ ՓՈՓՈԽՈՒԹՅՈՒՆՆԵՐԸ ԵՎ ԼՐԱՑՈՒՄՆԵՐԸ </t>
  </si>
  <si>
    <t xml:space="preserve">ՀԱՅԱՍՏԱՆԻ ՀԱՆՐԱՊԵՏՈՒԹՅԱՆ ԿԱՌԱՎԱՐՈՒԹՅԱՆ 2021 ԹՎԱԿԱՆԻ ԴԵԿՏԵՄԲԵՐԻ 23-Ի N 2121-Ն ՈՐՈՇՄԱՆ N 9.1 ՀԱՎԵԼՎԱԾԻ N 9.1.59 ԱՂՅՈՒՍԱԿՈՒՄ ԿԱՏԱՐՎՈՂ ՓՈՓՈԽՈՒԹՅՈՒՆՆԵՐԸ </t>
  </si>
  <si>
    <t>ՄԱՍ 1. ՊԵՏԱԿԱՆ ՄԱՐՄՆԻ ԳԾՈՎ ԱՐԴՅՈՒՆՔԱՅԻՆ (ԿԱՏԱՐՈՂԱԿԱՆ) ՑՈՒՑԱՆԻՇՆԵՐԸ</t>
  </si>
  <si>
    <t xml:space="preserve">Հայաստանի Հանրապետությունում ինտենսիվ այգեգործության զարգացման նպատակով ծախսերի փոխհատուցում </t>
  </si>
  <si>
    <t>ՀՀ կառավարության կողմից հաստատված համապատասխան ծրագրի չափանիշները բավարարող շահառուներ</t>
  </si>
  <si>
    <t xml:space="preserve">Ապահովագրավճարների մասնակի սուբսիդավորում՛ մարզերի կամ մարզերի որոշ տարածաշրջանների գյուղատնտեսությունում տնտեսավարողներին   </t>
  </si>
  <si>
    <t xml:space="preserve"> Հայաստանի Հանրապետության ագրոպարենային ոլորտի սարքավորումների լիզինգի աջակցության ծրագիր</t>
  </si>
  <si>
    <t xml:space="preserve"> Հայաստանի Հանրապետության գյուղատնտեսական տեխնիկայի  լիզինգի աջակցության ծրագիր</t>
  </si>
  <si>
    <t>Հավելված 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</si>
</sst>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_-* #,##0.00_-;\-* #,##0.00_-;_-* &quot;-&quot;??_-;_-@_-"/>
    <numFmt numFmtId="178" formatCode="General_)"/>
    <numFmt numFmtId="179" formatCode="0.00_);\(0.00\)"/>
    <numFmt numFmtId="180" formatCode="_-* #,##0.0\ _₽_-;\-* #,##0.0\ _₽_-;_-* &quot;-&quot;?\ _₽_-;_-@_-"/>
    <numFmt numFmtId="181" formatCode="0.0"/>
  </numFmts>
  <fonts count="16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  <scheme val="minor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GHEA Grapalat"/>
      <family val="3"/>
    </font>
    <font>
      <sz val="10"/>
      <color theme="6" tint="0.79998168889431442"/>
      <name val="GHEA Grapalat"/>
      <family val="3"/>
    </font>
    <font>
      <b/>
      <i/>
      <sz val="12"/>
      <color theme="1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845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5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6" fontId="17" fillId="0" borderId="0" applyFill="0" applyBorder="0" applyProtection="0">
      <alignment horizontal="right" vertical="top"/>
    </xf>
    <xf numFmtId="0" fontId="3" fillId="0" borderId="0"/>
    <xf numFmtId="169" fontId="3" fillId="0" borderId="0" applyFont="0" applyFill="0" applyBorder="0" applyAlignment="0" applyProtection="0"/>
    <xf numFmtId="0" fontId="18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0" fontId="19" fillId="0" borderId="0"/>
    <xf numFmtId="0" fontId="8" fillId="0" borderId="0"/>
    <xf numFmtId="0" fontId="13" fillId="0" borderId="0"/>
    <xf numFmtId="164" fontId="13" fillId="0" borderId="0" applyFont="0" applyFill="0" applyBorder="0" applyAlignment="0" applyProtection="0"/>
    <xf numFmtId="0" fontId="21" fillId="0" borderId="0"/>
    <xf numFmtId="0" fontId="14" fillId="0" borderId="0"/>
    <xf numFmtId="165" fontId="13" fillId="0" borderId="0" applyFont="0" applyFill="0" applyBorder="0" applyAlignment="0" applyProtection="0"/>
    <xf numFmtId="0" fontId="8" fillId="0" borderId="0"/>
    <xf numFmtId="0" fontId="10" fillId="9" borderId="27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23" applyNumberFormat="0" applyAlignment="0" applyProtection="0"/>
    <xf numFmtId="0" fontId="26" fillId="8" borderId="26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23" applyNumberFormat="0" applyAlignment="0" applyProtection="0"/>
    <xf numFmtId="0" fontId="33" fillId="0" borderId="25" applyNumberFormat="0" applyFill="0" applyAlignment="0" applyProtection="0"/>
    <xf numFmtId="0" fontId="34" fillId="5" borderId="0" applyNumberFormat="0" applyBorder="0" applyAlignment="0" applyProtection="0"/>
    <xf numFmtId="0" fontId="35" fillId="7" borderId="24" applyNumberFormat="0" applyAlignment="0" applyProtection="0"/>
    <xf numFmtId="0" fontId="36" fillId="0" borderId="0" applyNumberFormat="0" applyFill="0" applyBorder="0" applyAlignment="0" applyProtection="0"/>
    <xf numFmtId="0" fontId="37" fillId="0" borderId="28" applyNumberFormat="0" applyFill="0" applyAlignment="0" applyProtection="0"/>
    <xf numFmtId="0" fontId="38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6" fontId="44" fillId="0" borderId="0" applyFill="0" applyBorder="0" applyProtection="0">
      <alignment horizontal="right" vertical="top"/>
    </xf>
    <xf numFmtId="0" fontId="8" fillId="0" borderId="0"/>
    <xf numFmtId="0" fontId="45" fillId="0" borderId="0"/>
    <xf numFmtId="43" fontId="13" fillId="0" borderId="0" applyFont="0" applyFill="0" applyBorder="0" applyAlignment="0" applyProtection="0"/>
    <xf numFmtId="0" fontId="13" fillId="0" borderId="0"/>
    <xf numFmtId="0" fontId="8" fillId="0" borderId="0"/>
    <xf numFmtId="0" fontId="16" fillId="0" borderId="0"/>
    <xf numFmtId="0" fontId="2" fillId="0" borderId="0"/>
    <xf numFmtId="43" fontId="16" fillId="0" borderId="0" applyFont="0" applyFill="0" applyBorder="0" applyAlignment="0" applyProtection="0"/>
    <xf numFmtId="0" fontId="16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0" fontId="92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93" fillId="3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2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2" fillId="35" borderId="0" applyNumberFormat="0" applyBorder="0" applyAlignment="0" applyProtection="0"/>
    <xf numFmtId="0" fontId="92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5" borderId="0" applyNumberFormat="0" applyBorder="0" applyAlignment="0" applyProtection="0"/>
    <xf numFmtId="0" fontId="93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92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2" fillId="37" borderId="0" applyNumberFormat="0" applyBorder="0" applyAlignment="0" applyProtection="0"/>
    <xf numFmtId="0" fontId="92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9" borderId="0" applyNumberFormat="0" applyBorder="0" applyAlignment="0" applyProtection="0"/>
    <xf numFmtId="0" fontId="93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92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2" fillId="39" borderId="0" applyNumberFormat="0" applyBorder="0" applyAlignment="0" applyProtection="0"/>
    <xf numFmtId="0" fontId="92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3" borderId="0" applyNumberFormat="0" applyBorder="0" applyAlignment="0" applyProtection="0"/>
    <xf numFmtId="0" fontId="93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92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2" fillId="41" borderId="0" applyNumberFormat="0" applyBorder="0" applyAlignment="0" applyProtection="0"/>
    <xf numFmtId="0" fontId="9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3" fillId="42" borderId="0" applyNumberFormat="0" applyBorder="0" applyAlignment="0" applyProtection="0"/>
    <xf numFmtId="0" fontId="1" fillId="27" borderId="0" applyNumberFormat="0" applyBorder="0" applyAlignment="0" applyProtection="0"/>
    <xf numFmtId="0" fontId="92" fillId="42" borderId="0" applyNumberFormat="0" applyBorder="0" applyAlignment="0" applyProtection="0"/>
    <xf numFmtId="0" fontId="72" fillId="42" borderId="0" applyNumberFormat="0" applyBorder="0" applyAlignment="0" applyProtection="0"/>
    <xf numFmtId="0" fontId="92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3" fillId="40" borderId="0" applyNumberFormat="0" applyBorder="0" applyAlignment="0" applyProtection="0"/>
    <xf numFmtId="0" fontId="1" fillId="31" borderId="0" applyNumberFormat="0" applyBorder="0" applyAlignment="0" applyProtection="0"/>
    <xf numFmtId="0" fontId="92" fillId="36" borderId="0" applyNumberFormat="0" applyBorder="0" applyAlignment="0" applyProtection="0"/>
    <xf numFmtId="0" fontId="72" fillId="36" borderId="0" applyNumberFormat="0" applyBorder="0" applyAlignment="0" applyProtection="0"/>
    <xf numFmtId="0" fontId="72" fillId="35" borderId="0" applyNumberFormat="0" applyBorder="0" applyAlignment="0" applyProtection="0"/>
    <xf numFmtId="0" fontId="128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2" fillId="37" borderId="0" applyNumberFormat="0" applyBorder="0" applyAlignment="0" applyProtection="0"/>
    <xf numFmtId="0" fontId="128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2" fillId="39" borderId="0" applyNumberFormat="0" applyBorder="0" applyAlignment="0" applyProtection="0"/>
    <xf numFmtId="0" fontId="128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2" fillId="41" borderId="0" applyNumberFormat="0" applyBorder="0" applyAlignment="0" applyProtection="0"/>
    <xf numFmtId="0" fontId="128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2" fillId="42" borderId="0" applyNumberFormat="0" applyBorder="0" applyAlignment="0" applyProtection="0"/>
    <xf numFmtId="0" fontId="128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2" fillId="36" borderId="0" applyNumberFormat="0" applyBorder="0" applyAlignment="0" applyProtection="0"/>
    <xf numFmtId="0" fontId="128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2" fillId="4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3" fillId="44" borderId="0" applyNumberFormat="0" applyBorder="0" applyAlignment="0" applyProtection="0"/>
    <xf numFmtId="0" fontId="1" fillId="12" borderId="0" applyNumberFormat="0" applyBorder="0" applyAlignment="0" applyProtection="0"/>
    <xf numFmtId="0" fontId="92" fillId="43" borderId="0" applyNumberFormat="0" applyBorder="0" applyAlignment="0" applyProtection="0"/>
    <xf numFmtId="0" fontId="72" fillId="43" borderId="0" applyNumberFormat="0" applyBorder="0" applyAlignment="0" applyProtection="0"/>
    <xf numFmtId="0" fontId="92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93" fillId="38" borderId="0" applyNumberFormat="0" applyBorder="0" applyAlignment="0" applyProtection="0"/>
    <xf numFmtId="0" fontId="1" fillId="16" borderId="0" applyNumberFormat="0" applyBorder="0" applyAlignment="0" applyProtection="0"/>
    <xf numFmtId="0" fontId="92" fillId="38" borderId="0" applyNumberFormat="0" applyBorder="0" applyAlignment="0" applyProtection="0"/>
    <xf numFmtId="0" fontId="72" fillId="38" borderId="0" applyNumberFormat="0" applyBorder="0" applyAlignment="0" applyProtection="0"/>
    <xf numFmtId="0" fontId="92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93" fillId="4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92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72" fillId="45" borderId="0" applyNumberFormat="0" applyBorder="0" applyAlignment="0" applyProtection="0"/>
    <xf numFmtId="0" fontId="92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93" fillId="44" borderId="0" applyNumberFormat="0" applyBorder="0" applyAlignment="0" applyProtection="0"/>
    <xf numFmtId="0" fontId="1" fillId="24" borderId="0" applyNumberFormat="0" applyBorder="0" applyAlignment="0" applyProtection="0"/>
    <xf numFmtId="0" fontId="92" fillId="41" borderId="0" applyNumberFormat="0" applyBorder="0" applyAlignment="0" applyProtection="0"/>
    <xf numFmtId="0" fontId="72" fillId="41" borderId="0" applyNumberFormat="0" applyBorder="0" applyAlignment="0" applyProtection="0"/>
    <xf numFmtId="0" fontId="92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3" fillId="43" borderId="0" applyNumberFormat="0" applyBorder="0" applyAlignment="0" applyProtection="0"/>
    <xf numFmtId="0" fontId="1" fillId="28" borderId="0" applyNumberFormat="0" applyBorder="0" applyAlignment="0" applyProtection="0"/>
    <xf numFmtId="0" fontId="92" fillId="43" borderId="0" applyNumberFormat="0" applyBorder="0" applyAlignment="0" applyProtection="0"/>
    <xf numFmtId="0" fontId="72" fillId="43" borderId="0" applyNumberFormat="0" applyBorder="0" applyAlignment="0" applyProtection="0"/>
    <xf numFmtId="0" fontId="92" fillId="4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3" fillId="46" borderId="0" applyNumberFormat="0" applyBorder="0" applyAlignment="0" applyProtection="0"/>
    <xf numFmtId="0" fontId="1" fillId="32" borderId="0" applyNumberFormat="0" applyBorder="0" applyAlignment="0" applyProtection="0"/>
    <xf numFmtId="0" fontId="92" fillId="47" borderId="0" applyNumberFormat="0" applyBorder="0" applyAlignment="0" applyProtection="0"/>
    <xf numFmtId="0" fontId="72" fillId="47" borderId="0" applyNumberFormat="0" applyBorder="0" applyAlignment="0" applyProtection="0"/>
    <xf numFmtId="0" fontId="72" fillId="43" borderId="0" applyNumberFormat="0" applyBorder="0" applyAlignment="0" applyProtection="0"/>
    <xf numFmtId="0" fontId="128" fillId="4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72" fillId="38" borderId="0" applyNumberFormat="0" applyBorder="0" applyAlignment="0" applyProtection="0"/>
    <xf numFmtId="0" fontId="128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72" fillId="45" borderId="0" applyNumberFormat="0" applyBorder="0" applyAlignment="0" applyProtection="0"/>
    <xf numFmtId="0" fontId="128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72" fillId="41" borderId="0" applyNumberFormat="0" applyBorder="0" applyAlignment="0" applyProtection="0"/>
    <xf numFmtId="0" fontId="128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72" fillId="43" borderId="0" applyNumberFormat="0" applyBorder="0" applyAlignment="0" applyProtection="0"/>
    <xf numFmtId="0" fontId="128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72" fillId="47" borderId="0" applyNumberFormat="0" applyBorder="0" applyAlignment="0" applyProtection="0"/>
    <xf numFmtId="0" fontId="128" fillId="4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4" fillId="48" borderId="0" applyNumberFormat="0" applyBorder="0" applyAlignment="0" applyProtection="0"/>
    <xf numFmtId="0" fontId="70" fillId="13" borderId="0" applyNumberFormat="0" applyBorder="0" applyAlignment="0" applyProtection="0"/>
    <xf numFmtId="0" fontId="95" fillId="49" borderId="0" applyNumberFormat="0" applyBorder="0" applyAlignment="0" applyProtection="0"/>
    <xf numFmtId="0" fontId="70" fillId="13" borderId="0" applyNumberFormat="0" applyBorder="0" applyAlignment="0" applyProtection="0"/>
    <xf numFmtId="0" fontId="76" fillId="48" borderId="0" applyNumberFormat="0" applyBorder="0" applyAlignment="0" applyProtection="0"/>
    <xf numFmtId="0" fontId="94" fillId="38" borderId="0" applyNumberFormat="0" applyBorder="0" applyAlignment="0" applyProtection="0"/>
    <xf numFmtId="0" fontId="70" fillId="17" borderId="0" applyNumberFormat="0" applyBorder="0" applyAlignment="0" applyProtection="0"/>
    <xf numFmtId="0" fontId="95" fillId="38" borderId="0" applyNumberFormat="0" applyBorder="0" applyAlignment="0" applyProtection="0"/>
    <xf numFmtId="0" fontId="70" fillId="17" borderId="0" applyNumberFormat="0" applyBorder="0" applyAlignment="0" applyProtection="0"/>
    <xf numFmtId="0" fontId="76" fillId="38" borderId="0" applyNumberFormat="0" applyBorder="0" applyAlignment="0" applyProtection="0"/>
    <xf numFmtId="0" fontId="94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21" borderId="0" applyNumberFormat="0" applyBorder="0" applyAlignment="0" applyProtection="0"/>
    <xf numFmtId="0" fontId="95" fillId="46" borderId="0" applyNumberFormat="0" applyBorder="0" applyAlignment="0" applyProtection="0"/>
    <xf numFmtId="0" fontId="70" fillId="21" borderId="0" applyNumberFormat="0" applyBorder="0" applyAlignment="0" applyProtection="0"/>
    <xf numFmtId="0" fontId="70" fillId="21" borderId="0" applyNumberFormat="0" applyBorder="0" applyAlignment="0" applyProtection="0"/>
    <xf numFmtId="0" fontId="70" fillId="21" borderId="0" applyNumberFormat="0" applyBorder="0" applyAlignment="0" applyProtection="0"/>
    <xf numFmtId="0" fontId="70" fillId="21" borderId="0" applyNumberFormat="0" applyBorder="0" applyAlignment="0" applyProtection="0"/>
    <xf numFmtId="0" fontId="70" fillId="21" borderId="0" applyNumberFormat="0" applyBorder="0" applyAlignment="0" applyProtection="0"/>
    <xf numFmtId="0" fontId="70" fillId="21" borderId="0" applyNumberFormat="0" applyBorder="0" applyAlignment="0" applyProtection="0"/>
    <xf numFmtId="0" fontId="76" fillId="45" borderId="0" applyNumberFormat="0" applyBorder="0" applyAlignment="0" applyProtection="0"/>
    <xf numFmtId="0" fontId="94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25" borderId="0" applyNumberFormat="0" applyBorder="0" applyAlignment="0" applyProtection="0"/>
    <xf numFmtId="0" fontId="95" fillId="44" borderId="0" applyNumberFormat="0" applyBorder="0" applyAlignment="0" applyProtection="0"/>
    <xf numFmtId="0" fontId="70" fillId="25" borderId="0" applyNumberFormat="0" applyBorder="0" applyAlignment="0" applyProtection="0"/>
    <xf numFmtId="0" fontId="70" fillId="25" borderId="0" applyNumberFormat="0" applyBorder="0" applyAlignment="0" applyProtection="0"/>
    <xf numFmtId="0" fontId="70" fillId="25" borderId="0" applyNumberFormat="0" applyBorder="0" applyAlignment="0" applyProtection="0"/>
    <xf numFmtId="0" fontId="70" fillId="25" borderId="0" applyNumberFormat="0" applyBorder="0" applyAlignment="0" applyProtection="0"/>
    <xf numFmtId="0" fontId="70" fillId="25" borderId="0" applyNumberFormat="0" applyBorder="0" applyAlignment="0" applyProtection="0"/>
    <xf numFmtId="0" fontId="70" fillId="25" borderId="0" applyNumberFormat="0" applyBorder="0" applyAlignment="0" applyProtection="0"/>
    <xf numFmtId="0" fontId="76" fillId="50" borderId="0" applyNumberFormat="0" applyBorder="0" applyAlignment="0" applyProtection="0"/>
    <xf numFmtId="0" fontId="94" fillId="49" borderId="0" applyNumberFormat="0" applyBorder="0" applyAlignment="0" applyProtection="0"/>
    <xf numFmtId="0" fontId="70" fillId="29" borderId="0" applyNumberFormat="0" applyBorder="0" applyAlignment="0" applyProtection="0"/>
    <xf numFmtId="0" fontId="95" fillId="49" borderId="0" applyNumberFormat="0" applyBorder="0" applyAlignment="0" applyProtection="0"/>
    <xf numFmtId="0" fontId="70" fillId="29" borderId="0" applyNumberFormat="0" applyBorder="0" applyAlignment="0" applyProtection="0"/>
    <xf numFmtId="0" fontId="76" fillId="49" borderId="0" applyNumberFormat="0" applyBorder="0" applyAlignment="0" applyProtection="0"/>
    <xf numFmtId="0" fontId="94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33" borderId="0" applyNumberFormat="0" applyBorder="0" applyAlignment="0" applyProtection="0"/>
    <xf numFmtId="0" fontId="95" fillId="38" borderId="0" applyNumberFormat="0" applyBorder="0" applyAlignment="0" applyProtection="0"/>
    <xf numFmtId="0" fontId="70" fillId="33" borderId="0" applyNumberFormat="0" applyBorder="0" applyAlignment="0" applyProtection="0"/>
    <xf numFmtId="0" fontId="70" fillId="33" borderId="0" applyNumberFormat="0" applyBorder="0" applyAlignment="0" applyProtection="0"/>
    <xf numFmtId="0" fontId="70" fillId="33" borderId="0" applyNumberFormat="0" applyBorder="0" applyAlignment="0" applyProtection="0"/>
    <xf numFmtId="0" fontId="70" fillId="33" borderId="0" applyNumberFormat="0" applyBorder="0" applyAlignment="0" applyProtection="0"/>
    <xf numFmtId="0" fontId="70" fillId="33" borderId="0" applyNumberFormat="0" applyBorder="0" applyAlignment="0" applyProtection="0"/>
    <xf numFmtId="0" fontId="70" fillId="33" borderId="0" applyNumberFormat="0" applyBorder="0" applyAlignment="0" applyProtection="0"/>
    <xf numFmtId="0" fontId="76" fillId="51" borderId="0" applyNumberFormat="0" applyBorder="0" applyAlignment="0" applyProtection="0"/>
    <xf numFmtId="0" fontId="76" fillId="48" borderId="0" applyNumberFormat="0" applyBorder="0" applyAlignment="0" applyProtection="0"/>
    <xf numFmtId="0" fontId="129" fillId="48" borderId="0" applyNumberFormat="0" applyBorder="0" applyAlignment="0" applyProtection="0"/>
    <xf numFmtId="0" fontId="76" fillId="38" borderId="0" applyNumberFormat="0" applyBorder="0" applyAlignment="0" applyProtection="0"/>
    <xf numFmtId="0" fontId="129" fillId="38" borderId="0" applyNumberFormat="0" applyBorder="0" applyAlignment="0" applyProtection="0"/>
    <xf numFmtId="0" fontId="76" fillId="45" borderId="0" applyNumberFormat="0" applyBorder="0" applyAlignment="0" applyProtection="0"/>
    <xf numFmtId="0" fontId="129" fillId="45" borderId="0" applyNumberFormat="0" applyBorder="0" applyAlignment="0" applyProtection="0"/>
    <xf numFmtId="0" fontId="76" fillId="50" borderId="0" applyNumberFormat="0" applyBorder="0" applyAlignment="0" applyProtection="0"/>
    <xf numFmtId="0" fontId="129" fillId="50" borderId="0" applyNumberFormat="0" applyBorder="0" applyAlignment="0" applyProtection="0"/>
    <xf numFmtId="0" fontId="76" fillId="49" borderId="0" applyNumberFormat="0" applyBorder="0" applyAlignment="0" applyProtection="0"/>
    <xf numFmtId="0" fontId="129" fillId="49" borderId="0" applyNumberFormat="0" applyBorder="0" applyAlignment="0" applyProtection="0"/>
    <xf numFmtId="0" fontId="76" fillId="51" borderId="0" applyNumberFormat="0" applyBorder="0" applyAlignment="0" applyProtection="0"/>
    <xf numFmtId="0" fontId="129" fillId="51" borderId="0" applyNumberFormat="0" applyBorder="0" applyAlignment="0" applyProtection="0"/>
    <xf numFmtId="0" fontId="94" fillId="52" borderId="0" applyNumberFormat="0" applyBorder="0" applyAlignment="0" applyProtection="0"/>
    <xf numFmtId="0" fontId="70" fillId="10" borderId="0" applyNumberFormat="0" applyBorder="0" applyAlignment="0" applyProtection="0"/>
    <xf numFmtId="0" fontId="95" fillId="49" borderId="0" applyNumberFormat="0" applyBorder="0" applyAlignment="0" applyProtection="0"/>
    <xf numFmtId="0" fontId="70" fillId="10" borderId="0" applyNumberFormat="0" applyBorder="0" applyAlignment="0" applyProtection="0"/>
    <xf numFmtId="0" fontId="76" fillId="52" borderId="0" applyNumberFormat="0" applyBorder="0" applyAlignment="0" applyProtection="0"/>
    <xf numFmtId="0" fontId="94" fillId="53" borderId="0" applyNumberFormat="0" applyBorder="0" applyAlignment="0" applyProtection="0"/>
    <xf numFmtId="0" fontId="70" fillId="14" borderId="0" applyNumberFormat="0" applyBorder="0" applyAlignment="0" applyProtection="0"/>
    <xf numFmtId="0" fontId="95" fillId="53" borderId="0" applyNumberFormat="0" applyBorder="0" applyAlignment="0" applyProtection="0"/>
    <xf numFmtId="0" fontId="70" fillId="14" borderId="0" applyNumberFormat="0" applyBorder="0" applyAlignment="0" applyProtection="0"/>
    <xf numFmtId="0" fontId="76" fillId="53" borderId="0" applyNumberFormat="0" applyBorder="0" applyAlignment="0" applyProtection="0"/>
    <xf numFmtId="0" fontId="94" fillId="54" borderId="0" applyNumberFormat="0" applyBorder="0" applyAlignment="0" applyProtection="0"/>
    <xf numFmtId="0" fontId="70" fillId="18" borderId="0" applyNumberFormat="0" applyBorder="0" applyAlignment="0" applyProtection="0"/>
    <xf numFmtId="0" fontId="95" fillId="54" borderId="0" applyNumberFormat="0" applyBorder="0" applyAlignment="0" applyProtection="0"/>
    <xf numFmtId="0" fontId="70" fillId="18" borderId="0" applyNumberFormat="0" applyBorder="0" applyAlignment="0" applyProtection="0"/>
    <xf numFmtId="0" fontId="76" fillId="54" borderId="0" applyNumberFormat="0" applyBorder="0" applyAlignment="0" applyProtection="0"/>
    <xf numFmtId="0" fontId="94" fillId="50" borderId="0" applyNumberFormat="0" applyBorder="0" applyAlignment="0" applyProtection="0"/>
    <xf numFmtId="0" fontId="70" fillId="22" borderId="0" applyNumberFormat="0" applyBorder="0" applyAlignment="0" applyProtection="0"/>
    <xf numFmtId="0" fontId="95" fillId="55" borderId="0" applyNumberFormat="0" applyBorder="0" applyAlignment="0" applyProtection="0"/>
    <xf numFmtId="0" fontId="70" fillId="22" borderId="0" applyNumberFormat="0" applyBorder="0" applyAlignment="0" applyProtection="0"/>
    <xf numFmtId="0" fontId="76" fillId="50" borderId="0" applyNumberFormat="0" applyBorder="0" applyAlignment="0" applyProtection="0"/>
    <xf numFmtId="0" fontId="94" fillId="49" borderId="0" applyNumberFormat="0" applyBorder="0" applyAlignment="0" applyProtection="0"/>
    <xf numFmtId="0" fontId="70" fillId="26" borderId="0" applyNumberFormat="0" applyBorder="0" applyAlignment="0" applyProtection="0"/>
    <xf numFmtId="0" fontId="95" fillId="49" borderId="0" applyNumberFormat="0" applyBorder="0" applyAlignment="0" applyProtection="0"/>
    <xf numFmtId="0" fontId="70" fillId="26" borderId="0" applyNumberFormat="0" applyBorder="0" applyAlignment="0" applyProtection="0"/>
    <xf numFmtId="0" fontId="76" fillId="49" borderId="0" applyNumberFormat="0" applyBorder="0" applyAlignment="0" applyProtection="0"/>
    <xf numFmtId="0" fontId="94" fillId="56" borderId="0" applyNumberFormat="0" applyBorder="0" applyAlignment="0" applyProtection="0"/>
    <xf numFmtId="0" fontId="70" fillId="30" borderId="0" applyNumberFormat="0" applyBorder="0" applyAlignment="0" applyProtection="0"/>
    <xf numFmtId="0" fontId="95" fillId="56" borderId="0" applyNumberFormat="0" applyBorder="0" applyAlignment="0" applyProtection="0"/>
    <xf numFmtId="0" fontId="70" fillId="30" borderId="0" applyNumberFormat="0" applyBorder="0" applyAlignment="0" applyProtection="0"/>
    <xf numFmtId="0" fontId="76" fillId="56" borderId="0" applyNumberFormat="0" applyBorder="0" applyAlignment="0" applyProtection="0"/>
    <xf numFmtId="0" fontId="96" fillId="37" borderId="0" applyNumberFormat="0" applyBorder="0" applyAlignment="0" applyProtection="0"/>
    <xf numFmtId="0" fontId="60" fillId="4" borderId="0" applyNumberFormat="0" applyBorder="0" applyAlignment="0" applyProtection="0"/>
    <xf numFmtId="0" fontId="97" fillId="37" borderId="0" applyNumberFormat="0" applyBorder="0" applyAlignment="0" applyProtection="0"/>
    <xf numFmtId="0" fontId="60" fillId="4" borderId="0" applyNumberFormat="0" applyBorder="0" applyAlignment="0" applyProtection="0"/>
    <xf numFmtId="0" fontId="77" fillId="37" borderId="0" applyNumberFormat="0" applyBorder="0" applyAlignment="0" applyProtection="0"/>
    <xf numFmtId="0" fontId="98" fillId="44" borderId="35" applyNumberFormat="0" applyAlignment="0" applyProtection="0"/>
    <xf numFmtId="0" fontId="64" fillId="7" borderId="23" applyNumberFormat="0" applyAlignment="0" applyProtection="0"/>
    <xf numFmtId="0" fontId="99" fillId="57" borderId="35" applyNumberFormat="0" applyAlignment="0" applyProtection="0"/>
    <xf numFmtId="0" fontId="64" fillId="7" borderId="23" applyNumberFormat="0" applyAlignment="0" applyProtection="0"/>
    <xf numFmtId="0" fontId="78" fillId="44" borderId="35" applyNumberFormat="0" applyAlignment="0" applyProtection="0"/>
    <xf numFmtId="0" fontId="100" fillId="58" borderId="36" applyNumberFormat="0" applyAlignment="0" applyProtection="0"/>
    <xf numFmtId="0" fontId="66" fillId="8" borderId="26" applyNumberFormat="0" applyAlignment="0" applyProtection="0"/>
    <xf numFmtId="0" fontId="101" fillId="58" borderId="36" applyNumberFormat="0" applyAlignment="0" applyProtection="0"/>
    <xf numFmtId="0" fontId="66" fillId="8" borderId="26" applyNumberFormat="0" applyAlignment="0" applyProtection="0"/>
    <xf numFmtId="0" fontId="79" fillId="58" borderId="36" applyNumberFormat="0" applyAlignment="0" applyProtection="0"/>
    <xf numFmtId="165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45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4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55" fillId="3" borderId="0" applyNumberFormat="0" applyBorder="0" applyAlignment="0" applyProtection="0"/>
    <xf numFmtId="0" fontId="104" fillId="39" borderId="0" applyNumberFormat="0" applyBorder="0" applyAlignment="0" applyProtection="0"/>
    <xf numFmtId="0" fontId="59" fillId="3" borderId="0" applyNumberFormat="0" applyBorder="0" applyAlignment="0" applyProtection="0"/>
    <xf numFmtId="0" fontId="105" fillId="39" borderId="0" applyNumberFormat="0" applyBorder="0" applyAlignment="0" applyProtection="0"/>
    <xf numFmtId="0" fontId="59" fillId="3" borderId="0" applyNumberFormat="0" applyBorder="0" applyAlignment="0" applyProtection="0"/>
    <xf numFmtId="0" fontId="81" fillId="39" borderId="0" applyNumberFormat="0" applyBorder="0" applyAlignment="0" applyProtection="0"/>
    <xf numFmtId="0" fontId="106" fillId="0" borderId="37" applyNumberFormat="0" applyFill="0" applyAlignment="0" applyProtection="0"/>
    <xf numFmtId="0" fontId="56" fillId="0" borderId="20" applyNumberFormat="0" applyFill="0" applyAlignment="0" applyProtection="0"/>
    <xf numFmtId="0" fontId="107" fillId="0" borderId="38" applyNumberFormat="0" applyFill="0" applyAlignment="0" applyProtection="0"/>
    <xf numFmtId="0" fontId="56" fillId="0" borderId="20" applyNumberFormat="0" applyFill="0" applyAlignment="0" applyProtection="0"/>
    <xf numFmtId="0" fontId="82" fillId="0" borderId="37" applyNumberFormat="0" applyFill="0" applyAlignment="0" applyProtection="0"/>
    <xf numFmtId="0" fontId="108" fillId="0" borderId="39" applyNumberFormat="0" applyFill="0" applyAlignment="0" applyProtection="0"/>
    <xf numFmtId="0" fontId="57" fillId="0" borderId="21" applyNumberFormat="0" applyFill="0" applyAlignment="0" applyProtection="0"/>
    <xf numFmtId="0" fontId="109" fillId="0" borderId="39" applyNumberFormat="0" applyFill="0" applyAlignment="0" applyProtection="0"/>
    <xf numFmtId="0" fontId="57" fillId="0" borderId="21" applyNumberFormat="0" applyFill="0" applyAlignment="0" applyProtection="0"/>
    <xf numFmtId="0" fontId="83" fillId="0" borderId="39" applyNumberFormat="0" applyFill="0" applyAlignment="0" applyProtection="0"/>
    <xf numFmtId="0" fontId="110" fillId="0" borderId="40" applyNumberFormat="0" applyFill="0" applyAlignment="0" applyProtection="0"/>
    <xf numFmtId="0" fontId="58" fillId="0" borderId="22" applyNumberFormat="0" applyFill="0" applyAlignment="0" applyProtection="0"/>
    <xf numFmtId="0" fontId="111" fillId="0" borderId="41" applyNumberFormat="0" applyFill="0" applyAlignment="0" applyProtection="0"/>
    <xf numFmtId="0" fontId="58" fillId="0" borderId="22" applyNumberFormat="0" applyFill="0" applyAlignment="0" applyProtection="0"/>
    <xf numFmtId="0" fontId="84" fillId="0" borderId="40" applyNumberFormat="0" applyFill="0" applyAlignment="0" applyProtection="0"/>
    <xf numFmtId="0" fontId="1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12" fillId="36" borderId="35" applyNumberFormat="0" applyAlignment="0" applyProtection="0"/>
    <xf numFmtId="0" fontId="62" fillId="6" borderId="23" applyNumberFormat="0" applyAlignment="0" applyProtection="0"/>
    <xf numFmtId="0" fontId="113" fillId="46" borderId="35" applyNumberFormat="0" applyAlignment="0" applyProtection="0"/>
    <xf numFmtId="0" fontId="62" fillId="6" borderId="23" applyNumberFormat="0" applyAlignment="0" applyProtection="0"/>
    <xf numFmtId="0" fontId="85" fillId="36" borderId="35" applyNumberFormat="0" applyAlignment="0" applyProtection="0"/>
    <xf numFmtId="38" fontId="130" fillId="0" borderId="0"/>
    <xf numFmtId="38" fontId="131" fillId="0" borderId="0"/>
    <xf numFmtId="38" fontId="132" fillId="0" borderId="0"/>
    <xf numFmtId="38" fontId="133" fillId="0" borderId="0"/>
    <xf numFmtId="0" fontId="134" fillId="0" borderId="0"/>
    <xf numFmtId="0" fontId="134" fillId="0" borderId="0"/>
    <xf numFmtId="0" fontId="135" fillId="0" borderId="0"/>
    <xf numFmtId="0" fontId="114" fillId="0" borderId="42" applyNumberFormat="0" applyFill="0" applyAlignment="0" applyProtection="0"/>
    <xf numFmtId="0" fontId="65" fillId="0" borderId="25" applyNumberFormat="0" applyFill="0" applyAlignment="0" applyProtection="0"/>
    <xf numFmtId="0" fontId="115" fillId="0" borderId="42" applyNumberFormat="0" applyFill="0" applyAlignment="0" applyProtection="0"/>
    <xf numFmtId="0" fontId="65" fillId="0" borderId="25" applyNumberFormat="0" applyFill="0" applyAlignment="0" applyProtection="0"/>
    <xf numFmtId="0" fontId="86" fillId="0" borderId="42" applyNumberFormat="0" applyFill="0" applyAlignment="0" applyProtection="0"/>
    <xf numFmtId="0" fontId="159" fillId="5" borderId="0" applyNumberFormat="0" applyBorder="0" applyAlignment="0" applyProtection="0"/>
    <xf numFmtId="0" fontId="116" fillId="46" borderId="0" applyNumberFormat="0" applyBorder="0" applyAlignment="0" applyProtection="0"/>
    <xf numFmtId="0" fontId="61" fillId="5" borderId="0" applyNumberFormat="0" applyBorder="0" applyAlignment="0" applyProtection="0"/>
    <xf numFmtId="0" fontId="117" fillId="46" borderId="0" applyNumberFormat="0" applyBorder="0" applyAlignment="0" applyProtection="0"/>
    <xf numFmtId="0" fontId="61" fillId="5" borderId="0" applyNumberFormat="0" applyBorder="0" applyAlignment="0" applyProtection="0"/>
    <xf numFmtId="0" fontId="87" fillId="46" borderId="0" applyNumberFormat="0" applyBorder="0" applyAlignment="0" applyProtection="0"/>
    <xf numFmtId="0" fontId="10" fillId="0" borderId="0"/>
    <xf numFmtId="0" fontId="16" fillId="0" borderId="0"/>
    <xf numFmtId="0" fontId="154" fillId="0" borderId="0"/>
    <xf numFmtId="0" fontId="160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16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54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75" fillId="0" borderId="0"/>
    <xf numFmtId="0" fontId="14" fillId="0" borderId="0"/>
    <xf numFmtId="0" fontId="73" fillId="0" borderId="0"/>
    <xf numFmtId="0" fontId="161" fillId="0" borderId="0"/>
    <xf numFmtId="0" fontId="8" fillId="0" borderId="0"/>
    <xf numFmtId="0" fontId="73" fillId="0" borderId="0"/>
    <xf numFmtId="0" fontId="6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45" fillId="0" borderId="0"/>
    <xf numFmtId="0" fontId="8" fillId="0" borderId="0"/>
    <xf numFmtId="0" fontId="1" fillId="0" borderId="0"/>
    <xf numFmtId="0" fontId="1" fillId="0" borderId="0"/>
    <xf numFmtId="0" fontId="8" fillId="0" borderId="0">
      <alignment shrinkToFit="1"/>
    </xf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8" fillId="0" borderId="0"/>
    <xf numFmtId="0" fontId="8" fillId="0" borderId="0"/>
    <xf numFmtId="0" fontId="13" fillId="0" borderId="0"/>
    <xf numFmtId="0" fontId="16" fillId="0" borderId="0"/>
    <xf numFmtId="0" fontId="16" fillId="0" borderId="0"/>
    <xf numFmtId="0" fontId="118" fillId="0" borderId="0"/>
    <xf numFmtId="0" fontId="10" fillId="0" borderId="0"/>
    <xf numFmtId="0" fontId="8" fillId="0" borderId="0"/>
    <xf numFmtId="0" fontId="13" fillId="0" borderId="0"/>
    <xf numFmtId="0" fontId="1" fillId="0" borderId="0"/>
    <xf numFmtId="0" fontId="162" fillId="0" borderId="0"/>
    <xf numFmtId="0" fontId="8" fillId="0" borderId="0"/>
    <xf numFmtId="0" fontId="14" fillId="0" borderId="0"/>
    <xf numFmtId="0" fontId="163" fillId="0" borderId="0"/>
    <xf numFmtId="0" fontId="10" fillId="0" borderId="0"/>
    <xf numFmtId="0" fontId="162" fillId="0" borderId="0"/>
    <xf numFmtId="0" fontId="17" fillId="0" borderId="0">
      <alignment horizontal="left" vertical="top" wrapText="1"/>
    </xf>
    <xf numFmtId="0" fontId="8" fillId="0" borderId="0"/>
    <xf numFmtId="0" fontId="16" fillId="0" borderId="0"/>
    <xf numFmtId="0" fontId="13" fillId="0" borderId="0"/>
    <xf numFmtId="0" fontId="92" fillId="0" borderId="0"/>
    <xf numFmtId="0" fontId="92" fillId="0" borderId="0"/>
    <xf numFmtId="0" fontId="71" fillId="0" borderId="0">
      <alignment horizontal="left"/>
    </xf>
    <xf numFmtId="0" fontId="45" fillId="0" borderId="0"/>
    <xf numFmtId="0" fontId="13" fillId="0" borderId="0"/>
    <xf numFmtId="0" fontId="1" fillId="0" borderId="0"/>
    <xf numFmtId="0" fontId="8" fillId="0" borderId="0"/>
    <xf numFmtId="0" fontId="1" fillId="0" borderId="0"/>
    <xf numFmtId="0" fontId="14" fillId="0" borderId="0"/>
    <xf numFmtId="0" fontId="1" fillId="0" borderId="0"/>
    <xf numFmtId="0" fontId="10" fillId="0" borderId="0"/>
    <xf numFmtId="0" fontId="14" fillId="0" borderId="0"/>
    <xf numFmtId="0" fontId="1" fillId="0" borderId="0"/>
    <xf numFmtId="0" fontId="10" fillId="0" borderId="0"/>
    <xf numFmtId="0" fontId="8" fillId="0" borderId="0"/>
    <xf numFmtId="0" fontId="13" fillId="0" borderId="0"/>
    <xf numFmtId="0" fontId="136" fillId="0" borderId="0"/>
    <xf numFmtId="0" fontId="164" fillId="0" borderId="0"/>
    <xf numFmtId="0" fontId="75" fillId="0" borderId="0"/>
    <xf numFmtId="0" fontId="8" fillId="0" borderId="0"/>
    <xf numFmtId="0" fontId="14" fillId="0" borderId="0"/>
    <xf numFmtId="0" fontId="14" fillId="0" borderId="0"/>
    <xf numFmtId="0" fontId="1" fillId="0" borderId="0"/>
    <xf numFmtId="0" fontId="8" fillId="0" borderId="0"/>
    <xf numFmtId="0" fontId="136" fillId="0" borderId="0"/>
    <xf numFmtId="0" fontId="1" fillId="0" borderId="0"/>
    <xf numFmtId="0" fontId="45" fillId="0" borderId="0"/>
    <xf numFmtId="0" fontId="14" fillId="0" borderId="0"/>
    <xf numFmtId="0" fontId="136" fillId="0" borderId="0"/>
    <xf numFmtId="0" fontId="92" fillId="0" borderId="0"/>
    <xf numFmtId="0" fontId="92" fillId="0" borderId="0"/>
    <xf numFmtId="0" fontId="14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6" fillId="0" borderId="0"/>
    <xf numFmtId="0" fontId="14" fillId="0" borderId="0"/>
    <xf numFmtId="0" fontId="8" fillId="0" borderId="0"/>
    <xf numFmtId="0" fontId="8" fillId="40" borderId="43" applyNumberFormat="0" applyFont="0" applyAlignment="0" applyProtection="0"/>
    <xf numFmtId="0" fontId="1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1" fillId="9" borderId="27" applyNumberFormat="0" applyFont="0" applyAlignment="0" applyProtection="0"/>
    <xf numFmtId="0" fontId="8" fillId="40" borderId="43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1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92" fillId="9" borderId="27" applyNumberFormat="0" applyFont="0" applyAlignment="0" applyProtection="0"/>
    <xf numFmtId="0" fontId="1" fillId="9" borderId="27" applyNumberFormat="0" applyFont="0" applyAlignment="0" applyProtection="0"/>
    <xf numFmtId="0" fontId="119" fillId="44" borderId="44" applyNumberFormat="0" applyAlignment="0" applyProtection="0"/>
    <xf numFmtId="0" fontId="63" fillId="7" borderId="24" applyNumberFormat="0" applyAlignment="0" applyProtection="0"/>
    <xf numFmtId="0" fontId="120" fillId="57" borderId="44" applyNumberFormat="0" applyAlignment="0" applyProtection="0"/>
    <xf numFmtId="0" fontId="63" fillId="7" borderId="24" applyNumberFormat="0" applyAlignment="0" applyProtection="0"/>
    <xf numFmtId="0" fontId="88" fillId="44" borderId="44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74" fillId="0" borderId="0"/>
    <xf numFmtId="0" fontId="21" fillId="0" borderId="0"/>
    <xf numFmtId="0" fontId="74" fillId="0" borderId="0"/>
    <xf numFmtId="0" fontId="21" fillId="0" borderId="0"/>
    <xf numFmtId="0" fontId="8" fillId="0" borderId="0"/>
    <xf numFmtId="0" fontId="121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23" fillId="0" borderId="45" applyNumberFormat="0" applyFill="0" applyAlignment="0" applyProtection="0"/>
    <xf numFmtId="0" fontId="69" fillId="0" borderId="28" applyNumberFormat="0" applyFill="0" applyAlignment="0" applyProtection="0"/>
    <xf numFmtId="0" fontId="124" fillId="0" borderId="46" applyNumberFormat="0" applyFill="0" applyAlignment="0" applyProtection="0"/>
    <xf numFmtId="0" fontId="69" fillId="0" borderId="28" applyNumberFormat="0" applyFill="0" applyAlignment="0" applyProtection="0"/>
    <xf numFmtId="0" fontId="90" fillId="0" borderId="45" applyNumberFormat="0" applyFill="0" applyAlignment="0" applyProtection="0"/>
    <xf numFmtId="0" fontId="125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76" fillId="52" borderId="0" applyNumberFormat="0" applyBorder="0" applyAlignment="0" applyProtection="0"/>
    <xf numFmtId="0" fontId="129" fillId="52" borderId="0" applyNumberFormat="0" applyBorder="0" applyAlignment="0" applyProtection="0"/>
    <xf numFmtId="0" fontId="76" fillId="53" borderId="0" applyNumberFormat="0" applyBorder="0" applyAlignment="0" applyProtection="0"/>
    <xf numFmtId="0" fontId="129" fillId="53" borderId="0" applyNumberFormat="0" applyBorder="0" applyAlignment="0" applyProtection="0"/>
    <xf numFmtId="0" fontId="76" fillId="54" borderId="0" applyNumberFormat="0" applyBorder="0" applyAlignment="0" applyProtection="0"/>
    <xf numFmtId="0" fontId="129" fillId="54" borderId="0" applyNumberFormat="0" applyBorder="0" applyAlignment="0" applyProtection="0"/>
    <xf numFmtId="0" fontId="76" fillId="50" borderId="0" applyNumberFormat="0" applyBorder="0" applyAlignment="0" applyProtection="0"/>
    <xf numFmtId="0" fontId="129" fillId="50" borderId="0" applyNumberFormat="0" applyBorder="0" applyAlignment="0" applyProtection="0"/>
    <xf numFmtId="0" fontId="76" fillId="49" borderId="0" applyNumberFormat="0" applyBorder="0" applyAlignment="0" applyProtection="0"/>
    <xf numFmtId="0" fontId="129" fillId="49" borderId="0" applyNumberFormat="0" applyBorder="0" applyAlignment="0" applyProtection="0"/>
    <xf numFmtId="0" fontId="76" fillId="56" borderId="0" applyNumberFormat="0" applyBorder="0" applyAlignment="0" applyProtection="0"/>
    <xf numFmtId="0" fontId="129" fillId="56" borderId="0" applyNumberFormat="0" applyBorder="0" applyAlignment="0" applyProtection="0"/>
    <xf numFmtId="178" fontId="137" fillId="0" borderId="47">
      <protection locked="0"/>
    </xf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85" fillId="36" borderId="35" applyNumberFormat="0" applyAlignment="0" applyProtection="0"/>
    <xf numFmtId="0" fontId="138" fillId="36" borderId="35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88" fillId="44" borderId="44" applyNumberFormat="0" applyAlignment="0" applyProtection="0"/>
    <xf numFmtId="0" fontId="139" fillId="44" borderId="44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78" fillId="44" borderId="35" applyNumberFormat="0" applyAlignment="0" applyProtection="0"/>
    <xf numFmtId="0" fontId="140" fillId="44" borderId="35" applyNumberFormat="0" applyAlignment="0" applyProtection="0"/>
    <xf numFmtId="0" fontId="82" fillId="0" borderId="37" applyNumberFormat="0" applyFill="0" applyAlignment="0" applyProtection="0"/>
    <xf numFmtId="0" fontId="141" fillId="0" borderId="37" applyNumberFormat="0" applyFill="0" applyAlignment="0" applyProtection="0"/>
    <xf numFmtId="0" fontId="83" fillId="0" borderId="39" applyNumberFormat="0" applyFill="0" applyAlignment="0" applyProtection="0"/>
    <xf numFmtId="0" fontId="142" fillId="0" borderId="39" applyNumberFormat="0" applyFill="0" applyAlignment="0" applyProtection="0"/>
    <xf numFmtId="0" fontId="84" fillId="0" borderId="40" applyNumberFormat="0" applyFill="0" applyAlignment="0" applyProtection="0"/>
    <xf numFmtId="0" fontId="143" fillId="0" borderId="40" applyNumberFormat="0" applyFill="0" applyAlignment="0" applyProtection="0"/>
    <xf numFmtId="0" fontId="84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178" fontId="144" fillId="59" borderId="47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90" fillId="0" borderId="45" applyNumberFormat="0" applyFill="0" applyAlignment="0" applyProtection="0"/>
    <xf numFmtId="0" fontId="145" fillId="0" borderId="45" applyNumberFormat="0" applyFill="0" applyAlignment="0" applyProtection="0"/>
    <xf numFmtId="0" fontId="79" fillId="58" borderId="36" applyNumberFormat="0" applyAlignment="0" applyProtection="0"/>
    <xf numFmtId="0" fontId="146" fillId="58" borderId="36" applyNumberFormat="0" applyAlignment="0" applyProtection="0"/>
    <xf numFmtId="0" fontId="89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87" fillId="46" borderId="0" applyNumberFormat="0" applyBorder="0" applyAlignment="0" applyProtection="0"/>
    <xf numFmtId="0" fontId="148" fillId="46" borderId="0" applyNumberFormat="0" applyBorder="0" applyAlignment="0" applyProtection="0"/>
    <xf numFmtId="0" fontId="9" fillId="0" borderId="0"/>
    <xf numFmtId="0" fontId="8" fillId="0" borderId="0"/>
    <xf numFmtId="0" fontId="14" fillId="0" borderId="0"/>
    <xf numFmtId="0" fontId="14" fillId="0" borderId="0"/>
    <xf numFmtId="0" fontId="92" fillId="0" borderId="0"/>
    <xf numFmtId="0" fontId="92" fillId="0" borderId="0"/>
    <xf numFmtId="0" fontId="77" fillId="37" borderId="0" applyNumberFormat="0" applyBorder="0" applyAlignment="0" applyProtection="0"/>
    <xf numFmtId="0" fontId="149" fillId="37" borderId="0" applyNumberFormat="0" applyBorder="0" applyAlignment="0" applyProtection="0"/>
    <xf numFmtId="0" fontId="8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3" fillId="40" borderId="43" applyNumberFormat="0" applyFont="0" applyAlignment="0" applyProtection="0"/>
    <xf numFmtId="0" fontId="1" fillId="9" borderId="27" applyNumberFormat="0" applyFont="0" applyAlignment="0" applyProtection="0"/>
    <xf numFmtId="0" fontId="1" fillId="9" borderId="27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14" fillId="40" borderId="43" applyNumberFormat="0" applyFont="0" applyAlignment="0" applyProtection="0"/>
    <xf numFmtId="0" fontId="86" fillId="0" borderId="42" applyNumberFormat="0" applyFill="0" applyAlignment="0" applyProtection="0"/>
    <xf numFmtId="0" fontId="151" fillId="0" borderId="42" applyNumberFormat="0" applyFill="0" applyAlignment="0" applyProtection="0"/>
    <xf numFmtId="0" fontId="21" fillId="0" borderId="0"/>
    <xf numFmtId="0" fontId="74" fillId="0" borderId="0"/>
    <xf numFmtId="0" fontId="21" fillId="0" borderId="0"/>
    <xf numFmtId="0" fontId="9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81" fillId="39" borderId="0" applyNumberFormat="0" applyBorder="0" applyAlignment="0" applyProtection="0"/>
    <xf numFmtId="0" fontId="153" fillId="39" borderId="0" applyNumberFormat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43" fontId="13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" fillId="0" borderId="0"/>
    <xf numFmtId="169" fontId="1" fillId="0" borderId="0" applyFont="0" applyFill="0" applyBorder="0" applyAlignment="0" applyProtection="0"/>
    <xf numFmtId="0" fontId="8" fillId="0" borderId="0"/>
  </cellStyleXfs>
  <cellXfs count="391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Border="1"/>
    <xf numFmtId="0" fontId="39" fillId="0" borderId="0" xfId="0" applyFont="1" applyFill="1"/>
    <xf numFmtId="0" fontId="39" fillId="0" borderId="0" xfId="0" applyFont="1" applyFill="1" applyAlignment="1">
      <alignment horizontal="left" vertical="top" wrapText="1"/>
    </xf>
    <xf numFmtId="0" fontId="20" fillId="2" borderId="0" xfId="14" applyFont="1" applyFill="1">
      <alignment horizontal="left" vertical="top" wrapText="1"/>
    </xf>
    <xf numFmtId="0" fontId="15" fillId="2" borderId="0" xfId="14" applyFont="1" applyFill="1">
      <alignment horizontal="left" vertical="top" wrapText="1"/>
    </xf>
    <xf numFmtId="0" fontId="42" fillId="2" borderId="15" xfId="0" applyFont="1" applyFill="1" applyBorder="1" applyAlignment="1">
      <alignment horizontal="left" vertical="center" wrapText="1"/>
    </xf>
    <xf numFmtId="0" fontId="41" fillId="0" borderId="15" xfId="0" applyFont="1" applyBorder="1" applyAlignment="1">
      <alignment horizontal="left" vertical="top" wrapText="1"/>
    </xf>
    <xf numFmtId="0" fontId="22" fillId="2" borderId="15" xfId="0" applyFont="1" applyFill="1" applyBorder="1" applyAlignment="1">
      <alignment horizontal="left" vertical="top" wrapText="1"/>
    </xf>
    <xf numFmtId="0" fontId="22" fillId="2" borderId="15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top" wrapText="1"/>
    </xf>
    <xf numFmtId="0" fontId="41" fillId="0" borderId="0" xfId="0" applyFont="1"/>
    <xf numFmtId="0" fontId="40" fillId="0" borderId="15" xfId="24" applyFont="1" applyBorder="1" applyAlignment="1">
      <alignment horizontal="center" vertical="top" wrapText="1"/>
    </xf>
    <xf numFmtId="0" fontId="41" fillId="0" borderId="8" xfId="0" applyFont="1" applyFill="1" applyBorder="1" applyAlignment="1">
      <alignment horizontal="center" wrapText="1"/>
    </xf>
    <xf numFmtId="0" fontId="41" fillId="0" borderId="7" xfId="0" applyFont="1" applyFill="1" applyBorder="1" applyAlignment="1">
      <alignment horizontal="center" wrapText="1"/>
    </xf>
    <xf numFmtId="0" fontId="41" fillId="0" borderId="0" xfId="0" applyFont="1" applyAlignment="1">
      <alignment horizontal="center" vertical="center"/>
    </xf>
    <xf numFmtId="0" fontId="41" fillId="0" borderId="7" xfId="0" applyFont="1" applyBorder="1" applyAlignment="1">
      <alignment horizontal="center" vertical="top" wrapText="1"/>
    </xf>
    <xf numFmtId="171" fontId="12" fillId="0" borderId="15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wrapText="1"/>
    </xf>
    <xf numFmtId="0" fontId="22" fillId="0" borderId="15" xfId="0" applyFont="1" applyFill="1" applyBorder="1" applyAlignment="1">
      <alignment horizontal="left" vertical="top" wrapText="1"/>
    </xf>
    <xf numFmtId="0" fontId="42" fillId="2" borderId="3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40" fillId="2" borderId="15" xfId="0" applyFont="1" applyFill="1" applyBorder="1" applyAlignment="1">
      <alignment vertical="center"/>
    </xf>
    <xf numFmtId="0" fontId="41" fillId="0" borderId="0" xfId="0" applyFont="1" applyFill="1"/>
    <xf numFmtId="0" fontId="12" fillId="0" borderId="15" xfId="0" applyFont="1" applyFill="1" applyBorder="1" applyAlignment="1">
      <alignment vertical="top" wrapText="1"/>
    </xf>
    <xf numFmtId="0" fontId="41" fillId="0" borderId="15" xfId="0" applyFont="1" applyFill="1" applyBorder="1" applyAlignment="1">
      <alignment vertical="top" wrapText="1"/>
    </xf>
    <xf numFmtId="0" fontId="22" fillId="0" borderId="15" xfId="0" applyFont="1" applyFill="1" applyBorder="1" applyAlignment="1">
      <alignment horizontal="left" vertical="center" wrapText="1"/>
    </xf>
    <xf numFmtId="0" fontId="41" fillId="0" borderId="15" xfId="0" applyFont="1" applyFill="1" applyBorder="1" applyAlignment="1">
      <alignment horizontal="left" vertical="top" wrapText="1"/>
    </xf>
    <xf numFmtId="0" fontId="40" fillId="0" borderId="15" xfId="14" applyFont="1" applyBorder="1" applyAlignment="1">
      <alignment horizontal="center" vertical="center" wrapText="1"/>
    </xf>
    <xf numFmtId="168" fontId="40" fillId="0" borderId="15" xfId="8" applyNumberFormat="1" applyFont="1" applyFill="1" applyBorder="1" applyAlignment="1">
      <alignment horizontal="center" vertical="center"/>
    </xf>
    <xf numFmtId="0" fontId="41" fillId="0" borderId="0" xfId="0" applyFont="1" applyFill="1" applyAlignment="1">
      <alignment horizontal="right"/>
    </xf>
    <xf numFmtId="171" fontId="42" fillId="2" borderId="15" xfId="0" applyNumberFormat="1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vertical="center" wrapText="1"/>
    </xf>
    <xf numFmtId="0" fontId="40" fillId="0" borderId="15" xfId="0" applyFont="1" applyFill="1" applyBorder="1" applyAlignment="1">
      <alignment horizontal="left" vertical="center" wrapText="1"/>
    </xf>
    <xf numFmtId="0" fontId="41" fillId="0" borderId="0" xfId="0" applyFont="1" applyBorder="1"/>
    <xf numFmtId="0" fontId="40" fillId="0" borderId="0" xfId="0" applyFont="1" applyFill="1" applyBorder="1" applyAlignment="1">
      <alignment horizontal="left" vertical="top" wrapText="1"/>
    </xf>
    <xf numFmtId="168" fontId="40" fillId="0" borderId="0" xfId="8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top" wrapText="1"/>
    </xf>
    <xf numFmtId="172" fontId="40" fillId="0" borderId="0" xfId="0" applyNumberFormat="1" applyFont="1" applyFill="1" applyBorder="1" applyAlignment="1">
      <alignment horizontal="center" vertical="center" wrapText="1"/>
    </xf>
    <xf numFmtId="168" fontId="40" fillId="2" borderId="15" xfId="8" applyNumberFormat="1" applyFont="1" applyFill="1" applyBorder="1" applyAlignment="1">
      <alignment horizontal="center" vertical="center"/>
    </xf>
    <xf numFmtId="0" fontId="40" fillId="0" borderId="15" xfId="0" applyFont="1" applyBorder="1" applyAlignment="1">
      <alignment horizontal="left" vertical="center" wrapText="1"/>
    </xf>
    <xf numFmtId="0" fontId="40" fillId="0" borderId="32" xfId="0" applyFont="1" applyBorder="1" applyAlignment="1">
      <alignment horizontal="left" vertical="center" wrapText="1"/>
    </xf>
    <xf numFmtId="0" fontId="22" fillId="0" borderId="31" xfId="0" applyFont="1" applyBorder="1" applyAlignment="1">
      <alignment horizontal="left" vertical="center" wrapText="1"/>
    </xf>
    <xf numFmtId="0" fontId="40" fillId="0" borderId="31" xfId="0" applyFont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167" fontId="40" fillId="0" borderId="15" xfId="0" applyNumberFormat="1" applyFont="1" applyFill="1" applyBorder="1" applyAlignment="1">
      <alignment horizontal="left" vertical="center" wrapText="1"/>
    </xf>
    <xf numFmtId="171" fontId="22" fillId="0" borderId="15" xfId="8" applyNumberFormat="1" applyFont="1" applyFill="1" applyBorder="1" applyAlignment="1">
      <alignment horizontal="center" vertical="center"/>
    </xf>
    <xf numFmtId="0" fontId="40" fillId="2" borderId="15" xfId="14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0" fontId="41" fillId="0" borderId="15" xfId="0" applyFont="1" applyFill="1" applyBorder="1" applyAlignment="1">
      <alignment horizontal="center" vertical="top" wrapText="1"/>
    </xf>
    <xf numFmtId="171" fontId="22" fillId="0" borderId="15" xfId="0" applyNumberFormat="1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171" fontId="22" fillId="2" borderId="15" xfId="0" applyNumberFormat="1" applyFont="1" applyFill="1" applyBorder="1" applyAlignment="1">
      <alignment horizontal="center" vertical="center" wrapText="1"/>
    </xf>
    <xf numFmtId="171" fontId="42" fillId="2" borderId="3" xfId="0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vertical="top"/>
    </xf>
    <xf numFmtId="171" fontId="22" fillId="2" borderId="3" xfId="0" applyNumberFormat="1" applyFont="1" applyFill="1" applyBorder="1" applyAlignment="1">
      <alignment horizontal="center" vertical="center" wrapText="1"/>
    </xf>
    <xf numFmtId="0" fontId="40" fillId="0" borderId="15" xfId="14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vertical="top"/>
    </xf>
    <xf numFmtId="171" fontId="40" fillId="2" borderId="15" xfId="14" applyNumberFormat="1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left"/>
    </xf>
    <xf numFmtId="0" fontId="12" fillId="0" borderId="0" xfId="0" applyFont="1" applyAlignment="1">
      <alignment horizontal="right"/>
    </xf>
    <xf numFmtId="0" fontId="41" fillId="0" borderId="0" xfId="0" applyFont="1" applyFill="1" applyAlignment="1">
      <alignment horizontal="right" vertical="center"/>
    </xf>
    <xf numFmtId="171" fontId="46" fillId="2" borderId="15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vertical="center"/>
    </xf>
    <xf numFmtId="167" fontId="12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" fontId="43" fillId="0" borderId="2" xfId="0" applyNumberFormat="1" applyFont="1" applyFill="1" applyBorder="1" applyAlignment="1">
      <alignment horizontal="center" vertical="center"/>
    </xf>
    <xf numFmtId="1" fontId="43" fillId="0" borderId="3" xfId="0" applyNumberFormat="1" applyFont="1" applyFill="1" applyBorder="1" applyAlignment="1">
      <alignment horizontal="center" vertical="center"/>
    </xf>
    <xf numFmtId="168" fontId="22" fillId="2" borderId="15" xfId="8" applyNumberFormat="1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/>
    </xf>
    <xf numFmtId="0" fontId="47" fillId="0" borderId="15" xfId="0" applyFont="1" applyFill="1" applyBorder="1" applyAlignment="1">
      <alignment horizontal="left" vertical="center" wrapText="1"/>
    </xf>
    <xf numFmtId="0" fontId="15" fillId="0" borderId="0" xfId="14" applyFont="1">
      <alignment horizontal="left" vertical="top" wrapText="1"/>
    </xf>
    <xf numFmtId="0" fontId="15" fillId="0" borderId="0" xfId="14" applyFont="1" applyAlignment="1">
      <alignment horizontal="left" vertical="top" wrapText="1"/>
    </xf>
    <xf numFmtId="0" fontId="40" fillId="0" borderId="0" xfId="0" applyFont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right" vertical="center"/>
    </xf>
    <xf numFmtId="0" fontId="22" fillId="2" borderId="0" xfId="0" applyFont="1" applyFill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0" fontId="40" fillId="0" borderId="15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22" fillId="0" borderId="0" xfId="0" applyFont="1" applyAlignment="1">
      <alignment horizontal="right" vertical="center" wrapText="1"/>
    </xf>
    <xf numFmtId="0" fontId="41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center" vertical="center" wrapText="1"/>
    </xf>
    <xf numFmtId="0" fontId="47" fillId="0" borderId="10" xfId="0" applyFont="1" applyBorder="1" applyAlignment="1">
      <alignment horizontal="right" vertical="top" wrapText="1"/>
    </xf>
    <xf numFmtId="0" fontId="40" fillId="0" borderId="15" xfId="0" applyFont="1" applyBorder="1" applyAlignment="1">
      <alignment horizontal="left" vertical="center"/>
    </xf>
    <xf numFmtId="168" fontId="42" fillId="2" borderId="15" xfId="0" applyNumberFormat="1" applyFont="1" applyFill="1" applyBorder="1" applyAlignment="1">
      <alignment horizontal="center" vertical="center"/>
    </xf>
    <xf numFmtId="168" fontId="42" fillId="2" borderId="15" xfId="0" applyNumberFormat="1" applyFont="1" applyFill="1" applyBorder="1" applyAlignment="1">
      <alignment vertical="center"/>
    </xf>
    <xf numFmtId="168" fontId="41" fillId="0" borderId="0" xfId="0" applyNumberFormat="1" applyFont="1" applyAlignment="1">
      <alignment horizontal="left" vertical="center" wrapText="1"/>
    </xf>
    <xf numFmtId="173" fontId="40" fillId="0" borderId="0" xfId="0" applyNumberFormat="1" applyFont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41" fillId="0" borderId="0" xfId="0" applyFont="1" applyFill="1" applyBorder="1" applyAlignment="1">
      <alignment horizontal="left" vertical="top"/>
    </xf>
    <xf numFmtId="0" fontId="50" fillId="0" borderId="0" xfId="0" applyFont="1" applyFill="1" applyBorder="1" applyAlignment="1">
      <alignment horizontal="left" vertical="top"/>
    </xf>
    <xf numFmtId="0" fontId="40" fillId="0" borderId="0" xfId="0" applyFont="1" applyAlignment="1">
      <alignment horizontal="right" vertical="center" wrapText="1"/>
    </xf>
    <xf numFmtId="0" fontId="40" fillId="2" borderId="19" xfId="0" applyFont="1" applyFill="1" applyBorder="1" applyAlignment="1">
      <alignment horizontal="center" vertical="center" wrapText="1"/>
    </xf>
    <xf numFmtId="168" fontId="40" fillId="0" borderId="0" xfId="0" applyNumberFormat="1" applyFont="1" applyAlignment="1">
      <alignment horizontal="left" vertical="center" wrapText="1"/>
    </xf>
    <xf numFmtId="168" fontId="40" fillId="0" borderId="0" xfId="0" applyNumberFormat="1" applyFont="1" applyAlignment="1">
      <alignment horizontal="center" vertical="center" wrapText="1"/>
    </xf>
    <xf numFmtId="168" fontId="50" fillId="0" borderId="0" xfId="0" applyNumberFormat="1" applyFont="1" applyFill="1" applyBorder="1" applyAlignment="1">
      <alignment horizontal="left" vertical="top"/>
    </xf>
    <xf numFmtId="0" fontId="47" fillId="0" borderId="10" xfId="0" applyFont="1" applyBorder="1" applyAlignment="1">
      <alignment horizontal="right" wrapText="1"/>
    </xf>
    <xf numFmtId="0" fontId="46" fillId="2" borderId="15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right"/>
    </xf>
    <xf numFmtId="0" fontId="53" fillId="0" borderId="0" xfId="79" applyNumberFormat="1" applyFont="1" applyFill="1" applyBorder="1" applyAlignment="1">
      <alignment vertical="center" wrapText="1"/>
    </xf>
    <xf numFmtId="0" fontId="53" fillId="0" borderId="0" xfId="79" applyNumberFormat="1" applyFont="1" applyFill="1" applyBorder="1" applyAlignment="1">
      <alignment horizontal="center" vertical="center" wrapText="1"/>
    </xf>
    <xf numFmtId="49" fontId="53" fillId="0" borderId="0" xfId="79" applyNumberFormat="1" applyFont="1" applyFill="1" applyBorder="1" applyAlignment="1">
      <alignment vertical="center" wrapText="1"/>
    </xf>
    <xf numFmtId="173" fontId="53" fillId="0" borderId="0" xfId="79" applyNumberFormat="1" applyFont="1" applyFill="1" applyBorder="1" applyAlignment="1">
      <alignment horizontal="left" vertical="center"/>
    </xf>
    <xf numFmtId="49" fontId="53" fillId="0" borderId="33" xfId="0" applyNumberFormat="1" applyFont="1" applyFill="1" applyBorder="1" applyAlignment="1">
      <alignment horizontal="left" vertical="center" wrapText="1"/>
    </xf>
    <xf numFmtId="49" fontId="40" fillId="0" borderId="3" xfId="0" applyNumberFormat="1" applyFont="1" applyFill="1" applyBorder="1" applyAlignment="1">
      <alignment horizontal="center" vertical="center" wrapText="1"/>
    </xf>
    <xf numFmtId="43" fontId="53" fillId="0" borderId="3" xfId="0" applyNumberFormat="1" applyFont="1" applyFill="1" applyBorder="1" applyAlignment="1">
      <alignment horizontal="center" vertical="center" wrapText="1"/>
    </xf>
    <xf numFmtId="168" fontId="54" fillId="0" borderId="3" xfId="0" applyNumberFormat="1" applyFont="1" applyFill="1" applyBorder="1" applyAlignment="1">
      <alignment horizontal="right" vertical="center" shrinkToFit="1"/>
    </xf>
    <xf numFmtId="49" fontId="53" fillId="0" borderId="34" xfId="0" applyNumberFormat="1" applyFont="1" applyFill="1" applyBorder="1" applyAlignment="1">
      <alignment horizontal="left" vertical="center" wrapText="1"/>
    </xf>
    <xf numFmtId="49" fontId="40" fillId="0" borderId="15" xfId="0" applyNumberFormat="1" applyFont="1" applyFill="1" applyBorder="1" applyAlignment="1">
      <alignment horizontal="center" vertical="center" wrapText="1"/>
    </xf>
    <xf numFmtId="43" fontId="53" fillId="0" borderId="15" xfId="0" applyNumberFormat="1" applyFont="1" applyFill="1" applyBorder="1" applyAlignment="1">
      <alignment vertical="center" wrapText="1"/>
    </xf>
    <xf numFmtId="168" fontId="53" fillId="0" borderId="15" xfId="0" applyNumberFormat="1" applyFont="1" applyFill="1" applyBorder="1" applyAlignment="1">
      <alignment horizontal="right" vertical="center" shrinkToFit="1"/>
    </xf>
    <xf numFmtId="43" fontId="54" fillId="0" borderId="15" xfId="0" applyNumberFormat="1" applyFont="1" applyFill="1" applyBorder="1" applyAlignment="1">
      <alignment horizontal="left" vertical="center" wrapText="1"/>
    </xf>
    <xf numFmtId="168" fontId="22" fillId="0" borderId="15" xfId="81" applyNumberFormat="1" applyFont="1" applyFill="1" applyBorder="1" applyAlignment="1">
      <alignment horizontal="right" vertical="center" shrinkToFit="1"/>
    </xf>
    <xf numFmtId="43" fontId="22" fillId="0" borderId="15" xfId="0" applyNumberFormat="1" applyFont="1" applyFill="1" applyBorder="1" applyAlignment="1">
      <alignment horizontal="left" vertical="center" wrapText="1"/>
    </xf>
    <xf numFmtId="43" fontId="40" fillId="0" borderId="15" xfId="0" applyNumberFormat="1" applyFont="1" applyFill="1" applyBorder="1" applyAlignment="1">
      <alignment horizontal="left" vertical="center" wrapText="1"/>
    </xf>
    <xf numFmtId="168" fontId="51" fillId="0" borderId="0" xfId="0" applyNumberFormat="1" applyFont="1" applyFill="1" applyBorder="1" applyAlignment="1">
      <alignment horizontal="left" vertical="center"/>
    </xf>
    <xf numFmtId="168" fontId="40" fillId="0" borderId="15" xfId="81" applyNumberFormat="1" applyFont="1" applyFill="1" applyBorder="1" applyAlignment="1">
      <alignment horizontal="right" vertical="center" shrinkToFit="1"/>
    </xf>
    <xf numFmtId="49" fontId="40" fillId="0" borderId="15" xfId="0" applyNumberFormat="1" applyFont="1" applyFill="1" applyBorder="1" applyAlignment="1">
      <alignment horizontal="left" vertical="center" wrapText="1"/>
    </xf>
    <xf numFmtId="168" fontId="54" fillId="0" borderId="15" xfId="0" applyNumberFormat="1" applyFont="1" applyFill="1" applyBorder="1" applyAlignment="1">
      <alignment horizontal="right" vertical="center" shrinkToFit="1"/>
    </xf>
    <xf numFmtId="168" fontId="55" fillId="0" borderId="15" xfId="0" applyNumberFormat="1" applyFont="1" applyFill="1" applyBorder="1" applyAlignment="1">
      <alignment horizontal="right" vertical="center" shrinkToFit="1"/>
    </xf>
    <xf numFmtId="173" fontId="53" fillId="0" borderId="0" xfId="79" applyNumberFormat="1" applyFont="1" applyFill="1" applyBorder="1" applyAlignment="1">
      <alignment horizontal="right" vertical="center"/>
    </xf>
    <xf numFmtId="49" fontId="22" fillId="0" borderId="15" xfId="0" applyNumberFormat="1" applyFont="1" applyFill="1" applyBorder="1" applyAlignment="1">
      <alignment horizontal="left" vertical="center" wrapText="1"/>
    </xf>
    <xf numFmtId="168" fontId="53" fillId="0" borderId="15" xfId="0" applyNumberFormat="1" applyFont="1" applyFill="1" applyBorder="1" applyAlignment="1">
      <alignment horizontal="left" vertical="center" wrapText="1"/>
    </xf>
    <xf numFmtId="49" fontId="52" fillId="0" borderId="15" xfId="0" applyNumberFormat="1" applyFont="1" applyFill="1" applyBorder="1" applyAlignment="1">
      <alignment horizontal="left" vertical="center" wrapText="1"/>
    </xf>
    <xf numFmtId="168" fontId="40" fillId="0" borderId="15" xfId="0" applyNumberFormat="1" applyFont="1" applyFill="1" applyBorder="1" applyAlignment="1">
      <alignment horizontal="right" vertical="center" shrinkToFit="1"/>
    </xf>
    <xf numFmtId="0" fontId="12" fillId="0" borderId="0" xfId="0" applyFont="1" applyFill="1" applyAlignment="1"/>
    <xf numFmtId="171" fontId="42" fillId="2" borderId="0" xfId="0" applyNumberFormat="1" applyFont="1" applyFill="1" applyBorder="1" applyAlignment="1">
      <alignment horizontal="center" vertical="center" wrapText="1"/>
    </xf>
    <xf numFmtId="171" fontId="42" fillId="2" borderId="15" xfId="0" applyNumberFormat="1" applyFont="1" applyFill="1" applyBorder="1" applyAlignment="1">
      <alignment horizontal="right" vertical="center" wrapText="1"/>
    </xf>
    <xf numFmtId="167" fontId="40" fillId="0" borderId="0" xfId="8" applyNumberFormat="1" applyFont="1" applyFill="1" applyAlignment="1">
      <alignment horizontal="right" vertical="center"/>
    </xf>
    <xf numFmtId="0" fontId="40" fillId="0" borderId="15" xfId="0" applyFont="1" applyBorder="1" applyAlignment="1">
      <alignment horizontal="left" vertical="top" wrapText="1"/>
    </xf>
    <xf numFmtId="49" fontId="22" fillId="2" borderId="2" xfId="14" applyNumberFormat="1" applyFont="1" applyFill="1" applyBorder="1" applyAlignment="1">
      <alignment horizontal="center" vertical="top" wrapText="1"/>
    </xf>
    <xf numFmtId="0" fontId="41" fillId="0" borderId="15" xfId="0" applyFont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wrapText="1"/>
    </xf>
    <xf numFmtId="171" fontId="42" fillId="0" borderId="15" xfId="0" applyNumberFormat="1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left" vertical="center" wrapText="1"/>
    </xf>
    <xf numFmtId="0" fontId="43" fillId="0" borderId="15" xfId="0" applyFont="1" applyFill="1" applyBorder="1" applyAlignment="1">
      <alignment horizontal="left" vertical="top" wrapText="1"/>
    </xf>
    <xf numFmtId="0" fontId="41" fillId="0" borderId="0" xfId="0" applyFont="1"/>
    <xf numFmtId="179" fontId="41" fillId="0" borderId="15" xfId="0" applyNumberFormat="1" applyFont="1" applyFill="1" applyBorder="1" applyAlignment="1">
      <alignment horizontal="center" vertical="center"/>
    </xf>
    <xf numFmtId="171" fontId="42" fillId="0" borderId="15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 vertical="top" wrapText="1"/>
    </xf>
    <xf numFmtId="166" fontId="40" fillId="0" borderId="15" xfId="15" applyNumberFormat="1" applyFont="1" applyBorder="1" applyAlignment="1">
      <alignment horizontal="right" vertical="top"/>
    </xf>
    <xf numFmtId="0" fontId="41" fillId="2" borderId="15" xfId="0" applyFont="1" applyFill="1" applyBorder="1" applyAlignment="1">
      <alignment horizontal="center" vertical="top" wrapText="1"/>
    </xf>
    <xf numFmtId="0" fontId="167" fillId="0" borderId="0" xfId="0" applyFont="1" applyFill="1" applyAlignment="1">
      <alignment horizontal="left" vertical="top" wrapText="1"/>
    </xf>
    <xf numFmtId="171" fontId="167" fillId="0" borderId="0" xfId="0" applyNumberFormat="1" applyFont="1" applyFill="1" applyAlignment="1">
      <alignment horizontal="left" vertical="top" wrapText="1"/>
    </xf>
    <xf numFmtId="43" fontId="167" fillId="0" borderId="0" xfId="0" applyNumberFormat="1" applyFont="1" applyFill="1" applyAlignment="1">
      <alignment horizontal="left" vertical="top" wrapText="1"/>
    </xf>
    <xf numFmtId="0" fontId="40" fillId="0" borderId="0" xfId="14" applyFont="1">
      <alignment horizontal="left" vertical="top" wrapText="1"/>
    </xf>
    <xf numFmtId="0" fontId="41" fillId="0" borderId="1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41" fillId="0" borderId="15" xfId="0" applyFont="1" applyBorder="1" applyAlignment="1">
      <alignment horizontal="left" vertical="top" wrapText="1"/>
    </xf>
    <xf numFmtId="0" fontId="40" fillId="0" borderId="19" xfId="0" applyFont="1" applyBorder="1" applyAlignment="1">
      <alignment horizontal="center" vertical="center" wrapText="1"/>
    </xf>
    <xf numFmtId="180" fontId="11" fillId="0" borderId="0" xfId="0" applyNumberFormat="1" applyFont="1" applyAlignment="1">
      <alignment horizontal="left" vertical="top" wrapText="1"/>
    </xf>
    <xf numFmtId="49" fontId="22" fillId="2" borderId="2" xfId="14" applyNumberFormat="1" applyFont="1" applyFill="1" applyBorder="1" applyAlignment="1">
      <alignment horizontal="center" vertical="top" wrapText="1"/>
    </xf>
    <xf numFmtId="0" fontId="40" fillId="0" borderId="17" xfId="0" applyFont="1" applyFill="1" applyBorder="1" applyAlignment="1">
      <alignment horizontal="left" vertical="center" wrapText="1"/>
    </xf>
    <xf numFmtId="171" fontId="40" fillId="0" borderId="15" xfId="0" applyNumberFormat="1" applyFont="1" applyBorder="1" applyAlignment="1">
      <alignment horizontal="right" vertical="top" wrapText="1"/>
    </xf>
    <xf numFmtId="171" fontId="41" fillId="0" borderId="15" xfId="0" applyNumberFormat="1" applyFont="1" applyBorder="1" applyAlignment="1">
      <alignment horizontal="right" vertical="top" wrapText="1"/>
    </xf>
    <xf numFmtId="171" fontId="11" fillId="0" borderId="0" xfId="0" applyNumberFormat="1" applyFont="1" applyAlignment="1">
      <alignment horizontal="left" vertical="top" wrapText="1"/>
    </xf>
    <xf numFmtId="0" fontId="12" fillId="0" borderId="0" xfId="0" applyFont="1" applyFill="1" applyAlignment="1">
      <alignment horizontal="right"/>
    </xf>
    <xf numFmtId="0" fontId="40" fillId="0" borderId="15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center"/>
    </xf>
    <xf numFmtId="0" fontId="41" fillId="0" borderId="15" xfId="0" applyFont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0" fontId="12" fillId="0" borderId="15" xfId="0" applyFont="1" applyFill="1" applyBorder="1" applyAlignment="1">
      <alignment horizontal="center" vertical="center" wrapText="1"/>
    </xf>
    <xf numFmtId="166" fontId="22" fillId="2" borderId="15" xfId="72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Fill="1" applyBorder="1"/>
    <xf numFmtId="181" fontId="40" fillId="2" borderId="15" xfId="72" applyNumberFormat="1" applyFont="1" applyFill="1" applyBorder="1" applyAlignment="1">
      <alignment horizontal="right" vertical="center"/>
    </xf>
    <xf numFmtId="166" fontId="40" fillId="2" borderId="15" xfId="72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Alignment="1">
      <alignment vertical="center"/>
    </xf>
    <xf numFmtId="0" fontId="40" fillId="0" borderId="15" xfId="0" applyFont="1" applyBorder="1" applyAlignment="1">
      <alignment vertical="center"/>
    </xf>
    <xf numFmtId="167" fontId="47" fillId="0" borderId="15" xfId="0" applyNumberFormat="1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/>
    </xf>
    <xf numFmtId="0" fontId="22" fillId="0" borderId="15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/>
    </xf>
    <xf numFmtId="0" fontId="22" fillId="0" borderId="18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168" fontId="22" fillId="2" borderId="15" xfId="387" applyNumberFormat="1" applyFont="1" applyFill="1" applyBorder="1" applyAlignment="1">
      <alignment horizontal="center" vertical="center"/>
    </xf>
    <xf numFmtId="168" fontId="40" fillId="2" borderId="15" xfId="387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 wrapText="1"/>
    </xf>
    <xf numFmtId="168" fontId="40" fillId="0" borderId="15" xfId="80" applyNumberFormat="1" applyFont="1" applyFill="1" applyBorder="1" applyAlignment="1">
      <alignment horizontal="center" wrapText="1"/>
    </xf>
    <xf numFmtId="166" fontId="40" fillId="0" borderId="0" xfId="15" applyNumberFormat="1" applyFont="1" applyBorder="1" applyAlignment="1">
      <alignment vertical="center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Border="1" applyAlignment="1">
      <alignment horizontal="left" vertical="top" wrapText="1"/>
    </xf>
    <xf numFmtId="0" fontId="41" fillId="0" borderId="15" xfId="0" applyFont="1" applyFill="1" applyBorder="1" applyAlignment="1">
      <alignment horizontal="center" vertical="center"/>
    </xf>
    <xf numFmtId="0" fontId="166" fillId="2" borderId="0" xfId="0" applyFont="1" applyFill="1" applyAlignment="1">
      <alignment horizontal="center" wrapText="1"/>
    </xf>
    <xf numFmtId="0" fontId="41" fillId="2" borderId="0" xfId="0" applyFont="1" applyFill="1"/>
    <xf numFmtId="0" fontId="11" fillId="2" borderId="0" xfId="0" applyFont="1" applyFill="1"/>
    <xf numFmtId="0" fontId="168" fillId="0" borderId="0" xfId="0" applyFont="1" applyFill="1" applyBorder="1" applyAlignment="1">
      <alignment horizontal="center" vertical="top" wrapText="1"/>
    </xf>
    <xf numFmtId="0" fontId="22" fillId="0" borderId="0" xfId="0" applyFont="1"/>
    <xf numFmtId="0" fontId="40" fillId="0" borderId="0" xfId="0" applyFont="1"/>
    <xf numFmtId="0" fontId="15" fillId="0" borderId="0" xfId="0" applyFont="1"/>
    <xf numFmtId="0" fontId="12" fillId="2" borderId="14" xfId="0" applyFont="1" applyFill="1" applyBorder="1" applyAlignment="1">
      <alignment wrapText="1"/>
    </xf>
    <xf numFmtId="0" fontId="22" fillId="0" borderId="0" xfId="0" applyFont="1" applyFill="1" applyBorder="1" applyAlignment="1">
      <alignment vertical="top" wrapText="1"/>
    </xf>
    <xf numFmtId="2" fontId="41" fillId="0" borderId="15" xfId="0" applyNumberFormat="1" applyFont="1" applyFill="1" applyBorder="1" applyAlignment="1">
      <alignment wrapText="1"/>
    </xf>
    <xf numFmtId="0" fontId="41" fillId="0" borderId="15" xfId="0" applyFont="1" applyFill="1" applyBorder="1" applyAlignment="1">
      <alignment horizontal="left" vertical="center" wrapText="1"/>
    </xf>
    <xf numFmtId="0" fontId="41" fillId="0" borderId="16" xfId="0" applyFont="1" applyFill="1" applyBorder="1" applyAlignment="1">
      <alignment vertical="top" wrapText="1"/>
    </xf>
    <xf numFmtId="0" fontId="41" fillId="0" borderId="17" xfId="0" applyFont="1" applyFill="1" applyBorder="1" applyAlignment="1">
      <alignment vertical="top" wrapText="1"/>
    </xf>
    <xf numFmtId="166" fontId="40" fillId="0" borderId="15" xfId="15" applyNumberFormat="1" applyFont="1" applyBorder="1" applyAlignment="1">
      <alignment horizontal="right"/>
    </xf>
    <xf numFmtId="0" fontId="40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171" fontId="41" fillId="0" borderId="15" xfId="0" applyNumberFormat="1" applyFont="1" applyFill="1" applyBorder="1" applyAlignment="1">
      <alignment horizontal="right" vertical="center"/>
    </xf>
    <xf numFmtId="172" fontId="43" fillId="2" borderId="15" xfId="614" applyNumberFormat="1" applyFont="1" applyFill="1" applyBorder="1" applyAlignment="1">
      <alignment horizontal="center" vertical="center" wrapText="1"/>
    </xf>
    <xf numFmtId="170" fontId="43" fillId="2" borderId="15" xfId="614" applyNumberFormat="1" applyFont="1" applyFill="1" applyBorder="1" applyAlignment="1">
      <alignment horizontal="center" vertical="center" wrapText="1"/>
    </xf>
    <xf numFmtId="170" fontId="41" fillId="0" borderId="15" xfId="0" applyNumberFormat="1" applyFont="1" applyFill="1" applyBorder="1" applyAlignment="1">
      <alignment horizontal="center" vertical="center"/>
    </xf>
    <xf numFmtId="37" fontId="40" fillId="0" borderId="17" xfId="0" applyNumberFormat="1" applyFont="1" applyFill="1" applyBorder="1" applyAlignment="1">
      <alignment vertical="top" wrapText="1"/>
    </xf>
    <xf numFmtId="171" fontId="40" fillId="0" borderId="0" xfId="0" applyNumberFormat="1" applyFont="1" applyFill="1" applyAlignment="1">
      <alignment horizontal="left" vertical="top" wrapText="1"/>
    </xf>
    <xf numFmtId="171" fontId="41" fillId="0" borderId="15" xfId="0" applyNumberFormat="1" applyFont="1" applyFill="1" applyBorder="1" applyAlignment="1">
      <alignment horizontal="center" vertical="center"/>
    </xf>
    <xf numFmtId="39" fontId="41" fillId="0" borderId="15" xfId="0" applyNumberFormat="1" applyFont="1" applyFill="1" applyBorder="1" applyAlignment="1">
      <alignment horizontal="center" vertical="center"/>
    </xf>
    <xf numFmtId="43" fontId="0" fillId="0" borderId="0" xfId="0" applyNumberFormat="1" applyAlignment="1">
      <alignment horizontal="left" vertical="top" wrapText="1"/>
    </xf>
    <xf numFmtId="37" fontId="40" fillId="0" borderId="17" xfId="0" applyNumberFormat="1" applyFont="1" applyFill="1" applyBorder="1" applyAlignment="1">
      <alignment horizontal="center" vertical="top" wrapText="1"/>
    </xf>
    <xf numFmtId="37" fontId="41" fillId="0" borderId="15" xfId="0" applyNumberFormat="1" applyFont="1" applyFill="1" applyBorder="1" applyAlignment="1">
      <alignment horizontal="center" vertical="center"/>
    </xf>
    <xf numFmtId="0" fontId="40" fillId="0" borderId="15" xfId="0" applyFont="1" applyFill="1" applyBorder="1" applyAlignment="1">
      <alignment horizontal="left" vertical="top" wrapText="1"/>
    </xf>
    <xf numFmtId="172" fontId="40" fillId="0" borderId="15" xfId="0" applyNumberFormat="1" applyFont="1" applyFill="1" applyBorder="1" applyAlignment="1">
      <alignment horizontal="left" vertical="top" wrapText="1"/>
    </xf>
    <xf numFmtId="172" fontId="22" fillId="0" borderId="15" xfId="0" applyNumberFormat="1" applyFont="1" applyFill="1" applyBorder="1" applyAlignment="1">
      <alignment horizontal="left" vertical="top" wrapText="1"/>
    </xf>
    <xf numFmtId="0" fontId="47" fillId="0" borderId="15" xfId="0" applyFont="1" applyFill="1" applyBorder="1" applyAlignment="1">
      <alignment horizontal="left" vertical="top" wrapText="1"/>
    </xf>
    <xf numFmtId="168" fontId="22" fillId="0" borderId="2" xfId="387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/>
    <xf numFmtId="0" fontId="41" fillId="0" borderId="15" xfId="0" applyFont="1" applyFill="1" applyBorder="1"/>
    <xf numFmtId="171" fontId="40" fillId="2" borderId="15" xfId="0" applyNumberFormat="1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41" fillId="0" borderId="0" xfId="0" applyFont="1" applyFill="1" applyAlignment="1">
      <alignment horizontal="right"/>
    </xf>
    <xf numFmtId="0" fontId="40" fillId="0" borderId="15" xfId="0" applyFont="1" applyFill="1" applyBorder="1" applyAlignment="1">
      <alignment horizontal="left" vertical="top" wrapText="1"/>
    </xf>
    <xf numFmtId="171" fontId="15" fillId="0" borderId="0" xfId="0" applyNumberFormat="1" applyFont="1" applyFill="1" applyAlignment="1">
      <alignment horizontal="left" vertical="top" wrapText="1"/>
    </xf>
    <xf numFmtId="166" fontId="11" fillId="0" borderId="0" xfId="0" applyNumberFormat="1" applyFont="1"/>
    <xf numFmtId="0" fontId="41" fillId="0" borderId="15" xfId="0" applyFont="1" applyBorder="1" applyAlignment="1">
      <alignment horizontal="center" wrapText="1"/>
    </xf>
    <xf numFmtId="0" fontId="40" fillId="0" borderId="15" xfId="24" applyFont="1" applyBorder="1" applyAlignment="1">
      <alignment horizont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right" vertical="center" wrapText="1"/>
    </xf>
    <xf numFmtId="0" fontId="22" fillId="2" borderId="0" xfId="0" applyFont="1" applyFill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49" fillId="0" borderId="18" xfId="0" applyFont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41" fillId="0" borderId="19" xfId="0" applyFont="1" applyFill="1" applyBorder="1" applyAlignment="1">
      <alignment horizontal="center" vertical="top" wrapText="1"/>
    </xf>
    <xf numFmtId="0" fontId="41" fillId="0" borderId="2" xfId="0" applyFont="1" applyFill="1" applyBorder="1" applyAlignment="1">
      <alignment horizontal="center" vertical="top" wrapText="1"/>
    </xf>
    <xf numFmtId="0" fontId="41" fillId="0" borderId="3" xfId="0" applyFont="1" applyFill="1" applyBorder="1" applyAlignment="1">
      <alignment horizontal="center" vertical="top" wrapText="1"/>
    </xf>
    <xf numFmtId="0" fontId="22" fillId="0" borderId="19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2" fillId="0" borderId="3" xfId="0" applyFont="1" applyFill="1" applyBorder="1" applyAlignment="1">
      <alignment horizontal="center" vertical="top" wrapText="1"/>
    </xf>
    <xf numFmtId="168" fontId="40" fillId="0" borderId="19" xfId="8" applyNumberFormat="1" applyFont="1" applyFill="1" applyBorder="1" applyAlignment="1">
      <alignment horizontal="center" vertical="center" wrapText="1"/>
    </xf>
    <xf numFmtId="168" fontId="40" fillId="0" borderId="2" xfId="8" applyNumberFormat="1" applyFont="1" applyFill="1" applyBorder="1" applyAlignment="1">
      <alignment horizontal="center" vertical="center" wrapText="1"/>
    </xf>
    <xf numFmtId="168" fontId="40" fillId="0" borderId="3" xfId="8" applyNumberFormat="1" applyFont="1" applyFill="1" applyBorder="1" applyAlignment="1">
      <alignment horizontal="center" vertical="center" wrapText="1"/>
    </xf>
    <xf numFmtId="168" fontId="22" fillId="0" borderId="19" xfId="8" applyNumberFormat="1" applyFont="1" applyFill="1" applyBorder="1" applyAlignment="1">
      <alignment horizontal="center" vertical="center" wrapText="1"/>
    </xf>
    <xf numFmtId="168" fontId="22" fillId="0" borderId="2" xfId="8" applyNumberFormat="1" applyFont="1" applyFill="1" applyBorder="1" applyAlignment="1">
      <alignment horizontal="center" vertical="center" wrapText="1"/>
    </xf>
    <xf numFmtId="168" fontId="22" fillId="0" borderId="3" xfId="8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top" wrapText="1"/>
    </xf>
    <xf numFmtId="0" fontId="41" fillId="0" borderId="29" xfId="0" applyFont="1" applyFill="1" applyBorder="1" applyAlignment="1">
      <alignment horizontal="center" vertical="top" wrapText="1"/>
    </xf>
    <xf numFmtId="0" fontId="41" fillId="0" borderId="14" xfId="0" applyFont="1" applyFill="1" applyBorder="1" applyAlignment="1">
      <alignment horizontal="center" vertical="top" wrapText="1"/>
    </xf>
    <xf numFmtId="0" fontId="41" fillId="0" borderId="30" xfId="0" applyFont="1" applyFill="1" applyBorder="1" applyAlignment="1">
      <alignment horizontal="center" vertical="top" wrapText="1"/>
    </xf>
    <xf numFmtId="168" fontId="40" fillId="0" borderId="19" xfId="387" applyNumberFormat="1" applyFont="1" applyFill="1" applyBorder="1" applyAlignment="1">
      <alignment horizontal="center" vertical="center" wrapText="1"/>
    </xf>
    <xf numFmtId="168" fontId="40" fillId="0" borderId="2" xfId="387" applyNumberFormat="1" applyFont="1" applyFill="1" applyBorder="1" applyAlignment="1">
      <alignment horizontal="center" vertical="center" wrapText="1"/>
    </xf>
    <xf numFmtId="168" fontId="40" fillId="0" borderId="3" xfId="387" applyNumberFormat="1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/>
    </xf>
    <xf numFmtId="0" fontId="41" fillId="0" borderId="18" xfId="0" applyFont="1" applyFill="1" applyBorder="1" applyAlignment="1">
      <alignment horizontal="center"/>
    </xf>
    <xf numFmtId="0" fontId="22" fillId="0" borderId="9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top" wrapText="1"/>
    </xf>
    <xf numFmtId="0" fontId="22" fillId="0" borderId="10" xfId="0" applyFont="1" applyFill="1" applyBorder="1" applyAlignment="1">
      <alignment horizontal="center" vertical="top" wrapText="1"/>
    </xf>
    <xf numFmtId="166" fontId="40" fillId="0" borderId="19" xfId="72" applyNumberFormat="1" applyFont="1" applyFill="1" applyBorder="1" applyAlignment="1">
      <alignment horizontal="center" vertical="center"/>
    </xf>
    <xf numFmtId="166" fontId="40" fillId="0" borderId="2" xfId="72" applyNumberFormat="1" applyFont="1" applyFill="1" applyBorder="1" applyAlignment="1">
      <alignment horizontal="center" vertical="center"/>
    </xf>
    <xf numFmtId="166" fontId="40" fillId="0" borderId="3" xfId="72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horizontal="center" vertical="top" wrapText="1"/>
    </xf>
    <xf numFmtId="0" fontId="40" fillId="0" borderId="12" xfId="0" applyFont="1" applyFill="1" applyBorder="1" applyAlignment="1">
      <alignment horizontal="center" vertical="top" wrapText="1"/>
    </xf>
    <xf numFmtId="0" fontId="40" fillId="0" borderId="13" xfId="0" applyFont="1" applyFill="1" applyBorder="1" applyAlignment="1">
      <alignment horizontal="center" vertical="top" wrapText="1"/>
    </xf>
    <xf numFmtId="172" fontId="41" fillId="0" borderId="4" xfId="0" applyNumberFormat="1" applyFont="1" applyFill="1" applyBorder="1" applyAlignment="1">
      <alignment horizontal="center"/>
    </xf>
    <xf numFmtId="172" fontId="41" fillId="0" borderId="18" xfId="0" applyNumberFormat="1" applyFont="1" applyFill="1" applyBorder="1" applyAlignment="1">
      <alignment horizontal="center"/>
    </xf>
    <xf numFmtId="172" fontId="41" fillId="0" borderId="5" xfId="0" applyNumberFormat="1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top" wrapText="1"/>
    </xf>
    <xf numFmtId="0" fontId="12" fillId="0" borderId="17" xfId="0" applyFont="1" applyFill="1" applyBorder="1" applyAlignment="1">
      <alignment horizontal="center" vertical="top" wrapText="1"/>
    </xf>
    <xf numFmtId="172" fontId="12" fillId="0" borderId="4" xfId="0" applyNumberFormat="1" applyFont="1" applyFill="1" applyBorder="1" applyAlignment="1">
      <alignment horizontal="center"/>
    </xf>
    <xf numFmtId="172" fontId="12" fillId="0" borderId="5" xfId="0" applyNumberFormat="1" applyFont="1" applyFill="1" applyBorder="1" applyAlignment="1">
      <alignment horizontal="center"/>
    </xf>
    <xf numFmtId="170" fontId="12" fillId="0" borderId="9" xfId="0" applyNumberFormat="1" applyFont="1" applyFill="1" applyBorder="1" applyAlignment="1">
      <alignment horizontal="center" vertical="top" wrapText="1"/>
    </xf>
    <xf numFmtId="170" fontId="12" fillId="0" borderId="0" xfId="0" applyNumberFormat="1" applyFont="1" applyFill="1" applyAlignment="1">
      <alignment horizontal="center" vertical="top" wrapText="1"/>
    </xf>
    <xf numFmtId="170" fontId="12" fillId="0" borderId="10" xfId="0" applyNumberFormat="1" applyFont="1" applyFill="1" applyBorder="1" applyAlignment="1">
      <alignment horizontal="center" vertical="top" wrapText="1"/>
    </xf>
    <xf numFmtId="172" fontId="41" fillId="0" borderId="1" xfId="0" applyNumberFormat="1" applyFont="1" applyFill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top" wrapText="1"/>
    </xf>
    <xf numFmtId="172" fontId="12" fillId="0" borderId="16" xfId="8" applyNumberFormat="1" applyFont="1" applyFill="1" applyBorder="1" applyAlignment="1">
      <alignment horizontal="left"/>
    </xf>
    <xf numFmtId="172" fontId="12" fillId="0" borderId="18" xfId="8" applyNumberFormat="1" applyFont="1" applyFill="1" applyBorder="1" applyAlignment="1">
      <alignment horizontal="left"/>
    </xf>
    <xf numFmtId="168" fontId="22" fillId="0" borderId="19" xfId="8" applyNumberFormat="1" applyFont="1" applyBorder="1" applyAlignment="1">
      <alignment horizontal="center" vertical="center" wrapText="1"/>
    </xf>
    <xf numFmtId="168" fontId="22" fillId="0" borderId="2" xfId="8" applyNumberFormat="1" applyFont="1" applyBorder="1" applyAlignment="1">
      <alignment horizontal="center" vertical="center" wrapText="1"/>
    </xf>
    <xf numFmtId="168" fontId="22" fillId="0" borderId="3" xfId="8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41" fillId="0" borderId="19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12" fillId="0" borderId="29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30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41" fillId="0" borderId="1" xfId="0" applyFont="1" applyBorder="1" applyAlignment="1">
      <alignment horizontal="center" vertical="top" wrapText="1"/>
    </xf>
    <xf numFmtId="0" fontId="41" fillId="0" borderId="17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0" fillId="2" borderId="15" xfId="14" applyFont="1" applyFill="1" applyBorder="1" applyAlignment="1">
      <alignment horizontal="center" vertical="top" wrapText="1"/>
    </xf>
    <xf numFmtId="0" fontId="22" fillId="2" borderId="15" xfId="14" applyFont="1" applyFill="1" applyBorder="1" applyAlignment="1">
      <alignment horizontal="center" vertical="top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top"/>
    </xf>
    <xf numFmtId="0" fontId="40" fillId="0" borderId="2" xfId="0" applyFont="1" applyFill="1" applyBorder="1" applyAlignment="1">
      <alignment horizontal="center" vertical="top"/>
    </xf>
    <xf numFmtId="49" fontId="22" fillId="2" borderId="19" xfId="14" applyNumberFormat="1" applyFont="1" applyFill="1" applyBorder="1" applyAlignment="1">
      <alignment horizontal="center" vertical="top" wrapText="1"/>
    </xf>
    <xf numFmtId="49" fontId="22" fillId="2" borderId="2" xfId="14" applyNumberFormat="1" applyFont="1" applyFill="1" applyBorder="1" applyAlignment="1">
      <alignment horizontal="center" vertical="top" wrapText="1"/>
    </xf>
    <xf numFmtId="0" fontId="22" fillId="2" borderId="19" xfId="14" applyFont="1" applyFill="1" applyBorder="1" applyAlignment="1">
      <alignment horizontal="center" vertical="top" wrapText="1"/>
    </xf>
    <xf numFmtId="0" fontId="22" fillId="2" borderId="2" xfId="14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 vertical="center" wrapText="1"/>
    </xf>
    <xf numFmtId="0" fontId="12" fillId="0" borderId="0" xfId="0" applyFont="1" applyFill="1" applyAlignment="1">
      <alignment horizontal="center" wrapText="1"/>
    </xf>
    <xf numFmtId="0" fontId="41" fillId="0" borderId="18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top" wrapText="1"/>
    </xf>
    <xf numFmtId="49" fontId="22" fillId="2" borderId="29" xfId="14" applyNumberFormat="1" applyFont="1" applyFill="1" applyBorder="1" applyAlignment="1">
      <alignment horizontal="center" vertical="top" wrapText="1"/>
    </xf>
    <xf numFmtId="49" fontId="22" fillId="2" borderId="14" xfId="14" applyNumberFormat="1" applyFont="1" applyFill="1" applyBorder="1" applyAlignment="1">
      <alignment horizontal="center" vertical="top" wrapText="1"/>
    </xf>
    <xf numFmtId="0" fontId="40" fillId="0" borderId="29" xfId="0" applyFont="1" applyFill="1" applyBorder="1" applyAlignment="1">
      <alignment horizontal="center" vertical="top" wrapText="1"/>
    </xf>
    <xf numFmtId="0" fontId="40" fillId="0" borderId="14" xfId="0" applyFont="1" applyFill="1" applyBorder="1" applyAlignment="1">
      <alignment horizontal="center" vertical="top" wrapText="1"/>
    </xf>
    <xf numFmtId="0" fontId="40" fillId="0" borderId="30" xfId="0" applyFont="1" applyFill="1" applyBorder="1" applyAlignment="1">
      <alignment horizontal="center" vertical="top" wrapText="1"/>
    </xf>
    <xf numFmtId="0" fontId="40" fillId="2" borderId="19" xfId="14" applyFont="1" applyFill="1" applyBorder="1" applyAlignment="1">
      <alignment horizontal="center" vertical="top" wrapText="1"/>
    </xf>
    <xf numFmtId="0" fontId="40" fillId="2" borderId="2" xfId="14" applyFont="1" applyFill="1" applyBorder="1" applyAlignment="1">
      <alignment horizontal="center" vertical="top" wrapText="1"/>
    </xf>
    <xf numFmtId="0" fontId="40" fillId="2" borderId="3" xfId="14" applyFont="1" applyFill="1" applyBorder="1" applyAlignment="1">
      <alignment horizontal="center" vertical="top" wrapText="1"/>
    </xf>
    <xf numFmtId="49" fontId="22" fillId="0" borderId="15" xfId="0" applyNumberFormat="1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40" fillId="0" borderId="15" xfId="0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top"/>
    </xf>
    <xf numFmtId="0" fontId="22" fillId="2" borderId="3" xfId="14" applyFont="1" applyFill="1" applyBorder="1" applyAlignment="1">
      <alignment horizontal="center" vertical="top" wrapText="1"/>
    </xf>
    <xf numFmtId="168" fontId="40" fillId="0" borderId="15" xfId="80" applyNumberFormat="1" applyFont="1" applyFill="1" applyBorder="1" applyAlignment="1">
      <alignment horizontal="center" vertical="center" wrapText="1"/>
    </xf>
    <xf numFmtId="168" fontId="40" fillId="0" borderId="16" xfId="79" applyNumberFormat="1" applyFont="1" applyFill="1" applyBorder="1" applyAlignment="1">
      <alignment horizontal="center" vertical="center" wrapText="1"/>
    </xf>
    <xf numFmtId="168" fontId="40" fillId="0" borderId="18" xfId="79" applyNumberFormat="1" applyFont="1" applyFill="1" applyBorder="1" applyAlignment="1">
      <alignment horizontal="center" vertical="center" wrapText="1"/>
    </xf>
    <xf numFmtId="168" fontId="40" fillId="0" borderId="17" xfId="79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22" fillId="0" borderId="0" xfId="78" applyFont="1" applyFill="1" applyAlignment="1">
      <alignment horizontal="center" vertical="center" wrapText="1"/>
    </xf>
    <xf numFmtId="49" fontId="40" fillId="0" borderId="15" xfId="0" applyNumberFormat="1" applyFont="1" applyFill="1" applyBorder="1" applyAlignment="1">
      <alignment horizontal="center" vertical="top" shrinkToFit="1"/>
    </xf>
    <xf numFmtId="49" fontId="54" fillId="0" borderId="15" xfId="0" applyNumberFormat="1" applyFont="1" applyFill="1" applyBorder="1" applyAlignment="1">
      <alignment horizontal="center" vertical="top" wrapText="1"/>
    </xf>
    <xf numFmtId="168" fontId="40" fillId="0" borderId="15" xfId="0" applyNumberFormat="1" applyFont="1" applyFill="1" applyBorder="1" applyAlignment="1">
      <alignment horizontal="center" vertical="center" wrapText="1"/>
    </xf>
    <xf numFmtId="49" fontId="40" fillId="0" borderId="15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" fontId="43" fillId="0" borderId="2" xfId="0" applyNumberFormat="1" applyFont="1" applyFill="1" applyBorder="1" applyAlignment="1">
      <alignment horizontal="center" vertical="center"/>
    </xf>
    <xf numFmtId="0" fontId="41" fillId="0" borderId="0" xfId="0" applyFont="1" applyFill="1" applyAlignment="1">
      <alignment horizontal="right"/>
    </xf>
    <xf numFmtId="0" fontId="22" fillId="0" borderId="15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40" fillId="0" borderId="16" xfId="0" applyFont="1" applyFill="1" applyBorder="1" applyAlignment="1">
      <alignment horizontal="left" vertical="top" wrapText="1"/>
    </xf>
    <xf numFmtId="0" fontId="40" fillId="0" borderId="17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center" vertical="center" wrapText="1"/>
    </xf>
    <xf numFmtId="0" fontId="168" fillId="0" borderId="0" xfId="0" applyFont="1" applyFill="1" applyBorder="1" applyAlignment="1">
      <alignment horizontal="center" vertical="top" wrapText="1"/>
    </xf>
    <xf numFmtId="0" fontId="41" fillId="0" borderId="15" xfId="0" applyFont="1" applyFill="1" applyBorder="1" applyAlignment="1">
      <alignment horizontal="left" vertical="center"/>
    </xf>
    <xf numFmtId="0" fontId="41" fillId="0" borderId="7" xfId="0" applyFont="1" applyFill="1" applyBorder="1" applyAlignment="1">
      <alignment horizontal="center"/>
    </xf>
    <xf numFmtId="0" fontId="41" fillId="0" borderId="16" xfId="0" applyFont="1" applyFill="1" applyBorder="1" applyAlignment="1">
      <alignment horizontal="center" vertical="top" wrapText="1"/>
    </xf>
    <xf numFmtId="0" fontId="41" fillId="0" borderId="17" xfId="0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horizontal="left" vertical="top" wrapText="1"/>
    </xf>
    <xf numFmtId="0" fontId="41" fillId="0" borderId="16" xfId="0" applyFont="1" applyFill="1" applyBorder="1" applyAlignment="1">
      <alignment horizontal="center" vertical="top"/>
    </xf>
    <xf numFmtId="0" fontId="41" fillId="0" borderId="17" xfId="0" applyFont="1" applyFill="1" applyBorder="1" applyAlignment="1">
      <alignment horizontal="center" vertical="top"/>
    </xf>
    <xf numFmtId="0" fontId="41" fillId="2" borderId="19" xfId="0" applyFont="1" applyFill="1" applyBorder="1" applyAlignment="1">
      <alignment horizontal="center" vertical="top" wrapText="1"/>
    </xf>
    <xf numFmtId="0" fontId="41" fillId="2" borderId="2" xfId="0" applyFont="1" applyFill="1" applyBorder="1" applyAlignment="1">
      <alignment horizontal="center" vertical="top" wrapText="1"/>
    </xf>
    <xf numFmtId="0" fontId="41" fillId="2" borderId="3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/>
    </xf>
    <xf numFmtId="0" fontId="22" fillId="2" borderId="0" xfId="0" applyFont="1" applyFill="1" applyAlignment="1">
      <alignment horizontal="left" vertical="center"/>
    </xf>
    <xf numFmtId="0" fontId="41" fillId="0" borderId="16" xfId="0" applyFont="1" applyFill="1" applyBorder="1" applyAlignment="1">
      <alignment horizontal="left" vertical="top" wrapText="1"/>
    </xf>
    <xf numFmtId="0" fontId="41" fillId="0" borderId="17" xfId="0" applyFont="1" applyFill="1" applyBorder="1" applyAlignment="1">
      <alignment horizontal="left" vertical="top" wrapText="1"/>
    </xf>
  </cellXfs>
  <cellStyles count="845">
    <cellStyle name="20% - Accent1 2" xfId="31"/>
    <cellStyle name="20% - Accent1 2 2" xfId="88"/>
    <cellStyle name="20% - Accent1 2 2 2" xfId="89"/>
    <cellStyle name="20% - Accent1 2 3" xfId="90"/>
    <cellStyle name="20% - Accent1 2 4" xfId="91"/>
    <cellStyle name="20% - Accent1 2 5" xfId="87"/>
    <cellStyle name="20% - Accent1 3" xfId="92"/>
    <cellStyle name="20% - Accent1 3 2" xfId="93"/>
    <cellStyle name="20% - Accent1 3 3" xfId="94"/>
    <cellStyle name="20% - Accent1 4" xfId="95"/>
    <cellStyle name="20% - Accent1 4 2" xfId="96"/>
    <cellStyle name="20% - Accent1 4 3" xfId="97"/>
    <cellStyle name="20% - Accent1 5" xfId="98"/>
    <cellStyle name="20% - Accent1 5 2" xfId="99"/>
    <cellStyle name="20% - Accent1 6" xfId="100"/>
    <cellStyle name="20% - Accent1 6 2" xfId="101"/>
    <cellStyle name="20% - Accent1 7" xfId="102"/>
    <cellStyle name="20% - Accent1 7 2" xfId="103"/>
    <cellStyle name="20% - Accent1 8" xfId="104"/>
    <cellStyle name="20% - Accent1 9" xfId="105"/>
    <cellStyle name="20% - Accent2 2" xfId="32"/>
    <cellStyle name="20% - Accent2 2 2" xfId="107"/>
    <cellStyle name="20% - Accent2 2 2 2" xfId="108"/>
    <cellStyle name="20% - Accent2 2 3" xfId="109"/>
    <cellStyle name="20% - Accent2 2 4" xfId="110"/>
    <cellStyle name="20% - Accent2 2 5" xfId="106"/>
    <cellStyle name="20% - Accent2 3" xfId="111"/>
    <cellStyle name="20% - Accent2 3 2" xfId="112"/>
    <cellStyle name="20% - Accent2 3 3" xfId="113"/>
    <cellStyle name="20% - Accent2 4" xfId="114"/>
    <cellStyle name="20% - Accent2 4 2" xfId="115"/>
    <cellStyle name="20% - Accent2 4 3" xfId="116"/>
    <cellStyle name="20% - Accent2 5" xfId="117"/>
    <cellStyle name="20% - Accent2 5 2" xfId="118"/>
    <cellStyle name="20% - Accent2 6" xfId="119"/>
    <cellStyle name="20% - Accent2 6 2" xfId="120"/>
    <cellStyle name="20% - Accent2 7" xfId="121"/>
    <cellStyle name="20% - Accent2 7 2" xfId="122"/>
    <cellStyle name="20% - Accent2 8" xfId="123"/>
    <cellStyle name="20% - Accent2 9" xfId="124"/>
    <cellStyle name="20% - Accent3 2" xfId="33"/>
    <cellStyle name="20% - Accent3 2 2" xfId="126"/>
    <cellStyle name="20% - Accent3 2 2 2" xfId="127"/>
    <cellStyle name="20% - Accent3 2 3" xfId="128"/>
    <cellStyle name="20% - Accent3 2 4" xfId="129"/>
    <cellStyle name="20% - Accent3 2 5" xfId="125"/>
    <cellStyle name="20% - Accent3 3" xfId="130"/>
    <cellStyle name="20% - Accent3 3 2" xfId="131"/>
    <cellStyle name="20% - Accent3 3 3" xfId="132"/>
    <cellStyle name="20% - Accent3 4" xfId="133"/>
    <cellStyle name="20% - Accent3 4 2" xfId="134"/>
    <cellStyle name="20% - Accent3 4 3" xfId="135"/>
    <cellStyle name="20% - Accent3 5" xfId="136"/>
    <cellStyle name="20% - Accent3 5 2" xfId="137"/>
    <cellStyle name="20% - Accent3 6" xfId="138"/>
    <cellStyle name="20% - Accent3 6 2" xfId="139"/>
    <cellStyle name="20% - Accent3 7" xfId="140"/>
    <cellStyle name="20% - Accent3 7 2" xfId="141"/>
    <cellStyle name="20% - Accent3 8" xfId="142"/>
    <cellStyle name="20% - Accent3 9" xfId="143"/>
    <cellStyle name="20% - Accent4 2" xfId="34"/>
    <cellStyle name="20% - Accent4 2 2" xfId="145"/>
    <cellStyle name="20% - Accent4 2 2 2" xfId="146"/>
    <cellStyle name="20% - Accent4 2 3" xfId="147"/>
    <cellStyle name="20% - Accent4 2 4" xfId="148"/>
    <cellStyle name="20% - Accent4 2 5" xfId="144"/>
    <cellStyle name="20% - Accent4 3" xfId="149"/>
    <cellStyle name="20% - Accent4 3 2" xfId="150"/>
    <cellStyle name="20% - Accent4 3 3" xfId="151"/>
    <cellStyle name="20% - Accent4 4" xfId="152"/>
    <cellStyle name="20% - Accent4 4 2" xfId="153"/>
    <cellStyle name="20% - Accent4 4 3" xfId="154"/>
    <cellStyle name="20% - Accent4 5" xfId="155"/>
    <cellStyle name="20% - Accent4 5 2" xfId="156"/>
    <cellStyle name="20% - Accent4 6" xfId="157"/>
    <cellStyle name="20% - Accent4 6 2" xfId="158"/>
    <cellStyle name="20% - Accent4 7" xfId="159"/>
    <cellStyle name="20% - Accent4 7 2" xfId="160"/>
    <cellStyle name="20% - Accent4 8" xfId="161"/>
    <cellStyle name="20% - Accent4 9" xfId="162"/>
    <cellStyle name="20% - Accent5 2" xfId="35"/>
    <cellStyle name="20% - Accent5 2 2" xfId="164"/>
    <cellStyle name="20% - Accent5 2 3" xfId="165"/>
    <cellStyle name="20% - Accent5 2 4" xfId="163"/>
    <cellStyle name="20% - Accent5 3" xfId="166"/>
    <cellStyle name="20% - Accent5 3 2" xfId="167"/>
    <cellStyle name="20% - Accent5 4" xfId="168"/>
    <cellStyle name="20% - Accent5 5" xfId="169"/>
    <cellStyle name="20% - Accent6 2" xfId="36"/>
    <cellStyle name="20% - Accent6 2 2" xfId="171"/>
    <cellStyle name="20% - Accent6 2 3" xfId="172"/>
    <cellStyle name="20% - Accent6 2 4" xfId="170"/>
    <cellStyle name="20% - Accent6 3" xfId="173"/>
    <cellStyle name="20% - Accent6 3 2" xfId="174"/>
    <cellStyle name="20% - Accent6 4" xfId="175"/>
    <cellStyle name="20% - Accent6 5" xfId="176"/>
    <cellStyle name="20% - Акцент1" xfId="177"/>
    <cellStyle name="20% - Акцент1 2" xfId="178"/>
    <cellStyle name="20% — акцент1 2" xfId="179"/>
    <cellStyle name="20% — акцент1 2 2" xfId="180"/>
    <cellStyle name="20% - Акцент2" xfId="181"/>
    <cellStyle name="20% - Акцент2 2" xfId="182"/>
    <cellStyle name="20% — акцент2 2" xfId="183"/>
    <cellStyle name="20% — акцент2 2 2" xfId="184"/>
    <cellStyle name="20% - Акцент3" xfId="185"/>
    <cellStyle name="20% - Акцент3 2" xfId="186"/>
    <cellStyle name="20% — акцент3 2" xfId="187"/>
    <cellStyle name="20% — акцент3 2 2" xfId="188"/>
    <cellStyle name="20% - Акцент4" xfId="189"/>
    <cellStyle name="20% - Акцент4 2" xfId="190"/>
    <cellStyle name="20% — акцент4 2" xfId="191"/>
    <cellStyle name="20% — акцент4 2 2" xfId="192"/>
    <cellStyle name="20% - Акцент5" xfId="193"/>
    <cellStyle name="20% - Акцент5 2" xfId="194"/>
    <cellStyle name="20% — акцент5 2" xfId="195"/>
    <cellStyle name="20% — акцент5 2 2" xfId="196"/>
    <cellStyle name="20% - Акцент6" xfId="197"/>
    <cellStyle name="20% - Акцент6 2" xfId="198"/>
    <cellStyle name="20% — акцент6 2" xfId="199"/>
    <cellStyle name="20% — акцент6 2 2" xfId="200"/>
    <cellStyle name="40% - Accent1 2" xfId="37"/>
    <cellStyle name="40% - Accent1 2 2" xfId="202"/>
    <cellStyle name="40% - Accent1 2 3" xfId="203"/>
    <cellStyle name="40% - Accent1 2 4" xfId="201"/>
    <cellStyle name="40% - Accent1 3" xfId="204"/>
    <cellStyle name="40% - Accent1 3 2" xfId="205"/>
    <cellStyle name="40% - Accent1 4" xfId="206"/>
    <cellStyle name="40% - Accent1 5" xfId="207"/>
    <cellStyle name="40% - Accent2 2" xfId="38"/>
    <cellStyle name="40% - Accent2 2 2" xfId="209"/>
    <cellStyle name="40% - Accent2 2 3" xfId="210"/>
    <cellStyle name="40% - Accent2 2 4" xfId="208"/>
    <cellStyle name="40% - Accent2 3" xfId="211"/>
    <cellStyle name="40% - Accent2 3 2" xfId="212"/>
    <cellStyle name="40% - Accent2 4" xfId="213"/>
    <cellStyle name="40% - Accent2 5" xfId="214"/>
    <cellStyle name="40% - Accent3 2" xfId="39"/>
    <cellStyle name="40% - Accent3 2 2" xfId="216"/>
    <cellStyle name="40% - Accent3 2 2 2" xfId="217"/>
    <cellStyle name="40% - Accent3 2 3" xfId="218"/>
    <cellStyle name="40% - Accent3 2 4" xfId="219"/>
    <cellStyle name="40% - Accent3 2 5" xfId="215"/>
    <cellStyle name="40% - Accent3 3" xfId="220"/>
    <cellStyle name="40% - Accent3 3 2" xfId="221"/>
    <cellStyle name="40% - Accent3 3 3" xfId="222"/>
    <cellStyle name="40% - Accent3 4" xfId="223"/>
    <cellStyle name="40% - Accent3 4 2" xfId="224"/>
    <cellStyle name="40% - Accent3 4 3" xfId="225"/>
    <cellStyle name="40% - Accent3 5" xfId="226"/>
    <cellStyle name="40% - Accent3 5 2" xfId="227"/>
    <cellStyle name="40% - Accent3 6" xfId="228"/>
    <cellStyle name="40% - Accent3 6 2" xfId="229"/>
    <cellStyle name="40% - Accent3 7" xfId="230"/>
    <cellStyle name="40% - Accent3 7 2" xfId="231"/>
    <cellStyle name="40% - Accent3 8" xfId="232"/>
    <cellStyle name="40% - Accent3 9" xfId="233"/>
    <cellStyle name="40% - Accent4 2" xfId="40"/>
    <cellStyle name="40% - Accent4 2 2" xfId="235"/>
    <cellStyle name="40% - Accent4 2 3" xfId="236"/>
    <cellStyle name="40% - Accent4 2 4" xfId="234"/>
    <cellStyle name="40% - Accent4 3" xfId="237"/>
    <cellStyle name="40% - Accent4 3 2" xfId="238"/>
    <cellStyle name="40% - Accent4 4" xfId="239"/>
    <cellStyle name="40% - Accent4 5" xfId="240"/>
    <cellStyle name="40% - Accent5 2" xfId="41"/>
    <cellStyle name="40% - Accent5 2 2" xfId="242"/>
    <cellStyle name="40% - Accent5 2 3" xfId="243"/>
    <cellStyle name="40% - Accent5 2 4" xfId="241"/>
    <cellStyle name="40% - Accent5 3" xfId="244"/>
    <cellStyle name="40% - Accent5 3 2" xfId="245"/>
    <cellStyle name="40% - Accent5 4" xfId="246"/>
    <cellStyle name="40% - Accent5 5" xfId="247"/>
    <cellStyle name="40% - Accent6 2" xfId="42"/>
    <cellStyle name="40% - Accent6 2 2" xfId="249"/>
    <cellStyle name="40% - Accent6 2 3" xfId="250"/>
    <cellStyle name="40% - Accent6 2 4" xfId="248"/>
    <cellStyle name="40% - Accent6 3" xfId="251"/>
    <cellStyle name="40% - Accent6 3 2" xfId="252"/>
    <cellStyle name="40% - Accent6 4" xfId="253"/>
    <cellStyle name="40% - Accent6 5" xfId="254"/>
    <cellStyle name="40% - Акцент1" xfId="255"/>
    <cellStyle name="40% - Акцент1 2" xfId="256"/>
    <cellStyle name="40% — акцент1 2" xfId="257"/>
    <cellStyle name="40% — акцент1 2 2" xfId="258"/>
    <cellStyle name="40% - Акцент2" xfId="259"/>
    <cellStyle name="40% - Акцент2 2" xfId="260"/>
    <cellStyle name="40% — акцент2 2" xfId="261"/>
    <cellStyle name="40% — акцент2 2 2" xfId="262"/>
    <cellStyle name="40% - Акцент3" xfId="263"/>
    <cellStyle name="40% - Акцент3 2" xfId="264"/>
    <cellStyle name="40% — акцент3 2" xfId="265"/>
    <cellStyle name="40% — акцент3 2 2" xfId="266"/>
    <cellStyle name="40% - Акцент4" xfId="267"/>
    <cellStyle name="40% - Акцент4 2" xfId="268"/>
    <cellStyle name="40% — акцент4 2" xfId="269"/>
    <cellStyle name="40% — акцент4 2 2" xfId="270"/>
    <cellStyle name="40% - Акцент5" xfId="271"/>
    <cellStyle name="40% - Акцент5 2" xfId="272"/>
    <cellStyle name="40% — акцент5 2" xfId="273"/>
    <cellStyle name="40% — акцент5 2 2" xfId="274"/>
    <cellStyle name="40% - Акцент6" xfId="275"/>
    <cellStyle name="40% - Акцент6 2" xfId="276"/>
    <cellStyle name="40% — акцент6 2" xfId="277"/>
    <cellStyle name="40% — акцент6 2 2" xfId="278"/>
    <cellStyle name="60% - Accent1 2" xfId="43"/>
    <cellStyle name="60% - Accent1 2 2" xfId="280"/>
    <cellStyle name="60% - Accent1 2 3" xfId="279"/>
    <cellStyle name="60% - Accent1 3" xfId="281"/>
    <cellStyle name="60% - Accent1 3 2" xfId="282"/>
    <cellStyle name="60% - Accent1 4" xfId="283"/>
    <cellStyle name="60% - Accent2 2" xfId="44"/>
    <cellStyle name="60% - Accent2 2 2" xfId="285"/>
    <cellStyle name="60% - Accent2 2 3" xfId="284"/>
    <cellStyle name="60% - Accent2 3" xfId="286"/>
    <cellStyle name="60% - Accent2 3 2" xfId="287"/>
    <cellStyle name="60% - Accent2 4" xfId="288"/>
    <cellStyle name="60% - Accent3 2" xfId="45"/>
    <cellStyle name="60% - Accent3 2 2" xfId="290"/>
    <cellStyle name="60% - Accent3 2 3" xfId="291"/>
    <cellStyle name="60% - Accent3 2 4" xfId="292"/>
    <cellStyle name="60% - Accent3 2 5" xfId="289"/>
    <cellStyle name="60% - Accent3 3" xfId="293"/>
    <cellStyle name="60% - Accent3 3 2" xfId="294"/>
    <cellStyle name="60% - Accent3 4" xfId="295"/>
    <cellStyle name="60% - Accent3 5" xfId="296"/>
    <cellStyle name="60% - Accent3 6" xfId="297"/>
    <cellStyle name="60% - Accent3 7" xfId="298"/>
    <cellStyle name="60% - Accent3 8" xfId="299"/>
    <cellStyle name="60% - Accent3 9" xfId="300"/>
    <cellStyle name="60% - Accent4 2" xfId="46"/>
    <cellStyle name="60% - Accent4 2 2" xfId="302"/>
    <cellStyle name="60% - Accent4 2 3" xfId="303"/>
    <cellStyle name="60% - Accent4 2 4" xfId="304"/>
    <cellStyle name="60% - Accent4 2 5" xfId="301"/>
    <cellStyle name="60% - Accent4 3" xfId="305"/>
    <cellStyle name="60% - Accent4 3 2" xfId="306"/>
    <cellStyle name="60% - Accent4 4" xfId="307"/>
    <cellStyle name="60% - Accent4 5" xfId="308"/>
    <cellStyle name="60% - Accent4 6" xfId="309"/>
    <cellStyle name="60% - Accent4 7" xfId="310"/>
    <cellStyle name="60% - Accent4 8" xfId="311"/>
    <cellStyle name="60% - Accent4 9" xfId="312"/>
    <cellStyle name="60% - Accent5 2" xfId="47"/>
    <cellStyle name="60% - Accent5 2 2" xfId="314"/>
    <cellStyle name="60% - Accent5 2 3" xfId="313"/>
    <cellStyle name="60% - Accent5 3" xfId="315"/>
    <cellStyle name="60% - Accent5 3 2" xfId="316"/>
    <cellStyle name="60% - Accent5 4" xfId="317"/>
    <cellStyle name="60% - Accent6 2" xfId="48"/>
    <cellStyle name="60% - Accent6 2 2" xfId="319"/>
    <cellStyle name="60% - Accent6 2 3" xfId="320"/>
    <cellStyle name="60% - Accent6 2 4" xfId="321"/>
    <cellStyle name="60% - Accent6 2 5" xfId="318"/>
    <cellStyle name="60% - Accent6 3" xfId="322"/>
    <cellStyle name="60% - Accent6 3 2" xfId="323"/>
    <cellStyle name="60% - Accent6 4" xfId="324"/>
    <cellStyle name="60% - Accent6 5" xfId="325"/>
    <cellStyle name="60% - Accent6 6" xfId="326"/>
    <cellStyle name="60% - Accent6 7" xfId="327"/>
    <cellStyle name="60% - Accent6 8" xfId="328"/>
    <cellStyle name="60% - Accent6 9" xfId="329"/>
    <cellStyle name="60% - Акцент1" xfId="330"/>
    <cellStyle name="60% - Акцент1 2" xfId="331"/>
    <cellStyle name="60% - Акцент2" xfId="332"/>
    <cellStyle name="60% - Акцент2 2" xfId="333"/>
    <cellStyle name="60% - Акцент3" xfId="334"/>
    <cellStyle name="60% - Акцент3 2" xfId="335"/>
    <cellStyle name="60% - Акцент4" xfId="336"/>
    <cellStyle name="60% - Акцент4 2" xfId="337"/>
    <cellStyle name="60% - Акцент5" xfId="338"/>
    <cellStyle name="60% - Акцент5 2" xfId="339"/>
    <cellStyle name="60% - Акцент6" xfId="340"/>
    <cellStyle name="60% - Акцент6 2" xfId="341"/>
    <cellStyle name="Accent1 2" xfId="49"/>
    <cellStyle name="Accent1 2 2" xfId="343"/>
    <cellStyle name="Accent1 2 3" xfId="342"/>
    <cellStyle name="Accent1 3" xfId="344"/>
    <cellStyle name="Accent1 3 2" xfId="345"/>
    <cellStyle name="Accent1 4" xfId="346"/>
    <cellStyle name="Accent2 2" xfId="50"/>
    <cellStyle name="Accent2 2 2" xfId="348"/>
    <cellStyle name="Accent2 2 3" xfId="347"/>
    <cellStyle name="Accent2 3" xfId="349"/>
    <cellStyle name="Accent2 3 2" xfId="350"/>
    <cellStyle name="Accent2 4" xfId="351"/>
    <cellStyle name="Accent3 2" xfId="51"/>
    <cellStyle name="Accent3 2 2" xfId="353"/>
    <cellStyle name="Accent3 2 3" xfId="352"/>
    <cellStyle name="Accent3 3" xfId="354"/>
    <cellStyle name="Accent3 3 2" xfId="355"/>
    <cellStyle name="Accent3 4" xfId="356"/>
    <cellStyle name="Accent4 2" xfId="52"/>
    <cellStyle name="Accent4 2 2" xfId="358"/>
    <cellStyle name="Accent4 2 3" xfId="357"/>
    <cellStyle name="Accent4 3" xfId="359"/>
    <cellStyle name="Accent4 3 2" xfId="360"/>
    <cellStyle name="Accent4 4" xfId="361"/>
    <cellStyle name="Accent5 2" xfId="53"/>
    <cellStyle name="Accent5 2 2" xfId="363"/>
    <cellStyle name="Accent5 2 3" xfId="362"/>
    <cellStyle name="Accent5 3" xfId="364"/>
    <cellStyle name="Accent5 3 2" xfId="365"/>
    <cellStyle name="Accent5 4" xfId="366"/>
    <cellStyle name="Accent6 2" xfId="54"/>
    <cellStyle name="Accent6 2 2" xfId="368"/>
    <cellStyle name="Accent6 2 3" xfId="367"/>
    <cellStyle name="Accent6 3" xfId="369"/>
    <cellStyle name="Accent6 3 2" xfId="370"/>
    <cellStyle name="Accent6 4" xfId="371"/>
    <cellStyle name="Bad 2" xfId="55"/>
    <cellStyle name="Bad 2 2" xfId="373"/>
    <cellStyle name="Bad 2 3" xfId="372"/>
    <cellStyle name="Bad 3" xfId="374"/>
    <cellStyle name="Bad 3 2" xfId="375"/>
    <cellStyle name="Bad 4" xfId="376"/>
    <cellStyle name="Calculation 2" xfId="56"/>
    <cellStyle name="Calculation 2 2" xfId="378"/>
    <cellStyle name="Calculation 2 3" xfId="377"/>
    <cellStyle name="Calculation 3" xfId="379"/>
    <cellStyle name="Calculation 3 2" xfId="380"/>
    <cellStyle name="Calculation 4" xfId="381"/>
    <cellStyle name="Check Cell 2" xfId="57"/>
    <cellStyle name="Check Cell 2 2" xfId="383"/>
    <cellStyle name="Check Cell 2 3" xfId="382"/>
    <cellStyle name="Check Cell 3" xfId="384"/>
    <cellStyle name="Check Cell 3 2" xfId="385"/>
    <cellStyle name="Check Cell 4" xfId="386"/>
    <cellStyle name="Comma" xfId="8" builtinId="3"/>
    <cellStyle name="Comma 10" xfId="388"/>
    <cellStyle name="Comma 10 2" xfId="389"/>
    <cellStyle name="Comma 11" xfId="390"/>
    <cellStyle name="Comma 11 2" xfId="391"/>
    <cellStyle name="Comma 11 3" xfId="392"/>
    <cellStyle name="Comma 12" xfId="393"/>
    <cellStyle name="Comma 12 2" xfId="394"/>
    <cellStyle name="Comma 13" xfId="395"/>
    <cellStyle name="Comma 13 2" xfId="396"/>
    <cellStyle name="Comma 13 3" xfId="397"/>
    <cellStyle name="Comma 14" xfId="398"/>
    <cellStyle name="Comma 14 2" xfId="399"/>
    <cellStyle name="Comma 15" xfId="75"/>
    <cellStyle name="Comma 15 2" xfId="401"/>
    <cellStyle name="Comma 15 3" xfId="836"/>
    <cellStyle name="Comma 15 4" xfId="400"/>
    <cellStyle name="Comma 16" xfId="402"/>
    <cellStyle name="Comma 16 2" xfId="403"/>
    <cellStyle name="Comma 17" xfId="404"/>
    <cellStyle name="Comma 18" xfId="405"/>
    <cellStyle name="Comma 19" xfId="406"/>
    <cellStyle name="Comma 2" xfId="10"/>
    <cellStyle name="Comma 2 2" xfId="71"/>
    <cellStyle name="Comma 2 2 2" xfId="409"/>
    <cellStyle name="Comma 2 2 2 2" xfId="410"/>
    <cellStyle name="Comma 2 2 2 3" xfId="80"/>
    <cellStyle name="Comma 2 2 3" xfId="411"/>
    <cellStyle name="Comma 2 2 4" xfId="412"/>
    <cellStyle name="Comma 2 2 5" xfId="408"/>
    <cellStyle name="Comma 2 3" xfId="413"/>
    <cellStyle name="Comma 2 3 2" xfId="414"/>
    <cellStyle name="Comma 2 3 3" xfId="415"/>
    <cellStyle name="Comma 2 4" xfId="416"/>
    <cellStyle name="Comma 2 4 2" xfId="417"/>
    <cellStyle name="Comma 2 4 3" xfId="418"/>
    <cellStyle name="Comma 2 5" xfId="419"/>
    <cellStyle name="Comma 2 5 2" xfId="420"/>
    <cellStyle name="Comma 2 5 3" xfId="421"/>
    <cellStyle name="Comma 2 6" xfId="422"/>
    <cellStyle name="Comma 2 6 2" xfId="423"/>
    <cellStyle name="Comma 2 6 3" xfId="424"/>
    <cellStyle name="Comma 2 7" xfId="425"/>
    <cellStyle name="Comma 2 8" xfId="426"/>
    <cellStyle name="Comma 2 9" xfId="407"/>
    <cellStyle name="Comma 20" xfId="427"/>
    <cellStyle name="Comma 21" xfId="387"/>
    <cellStyle name="Comma 3" xfId="17"/>
    <cellStyle name="Comma 3 10" xfId="843"/>
    <cellStyle name="Comma 3 11" xfId="86"/>
    <cellStyle name="Comma 3 2" xfId="429"/>
    <cellStyle name="Comma 3 2 2" xfId="430"/>
    <cellStyle name="Comma 3 2 2 2" xfId="431"/>
    <cellStyle name="Comma 3 2 2 3" xfId="432"/>
    <cellStyle name="Comma 3 2 3" xfId="433"/>
    <cellStyle name="Comma 3 2 4" xfId="434"/>
    <cellStyle name="Comma 3 2 5" xfId="435"/>
    <cellStyle name="Comma 3 2 6" xfId="436"/>
    <cellStyle name="Comma 3 3" xfId="437"/>
    <cellStyle name="Comma 3 3 2" xfId="438"/>
    <cellStyle name="Comma 3 3 3" xfId="439"/>
    <cellStyle name="Comma 3 3 4" xfId="440"/>
    <cellStyle name="Comma 3 4" xfId="441"/>
    <cellStyle name="Comma 3 4 2" xfId="442"/>
    <cellStyle name="Comma 3 5" xfId="443"/>
    <cellStyle name="Comma 3 5 2" xfId="444"/>
    <cellStyle name="Comma 3 6" xfId="445"/>
    <cellStyle name="Comma 3 7" xfId="446"/>
    <cellStyle name="Comma 3 8" xfId="447"/>
    <cellStyle name="Comma 3 9" xfId="428"/>
    <cellStyle name="Comma 4" xfId="25"/>
    <cellStyle name="Comma 4 2" xfId="449"/>
    <cellStyle name="Comma 4 2 2" xfId="450"/>
    <cellStyle name="Comma 4 3" xfId="451"/>
    <cellStyle name="Comma 4 4" xfId="452"/>
    <cellStyle name="Comma 4 5" xfId="453"/>
    <cellStyle name="Comma 4 6" xfId="448"/>
    <cellStyle name="Comma 5" xfId="454"/>
    <cellStyle name="Comma 5 2" xfId="455"/>
    <cellStyle name="Comma 5 3" xfId="456"/>
    <cellStyle name="Comma 5 4" xfId="457"/>
    <cellStyle name="Comma 6" xfId="458"/>
    <cellStyle name="Comma 6 2" xfId="459"/>
    <cellStyle name="Comma 6 3" xfId="460"/>
    <cellStyle name="Comma 7" xfId="461"/>
    <cellStyle name="Comma 7 2" xfId="462"/>
    <cellStyle name="Comma 7 2 2" xfId="463"/>
    <cellStyle name="Comma 7 3" xfId="464"/>
    <cellStyle name="Comma 8" xfId="465"/>
    <cellStyle name="Comma 8 2" xfId="466"/>
    <cellStyle name="Comma 8 3" xfId="467"/>
    <cellStyle name="Comma 8 3 2" xfId="468"/>
    <cellStyle name="Comma 8 4" xfId="469"/>
    <cellStyle name="Comma 8 5" xfId="470"/>
    <cellStyle name="Comma 9" xfId="471"/>
    <cellStyle name="Comma 9 2" xfId="472"/>
    <cellStyle name="Comma 9 3" xfId="473"/>
    <cellStyle name="Currency 2" xfId="474"/>
    <cellStyle name="Euro" xfId="475"/>
    <cellStyle name="Euro 2" xfId="476"/>
    <cellStyle name="Explanatory Text 2" xfId="58"/>
    <cellStyle name="Explanatory Text 2 2" xfId="478"/>
    <cellStyle name="Explanatory Text 2 3" xfId="477"/>
    <cellStyle name="Explanatory Text 3" xfId="479"/>
    <cellStyle name="Explanatory Text 3 2" xfId="480"/>
    <cellStyle name="Explanatory Text 4" xfId="481"/>
    <cellStyle name="Good 2" xfId="59"/>
    <cellStyle name="Good 2 2" xfId="483"/>
    <cellStyle name="Good 2 3" xfId="484"/>
    <cellStyle name="Good 2 4" xfId="482"/>
    <cellStyle name="Good 3" xfId="485"/>
    <cellStyle name="Good 3 2" xfId="486"/>
    <cellStyle name="Good 4" xfId="487"/>
    <cellStyle name="Heading 1 2" xfId="60"/>
    <cellStyle name="Heading 1 2 2" xfId="489"/>
    <cellStyle name="Heading 1 2 3" xfId="488"/>
    <cellStyle name="Heading 1 3" xfId="490"/>
    <cellStyle name="Heading 1 3 2" xfId="491"/>
    <cellStyle name="Heading 1 4" xfId="492"/>
    <cellStyle name="Heading 1 5" xfId="759"/>
    <cellStyle name="Heading 2 2" xfId="61"/>
    <cellStyle name="Heading 2 2 2" xfId="494"/>
    <cellStyle name="Heading 2 2 3" xfId="493"/>
    <cellStyle name="Heading 2 3" xfId="495"/>
    <cellStyle name="Heading 2 3 2" xfId="496"/>
    <cellStyle name="Heading 2 4" xfId="497"/>
    <cellStyle name="Heading 2 5" xfId="761"/>
    <cellStyle name="Heading 3 2" xfId="62"/>
    <cellStyle name="Heading 3 2 2" xfId="499"/>
    <cellStyle name="Heading 3 2 3" xfId="498"/>
    <cellStyle name="Heading 3 3" xfId="500"/>
    <cellStyle name="Heading 3 3 2" xfId="501"/>
    <cellStyle name="Heading 3 4" xfId="502"/>
    <cellStyle name="Heading 3 5" xfId="763"/>
    <cellStyle name="Heading 4 2" xfId="63"/>
    <cellStyle name="Heading 4 2 2" xfId="504"/>
    <cellStyle name="Heading 4 2 3" xfId="503"/>
    <cellStyle name="Heading 4 3" xfId="505"/>
    <cellStyle name="Heading 4 3 2" xfId="506"/>
    <cellStyle name="Heading 4 4" xfId="507"/>
    <cellStyle name="Heading 4 5" xfId="765"/>
    <cellStyle name="Hyperlink 2" xfId="508"/>
    <cellStyle name="Hyperlink 2 2" xfId="509"/>
    <cellStyle name="Hyperlink 2 3" xfId="510"/>
    <cellStyle name="Hyperlink 3" xfId="511"/>
    <cellStyle name="Hyperlink 3 2" xfId="512"/>
    <cellStyle name="Input 2" xfId="64"/>
    <cellStyle name="Input 2 2" xfId="514"/>
    <cellStyle name="Input 2 3" xfId="513"/>
    <cellStyle name="Input 3" xfId="515"/>
    <cellStyle name="Input 3 2" xfId="516"/>
    <cellStyle name="Input 4" xfId="517"/>
    <cellStyle name="KPMG Heading 1" xfId="518"/>
    <cellStyle name="KPMG Heading 2" xfId="519"/>
    <cellStyle name="KPMG Heading 3" xfId="520"/>
    <cellStyle name="KPMG Heading 4" xfId="521"/>
    <cellStyle name="KPMG Normal" xfId="522"/>
    <cellStyle name="KPMG Normal Text" xfId="523"/>
    <cellStyle name="KPMG Normal_123" xfId="524"/>
    <cellStyle name="Linked Cell 2" xfId="65"/>
    <cellStyle name="Linked Cell 2 2" xfId="526"/>
    <cellStyle name="Linked Cell 2 3" xfId="525"/>
    <cellStyle name="Linked Cell 3" xfId="527"/>
    <cellStyle name="Linked Cell 3 2" xfId="528"/>
    <cellStyle name="Linked Cell 4" xfId="529"/>
    <cellStyle name="Neutral 2" xfId="66"/>
    <cellStyle name="Neutral 2 2" xfId="531"/>
    <cellStyle name="Neutral 2 3" xfId="532"/>
    <cellStyle name="Neutral 2 4" xfId="530"/>
    <cellStyle name="Neutral 3" xfId="533"/>
    <cellStyle name="Neutral 3 2" xfId="534"/>
    <cellStyle name="Neutral 4" xfId="535"/>
    <cellStyle name="Normal" xfId="0" builtinId="0"/>
    <cellStyle name="Normal 10" xfId="4"/>
    <cellStyle name="Normal 10 2" xfId="23"/>
    <cellStyle name="Normal 10 2 2" xfId="537"/>
    <cellStyle name="Normal 10 3" xfId="538"/>
    <cellStyle name="Normal 10 4" xfId="536"/>
    <cellStyle name="Normal 11" xfId="24"/>
    <cellStyle name="Normal 11 2" xfId="81"/>
    <cellStyle name="Normal 12" xfId="539"/>
    <cellStyle name="Normal 12 2" xfId="540"/>
    <cellStyle name="Normal 12 3" xfId="541"/>
    <cellStyle name="Normal 13" xfId="542"/>
    <cellStyle name="Normal 13 2" xfId="543"/>
    <cellStyle name="Normal 13 3" xfId="544"/>
    <cellStyle name="Normal 14" xfId="545"/>
    <cellStyle name="Normal 15" xfId="546"/>
    <cellStyle name="Normal 15 2" xfId="547"/>
    <cellStyle name="Normal 16" xfId="548"/>
    <cellStyle name="Normal 16 2" xfId="549"/>
    <cellStyle name="Normal 16 2 2" xfId="550"/>
    <cellStyle name="Normal 16 3" xfId="551"/>
    <cellStyle name="Normal 17" xfId="552"/>
    <cellStyle name="Normal 17 2" xfId="553"/>
    <cellStyle name="Normal 17 3" xfId="554"/>
    <cellStyle name="Normal 17 4" xfId="555"/>
    <cellStyle name="Normal 18" xfId="556"/>
    <cellStyle name="Normal 18 2" xfId="557"/>
    <cellStyle name="Normal 19" xfId="558"/>
    <cellStyle name="Normal 19 2" xfId="559"/>
    <cellStyle name="Normal 2" xfId="1"/>
    <cellStyle name="Normal 2 10" xfId="561"/>
    <cellStyle name="Normal 2 11" xfId="560"/>
    <cellStyle name="Normal 2 2" xfId="12"/>
    <cellStyle name="Normal 2 2 2" xfId="29"/>
    <cellStyle name="Normal 2 2 2 2" xfId="564"/>
    <cellStyle name="Normal 2 2 2 3" xfId="565"/>
    <cellStyle name="Normal 2 2 2 4" xfId="563"/>
    <cellStyle name="Normal 2 2 3" xfId="566"/>
    <cellStyle name="Normal 2 2 4" xfId="567"/>
    <cellStyle name="Normal 2 2 5" xfId="568"/>
    <cellStyle name="Normal 2 2 6" xfId="569"/>
    <cellStyle name="Normal 2 2 7" xfId="562"/>
    <cellStyle name="Normal 2 3" xfId="570"/>
    <cellStyle name="Normal 2 3 2" xfId="571"/>
    <cellStyle name="Normal 2 3 3" xfId="572"/>
    <cellStyle name="Normal 2 3 4" xfId="573"/>
    <cellStyle name="Normal 2 4" xfId="574"/>
    <cellStyle name="Normal 2 4 2" xfId="575"/>
    <cellStyle name="Normal 2 5" xfId="576"/>
    <cellStyle name="Normal 2 6" xfId="577"/>
    <cellStyle name="Normal 2 7" xfId="578"/>
    <cellStyle name="Normal 2 8" xfId="579"/>
    <cellStyle name="Normal 2 9" xfId="580"/>
    <cellStyle name="Normal 2_Gorcuxum ashxatakazm" xfId="581"/>
    <cellStyle name="Normal 20" xfId="582"/>
    <cellStyle name="Normal 20 2" xfId="583"/>
    <cellStyle name="Normal 20 2 2" xfId="584"/>
    <cellStyle name="Normal 20 2 3" xfId="585"/>
    <cellStyle name="Normal 20 3" xfId="586"/>
    <cellStyle name="Normal 20 4" xfId="587"/>
    <cellStyle name="Normal 21" xfId="588"/>
    <cellStyle name="Normal 21 2" xfId="589"/>
    <cellStyle name="Normal 22" xfId="590"/>
    <cellStyle name="Normal 23" xfId="591"/>
    <cellStyle name="Normal 24" xfId="592"/>
    <cellStyle name="Normal 24 2" xfId="593"/>
    <cellStyle name="Normal 25" xfId="594"/>
    <cellStyle name="Normal 26" xfId="834"/>
    <cellStyle name="Normal 27" xfId="837"/>
    <cellStyle name="Normal 28" xfId="838"/>
    <cellStyle name="Normal 29" xfId="839"/>
    <cellStyle name="Normal 3" xfId="3"/>
    <cellStyle name="Normal 3 2" xfId="596"/>
    <cellStyle name="Normal 3 2 2" xfId="597"/>
    <cellStyle name="Normal 3 2 2 2" xfId="598"/>
    <cellStyle name="Normal 3 2 3" xfId="599"/>
    <cellStyle name="Normal 3 2 4" xfId="600"/>
    <cellStyle name="Normal 3 3" xfId="601"/>
    <cellStyle name="Normal 3 3 2" xfId="602"/>
    <cellStyle name="Normal 3 3 3" xfId="603"/>
    <cellStyle name="Normal 3 4" xfId="604"/>
    <cellStyle name="Normal 3 4 2" xfId="605"/>
    <cellStyle name="Normal 3 5" xfId="606"/>
    <cellStyle name="Normal 3 5 2" xfId="607"/>
    <cellStyle name="Normal 3 6" xfId="608"/>
    <cellStyle name="Normal 3 7" xfId="609"/>
    <cellStyle name="Normal 3 8" xfId="595"/>
    <cellStyle name="Normal 3_HavelvacN2axjusakN3" xfId="610"/>
    <cellStyle name="Normal 30" xfId="840"/>
    <cellStyle name="Normal 31" xfId="841"/>
    <cellStyle name="Normal 32" xfId="835"/>
    <cellStyle name="Normal 35" xfId="611"/>
    <cellStyle name="Normal 374" xfId="612"/>
    <cellStyle name="Normal 374 2" xfId="613"/>
    <cellStyle name="Normal 4" xfId="5"/>
    <cellStyle name="Normal 4 2" xfId="27"/>
    <cellStyle name="Normal 4 2 2" xfId="616"/>
    <cellStyle name="Normal 4 2 2 2" xfId="74"/>
    <cellStyle name="Normal 4 2 3" xfId="617"/>
    <cellStyle name="Normal 4 2 4" xfId="618"/>
    <cellStyle name="Normal 4 2 5" xfId="615"/>
    <cellStyle name="Normal 4 3" xfId="619"/>
    <cellStyle name="Normal 4 3 2" xfId="620"/>
    <cellStyle name="Normal 4 3 3" xfId="621"/>
    <cellStyle name="Normal 4 4" xfId="622"/>
    <cellStyle name="Normal 4 5" xfId="623"/>
    <cellStyle name="Normal 4 6" xfId="624"/>
    <cellStyle name="Normal 4 7" xfId="625"/>
    <cellStyle name="Normal 4 8" xfId="614"/>
    <cellStyle name="Normal 5" xfId="9"/>
    <cellStyle name="Normal 5 2" xfId="18"/>
    <cellStyle name="Normal 5 2 2" xfId="626"/>
    <cellStyle name="Normal 5 3" xfId="627"/>
    <cellStyle name="Normal 53 3" xfId="628"/>
    <cellStyle name="Normal 54" xfId="629"/>
    <cellStyle name="Normal 6" xfId="11"/>
    <cellStyle name="Normal 6 2" xfId="21"/>
    <cellStyle name="Normal 6 2 2" xfId="632"/>
    <cellStyle name="Normal 6 2 3" xfId="631"/>
    <cellStyle name="Normal 6 3" xfId="633"/>
    <cellStyle name="Normal 6 4" xfId="634"/>
    <cellStyle name="Normal 6 5" xfId="635"/>
    <cellStyle name="Normal 6 6" xfId="630"/>
    <cellStyle name="Normal 6 7" xfId="83"/>
    <cellStyle name="Normal 67" xfId="636"/>
    <cellStyle name="Normal 7" xfId="13"/>
    <cellStyle name="Normal 7 2" xfId="638"/>
    <cellStyle name="Normal 7 3" xfId="77"/>
    <cellStyle name="Normal 7 4" xfId="639"/>
    <cellStyle name="Normal 7 5" xfId="637"/>
    <cellStyle name="Normal 7 6" xfId="84"/>
    <cellStyle name="Normal 73" xfId="640"/>
    <cellStyle name="Normal 78" xfId="641"/>
    <cellStyle name="Normal 78 2" xfId="642"/>
    <cellStyle name="Normal 8" xfId="14"/>
    <cellStyle name="Normal 8 2" xfId="22"/>
    <cellStyle name="Normal 8 2 2" xfId="643"/>
    <cellStyle name="Normal 8 3" xfId="644"/>
    <cellStyle name="Normal 81" xfId="645"/>
    <cellStyle name="Normal 88" xfId="646"/>
    <cellStyle name="Normal 89" xfId="647"/>
    <cellStyle name="Normal 9" xfId="16"/>
    <cellStyle name="Normal 9 2" xfId="649"/>
    <cellStyle name="Normal 9 3" xfId="648"/>
    <cellStyle name="Normal 9 4" xfId="842"/>
    <cellStyle name="Normal 9 5" xfId="85"/>
    <cellStyle name="Normal 90" xfId="650"/>
    <cellStyle name="Note" xfId="30" builtinId="10" customBuiltin="1"/>
    <cellStyle name="Note 2" xfId="651"/>
    <cellStyle name="Note 2 2" xfId="652"/>
    <cellStyle name="Note 2 2 2" xfId="653"/>
    <cellStyle name="Note 2 3" xfId="654"/>
    <cellStyle name="Note 2 4" xfId="655"/>
    <cellStyle name="Note 3" xfId="656"/>
    <cellStyle name="Note 3 2" xfId="657"/>
    <cellStyle name="Note 3 3" xfId="658"/>
    <cellStyle name="Note 3 4" xfId="659"/>
    <cellStyle name="Note 4" xfId="660"/>
    <cellStyle name="Note 4 2" xfId="661"/>
    <cellStyle name="Note 5" xfId="662"/>
    <cellStyle name="Note 5 2" xfId="663"/>
    <cellStyle name="Note 6" xfId="664"/>
    <cellStyle name="Note 6 2" xfId="665"/>
    <cellStyle name="Note 7" xfId="666"/>
    <cellStyle name="Note 7 2" xfId="667"/>
    <cellStyle name="Note 8" xfId="668"/>
    <cellStyle name="Note 9" xfId="669"/>
    <cellStyle name="Output 2" xfId="67"/>
    <cellStyle name="Output 2 2" xfId="671"/>
    <cellStyle name="Output 2 3" xfId="670"/>
    <cellStyle name="Output 3" xfId="672"/>
    <cellStyle name="Output 3 2" xfId="673"/>
    <cellStyle name="Output 4" xfId="674"/>
    <cellStyle name="Percent 2" xfId="2"/>
    <cellStyle name="Percent 2 2" xfId="676"/>
    <cellStyle name="Percent 2 2 2" xfId="677"/>
    <cellStyle name="Percent 2 3" xfId="678"/>
    <cellStyle name="Percent 2 4" xfId="679"/>
    <cellStyle name="Percent 2 5" xfId="675"/>
    <cellStyle name="Percent 2 6" xfId="82"/>
    <cellStyle name="Percent 3" xfId="680"/>
    <cellStyle name="Percent 4" xfId="681"/>
    <cellStyle name="Percent 4 2" xfId="682"/>
    <cellStyle name="Percent 5" xfId="683"/>
    <cellStyle name="Percent 5 2" xfId="684"/>
    <cellStyle name="Percent 5 3" xfId="685"/>
    <cellStyle name="Percent 6" xfId="686"/>
    <cellStyle name="Percent 7" xfId="687"/>
    <cellStyle name="Percent 7 2" xfId="688"/>
    <cellStyle name="Percent 8" xfId="689"/>
    <cellStyle name="Percent 9" xfId="690"/>
    <cellStyle name="SN_241" xfId="15"/>
    <cellStyle name="SN_b" xfId="72"/>
    <cellStyle name="Style 1" xfId="26"/>
    <cellStyle name="Style 1 2" xfId="692"/>
    <cellStyle name="Style 1 3" xfId="693"/>
    <cellStyle name="Style 1 4" xfId="694"/>
    <cellStyle name="Style 1 5" xfId="695"/>
    <cellStyle name="Style 1 6" xfId="691"/>
    <cellStyle name="Title 2" xfId="68"/>
    <cellStyle name="Title 2 2" xfId="697"/>
    <cellStyle name="Title 2 3" xfId="696"/>
    <cellStyle name="Title 3" xfId="698"/>
    <cellStyle name="Title 4" xfId="699"/>
    <cellStyle name="Total 2" xfId="69"/>
    <cellStyle name="Total 2 2" xfId="701"/>
    <cellStyle name="Total 2 3" xfId="700"/>
    <cellStyle name="Total 3" xfId="702"/>
    <cellStyle name="Total 3 2" xfId="703"/>
    <cellStyle name="Total 4" xfId="704"/>
    <cellStyle name="Warning Text 2" xfId="70"/>
    <cellStyle name="Warning Text 2 2" xfId="706"/>
    <cellStyle name="Warning Text 2 3" xfId="705"/>
    <cellStyle name="Warning Text 3" xfId="707"/>
    <cellStyle name="Warning Text 3 2" xfId="708"/>
    <cellStyle name="Warning Text 4" xfId="709"/>
    <cellStyle name="Акцент1" xfId="710"/>
    <cellStyle name="Акцент1 2" xfId="711"/>
    <cellStyle name="Акцент2" xfId="712"/>
    <cellStyle name="Акцент2 2" xfId="713"/>
    <cellStyle name="Акцент3" xfId="714"/>
    <cellStyle name="Акцент3 2" xfId="715"/>
    <cellStyle name="Акцент4" xfId="716"/>
    <cellStyle name="Акцент4 2" xfId="717"/>
    <cellStyle name="Акцент5" xfId="718"/>
    <cellStyle name="Акцент5 2" xfId="719"/>
    <cellStyle name="Акцент6" xfId="720"/>
    <cellStyle name="Акцент6 2" xfId="721"/>
    <cellStyle name="Беззащитный" xfId="722"/>
    <cellStyle name="Ввод " xfId="723"/>
    <cellStyle name="Ввод  2" xfId="724"/>
    <cellStyle name="Ввод  2 2" xfId="725"/>
    <cellStyle name="Ввод  2 3" xfId="726"/>
    <cellStyle name="Ввод  2 4" xfId="727"/>
    <cellStyle name="Ввод  2 5" xfId="728"/>
    <cellStyle name="Ввод  2 6" xfId="729"/>
    <cellStyle name="Ввод  3" xfId="730"/>
    <cellStyle name="Ввод  4" xfId="731"/>
    <cellStyle name="Ввод  5" xfId="732"/>
    <cellStyle name="Ввод  6" xfId="733"/>
    <cellStyle name="Ввод  7" xfId="734"/>
    <cellStyle name="Вывод" xfId="735"/>
    <cellStyle name="Вывод 2" xfId="736"/>
    <cellStyle name="Вывод 2 2" xfId="737"/>
    <cellStyle name="Вывод 2 3" xfId="738"/>
    <cellStyle name="Вывод 2 4" xfId="739"/>
    <cellStyle name="Вывод 2 5" xfId="740"/>
    <cellStyle name="Вывод 2 6" xfId="741"/>
    <cellStyle name="Вывод 3" xfId="742"/>
    <cellStyle name="Вывод 4" xfId="743"/>
    <cellStyle name="Вывод 5" xfId="744"/>
    <cellStyle name="Вывод 6" xfId="745"/>
    <cellStyle name="Вывод 7" xfId="746"/>
    <cellStyle name="Вычисление" xfId="747"/>
    <cellStyle name="Вычисление 2" xfId="748"/>
    <cellStyle name="Вычисление 2 2" xfId="749"/>
    <cellStyle name="Вычисление 2 3" xfId="750"/>
    <cellStyle name="Вычисление 2 4" xfId="751"/>
    <cellStyle name="Вычисление 2 5" xfId="752"/>
    <cellStyle name="Вычисление 2 6" xfId="753"/>
    <cellStyle name="Вычисление 3" xfId="754"/>
    <cellStyle name="Вычисление 4" xfId="755"/>
    <cellStyle name="Вычисление 5" xfId="756"/>
    <cellStyle name="Вычисление 6" xfId="757"/>
    <cellStyle name="Вычисление 7" xfId="758"/>
    <cellStyle name="Заголовок 1 2" xfId="760"/>
    <cellStyle name="Заголовок 2 2" xfId="762"/>
    <cellStyle name="Заголовок 3 2" xfId="764"/>
    <cellStyle name="Заголовок 4 2" xfId="766"/>
    <cellStyle name="Защитный" xfId="767"/>
    <cellStyle name="Итог" xfId="768"/>
    <cellStyle name="Итог 2" xfId="769"/>
    <cellStyle name="Итог 2 2" xfId="770"/>
    <cellStyle name="Итог 2 3" xfId="771"/>
    <cellStyle name="Итог 2 4" xfId="772"/>
    <cellStyle name="Итог 2 5" xfId="773"/>
    <cellStyle name="Итог 2 6" xfId="774"/>
    <cellStyle name="Итог 3" xfId="775"/>
    <cellStyle name="Итог 4" xfId="776"/>
    <cellStyle name="Итог 5" xfId="777"/>
    <cellStyle name="Итог 6" xfId="778"/>
    <cellStyle name="Итог 7" xfId="779"/>
    <cellStyle name="Контрольная ячейка" xfId="780"/>
    <cellStyle name="Контрольная ячейка 2" xfId="781"/>
    <cellStyle name="Название" xfId="782"/>
    <cellStyle name="Название 2" xfId="783"/>
    <cellStyle name="Нейтральный" xfId="784"/>
    <cellStyle name="Нейтральный 2" xfId="785"/>
    <cellStyle name="Обычный 2" xfId="6"/>
    <cellStyle name="Обычный 2 2" xfId="19"/>
    <cellStyle name="Обычный 2 2 2" xfId="787"/>
    <cellStyle name="Обычный 2 2 3" xfId="786"/>
    <cellStyle name="Обычный 2 3" xfId="788"/>
    <cellStyle name="Обычный 3" xfId="79"/>
    <cellStyle name="Обычный 3 2" xfId="790"/>
    <cellStyle name="Обычный 3 3" xfId="791"/>
    <cellStyle name="Обычный 3 4" xfId="789"/>
    <cellStyle name="Обычный 4" xfId="73"/>
    <cellStyle name="Обычный 4 2" xfId="844"/>
    <cellStyle name="Обычный 5" xfId="78"/>
    <cellStyle name="Обычный 9 2" xfId="76"/>
    <cellStyle name="Плохой" xfId="792"/>
    <cellStyle name="Плохой 2" xfId="793"/>
    <cellStyle name="Пояснение" xfId="794"/>
    <cellStyle name="Пояснение 2" xfId="795"/>
    <cellStyle name="Примечание" xfId="796"/>
    <cellStyle name="Примечание 2" xfId="797"/>
    <cellStyle name="Примечание 2 2" xfId="798"/>
    <cellStyle name="Примечание 3" xfId="799"/>
    <cellStyle name="Примечание 3 2" xfId="800"/>
    <cellStyle name="Примечание 3 3" xfId="801"/>
    <cellStyle name="Примечание 3 4" xfId="802"/>
    <cellStyle name="Примечание 3 5" xfId="803"/>
    <cellStyle name="Примечание 3 6" xfId="804"/>
    <cellStyle name="Примечание 4" xfId="805"/>
    <cellStyle name="Примечание 5" xfId="806"/>
    <cellStyle name="Примечание 6" xfId="807"/>
    <cellStyle name="Примечание 7" xfId="808"/>
    <cellStyle name="Примечание 8" xfId="809"/>
    <cellStyle name="Связанная ячейка" xfId="810"/>
    <cellStyle name="Связанная ячейка 2" xfId="811"/>
    <cellStyle name="Стиль 1" xfId="812"/>
    <cellStyle name="Стиль 1 2" xfId="813"/>
    <cellStyle name="Стиль 1 2 2" xfId="814"/>
    <cellStyle name="Текст предупреждения" xfId="815"/>
    <cellStyle name="Текст предупреждения 2" xfId="816"/>
    <cellStyle name="Финансовый 2" xfId="20"/>
    <cellStyle name="Финансовый 2 2" xfId="28"/>
    <cellStyle name="Финансовый 2 2 2" xfId="818"/>
    <cellStyle name="Финансовый 2 3" xfId="819"/>
    <cellStyle name="Финансовый 2 4" xfId="820"/>
    <cellStyle name="Финансовый 2 5" xfId="821"/>
    <cellStyle name="Финансовый 2 6" xfId="817"/>
    <cellStyle name="Финансовый 3" xfId="7"/>
    <cellStyle name="Финансовый 3 2" xfId="823"/>
    <cellStyle name="Финансовый 3 2 2" xfId="824"/>
    <cellStyle name="Финансовый 3 3" xfId="825"/>
    <cellStyle name="Финансовый 3 4" xfId="822"/>
    <cellStyle name="Финансовый 4" xfId="826"/>
    <cellStyle name="Финансовый 4 2" xfId="827"/>
    <cellStyle name="Финансовый 8" xfId="828"/>
    <cellStyle name="Финансовый 8 2" xfId="829"/>
    <cellStyle name="Финансовый 8 2 2" xfId="830"/>
    <cellStyle name="Финансовый 8 3" xfId="831"/>
    <cellStyle name="Хороший" xfId="832"/>
    <cellStyle name="Хороший 2" xfId="8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A6" sqref="A6:B6"/>
    </sheetView>
  </sheetViews>
  <sheetFormatPr defaultRowHeight="17.25"/>
  <cols>
    <col min="1" max="1" width="51.42578125" style="102" customWidth="1"/>
    <col min="2" max="2" width="55.140625" style="102" customWidth="1"/>
    <col min="3" max="4" width="9.140625" style="102"/>
    <col min="5" max="5" width="17" style="102" customWidth="1"/>
    <col min="6" max="16384" width="9.140625" style="102"/>
  </cols>
  <sheetData>
    <row r="1" spans="1:5" s="92" customFormat="1">
      <c r="A1" s="90"/>
      <c r="B1" s="91" t="s">
        <v>108</v>
      </c>
    </row>
    <row r="2" spans="1:5" s="92" customFormat="1">
      <c r="A2" s="90"/>
      <c r="B2" s="91" t="s">
        <v>169</v>
      </c>
    </row>
    <row r="3" spans="1:5" s="92" customFormat="1">
      <c r="A3" s="93" t="s">
        <v>109</v>
      </c>
      <c r="B3" s="91" t="s">
        <v>110</v>
      </c>
    </row>
    <row r="4" spans="1:5" s="92" customFormat="1">
      <c r="A4" s="94"/>
      <c r="B4" s="90"/>
    </row>
    <row r="5" spans="1:5" s="92" customFormat="1">
      <c r="A5" s="94"/>
      <c r="B5" s="90"/>
    </row>
    <row r="6" spans="1:5" s="92" customFormat="1" ht="66.75" customHeight="1">
      <c r="A6" s="243" t="s">
        <v>170</v>
      </c>
      <c r="B6" s="243"/>
    </row>
    <row r="7" spans="1:5" s="92" customFormat="1">
      <c r="A7" s="86"/>
      <c r="B7" s="86"/>
    </row>
    <row r="8" spans="1:5" s="92" customFormat="1">
      <c r="A8" s="94"/>
      <c r="B8" s="95" t="s">
        <v>87</v>
      </c>
    </row>
    <row r="9" spans="1:5" s="92" customFormat="1" ht="46.5" customHeight="1">
      <c r="A9" s="96"/>
      <c r="B9" s="89" t="s">
        <v>41</v>
      </c>
    </row>
    <row r="10" spans="1:5" s="92" customFormat="1" ht="22.5" customHeight="1">
      <c r="A10" s="96" t="s">
        <v>111</v>
      </c>
      <c r="B10" s="97">
        <v>230900</v>
      </c>
    </row>
    <row r="11" spans="1:5" s="92" customFormat="1" ht="27" customHeight="1">
      <c r="A11" s="96" t="s">
        <v>112</v>
      </c>
      <c r="B11" s="98">
        <v>230900</v>
      </c>
    </row>
    <row r="12" spans="1:5" s="92" customFormat="1" ht="27" customHeight="1">
      <c r="A12" s="96" t="s">
        <v>113</v>
      </c>
      <c r="B12" s="98">
        <f>+B11-B10</f>
        <v>0</v>
      </c>
    </row>
    <row r="13" spans="1:5" s="92" customFormat="1">
      <c r="A13" s="94"/>
      <c r="B13" s="90"/>
    </row>
    <row r="14" spans="1:5" s="92" customFormat="1">
      <c r="A14" s="94"/>
      <c r="B14" s="99"/>
    </row>
    <row r="15" spans="1:5" s="92" customFormat="1">
      <c r="A15" s="93"/>
      <c r="B15" s="94"/>
    </row>
    <row r="16" spans="1:5" s="92" customFormat="1">
      <c r="A16" s="93"/>
      <c r="B16" s="100"/>
      <c r="E16" s="101" t="s">
        <v>114</v>
      </c>
    </row>
    <row r="17" spans="1:2" s="92" customFormat="1">
      <c r="A17" s="93"/>
      <c r="B17" s="93"/>
    </row>
    <row r="18" spans="1:2" s="92" customFormat="1">
      <c r="A18" s="90"/>
      <c r="B18" s="90"/>
    </row>
    <row r="19" spans="1:2" s="92" customFormat="1">
      <c r="A19" s="90"/>
      <c r="B19" s="90"/>
    </row>
    <row r="20" spans="1:2" s="92" customFormat="1">
      <c r="A20" s="90"/>
      <c r="B20" s="90"/>
    </row>
    <row r="21" spans="1:2" s="92" customFormat="1">
      <c r="A21" s="90"/>
      <c r="B21" s="90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C11" sqref="C11"/>
    </sheetView>
  </sheetViews>
  <sheetFormatPr defaultRowHeight="15.75"/>
  <cols>
    <col min="1" max="1" width="59.28515625" style="103" customWidth="1"/>
    <col min="2" max="4" width="23.85546875" style="103" customWidth="1"/>
    <col min="5" max="16384" width="9.140625" style="103"/>
  </cols>
  <sheetData>
    <row r="1" spans="1:5" ht="17.25">
      <c r="A1" s="244" t="s">
        <v>115</v>
      </c>
      <c r="B1" s="244"/>
      <c r="C1" s="244"/>
      <c r="D1" s="244"/>
    </row>
    <row r="2" spans="1:5" ht="17.25">
      <c r="A2" s="244" t="s">
        <v>171</v>
      </c>
      <c r="B2" s="244"/>
      <c r="C2" s="244"/>
      <c r="D2" s="244"/>
    </row>
    <row r="3" spans="1:5" ht="17.25">
      <c r="A3" s="244" t="s">
        <v>116</v>
      </c>
      <c r="B3" s="244"/>
      <c r="C3" s="244"/>
      <c r="D3" s="244"/>
    </row>
    <row r="4" spans="1:5" ht="17.25">
      <c r="A4" s="104"/>
      <c r="B4" s="104"/>
      <c r="C4" s="104"/>
      <c r="D4" s="93"/>
    </row>
    <row r="5" spans="1:5" ht="96" customHeight="1">
      <c r="A5" s="245" t="s">
        <v>172</v>
      </c>
      <c r="B5" s="245"/>
      <c r="C5" s="245"/>
      <c r="D5" s="245"/>
    </row>
    <row r="6" spans="1:5" ht="24.75" customHeight="1">
      <c r="A6" s="104"/>
      <c r="B6" s="104"/>
      <c r="C6" s="104"/>
      <c r="D6" s="109" t="s">
        <v>87</v>
      </c>
    </row>
    <row r="7" spans="1:5" ht="53.25" customHeight="1">
      <c r="A7" s="246" t="s">
        <v>117</v>
      </c>
      <c r="B7" s="247" t="s">
        <v>41</v>
      </c>
      <c r="C7" s="248"/>
      <c r="D7" s="249"/>
    </row>
    <row r="8" spans="1:5" ht="26.25" customHeight="1">
      <c r="A8" s="246"/>
      <c r="B8" s="164" t="s">
        <v>173</v>
      </c>
      <c r="C8" s="164" t="s">
        <v>174</v>
      </c>
      <c r="D8" s="105" t="s">
        <v>5</v>
      </c>
    </row>
    <row r="9" spans="1:5" ht="24.75" customHeight="1">
      <c r="A9" s="44" t="s">
        <v>118</v>
      </c>
      <c r="B9" s="98">
        <f>B11</f>
        <v>230900</v>
      </c>
      <c r="C9" s="98">
        <f t="shared" ref="C9:D9" si="0">C11</f>
        <v>230900</v>
      </c>
      <c r="D9" s="98">
        <f t="shared" si="0"/>
        <v>230900</v>
      </c>
    </row>
    <row r="10" spans="1:5" ht="23.25" customHeight="1">
      <c r="A10" s="44" t="s">
        <v>119</v>
      </c>
      <c r="B10" s="44"/>
      <c r="C10" s="44"/>
      <c r="D10" s="98"/>
    </row>
    <row r="11" spans="1:5" ht="28.5" customHeight="1">
      <c r="A11" s="44" t="s">
        <v>120</v>
      </c>
      <c r="B11" s="98">
        <v>230900</v>
      </c>
      <c r="C11" s="98">
        <v>230900</v>
      </c>
      <c r="D11" s="98">
        <v>230900</v>
      </c>
    </row>
    <row r="12" spans="1:5" ht="17.25">
      <c r="A12" s="93"/>
      <c r="B12" s="93"/>
      <c r="C12" s="93"/>
      <c r="D12" s="106"/>
    </row>
    <row r="13" spans="1:5" ht="17.25">
      <c r="A13" s="94"/>
      <c r="B13" s="94"/>
      <c r="C13" s="94"/>
      <c r="D13" s="107"/>
      <c r="E13" s="107"/>
    </row>
    <row r="14" spans="1:5">
      <c r="D14" s="108"/>
    </row>
  </sheetData>
  <mergeCells count="6">
    <mergeCell ref="A1:D1"/>
    <mergeCell ref="A2:D2"/>
    <mergeCell ref="A3:D3"/>
    <mergeCell ref="A5:D5"/>
    <mergeCell ref="A7:A8"/>
    <mergeCell ref="B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32"/>
  <sheetViews>
    <sheetView tabSelected="1" zoomScaleNormal="100" workbookViewId="0">
      <selection activeCell="E9" sqref="E9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26.28515625" style="1" customWidth="1"/>
    <col min="5" max="5" width="26.28515625" style="4" customWidth="1"/>
    <col min="6" max="6" width="13.7109375" style="1" customWidth="1"/>
    <col min="7" max="7" width="11.5703125" style="1" bestFit="1" customWidth="1"/>
    <col min="8" max="8" width="10.85546875" style="1" bestFit="1" customWidth="1"/>
    <col min="9" max="9" width="12.7109375" style="1" bestFit="1" customWidth="1"/>
    <col min="10" max="16384" width="9.140625" style="1"/>
  </cols>
  <sheetData>
    <row r="1" spans="1:9" ht="63" customHeight="1">
      <c r="A1" s="15"/>
      <c r="B1" s="15"/>
      <c r="C1" s="15"/>
      <c r="D1" s="252" t="s">
        <v>176</v>
      </c>
      <c r="E1" s="252"/>
    </row>
    <row r="2" spans="1:9" ht="17.25">
      <c r="A2" s="15"/>
      <c r="B2" s="15"/>
      <c r="C2" s="15"/>
      <c r="D2" s="151"/>
      <c r="E2" s="19"/>
    </row>
    <row r="3" spans="1:9" ht="60.75" customHeight="1">
      <c r="A3" s="315" t="s">
        <v>177</v>
      </c>
      <c r="B3" s="315"/>
      <c r="C3" s="315"/>
      <c r="D3" s="315"/>
      <c r="E3" s="315"/>
    </row>
    <row r="4" spans="1:9" ht="17.25">
      <c r="A4" s="15"/>
      <c r="B4" s="15"/>
      <c r="C4" s="15"/>
      <c r="D4" s="151"/>
      <c r="E4" s="19"/>
    </row>
    <row r="5" spans="1:9" ht="21" customHeight="1">
      <c r="A5" s="15"/>
      <c r="B5" s="15"/>
      <c r="C5" s="15"/>
      <c r="D5" s="151"/>
      <c r="E5" s="85" t="s">
        <v>87</v>
      </c>
    </row>
    <row r="6" spans="1:9" s="2" customFormat="1" ht="69.75" customHeight="1">
      <c r="A6" s="316" t="s">
        <v>3</v>
      </c>
      <c r="B6" s="316"/>
      <c r="C6" s="316" t="s">
        <v>4</v>
      </c>
      <c r="D6" s="250" t="s">
        <v>82</v>
      </c>
      <c r="E6" s="251"/>
      <c r="G6" s="158" t="e">
        <f>+#REF!-E8</f>
        <v>#REF!</v>
      </c>
      <c r="H6" s="157"/>
      <c r="I6" s="157"/>
    </row>
    <row r="7" spans="1:9" s="2" customFormat="1" ht="22.5" customHeight="1">
      <c r="A7" s="22" t="s">
        <v>6</v>
      </c>
      <c r="B7" s="22" t="s">
        <v>7</v>
      </c>
      <c r="C7" s="316"/>
      <c r="D7" s="241" t="s">
        <v>174</v>
      </c>
      <c r="E7" s="242" t="s">
        <v>5</v>
      </c>
      <c r="G7" s="158"/>
      <c r="H7" s="157"/>
      <c r="I7" s="157"/>
    </row>
    <row r="8" spans="1:9" s="2" customFormat="1" ht="21.75" customHeight="1">
      <c r="A8" s="20"/>
      <c r="B8" s="318" t="s">
        <v>25</v>
      </c>
      <c r="C8" s="319"/>
      <c r="D8" s="21">
        <f t="shared" ref="D8:E8" si="0">+D9+D115</f>
        <v>230900.00000000093</v>
      </c>
      <c r="E8" s="21">
        <f t="shared" si="0"/>
        <v>230900.00000000093</v>
      </c>
      <c r="G8" s="170"/>
      <c r="I8" s="157"/>
    </row>
    <row r="9" spans="1:9" s="2" customFormat="1" ht="21" customHeight="1">
      <c r="A9" s="297" t="s">
        <v>34</v>
      </c>
      <c r="B9" s="298"/>
      <c r="C9" s="298"/>
      <c r="D9" s="50">
        <f t="shared" ref="D9:E9" si="1">+D10+D35+D102</f>
        <v>5951599.3000000007</v>
      </c>
      <c r="E9" s="50">
        <f t="shared" si="1"/>
        <v>5944969.3000000007</v>
      </c>
      <c r="F9" s="170"/>
      <c r="G9" s="239"/>
      <c r="H9" s="157"/>
      <c r="I9" s="157"/>
    </row>
    <row r="10" spans="1:9" s="2" customFormat="1" ht="17.25" customHeight="1">
      <c r="A10" s="294">
        <v>1022</v>
      </c>
      <c r="B10" s="304"/>
      <c r="C10" s="52" t="s">
        <v>14</v>
      </c>
      <c r="D10" s="299">
        <f t="shared" ref="D10" si="2">+D17+D23+D29</f>
        <v>1644555.5</v>
      </c>
      <c r="E10" s="299">
        <f>+E17+E23+E29</f>
        <v>1644555.5</v>
      </c>
      <c r="G10" s="157">
        <v>175000</v>
      </c>
      <c r="H10" s="157">
        <v>23943.3</v>
      </c>
      <c r="I10" s="159" t="e">
        <f>+#REF!-G10-H10</f>
        <v>#REF!</v>
      </c>
    </row>
    <row r="11" spans="1:9" s="2" customFormat="1" ht="22.5" customHeight="1">
      <c r="A11" s="295"/>
      <c r="B11" s="305"/>
      <c r="C11" s="11" t="s">
        <v>47</v>
      </c>
      <c r="D11" s="300"/>
      <c r="E11" s="300"/>
      <c r="G11" s="157"/>
      <c r="H11" s="157"/>
      <c r="I11" s="157"/>
    </row>
    <row r="12" spans="1:9" s="2" customFormat="1" ht="20.25" customHeight="1">
      <c r="A12" s="295"/>
      <c r="B12" s="305"/>
      <c r="C12" s="52" t="s">
        <v>15</v>
      </c>
      <c r="D12" s="300"/>
      <c r="E12" s="300"/>
      <c r="G12" s="157"/>
      <c r="H12" s="157"/>
      <c r="I12" s="157"/>
    </row>
    <row r="13" spans="1:9" s="2" customFormat="1" ht="38.25" customHeight="1">
      <c r="A13" s="295"/>
      <c r="B13" s="305"/>
      <c r="C13" s="11" t="s">
        <v>48</v>
      </c>
      <c r="D13" s="300"/>
      <c r="E13" s="300"/>
      <c r="G13" s="157"/>
      <c r="H13" s="157"/>
      <c r="I13" s="157"/>
    </row>
    <row r="14" spans="1:9" s="2" customFormat="1" ht="20.25" customHeight="1">
      <c r="A14" s="295"/>
      <c r="B14" s="305"/>
      <c r="C14" s="52" t="s">
        <v>16</v>
      </c>
      <c r="D14" s="300"/>
      <c r="E14" s="300"/>
    </row>
    <row r="15" spans="1:9" s="2" customFormat="1" ht="57.75" customHeight="1">
      <c r="A15" s="296"/>
      <c r="B15" s="306"/>
      <c r="C15" s="11" t="s">
        <v>49</v>
      </c>
      <c r="D15" s="301"/>
      <c r="E15" s="301"/>
    </row>
    <row r="16" spans="1:9" ht="19.5" customHeight="1">
      <c r="A16" s="307"/>
      <c r="B16" s="308"/>
      <c r="C16" s="309" t="s">
        <v>8</v>
      </c>
      <c r="D16" s="310"/>
      <c r="E16" s="311"/>
    </row>
    <row r="17" spans="1:5" s="2" customFormat="1" ht="20.25" customHeight="1">
      <c r="A17" s="253"/>
      <c r="B17" s="256">
        <v>12001</v>
      </c>
      <c r="C17" s="227" t="s">
        <v>17</v>
      </c>
      <c r="D17" s="259">
        <v>517217.9</v>
      </c>
      <c r="E17" s="259">
        <v>517217.9</v>
      </c>
    </row>
    <row r="18" spans="1:5" s="2" customFormat="1" ht="39.75" customHeight="1">
      <c r="A18" s="254"/>
      <c r="B18" s="257"/>
      <c r="C18" s="31" t="s">
        <v>50</v>
      </c>
      <c r="D18" s="260"/>
      <c r="E18" s="260"/>
    </row>
    <row r="19" spans="1:5" s="2" customFormat="1" ht="19.5" customHeight="1">
      <c r="A19" s="254"/>
      <c r="B19" s="257"/>
      <c r="C19" s="227" t="s">
        <v>18</v>
      </c>
      <c r="D19" s="260"/>
      <c r="E19" s="260"/>
    </row>
    <row r="20" spans="1:5" s="2" customFormat="1" ht="35.25" customHeight="1">
      <c r="A20" s="254"/>
      <c r="B20" s="257"/>
      <c r="C20" s="31" t="s">
        <v>51</v>
      </c>
      <c r="D20" s="260"/>
      <c r="E20" s="260"/>
    </row>
    <row r="21" spans="1:5" s="2" customFormat="1" ht="19.5" customHeight="1">
      <c r="A21" s="254"/>
      <c r="B21" s="257"/>
      <c r="C21" s="227" t="s">
        <v>19</v>
      </c>
      <c r="D21" s="260"/>
      <c r="E21" s="260"/>
    </row>
    <row r="22" spans="1:5" s="2" customFormat="1" ht="20.25" customHeight="1">
      <c r="A22" s="255"/>
      <c r="B22" s="258"/>
      <c r="C22" s="31" t="s">
        <v>52</v>
      </c>
      <c r="D22" s="261"/>
      <c r="E22" s="261"/>
    </row>
    <row r="23" spans="1:5" s="2" customFormat="1" ht="20.25" customHeight="1">
      <c r="A23" s="253"/>
      <c r="B23" s="256">
        <v>12004</v>
      </c>
      <c r="C23" s="227" t="s">
        <v>17</v>
      </c>
      <c r="D23" s="259">
        <v>896437.6</v>
      </c>
      <c r="E23" s="259">
        <v>896437.6</v>
      </c>
    </row>
    <row r="24" spans="1:5" s="2" customFormat="1" ht="42" customHeight="1">
      <c r="A24" s="254"/>
      <c r="B24" s="257"/>
      <c r="C24" s="31" t="s">
        <v>99</v>
      </c>
      <c r="D24" s="260"/>
      <c r="E24" s="260"/>
    </row>
    <row r="25" spans="1:5" s="2" customFormat="1" ht="24" customHeight="1">
      <c r="A25" s="254"/>
      <c r="B25" s="257"/>
      <c r="C25" s="227" t="s">
        <v>18</v>
      </c>
      <c r="D25" s="260"/>
      <c r="E25" s="260"/>
    </row>
    <row r="26" spans="1:5" s="2" customFormat="1" ht="58.5" customHeight="1">
      <c r="A26" s="254"/>
      <c r="B26" s="257"/>
      <c r="C26" s="31" t="s">
        <v>163</v>
      </c>
      <c r="D26" s="260"/>
      <c r="E26" s="260"/>
    </row>
    <row r="27" spans="1:5" s="2" customFormat="1" ht="19.5" customHeight="1">
      <c r="A27" s="254"/>
      <c r="B27" s="257"/>
      <c r="C27" s="227" t="s">
        <v>19</v>
      </c>
      <c r="D27" s="260"/>
      <c r="E27" s="260"/>
    </row>
    <row r="28" spans="1:5" s="2" customFormat="1" ht="20.25" customHeight="1">
      <c r="A28" s="255"/>
      <c r="B28" s="258"/>
      <c r="C28" s="31" t="s">
        <v>52</v>
      </c>
      <c r="D28" s="261"/>
      <c r="E28" s="261"/>
    </row>
    <row r="29" spans="1:5" s="2" customFormat="1" ht="20.25" customHeight="1">
      <c r="A29" s="253"/>
      <c r="B29" s="256">
        <v>12005</v>
      </c>
      <c r="C29" s="227" t="s">
        <v>17</v>
      </c>
      <c r="D29" s="259">
        <v>230900</v>
      </c>
      <c r="E29" s="259">
        <v>230900</v>
      </c>
    </row>
    <row r="30" spans="1:5" s="2" customFormat="1" ht="72.75" customHeight="1">
      <c r="A30" s="254"/>
      <c r="B30" s="257"/>
      <c r="C30" s="31" t="s">
        <v>121</v>
      </c>
      <c r="D30" s="260"/>
      <c r="E30" s="260"/>
    </row>
    <row r="31" spans="1:5" s="2" customFormat="1" ht="24" customHeight="1">
      <c r="A31" s="254"/>
      <c r="B31" s="257"/>
      <c r="C31" s="227" t="s">
        <v>18</v>
      </c>
      <c r="D31" s="260"/>
      <c r="E31" s="260"/>
    </row>
    <row r="32" spans="1:5" s="2" customFormat="1" ht="54" customHeight="1">
      <c r="A32" s="254"/>
      <c r="B32" s="257"/>
      <c r="C32" s="31" t="s">
        <v>175</v>
      </c>
      <c r="D32" s="260"/>
      <c r="E32" s="260"/>
    </row>
    <row r="33" spans="1:5" s="2" customFormat="1" ht="19.5" customHeight="1">
      <c r="A33" s="254"/>
      <c r="B33" s="257"/>
      <c r="C33" s="227" t="s">
        <v>19</v>
      </c>
      <c r="D33" s="260"/>
      <c r="E33" s="260"/>
    </row>
    <row r="34" spans="1:5" s="2" customFormat="1" ht="20.25" customHeight="1">
      <c r="A34" s="255"/>
      <c r="B34" s="258"/>
      <c r="C34" s="31" t="s">
        <v>52</v>
      </c>
      <c r="D34" s="261"/>
      <c r="E34" s="261"/>
    </row>
    <row r="35" spans="1:5" s="2" customFormat="1" ht="17.25" customHeight="1">
      <c r="A35" s="312">
        <v>1187</v>
      </c>
      <c r="B35" s="253"/>
      <c r="C35" s="227" t="s">
        <v>14</v>
      </c>
      <c r="D35" s="262">
        <f t="shared" ref="D35:E35" si="3">+D42+D48+D54+D66+D72+D84+D60+D90+D96+D78</f>
        <v>4315707.6000000006</v>
      </c>
      <c r="E35" s="262">
        <f t="shared" si="3"/>
        <v>4309077.6000000006</v>
      </c>
    </row>
    <row r="36" spans="1:5" s="2" customFormat="1" ht="22.5" customHeight="1">
      <c r="A36" s="313"/>
      <c r="B36" s="254"/>
      <c r="C36" s="41" t="s">
        <v>63</v>
      </c>
      <c r="D36" s="263"/>
      <c r="E36" s="263"/>
    </row>
    <row r="37" spans="1:5" s="2" customFormat="1" ht="17.25" customHeight="1">
      <c r="A37" s="313"/>
      <c r="B37" s="254"/>
      <c r="C37" s="227" t="s">
        <v>15</v>
      </c>
      <c r="D37" s="263"/>
      <c r="E37" s="263"/>
    </row>
    <row r="38" spans="1:5" s="2" customFormat="1" ht="74.25" customHeight="1">
      <c r="A38" s="313"/>
      <c r="B38" s="254"/>
      <c r="C38" s="31" t="s">
        <v>64</v>
      </c>
      <c r="D38" s="263"/>
      <c r="E38" s="263"/>
    </row>
    <row r="39" spans="1:5" s="2" customFormat="1" ht="20.25" customHeight="1">
      <c r="A39" s="313"/>
      <c r="B39" s="254"/>
      <c r="C39" s="227" t="s">
        <v>16</v>
      </c>
      <c r="D39" s="263"/>
      <c r="E39" s="263"/>
    </row>
    <row r="40" spans="1:5" s="2" customFormat="1" ht="42" customHeight="1">
      <c r="A40" s="314"/>
      <c r="B40" s="255"/>
      <c r="C40" s="31" t="s">
        <v>65</v>
      </c>
      <c r="D40" s="264"/>
      <c r="E40" s="264"/>
    </row>
    <row r="41" spans="1:5" ht="17.25" customHeight="1">
      <c r="A41" s="302"/>
      <c r="B41" s="303"/>
      <c r="C41" s="272" t="s">
        <v>8</v>
      </c>
      <c r="D41" s="273"/>
      <c r="E41" s="317"/>
    </row>
    <row r="42" spans="1:5" s="2" customFormat="1" ht="20.25" customHeight="1">
      <c r="A42" s="253"/>
      <c r="B42" s="256">
        <v>12002</v>
      </c>
      <c r="C42" s="227" t="s">
        <v>17</v>
      </c>
      <c r="D42" s="259">
        <v>900000</v>
      </c>
      <c r="E42" s="259">
        <v>900000</v>
      </c>
    </row>
    <row r="43" spans="1:5" s="2" customFormat="1" ht="72.75" customHeight="1">
      <c r="A43" s="254"/>
      <c r="B43" s="257"/>
      <c r="C43" s="31" t="s">
        <v>66</v>
      </c>
      <c r="D43" s="260"/>
      <c r="E43" s="260"/>
    </row>
    <row r="44" spans="1:5" s="2" customFormat="1" ht="18.75" customHeight="1">
      <c r="A44" s="254"/>
      <c r="B44" s="257"/>
      <c r="C44" s="227" t="s">
        <v>18</v>
      </c>
      <c r="D44" s="260"/>
      <c r="E44" s="260"/>
    </row>
    <row r="45" spans="1:5" s="2" customFormat="1" ht="90" customHeight="1">
      <c r="A45" s="254"/>
      <c r="B45" s="257"/>
      <c r="C45" s="31" t="s">
        <v>67</v>
      </c>
      <c r="D45" s="260"/>
      <c r="E45" s="260"/>
    </row>
    <row r="46" spans="1:5" s="2" customFormat="1" ht="19.5" customHeight="1">
      <c r="A46" s="254"/>
      <c r="B46" s="257"/>
      <c r="C46" s="227" t="s">
        <v>19</v>
      </c>
      <c r="D46" s="260"/>
      <c r="E46" s="260"/>
    </row>
    <row r="47" spans="1:5" s="2" customFormat="1" ht="20.25" customHeight="1">
      <c r="A47" s="255"/>
      <c r="B47" s="258"/>
      <c r="C47" s="31" t="s">
        <v>52</v>
      </c>
      <c r="D47" s="261"/>
      <c r="E47" s="261"/>
    </row>
    <row r="48" spans="1:5" s="2" customFormat="1" ht="20.25" customHeight="1">
      <c r="A48" s="253"/>
      <c r="B48" s="256">
        <v>12003</v>
      </c>
      <c r="C48" s="227" t="s">
        <v>17</v>
      </c>
      <c r="D48" s="259">
        <v>87315.5</v>
      </c>
      <c r="E48" s="259">
        <v>87315.5</v>
      </c>
    </row>
    <row r="49" spans="1:5" s="2" customFormat="1" ht="42" customHeight="1">
      <c r="A49" s="254"/>
      <c r="B49" s="257"/>
      <c r="C49" s="31" t="s">
        <v>264</v>
      </c>
      <c r="D49" s="260"/>
      <c r="E49" s="260"/>
    </row>
    <row r="50" spans="1:5" s="2" customFormat="1" ht="20.25" customHeight="1">
      <c r="A50" s="254"/>
      <c r="B50" s="257"/>
      <c r="C50" s="227" t="s">
        <v>18</v>
      </c>
      <c r="D50" s="260"/>
      <c r="E50" s="260"/>
    </row>
    <row r="51" spans="1:5" s="2" customFormat="1" ht="36" customHeight="1">
      <c r="A51" s="254"/>
      <c r="B51" s="257"/>
      <c r="C51" s="31" t="s">
        <v>68</v>
      </c>
      <c r="D51" s="260"/>
      <c r="E51" s="260"/>
    </row>
    <row r="52" spans="1:5" s="2" customFormat="1" ht="19.5" customHeight="1">
      <c r="A52" s="254"/>
      <c r="B52" s="257"/>
      <c r="C52" s="227" t="s">
        <v>19</v>
      </c>
      <c r="D52" s="260"/>
      <c r="E52" s="260"/>
    </row>
    <row r="53" spans="1:5" s="2" customFormat="1" ht="20.25" customHeight="1">
      <c r="A53" s="255"/>
      <c r="B53" s="258"/>
      <c r="C53" s="31" t="s">
        <v>52</v>
      </c>
      <c r="D53" s="261"/>
      <c r="E53" s="261"/>
    </row>
    <row r="54" spans="1:5" s="2" customFormat="1" ht="20.25" customHeight="1">
      <c r="A54" s="253"/>
      <c r="B54" s="256">
        <v>12004</v>
      </c>
      <c r="C54" s="227" t="s">
        <v>17</v>
      </c>
      <c r="D54" s="259">
        <v>700283.7</v>
      </c>
      <c r="E54" s="259">
        <v>700283.7</v>
      </c>
    </row>
    <row r="55" spans="1:5" s="2" customFormat="1" ht="41.25" customHeight="1">
      <c r="A55" s="254"/>
      <c r="B55" s="257"/>
      <c r="C55" s="31" t="s">
        <v>263</v>
      </c>
      <c r="D55" s="260">
        <v>700283.7</v>
      </c>
      <c r="E55" s="260">
        <v>700283.7</v>
      </c>
    </row>
    <row r="56" spans="1:5" s="2" customFormat="1" ht="22.5" customHeight="1">
      <c r="A56" s="254"/>
      <c r="B56" s="257"/>
      <c r="C56" s="227" t="s">
        <v>18</v>
      </c>
      <c r="D56" s="260">
        <v>700283.7</v>
      </c>
      <c r="E56" s="260">
        <v>700283.7</v>
      </c>
    </row>
    <row r="57" spans="1:5" s="2" customFormat="1" ht="38.25" customHeight="1">
      <c r="A57" s="254"/>
      <c r="B57" s="257"/>
      <c r="C57" s="31" t="s">
        <v>69</v>
      </c>
      <c r="D57" s="260">
        <v>700283.7</v>
      </c>
      <c r="E57" s="260">
        <v>700283.7</v>
      </c>
    </row>
    <row r="58" spans="1:5" s="2" customFormat="1" ht="19.5" customHeight="1">
      <c r="A58" s="254"/>
      <c r="B58" s="257"/>
      <c r="C58" s="227" t="s">
        <v>19</v>
      </c>
      <c r="D58" s="260">
        <v>700283.7</v>
      </c>
      <c r="E58" s="260">
        <v>700283.7</v>
      </c>
    </row>
    <row r="59" spans="1:5" s="2" customFormat="1" ht="20.25" customHeight="1">
      <c r="A59" s="255"/>
      <c r="B59" s="258"/>
      <c r="C59" s="31" t="s">
        <v>52</v>
      </c>
      <c r="D59" s="261">
        <v>700283.7</v>
      </c>
      <c r="E59" s="261">
        <v>700283.7</v>
      </c>
    </row>
    <row r="60" spans="1:5" s="2" customFormat="1" ht="20.25" customHeight="1">
      <c r="A60" s="253"/>
      <c r="B60" s="256">
        <v>12006</v>
      </c>
      <c r="C60" s="227" t="s">
        <v>17</v>
      </c>
      <c r="D60" s="259">
        <v>766.7</v>
      </c>
      <c r="E60" s="259">
        <v>766.7</v>
      </c>
    </row>
    <row r="61" spans="1:5" s="2" customFormat="1" ht="58.5" customHeight="1">
      <c r="A61" s="254"/>
      <c r="B61" s="257"/>
      <c r="C61" s="31" t="s">
        <v>178</v>
      </c>
      <c r="D61" s="260"/>
      <c r="E61" s="260"/>
    </row>
    <row r="62" spans="1:5" s="2" customFormat="1" ht="22.5" customHeight="1">
      <c r="A62" s="254"/>
      <c r="B62" s="257"/>
      <c r="C62" s="227" t="s">
        <v>18</v>
      </c>
      <c r="D62" s="260"/>
      <c r="E62" s="260"/>
    </row>
    <row r="63" spans="1:5" s="2" customFormat="1" ht="38.25" customHeight="1">
      <c r="A63" s="254"/>
      <c r="B63" s="257"/>
      <c r="C63" s="31" t="s">
        <v>179</v>
      </c>
      <c r="D63" s="260"/>
      <c r="E63" s="260"/>
    </row>
    <row r="64" spans="1:5" s="2" customFormat="1" ht="19.5" customHeight="1">
      <c r="A64" s="254"/>
      <c r="B64" s="257"/>
      <c r="C64" s="227" t="s">
        <v>19</v>
      </c>
      <c r="D64" s="260"/>
      <c r="E64" s="260"/>
    </row>
    <row r="65" spans="1:5" s="2" customFormat="1" ht="20.25" customHeight="1">
      <c r="A65" s="255"/>
      <c r="B65" s="258"/>
      <c r="C65" s="31" t="s">
        <v>52</v>
      </c>
      <c r="D65" s="261"/>
      <c r="E65" s="261"/>
    </row>
    <row r="66" spans="1:5" s="2" customFormat="1" ht="20.25" customHeight="1">
      <c r="A66" s="253"/>
      <c r="B66" s="256">
        <v>12008</v>
      </c>
      <c r="C66" s="227" t="s">
        <v>17</v>
      </c>
      <c r="D66" s="259">
        <v>89232</v>
      </c>
      <c r="E66" s="259">
        <v>89232</v>
      </c>
    </row>
    <row r="67" spans="1:5" s="2" customFormat="1" ht="41.25" customHeight="1">
      <c r="A67" s="254"/>
      <c r="B67" s="257"/>
      <c r="C67" s="31" t="s">
        <v>146</v>
      </c>
      <c r="D67" s="260"/>
      <c r="E67" s="260"/>
    </row>
    <row r="68" spans="1:5" s="2" customFormat="1" ht="22.5" customHeight="1">
      <c r="A68" s="254"/>
      <c r="B68" s="257"/>
      <c r="C68" s="227" t="s">
        <v>18</v>
      </c>
      <c r="D68" s="260"/>
      <c r="E68" s="260"/>
    </row>
    <row r="69" spans="1:5" s="2" customFormat="1" ht="56.25" customHeight="1">
      <c r="A69" s="254"/>
      <c r="B69" s="257"/>
      <c r="C69" s="31" t="s">
        <v>147</v>
      </c>
      <c r="D69" s="260"/>
      <c r="E69" s="260"/>
    </row>
    <row r="70" spans="1:5" s="2" customFormat="1" ht="19.5" customHeight="1">
      <c r="A70" s="254"/>
      <c r="B70" s="257"/>
      <c r="C70" s="227" t="s">
        <v>19</v>
      </c>
      <c r="D70" s="260"/>
      <c r="E70" s="260"/>
    </row>
    <row r="71" spans="1:5" s="2" customFormat="1" ht="20.25" customHeight="1">
      <c r="A71" s="255"/>
      <c r="B71" s="258"/>
      <c r="C71" s="31" t="s">
        <v>52</v>
      </c>
      <c r="D71" s="261"/>
      <c r="E71" s="261"/>
    </row>
    <row r="72" spans="1:5" s="2" customFormat="1" ht="20.25" customHeight="1">
      <c r="A72" s="253"/>
      <c r="B72" s="256">
        <v>12009</v>
      </c>
      <c r="C72" s="227" t="s">
        <v>17</v>
      </c>
      <c r="D72" s="259">
        <v>650000</v>
      </c>
      <c r="E72" s="259">
        <v>650000</v>
      </c>
    </row>
    <row r="73" spans="1:5" s="2" customFormat="1" ht="56.25" customHeight="1">
      <c r="A73" s="254"/>
      <c r="B73" s="257"/>
      <c r="C73" s="31" t="s">
        <v>88</v>
      </c>
      <c r="D73" s="260"/>
      <c r="E73" s="260"/>
    </row>
    <row r="74" spans="1:5" s="2" customFormat="1" ht="18.75" customHeight="1">
      <c r="A74" s="254"/>
      <c r="B74" s="257"/>
      <c r="C74" s="227" t="s">
        <v>18</v>
      </c>
      <c r="D74" s="260"/>
      <c r="E74" s="260"/>
    </row>
    <row r="75" spans="1:5" s="2" customFormat="1" ht="74.25" customHeight="1">
      <c r="A75" s="254"/>
      <c r="B75" s="257"/>
      <c r="C75" s="31" t="s">
        <v>89</v>
      </c>
      <c r="D75" s="260"/>
      <c r="E75" s="260"/>
    </row>
    <row r="76" spans="1:5" s="2" customFormat="1" ht="19.5" customHeight="1">
      <c r="A76" s="254"/>
      <c r="B76" s="257"/>
      <c r="C76" s="227" t="s">
        <v>19</v>
      </c>
      <c r="D76" s="260"/>
      <c r="E76" s="260"/>
    </row>
    <row r="77" spans="1:5" s="2" customFormat="1" ht="20.25" customHeight="1">
      <c r="A77" s="255"/>
      <c r="B77" s="258"/>
      <c r="C77" s="31" t="s">
        <v>52</v>
      </c>
      <c r="D77" s="261"/>
      <c r="E77" s="261"/>
    </row>
    <row r="78" spans="1:5" s="2" customFormat="1" ht="20.25" customHeight="1">
      <c r="A78" s="253"/>
      <c r="B78" s="256">
        <v>12010</v>
      </c>
      <c r="C78" s="227" t="s">
        <v>17</v>
      </c>
      <c r="D78" s="259">
        <v>-9750</v>
      </c>
      <c r="E78" s="259">
        <v>-13000</v>
      </c>
    </row>
    <row r="79" spans="1:5" s="2" customFormat="1" ht="41.25" customHeight="1">
      <c r="A79" s="254"/>
      <c r="B79" s="257"/>
      <c r="C79" s="31" t="s">
        <v>148</v>
      </c>
      <c r="D79" s="260"/>
      <c r="E79" s="260"/>
    </row>
    <row r="80" spans="1:5" s="2" customFormat="1" ht="18.75" customHeight="1">
      <c r="A80" s="254"/>
      <c r="B80" s="257"/>
      <c r="C80" s="227" t="s">
        <v>18</v>
      </c>
      <c r="D80" s="260"/>
      <c r="E80" s="260"/>
    </row>
    <row r="81" spans="1:5" s="2" customFormat="1" ht="54" customHeight="1">
      <c r="A81" s="254"/>
      <c r="B81" s="257"/>
      <c r="C81" s="31" t="s">
        <v>195</v>
      </c>
      <c r="D81" s="260"/>
      <c r="E81" s="260"/>
    </row>
    <row r="82" spans="1:5" s="2" customFormat="1" ht="19.5" customHeight="1">
      <c r="A82" s="254"/>
      <c r="B82" s="257"/>
      <c r="C82" s="227" t="s">
        <v>19</v>
      </c>
      <c r="D82" s="260"/>
      <c r="E82" s="260"/>
    </row>
    <row r="83" spans="1:5" s="2" customFormat="1" ht="20.25" customHeight="1">
      <c r="A83" s="255"/>
      <c r="B83" s="258"/>
      <c r="C83" s="31" t="s">
        <v>52</v>
      </c>
      <c r="D83" s="261"/>
      <c r="E83" s="261"/>
    </row>
    <row r="84" spans="1:5" s="2" customFormat="1" ht="20.25" customHeight="1">
      <c r="A84" s="253"/>
      <c r="B84" s="256">
        <v>12012</v>
      </c>
      <c r="C84" s="227" t="s">
        <v>17</v>
      </c>
      <c r="D84" s="259">
        <v>-22750</v>
      </c>
      <c r="E84" s="259">
        <v>-26130</v>
      </c>
    </row>
    <row r="85" spans="1:5" s="2" customFormat="1" ht="58.5" customHeight="1">
      <c r="A85" s="254"/>
      <c r="B85" s="257"/>
      <c r="C85" s="31" t="s">
        <v>149</v>
      </c>
      <c r="D85" s="260"/>
      <c r="E85" s="260"/>
    </row>
    <row r="86" spans="1:5" s="2" customFormat="1" ht="18.75" customHeight="1">
      <c r="A86" s="254"/>
      <c r="B86" s="257"/>
      <c r="C86" s="227" t="s">
        <v>18</v>
      </c>
      <c r="D86" s="260"/>
      <c r="E86" s="260"/>
    </row>
    <row r="87" spans="1:5" s="2" customFormat="1" ht="60" customHeight="1">
      <c r="A87" s="254"/>
      <c r="B87" s="257"/>
      <c r="C87" s="31" t="s">
        <v>150</v>
      </c>
      <c r="D87" s="260"/>
      <c r="E87" s="260"/>
    </row>
    <row r="88" spans="1:5" s="2" customFormat="1" ht="19.5" customHeight="1">
      <c r="A88" s="254"/>
      <c r="B88" s="257"/>
      <c r="C88" s="227" t="s">
        <v>19</v>
      </c>
      <c r="D88" s="260"/>
      <c r="E88" s="260"/>
    </row>
    <row r="89" spans="1:5" s="2" customFormat="1" ht="20.25" customHeight="1">
      <c r="A89" s="255"/>
      <c r="B89" s="258"/>
      <c r="C89" s="31" t="s">
        <v>52</v>
      </c>
      <c r="D89" s="261"/>
      <c r="E89" s="261"/>
    </row>
    <row r="90" spans="1:5" s="2" customFormat="1" ht="20.25" customHeight="1">
      <c r="A90" s="253"/>
      <c r="B90" s="256">
        <v>12014</v>
      </c>
      <c r="C90" s="227" t="s">
        <v>17</v>
      </c>
      <c r="D90" s="259">
        <v>1758036.7</v>
      </c>
      <c r="E90" s="259">
        <v>1758036.7</v>
      </c>
    </row>
    <row r="91" spans="1:5" s="2" customFormat="1" ht="41.25" customHeight="1">
      <c r="A91" s="254"/>
      <c r="B91" s="257"/>
      <c r="C91" s="31" t="s">
        <v>191</v>
      </c>
      <c r="D91" s="260"/>
      <c r="E91" s="260"/>
    </row>
    <row r="92" spans="1:5" s="2" customFormat="1" ht="18.75" customHeight="1">
      <c r="A92" s="254"/>
      <c r="B92" s="257"/>
      <c r="C92" s="227" t="s">
        <v>18</v>
      </c>
      <c r="D92" s="260"/>
      <c r="E92" s="260"/>
    </row>
    <row r="93" spans="1:5" s="2" customFormat="1" ht="40.5" customHeight="1">
      <c r="A93" s="254"/>
      <c r="B93" s="257"/>
      <c r="C93" s="31" t="s">
        <v>192</v>
      </c>
      <c r="D93" s="260"/>
      <c r="E93" s="260"/>
    </row>
    <row r="94" spans="1:5" s="2" customFormat="1" ht="19.5" customHeight="1">
      <c r="A94" s="254"/>
      <c r="B94" s="257"/>
      <c r="C94" s="227" t="s">
        <v>19</v>
      </c>
      <c r="D94" s="260"/>
      <c r="E94" s="260"/>
    </row>
    <row r="95" spans="1:5" s="2" customFormat="1" ht="20.25" customHeight="1">
      <c r="A95" s="255"/>
      <c r="B95" s="258"/>
      <c r="C95" s="31" t="s">
        <v>52</v>
      </c>
      <c r="D95" s="261"/>
      <c r="E95" s="261"/>
    </row>
    <row r="96" spans="1:5" s="2" customFormat="1" ht="20.25" customHeight="1">
      <c r="A96" s="253"/>
      <c r="B96" s="256">
        <v>12015</v>
      </c>
      <c r="C96" s="227" t="s">
        <v>17</v>
      </c>
      <c r="D96" s="259">
        <v>162573</v>
      </c>
      <c r="E96" s="259">
        <v>162573</v>
      </c>
    </row>
    <row r="97" spans="1:7" s="2" customFormat="1" ht="41.25" customHeight="1">
      <c r="A97" s="254"/>
      <c r="B97" s="257"/>
      <c r="C97" s="31" t="s">
        <v>193</v>
      </c>
      <c r="D97" s="260"/>
      <c r="E97" s="260"/>
    </row>
    <row r="98" spans="1:7" s="2" customFormat="1" ht="18.75" customHeight="1">
      <c r="A98" s="254"/>
      <c r="B98" s="257"/>
      <c r="C98" s="227" t="s">
        <v>18</v>
      </c>
      <c r="D98" s="260"/>
      <c r="E98" s="260"/>
    </row>
    <row r="99" spans="1:7" s="2" customFormat="1" ht="40.5" customHeight="1">
      <c r="A99" s="254"/>
      <c r="B99" s="257"/>
      <c r="C99" s="31" t="s">
        <v>194</v>
      </c>
      <c r="D99" s="260"/>
      <c r="E99" s="260"/>
    </row>
    <row r="100" spans="1:7" s="2" customFormat="1" ht="19.5" customHeight="1">
      <c r="A100" s="254"/>
      <c r="B100" s="257"/>
      <c r="C100" s="227" t="s">
        <v>19</v>
      </c>
      <c r="D100" s="260"/>
      <c r="E100" s="260"/>
    </row>
    <row r="101" spans="1:7" s="2" customFormat="1" ht="20.25" customHeight="1">
      <c r="A101" s="255"/>
      <c r="B101" s="258"/>
      <c r="C101" s="31" t="s">
        <v>52</v>
      </c>
      <c r="D101" s="261"/>
      <c r="E101" s="261"/>
    </row>
    <row r="102" spans="1:7" s="2" customFormat="1" ht="21" customHeight="1">
      <c r="A102" s="290">
        <v>1224</v>
      </c>
      <c r="B102" s="293"/>
      <c r="C102" s="228" t="s">
        <v>14</v>
      </c>
      <c r="D102" s="262">
        <f t="shared" ref="D102" si="4">D109</f>
        <v>-8663.7999999999993</v>
      </c>
      <c r="E102" s="262">
        <f>E109</f>
        <v>-8663.7999999999993</v>
      </c>
    </row>
    <row r="103" spans="1:7" s="2" customFormat="1" ht="41.25" customHeight="1">
      <c r="A103" s="291"/>
      <c r="B103" s="293"/>
      <c r="C103" s="229" t="s">
        <v>43</v>
      </c>
      <c r="D103" s="263"/>
      <c r="E103" s="263"/>
    </row>
    <row r="104" spans="1:7" s="2" customFormat="1" ht="24" customHeight="1">
      <c r="A104" s="291"/>
      <c r="B104" s="293"/>
      <c r="C104" s="228" t="s">
        <v>15</v>
      </c>
      <c r="D104" s="263"/>
      <c r="E104" s="263"/>
    </row>
    <row r="105" spans="1:7" s="2" customFormat="1" ht="39.75" customHeight="1">
      <c r="A105" s="291"/>
      <c r="B105" s="293"/>
      <c r="C105" s="228" t="s">
        <v>44</v>
      </c>
      <c r="D105" s="263"/>
      <c r="E105" s="263"/>
    </row>
    <row r="106" spans="1:7" s="2" customFormat="1" ht="20.25" customHeight="1">
      <c r="A106" s="291"/>
      <c r="B106" s="293"/>
      <c r="C106" s="228" t="s">
        <v>16</v>
      </c>
      <c r="D106" s="263"/>
      <c r="E106" s="263"/>
    </row>
    <row r="107" spans="1:7" s="2" customFormat="1" ht="38.25" customHeight="1">
      <c r="A107" s="292"/>
      <c r="B107" s="293"/>
      <c r="C107" s="228" t="s">
        <v>45</v>
      </c>
      <c r="D107" s="264"/>
      <c r="E107" s="264"/>
    </row>
    <row r="108" spans="1:7" ht="17.25">
      <c r="A108" s="288"/>
      <c r="B108" s="289"/>
      <c r="C108" s="283" t="s">
        <v>8</v>
      </c>
      <c r="D108" s="284"/>
      <c r="E108" s="285"/>
    </row>
    <row r="109" spans="1:7" s="154" customFormat="1" ht="20.25" customHeight="1">
      <c r="A109" s="265"/>
      <c r="B109" s="280">
        <v>12004</v>
      </c>
      <c r="C109" s="230" t="s">
        <v>17</v>
      </c>
      <c r="D109" s="269">
        <v>-8663.7999999999993</v>
      </c>
      <c r="E109" s="269">
        <v>-8663.7999999999993</v>
      </c>
    </row>
    <row r="110" spans="1:7" s="154" customFormat="1" ht="37.5" customHeight="1">
      <c r="A110" s="265"/>
      <c r="B110" s="281"/>
      <c r="C110" s="31" t="s">
        <v>180</v>
      </c>
      <c r="D110" s="270"/>
      <c r="E110" s="270"/>
    </row>
    <row r="111" spans="1:7" s="154" customFormat="1" ht="21.75" customHeight="1">
      <c r="A111" s="265"/>
      <c r="B111" s="281"/>
      <c r="C111" s="230" t="s">
        <v>18</v>
      </c>
      <c r="D111" s="270"/>
      <c r="E111" s="270"/>
      <c r="G111" s="224"/>
    </row>
    <row r="112" spans="1:7" s="154" customFormat="1" ht="41.25" customHeight="1">
      <c r="A112" s="265"/>
      <c r="B112" s="281"/>
      <c r="C112" s="31" t="s">
        <v>181</v>
      </c>
      <c r="D112" s="270"/>
      <c r="E112" s="270"/>
    </row>
    <row r="113" spans="1:6" s="154" customFormat="1" ht="21.75" customHeight="1">
      <c r="A113" s="265"/>
      <c r="B113" s="281"/>
      <c r="C113" s="230" t="s">
        <v>19</v>
      </c>
      <c r="D113" s="270"/>
      <c r="E113" s="270"/>
    </row>
    <row r="114" spans="1:6" s="154" customFormat="1" ht="19.5" customHeight="1">
      <c r="A114" s="265"/>
      <c r="B114" s="282"/>
      <c r="C114" s="31" t="s">
        <v>52</v>
      </c>
      <c r="D114" s="271"/>
      <c r="E114" s="271"/>
    </row>
    <row r="115" spans="1:6" s="2" customFormat="1" ht="22.5" customHeight="1">
      <c r="A115" s="286" t="s">
        <v>182</v>
      </c>
      <c r="B115" s="286"/>
      <c r="C115" s="287"/>
      <c r="D115" s="231">
        <f>+D116</f>
        <v>-5720699.2999999998</v>
      </c>
      <c r="E115" s="231">
        <f>+E116</f>
        <v>-5714069.2999999998</v>
      </c>
    </row>
    <row r="116" spans="1:6" s="2" customFormat="1" ht="19.5" customHeight="1">
      <c r="A116" s="265" t="s">
        <v>183</v>
      </c>
      <c r="B116" s="266"/>
      <c r="C116" s="230" t="s">
        <v>14</v>
      </c>
      <c r="D116" s="269">
        <f>+D123</f>
        <v>-5720699.2999999998</v>
      </c>
      <c r="E116" s="269">
        <f>+E123</f>
        <v>-5714069.2999999998</v>
      </c>
    </row>
    <row r="117" spans="1:6" s="2" customFormat="1" ht="20.25" customHeight="1">
      <c r="A117" s="265"/>
      <c r="B117" s="267"/>
      <c r="C117" s="31" t="s">
        <v>184</v>
      </c>
      <c r="D117" s="270"/>
      <c r="E117" s="270"/>
    </row>
    <row r="118" spans="1:6" s="2" customFormat="1" ht="18" customHeight="1">
      <c r="A118" s="265"/>
      <c r="B118" s="267"/>
      <c r="C118" s="230" t="s">
        <v>15</v>
      </c>
      <c r="D118" s="270"/>
      <c r="E118" s="270"/>
    </row>
    <row r="119" spans="1:6" s="2" customFormat="1" ht="38.25" customHeight="1">
      <c r="A119" s="265"/>
      <c r="B119" s="267"/>
      <c r="C119" s="31" t="s">
        <v>185</v>
      </c>
      <c r="D119" s="270"/>
      <c r="E119" s="270"/>
    </row>
    <row r="120" spans="1:6" s="2" customFormat="1" ht="18.75" customHeight="1">
      <c r="A120" s="265"/>
      <c r="B120" s="267"/>
      <c r="C120" s="230" t="s">
        <v>16</v>
      </c>
      <c r="D120" s="270"/>
      <c r="E120" s="270"/>
    </row>
    <row r="121" spans="1:6" s="2" customFormat="1" ht="36.75" customHeight="1">
      <c r="A121" s="265"/>
      <c r="B121" s="268"/>
      <c r="C121" s="31" t="s">
        <v>186</v>
      </c>
      <c r="D121" s="271"/>
      <c r="E121" s="271"/>
    </row>
    <row r="122" spans="1:6" ht="19.5" customHeight="1">
      <c r="A122" s="265"/>
      <c r="B122" s="232"/>
      <c r="C122" s="272" t="s">
        <v>8</v>
      </c>
      <c r="D122" s="273"/>
      <c r="E122" s="233"/>
    </row>
    <row r="123" spans="1:6" s="2" customFormat="1" ht="21" customHeight="1">
      <c r="A123" s="265"/>
      <c r="B123" s="274" t="s">
        <v>187</v>
      </c>
      <c r="C123" s="230" t="s">
        <v>17</v>
      </c>
      <c r="D123" s="277">
        <v>-5720699.2999999998</v>
      </c>
      <c r="E123" s="277">
        <v>-5714069.2999999998</v>
      </c>
    </row>
    <row r="124" spans="1:6" s="2" customFormat="1" ht="21" customHeight="1">
      <c r="A124" s="265"/>
      <c r="B124" s="275"/>
      <c r="C124" s="31" t="s">
        <v>184</v>
      </c>
      <c r="D124" s="278">
        <v>-6198568.2000000002</v>
      </c>
      <c r="E124" s="278">
        <v>-6198568.2000000002</v>
      </c>
    </row>
    <row r="125" spans="1:6" s="2" customFormat="1" ht="21.75" customHeight="1">
      <c r="A125" s="265"/>
      <c r="B125" s="275"/>
      <c r="C125" s="230" t="s">
        <v>18</v>
      </c>
      <c r="D125" s="278">
        <v>-6198568.2000000002</v>
      </c>
      <c r="E125" s="278">
        <v>-6198568.2000000002</v>
      </c>
    </row>
    <row r="126" spans="1:6" s="2" customFormat="1" ht="72" customHeight="1">
      <c r="A126" s="265"/>
      <c r="B126" s="275"/>
      <c r="C126" s="31" t="s">
        <v>188</v>
      </c>
      <c r="D126" s="278">
        <v>-6198568.2000000002</v>
      </c>
      <c r="E126" s="278">
        <v>-6198568.2000000002</v>
      </c>
      <c r="F126" s="165"/>
    </row>
    <row r="127" spans="1:6" s="2" customFormat="1" ht="22.5" customHeight="1">
      <c r="A127" s="265"/>
      <c r="B127" s="275"/>
      <c r="C127" s="230" t="s">
        <v>19</v>
      </c>
      <c r="D127" s="278">
        <v>-6198568.2000000002</v>
      </c>
      <c r="E127" s="278">
        <v>-6198568.2000000002</v>
      </c>
    </row>
    <row r="128" spans="1:6" s="2" customFormat="1" ht="20.25" customHeight="1">
      <c r="A128" s="265"/>
      <c r="B128" s="276"/>
      <c r="C128" s="31" t="s">
        <v>42</v>
      </c>
      <c r="D128" s="279">
        <v>-6198568.2000000002</v>
      </c>
      <c r="E128" s="279">
        <v>-6198568.2000000002</v>
      </c>
    </row>
    <row r="130" spans="4:5" ht="17.25">
      <c r="D130" s="221"/>
      <c r="E130" s="240"/>
    </row>
    <row r="131" spans="4:5">
      <c r="E131" s="1"/>
    </row>
    <row r="132" spans="4:5">
      <c r="E132" s="1"/>
    </row>
  </sheetData>
  <mergeCells count="90">
    <mergeCell ref="D29:D34"/>
    <mergeCell ref="D17:D22"/>
    <mergeCell ref="A3:E3"/>
    <mergeCell ref="A6:B6"/>
    <mergeCell ref="C6:C7"/>
    <mergeCell ref="D23:D28"/>
    <mergeCell ref="A23:A28"/>
    <mergeCell ref="B8:C8"/>
    <mergeCell ref="D10:D15"/>
    <mergeCell ref="E35:E40"/>
    <mergeCell ref="D42:D47"/>
    <mergeCell ref="D48:D53"/>
    <mergeCell ref="D54:D59"/>
    <mergeCell ref="D60:D65"/>
    <mergeCell ref="C41:E41"/>
    <mergeCell ref="E10:E15"/>
    <mergeCell ref="E48:E53"/>
    <mergeCell ref="A29:A34"/>
    <mergeCell ref="B29:B34"/>
    <mergeCell ref="E29:E34"/>
    <mergeCell ref="A41:B41"/>
    <mergeCell ref="B10:B15"/>
    <mergeCell ref="A16:B16"/>
    <mergeCell ref="B23:B28"/>
    <mergeCell ref="E23:E28"/>
    <mergeCell ref="A17:A22"/>
    <mergeCell ref="B17:B22"/>
    <mergeCell ref="C16:E16"/>
    <mergeCell ref="D35:D40"/>
    <mergeCell ref="A35:A40"/>
    <mergeCell ref="B35:B40"/>
    <mergeCell ref="D109:D114"/>
    <mergeCell ref="D102:D107"/>
    <mergeCell ref="A115:C115"/>
    <mergeCell ref="A108:B108"/>
    <mergeCell ref="A102:A107"/>
    <mergeCell ref="B102:B107"/>
    <mergeCell ref="E66:E71"/>
    <mergeCell ref="E72:E77"/>
    <mergeCell ref="A66:A71"/>
    <mergeCell ref="E102:E107"/>
    <mergeCell ref="A116:A128"/>
    <mergeCell ref="B116:B121"/>
    <mergeCell ref="D116:D121"/>
    <mergeCell ref="E116:E121"/>
    <mergeCell ref="C122:D122"/>
    <mergeCell ref="B123:B128"/>
    <mergeCell ref="D123:D128"/>
    <mergeCell ref="E123:E128"/>
    <mergeCell ref="B109:B114"/>
    <mergeCell ref="E109:E114"/>
    <mergeCell ref="A109:A114"/>
    <mergeCell ref="C108:E108"/>
    <mergeCell ref="D66:D71"/>
    <mergeCell ref="D72:D77"/>
    <mergeCell ref="D84:D89"/>
    <mergeCell ref="A72:A77"/>
    <mergeCell ref="B72:B77"/>
    <mergeCell ref="B66:B71"/>
    <mergeCell ref="B96:B101"/>
    <mergeCell ref="D96:D101"/>
    <mergeCell ref="E96:E101"/>
    <mergeCell ref="A78:A83"/>
    <mergeCell ref="B78:B83"/>
    <mergeCell ref="D78:D83"/>
    <mergeCell ref="E78:E83"/>
    <mergeCell ref="D90:D95"/>
    <mergeCell ref="E90:E95"/>
    <mergeCell ref="A96:A101"/>
    <mergeCell ref="A90:A95"/>
    <mergeCell ref="B90:B95"/>
    <mergeCell ref="A84:A89"/>
    <mergeCell ref="B84:B89"/>
    <mergeCell ref="E84:E89"/>
    <mergeCell ref="D6:E6"/>
    <mergeCell ref="D1:E1"/>
    <mergeCell ref="A60:A65"/>
    <mergeCell ref="B60:B65"/>
    <mergeCell ref="E60:E65"/>
    <mergeCell ref="B54:B59"/>
    <mergeCell ref="E54:E59"/>
    <mergeCell ref="A48:A53"/>
    <mergeCell ref="B48:B53"/>
    <mergeCell ref="A54:A59"/>
    <mergeCell ref="A42:A47"/>
    <mergeCell ref="B42:B47"/>
    <mergeCell ref="A10:A15"/>
    <mergeCell ref="E42:E47"/>
    <mergeCell ref="A9:C9"/>
    <mergeCell ref="E17:E22"/>
  </mergeCells>
  <pageMargins left="0.22" right="0.23622047244094491" top="0.53" bottom="0.48" header="0.38" footer="0.3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81"/>
  <sheetViews>
    <sheetView topLeftCell="A109" zoomScaleNormal="100" workbookViewId="0">
      <selection activeCell="H118" sqref="H118"/>
    </sheetView>
  </sheetViews>
  <sheetFormatPr defaultColWidth="9.140625" defaultRowHeight="16.5"/>
  <cols>
    <col min="1" max="1" width="9" style="6" customWidth="1"/>
    <col min="2" max="2" width="8.28515625" style="6" customWidth="1"/>
    <col min="3" max="3" width="7.85546875" style="6" customWidth="1"/>
    <col min="4" max="4" width="13" style="6" customWidth="1"/>
    <col min="5" max="5" width="15" style="6" customWidth="1"/>
    <col min="6" max="6" width="73.5703125" style="6" customWidth="1"/>
    <col min="7" max="8" width="25.7109375" style="6" customWidth="1"/>
    <col min="9" max="9" width="9.140625" style="6"/>
    <col min="10" max="10" width="12.7109375" style="6" customWidth="1"/>
    <col min="11" max="16384" width="9.140625" style="6"/>
  </cols>
  <sheetData>
    <row r="1" spans="1:8" ht="60" customHeight="1">
      <c r="A1" s="27"/>
      <c r="B1" s="27"/>
      <c r="C1" s="27"/>
      <c r="D1" s="27"/>
      <c r="E1" s="27"/>
      <c r="F1" s="332" t="s">
        <v>189</v>
      </c>
      <c r="G1" s="332"/>
      <c r="H1" s="332"/>
    </row>
    <row r="2" spans="1:8" ht="18" customHeight="1">
      <c r="A2" s="27"/>
      <c r="B2" s="27"/>
      <c r="C2" s="27"/>
      <c r="D2" s="27"/>
      <c r="E2" s="27"/>
      <c r="F2" s="53"/>
      <c r="G2" s="162"/>
      <c r="H2" s="53"/>
    </row>
    <row r="3" spans="1:8" ht="40.5" customHeight="1">
      <c r="A3" s="333" t="s">
        <v>190</v>
      </c>
      <c r="B3" s="333"/>
      <c r="C3" s="333"/>
      <c r="D3" s="333"/>
      <c r="E3" s="333"/>
      <c r="F3" s="333"/>
      <c r="G3" s="333"/>
      <c r="H3" s="333"/>
    </row>
    <row r="4" spans="1:8" ht="24" customHeight="1">
      <c r="A4" s="27"/>
      <c r="B4" s="27"/>
      <c r="C4" s="27"/>
      <c r="D4" s="27"/>
      <c r="E4" s="27"/>
      <c r="F4" s="27"/>
      <c r="G4" s="27"/>
      <c r="H4" s="67" t="s">
        <v>87</v>
      </c>
    </row>
    <row r="5" spans="1:8" s="7" customFormat="1" ht="75" customHeight="1">
      <c r="A5" s="320" t="s">
        <v>20</v>
      </c>
      <c r="B5" s="334"/>
      <c r="C5" s="321"/>
      <c r="D5" s="335" t="s">
        <v>3</v>
      </c>
      <c r="E5" s="335"/>
      <c r="F5" s="335" t="s">
        <v>24</v>
      </c>
      <c r="G5" s="320" t="s">
        <v>82</v>
      </c>
      <c r="H5" s="321"/>
    </row>
    <row r="6" spans="1:8" s="7" customFormat="1" ht="36" customHeight="1">
      <c r="A6" s="17" t="s">
        <v>21</v>
      </c>
      <c r="B6" s="17" t="s">
        <v>22</v>
      </c>
      <c r="C6" s="17" t="s">
        <v>23</v>
      </c>
      <c r="D6" s="18" t="s">
        <v>6</v>
      </c>
      <c r="E6" s="18" t="s">
        <v>7</v>
      </c>
      <c r="F6" s="335"/>
      <c r="G6" s="161" t="s">
        <v>174</v>
      </c>
      <c r="H6" s="16" t="s">
        <v>2</v>
      </c>
    </row>
    <row r="7" spans="1:8" s="7" customFormat="1" ht="22.5" customHeight="1">
      <c r="A7" s="54"/>
      <c r="B7" s="36"/>
      <c r="C7" s="29"/>
      <c r="D7" s="36"/>
      <c r="E7" s="36"/>
      <c r="F7" s="23" t="s">
        <v>32</v>
      </c>
      <c r="G7" s="55">
        <f t="shared" ref="G7:H7" si="0">+G8+G166</f>
        <v>239000</v>
      </c>
      <c r="H7" s="55">
        <f t="shared" si="0"/>
        <v>230900</v>
      </c>
    </row>
    <row r="8" spans="1:8" s="8" customFormat="1" ht="25.5" customHeight="1">
      <c r="A8" s="337" t="s">
        <v>35</v>
      </c>
      <c r="B8" s="56"/>
      <c r="C8" s="56"/>
      <c r="D8" s="36"/>
      <c r="E8" s="36"/>
      <c r="F8" s="13" t="s">
        <v>36</v>
      </c>
      <c r="G8" s="57">
        <f t="shared" ref="G8:H8" si="1">+G10+G30</f>
        <v>5951599.2999999998</v>
      </c>
      <c r="H8" s="57">
        <f t="shared" si="1"/>
        <v>5944969.2999999998</v>
      </c>
    </row>
    <row r="9" spans="1:8" s="8" customFormat="1" ht="20.25" customHeight="1">
      <c r="A9" s="338"/>
      <c r="B9" s="56"/>
      <c r="C9" s="56"/>
      <c r="D9" s="36"/>
      <c r="E9" s="36"/>
      <c r="F9" s="24" t="s">
        <v>9</v>
      </c>
      <c r="G9" s="24"/>
      <c r="H9" s="58"/>
    </row>
    <row r="10" spans="1:8" s="8" customFormat="1" ht="36.75" customHeight="1">
      <c r="A10" s="338"/>
      <c r="B10" s="328" t="s">
        <v>31</v>
      </c>
      <c r="C10" s="56"/>
      <c r="D10" s="51"/>
      <c r="E10" s="59"/>
      <c r="F10" s="13" t="s">
        <v>39</v>
      </c>
      <c r="G10" s="57">
        <f t="shared" ref="G10" si="2">G12</f>
        <v>-8663.7999999999993</v>
      </c>
      <c r="H10" s="57">
        <f>H12</f>
        <v>-8663.7999999999993</v>
      </c>
    </row>
    <row r="11" spans="1:8" s="8" customFormat="1" ht="19.5" customHeight="1">
      <c r="A11" s="338"/>
      <c r="B11" s="329"/>
      <c r="C11" s="56"/>
      <c r="D11" s="51"/>
      <c r="E11" s="59"/>
      <c r="F11" s="10" t="s">
        <v>9</v>
      </c>
      <c r="G11" s="10"/>
      <c r="H11" s="35"/>
    </row>
    <row r="12" spans="1:8" s="8" customFormat="1" ht="34.5">
      <c r="A12" s="338"/>
      <c r="B12" s="329"/>
      <c r="C12" s="328" t="s">
        <v>31</v>
      </c>
      <c r="D12" s="51"/>
      <c r="E12" s="59"/>
      <c r="F12" s="25" t="s">
        <v>40</v>
      </c>
      <c r="G12" s="60">
        <f t="shared" ref="G12" si="3">G14</f>
        <v>-8663.7999999999993</v>
      </c>
      <c r="H12" s="60">
        <f>H14</f>
        <v>-8663.7999999999993</v>
      </c>
    </row>
    <row r="13" spans="1:8" s="8" customFormat="1" ht="17.25">
      <c r="A13" s="338"/>
      <c r="B13" s="329"/>
      <c r="C13" s="329"/>
      <c r="D13" s="61"/>
      <c r="E13" s="62"/>
      <c r="F13" s="10" t="s">
        <v>9</v>
      </c>
      <c r="G13" s="10"/>
      <c r="H13" s="35"/>
    </row>
    <row r="14" spans="1:8" s="8" customFormat="1" ht="20.25" customHeight="1">
      <c r="A14" s="338"/>
      <c r="B14" s="329"/>
      <c r="C14" s="329"/>
      <c r="D14" s="51"/>
      <c r="E14" s="59"/>
      <c r="F14" s="13" t="s">
        <v>34</v>
      </c>
      <c r="G14" s="57">
        <f t="shared" ref="G14" si="4">+G16</f>
        <v>-8663.7999999999993</v>
      </c>
      <c r="H14" s="57">
        <f>+H16</f>
        <v>-8663.7999999999993</v>
      </c>
    </row>
    <row r="15" spans="1:8" s="8" customFormat="1" ht="17.25">
      <c r="A15" s="338"/>
      <c r="B15" s="329"/>
      <c r="C15" s="329"/>
      <c r="D15" s="51"/>
      <c r="E15" s="59"/>
      <c r="F15" s="10" t="s">
        <v>9</v>
      </c>
      <c r="G15" s="10"/>
      <c r="H15" s="63"/>
    </row>
    <row r="16" spans="1:8" s="8" customFormat="1" ht="45" customHeight="1">
      <c r="A16" s="338"/>
      <c r="B16" s="329"/>
      <c r="C16" s="329"/>
      <c r="D16" s="330">
        <v>1224</v>
      </c>
      <c r="E16" s="324"/>
      <c r="F16" s="13" t="s">
        <v>43</v>
      </c>
      <c r="G16" s="168">
        <f t="shared" ref="G16" si="5">+G18</f>
        <v>-8663.7999999999993</v>
      </c>
      <c r="H16" s="168">
        <f>+H18</f>
        <v>-8663.7999999999993</v>
      </c>
    </row>
    <row r="17" spans="1:8" s="8" customFormat="1" ht="21.75" customHeight="1">
      <c r="A17" s="338"/>
      <c r="B17" s="329"/>
      <c r="C17" s="329"/>
      <c r="D17" s="331"/>
      <c r="E17" s="325"/>
      <c r="F17" s="26" t="s">
        <v>33</v>
      </c>
      <c r="G17" s="168"/>
      <c r="H17" s="168"/>
    </row>
    <row r="18" spans="1:8" s="147" customFormat="1" ht="36" customHeight="1">
      <c r="A18" s="338"/>
      <c r="B18" s="329"/>
      <c r="C18" s="329"/>
      <c r="D18" s="331"/>
      <c r="E18" s="326">
        <v>12004</v>
      </c>
      <c r="F18" s="163" t="s">
        <v>180</v>
      </c>
      <c r="G18" s="168">
        <f t="shared" ref="G18" si="6">+G20</f>
        <v>-8663.7999999999993</v>
      </c>
      <c r="H18" s="168">
        <f>+H20</f>
        <v>-8663.7999999999993</v>
      </c>
    </row>
    <row r="19" spans="1:8" s="147" customFormat="1" ht="20.25" customHeight="1">
      <c r="A19" s="338"/>
      <c r="B19" s="329"/>
      <c r="C19" s="329"/>
      <c r="D19" s="331"/>
      <c r="E19" s="327"/>
      <c r="F19" s="10" t="s">
        <v>10</v>
      </c>
      <c r="G19" s="168"/>
      <c r="H19" s="168"/>
    </row>
    <row r="20" spans="1:8" s="147" customFormat="1" ht="19.5" customHeight="1">
      <c r="A20" s="338"/>
      <c r="B20" s="329"/>
      <c r="C20" s="329"/>
      <c r="D20" s="331"/>
      <c r="E20" s="327"/>
      <c r="F20" s="142" t="s">
        <v>34</v>
      </c>
      <c r="G20" s="168">
        <f t="shared" ref="G20" si="7">+G22</f>
        <v>-8663.7999999999993</v>
      </c>
      <c r="H20" s="168">
        <f>+H22</f>
        <v>-8663.7999999999993</v>
      </c>
    </row>
    <row r="21" spans="1:8" s="147" customFormat="1" ht="35.25" customHeight="1">
      <c r="A21" s="338"/>
      <c r="B21" s="329"/>
      <c r="C21" s="329"/>
      <c r="D21" s="331"/>
      <c r="E21" s="327"/>
      <c r="F21" s="10" t="s">
        <v>11</v>
      </c>
      <c r="G21" s="168"/>
      <c r="H21" s="168"/>
    </row>
    <row r="22" spans="1:8" s="147" customFormat="1" ht="18.75" customHeight="1">
      <c r="A22" s="338"/>
      <c r="B22" s="329"/>
      <c r="C22" s="329"/>
      <c r="D22" s="331"/>
      <c r="E22" s="327"/>
      <c r="F22" s="10" t="s">
        <v>12</v>
      </c>
      <c r="G22" s="168">
        <f t="shared" ref="G22" si="8">+G23</f>
        <v>-8663.7999999999993</v>
      </c>
      <c r="H22" s="168">
        <f>+H23</f>
        <v>-8663.7999999999993</v>
      </c>
    </row>
    <row r="23" spans="1:8" s="147" customFormat="1" ht="21.75" customHeight="1">
      <c r="A23" s="338"/>
      <c r="B23" s="329"/>
      <c r="C23" s="329"/>
      <c r="D23" s="331"/>
      <c r="E23" s="327"/>
      <c r="F23" s="10" t="s">
        <v>13</v>
      </c>
      <c r="G23" s="168">
        <f t="shared" ref="G23:H23" si="9">+G24+G27</f>
        <v>-8663.7999999999993</v>
      </c>
      <c r="H23" s="168">
        <f t="shared" si="9"/>
        <v>-8663.7999999999993</v>
      </c>
    </row>
    <row r="24" spans="1:8" s="147" customFormat="1" ht="21.75" customHeight="1">
      <c r="A24" s="338"/>
      <c r="B24" s="329"/>
      <c r="C24" s="329"/>
      <c r="D24" s="331"/>
      <c r="E24" s="327"/>
      <c r="F24" s="10" t="s">
        <v>90</v>
      </c>
      <c r="G24" s="168">
        <f t="shared" ref="G24:H24" si="10">+G25</f>
        <v>-7340.8</v>
      </c>
      <c r="H24" s="168">
        <f t="shared" si="10"/>
        <v>-7340.8</v>
      </c>
    </row>
    <row r="25" spans="1:8" s="147" customFormat="1" ht="33.75" customHeight="1">
      <c r="A25" s="338"/>
      <c r="B25" s="329"/>
      <c r="C25" s="329"/>
      <c r="D25" s="331"/>
      <c r="E25" s="327"/>
      <c r="F25" s="10" t="s">
        <v>91</v>
      </c>
      <c r="G25" s="168">
        <f t="shared" ref="G25:H25" si="11">+G26</f>
        <v>-7340.8</v>
      </c>
      <c r="H25" s="168">
        <f t="shared" si="11"/>
        <v>-7340.8</v>
      </c>
    </row>
    <row r="26" spans="1:8" s="147" customFormat="1" ht="21.75" customHeight="1">
      <c r="A26" s="338"/>
      <c r="B26" s="329"/>
      <c r="C26" s="329"/>
      <c r="D26" s="331"/>
      <c r="E26" s="327"/>
      <c r="F26" s="10" t="s">
        <v>92</v>
      </c>
      <c r="G26" s="168">
        <v>-7340.8</v>
      </c>
      <c r="H26" s="168">
        <v>-7340.8</v>
      </c>
    </row>
    <row r="27" spans="1:8" s="147" customFormat="1" ht="21.75" customHeight="1">
      <c r="A27" s="338"/>
      <c r="B27" s="329"/>
      <c r="C27" s="329"/>
      <c r="D27" s="331"/>
      <c r="E27" s="327"/>
      <c r="F27" s="163" t="s">
        <v>93</v>
      </c>
      <c r="G27" s="169">
        <f t="shared" ref="G27:H27" si="12">+G28</f>
        <v>-1323</v>
      </c>
      <c r="H27" s="169">
        <f t="shared" si="12"/>
        <v>-1323</v>
      </c>
    </row>
    <row r="28" spans="1:8" s="147" customFormat="1" ht="33" customHeight="1">
      <c r="A28" s="338"/>
      <c r="B28" s="329"/>
      <c r="C28" s="329"/>
      <c r="D28" s="331"/>
      <c r="E28" s="327"/>
      <c r="F28" s="10" t="s">
        <v>94</v>
      </c>
      <c r="G28" s="140">
        <f t="shared" ref="G28:H28" si="13">+G29</f>
        <v>-1323</v>
      </c>
      <c r="H28" s="140">
        <f t="shared" si="13"/>
        <v>-1323</v>
      </c>
    </row>
    <row r="29" spans="1:8" s="147" customFormat="1" ht="21.75" customHeight="1">
      <c r="A29" s="338"/>
      <c r="B29" s="329"/>
      <c r="C29" s="329"/>
      <c r="D29" s="331"/>
      <c r="E29" s="327"/>
      <c r="F29" s="142" t="s">
        <v>95</v>
      </c>
      <c r="G29" s="168">
        <v>-1323</v>
      </c>
      <c r="H29" s="168">
        <v>-1323</v>
      </c>
    </row>
    <row r="30" spans="1:8" s="9" customFormat="1" ht="34.5">
      <c r="A30" s="338"/>
      <c r="B30" s="328" t="s">
        <v>53</v>
      </c>
      <c r="C30" s="336"/>
      <c r="D30" s="342"/>
      <c r="E30" s="348"/>
      <c r="F30" s="12" t="s">
        <v>54</v>
      </c>
      <c r="G30" s="68">
        <f t="shared" ref="G30" si="14">+G32</f>
        <v>5960263.0999999996</v>
      </c>
      <c r="H30" s="68">
        <f>+H32</f>
        <v>5953633.0999999996</v>
      </c>
    </row>
    <row r="31" spans="1:8" s="9" customFormat="1" ht="19.5" customHeight="1">
      <c r="A31" s="338"/>
      <c r="B31" s="329"/>
      <c r="C31" s="336"/>
      <c r="D31" s="343"/>
      <c r="E31" s="348"/>
      <c r="F31" s="10" t="s">
        <v>9</v>
      </c>
      <c r="G31" s="10"/>
      <c r="H31" s="35"/>
    </row>
    <row r="32" spans="1:8" s="9" customFormat="1" ht="18.75" customHeight="1">
      <c r="A32" s="338"/>
      <c r="B32" s="329"/>
      <c r="C32" s="328" t="s">
        <v>31</v>
      </c>
      <c r="D32" s="343"/>
      <c r="E32" s="348"/>
      <c r="F32" s="12" t="s">
        <v>55</v>
      </c>
      <c r="G32" s="68">
        <f t="shared" ref="G32" si="15">+G34</f>
        <v>5960263.0999999996</v>
      </c>
      <c r="H32" s="68">
        <f>+H34</f>
        <v>5953633.0999999996</v>
      </c>
    </row>
    <row r="33" spans="1:8" s="9" customFormat="1" ht="17.25" customHeight="1">
      <c r="A33" s="338"/>
      <c r="B33" s="329"/>
      <c r="C33" s="329"/>
      <c r="D33" s="343"/>
      <c r="E33" s="348"/>
      <c r="F33" s="10" t="s">
        <v>9</v>
      </c>
      <c r="G33" s="10"/>
      <c r="H33" s="35"/>
    </row>
    <row r="34" spans="1:8" s="9" customFormat="1" ht="17.25" customHeight="1">
      <c r="A34" s="338"/>
      <c r="B34" s="329"/>
      <c r="C34" s="329"/>
      <c r="D34" s="343"/>
      <c r="E34" s="348"/>
      <c r="F34" s="13" t="s">
        <v>34</v>
      </c>
      <c r="G34" s="68">
        <f t="shared" ref="G34:H34" si="16">+G36+G65</f>
        <v>5960263.0999999996</v>
      </c>
      <c r="H34" s="68">
        <f t="shared" si="16"/>
        <v>5953633.0999999996</v>
      </c>
    </row>
    <row r="35" spans="1:8" s="9" customFormat="1" ht="17.25" customHeight="1">
      <c r="A35" s="338"/>
      <c r="B35" s="329"/>
      <c r="C35" s="329"/>
      <c r="D35" s="344"/>
      <c r="E35" s="348"/>
      <c r="F35" s="10" t="s">
        <v>9</v>
      </c>
      <c r="G35" s="10"/>
      <c r="H35" s="35"/>
    </row>
    <row r="36" spans="1:8" s="9" customFormat="1" ht="21.75" customHeight="1">
      <c r="A36" s="338"/>
      <c r="B36" s="329"/>
      <c r="C36" s="329"/>
      <c r="D36" s="330">
        <v>1022</v>
      </c>
      <c r="E36" s="325"/>
      <c r="F36" s="14" t="s">
        <v>47</v>
      </c>
      <c r="G36" s="68">
        <f>+G38+G47+G56</f>
        <v>1644555.5</v>
      </c>
      <c r="H36" s="68">
        <f>+H38+H47+H56</f>
        <v>1644555.5</v>
      </c>
    </row>
    <row r="37" spans="1:8" s="9" customFormat="1" ht="18.75" customHeight="1">
      <c r="A37" s="338"/>
      <c r="B37" s="329"/>
      <c r="C37" s="329"/>
      <c r="D37" s="331"/>
      <c r="E37" s="325"/>
      <c r="F37" s="11" t="s">
        <v>9</v>
      </c>
      <c r="G37" s="163"/>
      <c r="H37" s="35"/>
    </row>
    <row r="38" spans="1:8" s="9" customFormat="1" ht="21.75" customHeight="1">
      <c r="A38" s="338"/>
      <c r="B38" s="329"/>
      <c r="C38" s="329"/>
      <c r="D38" s="331"/>
      <c r="E38" s="322">
        <v>12001</v>
      </c>
      <c r="F38" s="11" t="s">
        <v>50</v>
      </c>
      <c r="G38" s="68">
        <f t="shared" ref="G38" si="17">+G40</f>
        <v>517217.9</v>
      </c>
      <c r="H38" s="68">
        <f>+H40</f>
        <v>517217.9</v>
      </c>
    </row>
    <row r="39" spans="1:8" s="9" customFormat="1" ht="23.25" customHeight="1">
      <c r="A39" s="338"/>
      <c r="B39" s="329"/>
      <c r="C39" s="329"/>
      <c r="D39" s="331"/>
      <c r="E39" s="322"/>
      <c r="F39" s="10" t="s">
        <v>10</v>
      </c>
      <c r="G39" s="10"/>
      <c r="H39" s="35"/>
    </row>
    <row r="40" spans="1:8" s="9" customFormat="1" ht="18.75" customHeight="1">
      <c r="A40" s="338"/>
      <c r="B40" s="329"/>
      <c r="C40" s="329"/>
      <c r="D40" s="331"/>
      <c r="E40" s="322"/>
      <c r="F40" s="52" t="s">
        <v>34</v>
      </c>
      <c r="G40" s="35">
        <f t="shared" ref="G40" si="18">+G42</f>
        <v>517217.9</v>
      </c>
      <c r="H40" s="35">
        <f>+H42</f>
        <v>517217.9</v>
      </c>
    </row>
    <row r="41" spans="1:8" s="9" customFormat="1" ht="37.5" customHeight="1">
      <c r="A41" s="338"/>
      <c r="B41" s="329"/>
      <c r="C41" s="329"/>
      <c r="D41" s="331"/>
      <c r="E41" s="322"/>
      <c r="F41" s="10" t="s">
        <v>11</v>
      </c>
      <c r="G41" s="10"/>
      <c r="H41" s="35"/>
    </row>
    <row r="42" spans="1:8" s="9" customFormat="1" ht="22.5" customHeight="1">
      <c r="A42" s="338"/>
      <c r="B42" s="329"/>
      <c r="C42" s="329"/>
      <c r="D42" s="331"/>
      <c r="E42" s="322"/>
      <c r="F42" s="10" t="s">
        <v>12</v>
      </c>
      <c r="G42" s="35">
        <f t="shared" ref="G42:H45" si="19">+G43</f>
        <v>517217.9</v>
      </c>
      <c r="H42" s="35">
        <f t="shared" si="19"/>
        <v>517217.9</v>
      </c>
    </row>
    <row r="43" spans="1:8" s="9" customFormat="1" ht="22.5" customHeight="1">
      <c r="A43" s="338"/>
      <c r="B43" s="329"/>
      <c r="C43" s="329"/>
      <c r="D43" s="331"/>
      <c r="E43" s="322"/>
      <c r="F43" s="10" t="s">
        <v>13</v>
      </c>
      <c r="G43" s="35">
        <f t="shared" si="19"/>
        <v>517217.9</v>
      </c>
      <c r="H43" s="35">
        <f t="shared" si="19"/>
        <v>517217.9</v>
      </c>
    </row>
    <row r="44" spans="1:8" s="9" customFormat="1" ht="20.25" customHeight="1">
      <c r="A44" s="338"/>
      <c r="B44" s="329"/>
      <c r="C44" s="329"/>
      <c r="D44" s="331"/>
      <c r="E44" s="322"/>
      <c r="F44" s="10" t="s">
        <v>56</v>
      </c>
      <c r="G44" s="35">
        <f t="shared" si="19"/>
        <v>517217.9</v>
      </c>
      <c r="H44" s="35">
        <f t="shared" si="19"/>
        <v>517217.9</v>
      </c>
    </row>
    <row r="45" spans="1:8" s="9" customFormat="1" ht="27" customHeight="1">
      <c r="A45" s="338"/>
      <c r="B45" s="329"/>
      <c r="C45" s="329"/>
      <c r="D45" s="331"/>
      <c r="E45" s="322"/>
      <c r="F45" s="10" t="s">
        <v>57</v>
      </c>
      <c r="G45" s="35">
        <f t="shared" si="19"/>
        <v>517217.9</v>
      </c>
      <c r="H45" s="35">
        <f t="shared" si="19"/>
        <v>517217.9</v>
      </c>
    </row>
    <row r="46" spans="1:8" s="9" customFormat="1" ht="35.25" customHeight="1">
      <c r="A46" s="338"/>
      <c r="B46" s="329"/>
      <c r="C46" s="329"/>
      <c r="D46" s="331"/>
      <c r="E46" s="322"/>
      <c r="F46" s="10" t="s">
        <v>58</v>
      </c>
      <c r="G46" s="35">
        <v>517217.9</v>
      </c>
      <c r="H46" s="35">
        <v>517217.9</v>
      </c>
    </row>
    <row r="47" spans="1:8" s="9" customFormat="1" ht="41.25" customHeight="1">
      <c r="A47" s="338"/>
      <c r="B47" s="329"/>
      <c r="C47" s="329"/>
      <c r="D47" s="331"/>
      <c r="E47" s="322">
        <v>12004</v>
      </c>
      <c r="F47" s="10" t="s">
        <v>99</v>
      </c>
      <c r="G47" s="35">
        <f t="shared" ref="G47" si="20">+G49</f>
        <v>896437.6</v>
      </c>
      <c r="H47" s="35">
        <f>+H49</f>
        <v>896437.6</v>
      </c>
    </row>
    <row r="48" spans="1:8" s="9" customFormat="1" ht="20.25" customHeight="1">
      <c r="A48" s="338"/>
      <c r="B48" s="329"/>
      <c r="C48" s="329"/>
      <c r="D48" s="331"/>
      <c r="E48" s="322"/>
      <c r="F48" s="10" t="s">
        <v>10</v>
      </c>
      <c r="G48" s="10"/>
      <c r="H48" s="35"/>
    </row>
    <row r="49" spans="1:8" s="9" customFormat="1" ht="24" customHeight="1">
      <c r="A49" s="338"/>
      <c r="B49" s="329"/>
      <c r="C49" s="329"/>
      <c r="D49" s="331"/>
      <c r="E49" s="322"/>
      <c r="F49" s="10" t="s">
        <v>34</v>
      </c>
      <c r="G49" s="35">
        <f t="shared" ref="G49" si="21">+G51</f>
        <v>896437.6</v>
      </c>
      <c r="H49" s="35">
        <f>+H51</f>
        <v>896437.6</v>
      </c>
    </row>
    <row r="50" spans="1:8" s="9" customFormat="1" ht="42" customHeight="1">
      <c r="A50" s="338"/>
      <c r="B50" s="329"/>
      <c r="C50" s="329"/>
      <c r="D50" s="331"/>
      <c r="E50" s="322"/>
      <c r="F50" s="10" t="s">
        <v>11</v>
      </c>
      <c r="G50" s="10"/>
      <c r="H50" s="35"/>
    </row>
    <row r="51" spans="1:8" s="9" customFormat="1" ht="18" customHeight="1">
      <c r="A51" s="338"/>
      <c r="B51" s="329"/>
      <c r="C51" s="329"/>
      <c r="D51" s="331"/>
      <c r="E51" s="322"/>
      <c r="F51" s="10" t="s">
        <v>12</v>
      </c>
      <c r="G51" s="35">
        <f t="shared" ref="G51:H54" si="22">+G52</f>
        <v>896437.6</v>
      </c>
      <c r="H51" s="35">
        <f t="shared" si="22"/>
        <v>896437.6</v>
      </c>
    </row>
    <row r="52" spans="1:8" s="9" customFormat="1" ht="19.5" customHeight="1">
      <c r="A52" s="338"/>
      <c r="B52" s="329"/>
      <c r="C52" s="329"/>
      <c r="D52" s="331"/>
      <c r="E52" s="322"/>
      <c r="F52" s="10" t="s">
        <v>13</v>
      </c>
      <c r="G52" s="35">
        <f t="shared" si="22"/>
        <v>896437.6</v>
      </c>
      <c r="H52" s="35">
        <f t="shared" si="22"/>
        <v>896437.6</v>
      </c>
    </row>
    <row r="53" spans="1:8" s="9" customFormat="1" ht="19.5" customHeight="1">
      <c r="A53" s="338"/>
      <c r="B53" s="329"/>
      <c r="C53" s="329"/>
      <c r="D53" s="331"/>
      <c r="E53" s="322"/>
      <c r="F53" s="10" t="s">
        <v>56</v>
      </c>
      <c r="G53" s="35">
        <f t="shared" si="22"/>
        <v>896437.6</v>
      </c>
      <c r="H53" s="35">
        <f t="shared" si="22"/>
        <v>896437.6</v>
      </c>
    </row>
    <row r="54" spans="1:8" s="9" customFormat="1" ht="22.5" customHeight="1">
      <c r="A54" s="338"/>
      <c r="B54" s="329"/>
      <c r="C54" s="329"/>
      <c r="D54" s="331"/>
      <c r="E54" s="322"/>
      <c r="F54" s="10" t="s">
        <v>57</v>
      </c>
      <c r="G54" s="35">
        <f t="shared" si="22"/>
        <v>896437.6</v>
      </c>
      <c r="H54" s="35">
        <f t="shared" si="22"/>
        <v>896437.6</v>
      </c>
    </row>
    <row r="55" spans="1:8" s="9" customFormat="1" ht="39" customHeight="1">
      <c r="A55" s="338"/>
      <c r="B55" s="329"/>
      <c r="C55" s="329"/>
      <c r="D55" s="331"/>
      <c r="E55" s="322"/>
      <c r="F55" s="10" t="s">
        <v>58</v>
      </c>
      <c r="G55" s="148">
        <v>896437.6</v>
      </c>
      <c r="H55" s="148">
        <v>896437.6</v>
      </c>
    </row>
    <row r="56" spans="1:8" s="9" customFormat="1" ht="74.25" customHeight="1">
      <c r="A56" s="338"/>
      <c r="B56" s="329"/>
      <c r="C56" s="329"/>
      <c r="D56" s="331"/>
      <c r="E56" s="322">
        <v>12005</v>
      </c>
      <c r="F56" s="10" t="s">
        <v>121</v>
      </c>
      <c r="G56" s="35">
        <f t="shared" ref="G56" si="23">+G58</f>
        <v>230900</v>
      </c>
      <c r="H56" s="35">
        <f>+H58</f>
        <v>230900</v>
      </c>
    </row>
    <row r="57" spans="1:8" s="9" customFormat="1" ht="20.25" customHeight="1">
      <c r="A57" s="338"/>
      <c r="B57" s="329"/>
      <c r="C57" s="329"/>
      <c r="D57" s="331"/>
      <c r="E57" s="322"/>
      <c r="F57" s="10" t="s">
        <v>10</v>
      </c>
      <c r="G57" s="10"/>
      <c r="H57" s="35"/>
    </row>
    <row r="58" spans="1:8" s="9" customFormat="1" ht="24" customHeight="1">
      <c r="A58" s="338"/>
      <c r="B58" s="329"/>
      <c r="C58" s="329"/>
      <c r="D58" s="331"/>
      <c r="E58" s="322"/>
      <c r="F58" s="10" t="s">
        <v>34</v>
      </c>
      <c r="G58" s="35">
        <f t="shared" ref="G58" si="24">+G60</f>
        <v>230900</v>
      </c>
      <c r="H58" s="35">
        <f>+H60</f>
        <v>230900</v>
      </c>
    </row>
    <row r="59" spans="1:8" s="9" customFormat="1" ht="42" customHeight="1">
      <c r="A59" s="338"/>
      <c r="B59" s="329"/>
      <c r="C59" s="329"/>
      <c r="D59" s="331"/>
      <c r="E59" s="322"/>
      <c r="F59" s="10" t="s">
        <v>11</v>
      </c>
      <c r="G59" s="10"/>
      <c r="H59" s="35"/>
    </row>
    <row r="60" spans="1:8" s="9" customFormat="1" ht="18" customHeight="1">
      <c r="A60" s="338"/>
      <c r="B60" s="329"/>
      <c r="C60" s="329"/>
      <c r="D60" s="331"/>
      <c r="E60" s="322"/>
      <c r="F60" s="10" t="s">
        <v>12</v>
      </c>
      <c r="G60" s="35">
        <f t="shared" ref="G60:H62" si="25">+G61</f>
        <v>230900</v>
      </c>
      <c r="H60" s="35">
        <f t="shared" si="25"/>
        <v>230900</v>
      </c>
    </row>
    <row r="61" spans="1:8" s="9" customFormat="1" ht="19.5" customHeight="1">
      <c r="A61" s="338"/>
      <c r="B61" s="329"/>
      <c r="C61" s="329"/>
      <c r="D61" s="331"/>
      <c r="E61" s="322"/>
      <c r="F61" s="10" t="s">
        <v>13</v>
      </c>
      <c r="G61" s="35">
        <f t="shared" si="25"/>
        <v>230900</v>
      </c>
      <c r="H61" s="35">
        <f t="shared" si="25"/>
        <v>230900</v>
      </c>
    </row>
    <row r="62" spans="1:8" s="9" customFormat="1" ht="19.5" customHeight="1">
      <c r="A62" s="338"/>
      <c r="B62" s="329"/>
      <c r="C62" s="329"/>
      <c r="D62" s="331"/>
      <c r="E62" s="322"/>
      <c r="F62" s="10" t="s">
        <v>56</v>
      </c>
      <c r="G62" s="35">
        <f t="shared" si="25"/>
        <v>230900</v>
      </c>
      <c r="H62" s="35">
        <f t="shared" si="25"/>
        <v>230900</v>
      </c>
    </row>
    <row r="63" spans="1:8" s="9" customFormat="1" ht="22.5" customHeight="1">
      <c r="A63" s="338"/>
      <c r="B63" s="329"/>
      <c r="C63" s="329"/>
      <c r="D63" s="331"/>
      <c r="E63" s="322"/>
      <c r="F63" s="10" t="s">
        <v>57</v>
      </c>
      <c r="G63" s="35">
        <f t="shared" ref="G63" si="26">+G64</f>
        <v>230900</v>
      </c>
      <c r="H63" s="35">
        <f>+H64</f>
        <v>230900</v>
      </c>
    </row>
    <row r="64" spans="1:8" s="9" customFormat="1" ht="39" customHeight="1">
      <c r="A64" s="338"/>
      <c r="B64" s="329"/>
      <c r="C64" s="329"/>
      <c r="D64" s="349"/>
      <c r="E64" s="322"/>
      <c r="F64" s="10" t="s">
        <v>58</v>
      </c>
      <c r="G64" s="35">
        <v>230900</v>
      </c>
      <c r="H64" s="35">
        <v>230900</v>
      </c>
    </row>
    <row r="65" spans="1:8" s="9" customFormat="1" ht="24" customHeight="1">
      <c r="A65" s="338"/>
      <c r="B65" s="329"/>
      <c r="C65" s="329"/>
      <c r="D65" s="323">
        <v>1187</v>
      </c>
      <c r="E65" s="325"/>
      <c r="F65" s="110" t="s">
        <v>63</v>
      </c>
      <c r="G65" s="68">
        <f t="shared" ref="G65:H65" si="27">+G67+G76+G85+G94+G103+G112+G124+G136+G154+G145</f>
        <v>4315707.5999999996</v>
      </c>
      <c r="H65" s="68">
        <f t="shared" si="27"/>
        <v>4309077.5999999996</v>
      </c>
    </row>
    <row r="66" spans="1:8" s="9" customFormat="1" ht="23.25" customHeight="1">
      <c r="A66" s="338"/>
      <c r="B66" s="329"/>
      <c r="C66" s="329"/>
      <c r="D66" s="323"/>
      <c r="E66" s="325"/>
      <c r="F66" s="10" t="s">
        <v>9</v>
      </c>
      <c r="G66" s="35"/>
      <c r="H66" s="35"/>
    </row>
    <row r="67" spans="1:8" s="9" customFormat="1" ht="75.75" customHeight="1">
      <c r="A67" s="338"/>
      <c r="B67" s="329"/>
      <c r="C67" s="329"/>
      <c r="D67" s="323"/>
      <c r="E67" s="322">
        <v>12002</v>
      </c>
      <c r="F67" s="10" t="s">
        <v>164</v>
      </c>
      <c r="G67" s="68">
        <f t="shared" ref="G67" si="28">+G69</f>
        <v>900000</v>
      </c>
      <c r="H67" s="68">
        <f>+H69</f>
        <v>900000</v>
      </c>
    </row>
    <row r="68" spans="1:8" s="9" customFormat="1" ht="21" customHeight="1">
      <c r="A68" s="338"/>
      <c r="B68" s="329"/>
      <c r="C68" s="329"/>
      <c r="D68" s="323"/>
      <c r="E68" s="322"/>
      <c r="F68" s="10" t="s">
        <v>10</v>
      </c>
      <c r="G68" s="35"/>
      <c r="H68" s="35"/>
    </row>
    <row r="69" spans="1:8" s="9" customFormat="1" ht="24.75" customHeight="1">
      <c r="A69" s="338"/>
      <c r="B69" s="329"/>
      <c r="C69" s="329"/>
      <c r="D69" s="323"/>
      <c r="E69" s="322"/>
      <c r="F69" s="10" t="s">
        <v>34</v>
      </c>
      <c r="G69" s="35">
        <f t="shared" ref="G69" si="29">+G71</f>
        <v>900000</v>
      </c>
      <c r="H69" s="35">
        <f>+H71</f>
        <v>900000</v>
      </c>
    </row>
    <row r="70" spans="1:8" s="9" customFormat="1" ht="34.5">
      <c r="A70" s="338"/>
      <c r="B70" s="329"/>
      <c r="C70" s="329"/>
      <c r="D70" s="323"/>
      <c r="E70" s="322"/>
      <c r="F70" s="10" t="s">
        <v>11</v>
      </c>
      <c r="G70" s="35"/>
      <c r="H70" s="35"/>
    </row>
    <row r="71" spans="1:8" s="9" customFormat="1" ht="19.5" customHeight="1">
      <c r="A71" s="338"/>
      <c r="B71" s="329"/>
      <c r="C71" s="329"/>
      <c r="D71" s="323"/>
      <c r="E71" s="322"/>
      <c r="F71" s="10" t="s">
        <v>12</v>
      </c>
      <c r="G71" s="35">
        <f t="shared" ref="G71:H74" si="30">+G72</f>
        <v>900000</v>
      </c>
      <c r="H71" s="35">
        <f t="shared" si="30"/>
        <v>900000</v>
      </c>
    </row>
    <row r="72" spans="1:8" s="9" customFormat="1" ht="21" customHeight="1">
      <c r="A72" s="338"/>
      <c r="B72" s="329"/>
      <c r="C72" s="329"/>
      <c r="D72" s="323"/>
      <c r="E72" s="322"/>
      <c r="F72" s="10" t="s">
        <v>13</v>
      </c>
      <c r="G72" s="35">
        <f t="shared" si="30"/>
        <v>900000</v>
      </c>
      <c r="H72" s="35">
        <f t="shared" si="30"/>
        <v>900000</v>
      </c>
    </row>
    <row r="73" spans="1:8" s="9" customFormat="1" ht="19.5" customHeight="1">
      <c r="A73" s="338"/>
      <c r="B73" s="329"/>
      <c r="C73" s="329"/>
      <c r="D73" s="323"/>
      <c r="E73" s="322"/>
      <c r="F73" s="10" t="s">
        <v>56</v>
      </c>
      <c r="G73" s="35">
        <f t="shared" si="30"/>
        <v>900000</v>
      </c>
      <c r="H73" s="35">
        <f t="shared" si="30"/>
        <v>900000</v>
      </c>
    </row>
    <row r="74" spans="1:8" s="9" customFormat="1" ht="23.25" customHeight="1">
      <c r="A74" s="338"/>
      <c r="B74" s="329"/>
      <c r="C74" s="329"/>
      <c r="D74" s="323"/>
      <c r="E74" s="322"/>
      <c r="F74" s="10" t="s">
        <v>57</v>
      </c>
      <c r="G74" s="35">
        <f t="shared" si="30"/>
        <v>900000</v>
      </c>
      <c r="H74" s="35">
        <f t="shared" si="30"/>
        <v>900000</v>
      </c>
    </row>
    <row r="75" spans="1:8" s="9" customFormat="1" ht="36.75" customHeight="1">
      <c r="A75" s="338"/>
      <c r="B75" s="329"/>
      <c r="C75" s="329"/>
      <c r="D75" s="323"/>
      <c r="E75" s="322"/>
      <c r="F75" s="10" t="s">
        <v>58</v>
      </c>
      <c r="G75" s="148">
        <v>900000</v>
      </c>
      <c r="H75" s="148">
        <v>900000</v>
      </c>
    </row>
    <row r="76" spans="1:8" s="9" customFormat="1" ht="45" customHeight="1">
      <c r="A76" s="338"/>
      <c r="B76" s="329"/>
      <c r="C76" s="329"/>
      <c r="D76" s="323"/>
      <c r="E76" s="322">
        <v>12003</v>
      </c>
      <c r="F76" s="10" t="s">
        <v>218</v>
      </c>
      <c r="G76" s="68">
        <f t="shared" ref="G76" si="31">+G78</f>
        <v>87315.5</v>
      </c>
      <c r="H76" s="68">
        <f>+H78</f>
        <v>87315.5</v>
      </c>
    </row>
    <row r="77" spans="1:8" s="9" customFormat="1" ht="21.75" customHeight="1">
      <c r="A77" s="338"/>
      <c r="B77" s="329"/>
      <c r="C77" s="329"/>
      <c r="D77" s="323"/>
      <c r="E77" s="322"/>
      <c r="F77" s="10" t="s">
        <v>10</v>
      </c>
      <c r="G77" s="35"/>
      <c r="H77" s="35"/>
    </row>
    <row r="78" spans="1:8" s="9" customFormat="1" ht="23.25" customHeight="1">
      <c r="A78" s="338"/>
      <c r="B78" s="329"/>
      <c r="C78" s="329"/>
      <c r="D78" s="323"/>
      <c r="E78" s="322"/>
      <c r="F78" s="10" t="s">
        <v>34</v>
      </c>
      <c r="G78" s="35">
        <f t="shared" ref="G78" si="32">+G80</f>
        <v>87315.5</v>
      </c>
      <c r="H78" s="35">
        <f>+H80</f>
        <v>87315.5</v>
      </c>
    </row>
    <row r="79" spans="1:8" s="9" customFormat="1" ht="39.75" customHeight="1">
      <c r="A79" s="338"/>
      <c r="B79" s="329"/>
      <c r="C79" s="329"/>
      <c r="D79" s="323"/>
      <c r="E79" s="322"/>
      <c r="F79" s="10" t="s">
        <v>11</v>
      </c>
      <c r="G79" s="35"/>
      <c r="H79" s="35"/>
    </row>
    <row r="80" spans="1:8" s="9" customFormat="1" ht="20.25" customHeight="1">
      <c r="A80" s="338"/>
      <c r="B80" s="329"/>
      <c r="C80" s="329"/>
      <c r="D80" s="323"/>
      <c r="E80" s="322"/>
      <c r="F80" s="10" t="s">
        <v>12</v>
      </c>
      <c r="G80" s="35">
        <f t="shared" ref="G80:H83" si="33">+G81</f>
        <v>87315.5</v>
      </c>
      <c r="H80" s="35">
        <f t="shared" si="33"/>
        <v>87315.5</v>
      </c>
    </row>
    <row r="81" spans="1:8" s="9" customFormat="1" ht="18.75" customHeight="1">
      <c r="A81" s="338"/>
      <c r="B81" s="329"/>
      <c r="C81" s="329"/>
      <c r="D81" s="323"/>
      <c r="E81" s="322"/>
      <c r="F81" s="10" t="s">
        <v>13</v>
      </c>
      <c r="G81" s="35">
        <f t="shared" si="33"/>
        <v>87315.5</v>
      </c>
      <c r="H81" s="35">
        <f t="shared" si="33"/>
        <v>87315.5</v>
      </c>
    </row>
    <row r="82" spans="1:8" s="9" customFormat="1" ht="19.5" customHeight="1">
      <c r="A82" s="338"/>
      <c r="B82" s="329"/>
      <c r="C82" s="329"/>
      <c r="D82" s="323"/>
      <c r="E82" s="322"/>
      <c r="F82" s="10" t="s">
        <v>56</v>
      </c>
      <c r="G82" s="35">
        <f t="shared" si="33"/>
        <v>87315.5</v>
      </c>
      <c r="H82" s="35">
        <f t="shared" si="33"/>
        <v>87315.5</v>
      </c>
    </row>
    <row r="83" spans="1:8" s="9" customFormat="1" ht="22.5" customHeight="1">
      <c r="A83" s="338"/>
      <c r="B83" s="329"/>
      <c r="C83" s="329"/>
      <c r="D83" s="323"/>
      <c r="E83" s="322"/>
      <c r="F83" s="10" t="s">
        <v>57</v>
      </c>
      <c r="G83" s="35">
        <f t="shared" si="33"/>
        <v>87315.5</v>
      </c>
      <c r="H83" s="35">
        <f t="shared" si="33"/>
        <v>87315.5</v>
      </c>
    </row>
    <row r="84" spans="1:8" s="9" customFormat="1" ht="39.75" customHeight="1">
      <c r="A84" s="338"/>
      <c r="B84" s="329"/>
      <c r="C84" s="329"/>
      <c r="D84" s="323"/>
      <c r="E84" s="322"/>
      <c r="F84" s="10" t="s">
        <v>58</v>
      </c>
      <c r="G84" s="35">
        <v>87315.5</v>
      </c>
      <c r="H84" s="35">
        <v>87315.5</v>
      </c>
    </row>
    <row r="85" spans="1:8" s="9" customFormat="1" ht="46.5" customHeight="1">
      <c r="A85" s="338"/>
      <c r="B85" s="329"/>
      <c r="C85" s="329"/>
      <c r="D85" s="323"/>
      <c r="E85" s="322">
        <v>12004</v>
      </c>
      <c r="F85" s="10" t="s">
        <v>263</v>
      </c>
      <c r="G85" s="68">
        <f t="shared" ref="G85" si="34">+G87</f>
        <v>700283.7</v>
      </c>
      <c r="H85" s="68">
        <f>+H87</f>
        <v>700283.7</v>
      </c>
    </row>
    <row r="86" spans="1:8" s="9" customFormat="1" ht="21" customHeight="1">
      <c r="A86" s="338"/>
      <c r="B86" s="329"/>
      <c r="C86" s="329"/>
      <c r="D86" s="323"/>
      <c r="E86" s="322"/>
      <c r="F86" s="10" t="s">
        <v>10</v>
      </c>
      <c r="G86" s="35"/>
      <c r="H86" s="35"/>
    </row>
    <row r="87" spans="1:8" s="9" customFormat="1" ht="22.5" customHeight="1">
      <c r="A87" s="338"/>
      <c r="B87" s="329"/>
      <c r="C87" s="329"/>
      <c r="D87" s="323"/>
      <c r="E87" s="322"/>
      <c r="F87" s="10" t="s">
        <v>34</v>
      </c>
      <c r="G87" s="35">
        <f t="shared" ref="G87" si="35">+G89</f>
        <v>700283.7</v>
      </c>
      <c r="H87" s="35">
        <f>+H89</f>
        <v>700283.7</v>
      </c>
    </row>
    <row r="88" spans="1:8" s="9" customFormat="1" ht="34.5">
      <c r="A88" s="338"/>
      <c r="B88" s="329"/>
      <c r="C88" s="329"/>
      <c r="D88" s="323"/>
      <c r="E88" s="322"/>
      <c r="F88" s="10" t="s">
        <v>11</v>
      </c>
      <c r="G88" s="35"/>
      <c r="H88" s="35"/>
    </row>
    <row r="89" spans="1:8" s="9" customFormat="1" ht="21" customHeight="1">
      <c r="A89" s="338"/>
      <c r="B89" s="329"/>
      <c r="C89" s="329"/>
      <c r="D89" s="323"/>
      <c r="E89" s="322"/>
      <c r="F89" s="10" t="s">
        <v>12</v>
      </c>
      <c r="G89" s="35">
        <f t="shared" ref="G89:H92" si="36">+G90</f>
        <v>700283.7</v>
      </c>
      <c r="H89" s="35">
        <f t="shared" si="36"/>
        <v>700283.7</v>
      </c>
    </row>
    <row r="90" spans="1:8" s="9" customFormat="1" ht="24" customHeight="1">
      <c r="A90" s="338"/>
      <c r="B90" s="329"/>
      <c r="C90" s="329"/>
      <c r="D90" s="323"/>
      <c r="E90" s="322"/>
      <c r="F90" s="10" t="s">
        <v>13</v>
      </c>
      <c r="G90" s="35">
        <f t="shared" si="36"/>
        <v>700283.7</v>
      </c>
      <c r="H90" s="35">
        <f t="shared" si="36"/>
        <v>700283.7</v>
      </c>
    </row>
    <row r="91" spans="1:8" s="9" customFormat="1" ht="19.5" customHeight="1">
      <c r="A91" s="338"/>
      <c r="B91" s="329"/>
      <c r="C91" s="329"/>
      <c r="D91" s="323"/>
      <c r="E91" s="322"/>
      <c r="F91" s="10" t="s">
        <v>56</v>
      </c>
      <c r="G91" s="35">
        <f t="shared" si="36"/>
        <v>700283.7</v>
      </c>
      <c r="H91" s="35">
        <f t="shared" si="36"/>
        <v>700283.7</v>
      </c>
    </row>
    <row r="92" spans="1:8" s="9" customFormat="1" ht="22.5" customHeight="1">
      <c r="A92" s="338"/>
      <c r="B92" s="329"/>
      <c r="C92" s="329"/>
      <c r="D92" s="323"/>
      <c r="E92" s="322"/>
      <c r="F92" s="10" t="s">
        <v>57</v>
      </c>
      <c r="G92" s="35">
        <f t="shared" si="36"/>
        <v>700283.7</v>
      </c>
      <c r="H92" s="35">
        <f t="shared" si="36"/>
        <v>700283.7</v>
      </c>
    </row>
    <row r="93" spans="1:8" s="9" customFormat="1" ht="39.75" customHeight="1">
      <c r="A93" s="338"/>
      <c r="B93" s="329"/>
      <c r="C93" s="329"/>
      <c r="D93" s="323"/>
      <c r="E93" s="322"/>
      <c r="F93" s="10" t="s">
        <v>58</v>
      </c>
      <c r="G93" s="148">
        <v>700283.7</v>
      </c>
      <c r="H93" s="148">
        <v>700283.7</v>
      </c>
    </row>
    <row r="94" spans="1:8" s="9" customFormat="1" ht="57" customHeight="1">
      <c r="A94" s="338"/>
      <c r="B94" s="329"/>
      <c r="C94" s="329"/>
      <c r="D94" s="323"/>
      <c r="E94" s="322">
        <v>12006</v>
      </c>
      <c r="F94" s="10" t="s">
        <v>178</v>
      </c>
      <c r="G94" s="68">
        <f t="shared" ref="G94" si="37">+G96</f>
        <v>766.7</v>
      </c>
      <c r="H94" s="68">
        <f>+H96</f>
        <v>766.7</v>
      </c>
    </row>
    <row r="95" spans="1:8" s="9" customFormat="1" ht="21" customHeight="1">
      <c r="A95" s="338"/>
      <c r="B95" s="329"/>
      <c r="C95" s="329"/>
      <c r="D95" s="323"/>
      <c r="E95" s="322"/>
      <c r="F95" s="10" t="s">
        <v>10</v>
      </c>
      <c r="G95" s="35"/>
      <c r="H95" s="35"/>
    </row>
    <row r="96" spans="1:8" s="9" customFormat="1" ht="22.5" customHeight="1">
      <c r="A96" s="338"/>
      <c r="B96" s="329"/>
      <c r="C96" s="329"/>
      <c r="D96" s="323"/>
      <c r="E96" s="322"/>
      <c r="F96" s="10" t="s">
        <v>34</v>
      </c>
      <c r="G96" s="35">
        <f t="shared" ref="G96" si="38">+G98</f>
        <v>766.7</v>
      </c>
      <c r="H96" s="35">
        <f>+H98</f>
        <v>766.7</v>
      </c>
    </row>
    <row r="97" spans="1:8" s="9" customFormat="1" ht="34.5">
      <c r="A97" s="338"/>
      <c r="B97" s="329"/>
      <c r="C97" s="329"/>
      <c r="D97" s="323"/>
      <c r="E97" s="322"/>
      <c r="F97" s="10" t="s">
        <v>11</v>
      </c>
      <c r="G97" s="35"/>
      <c r="H97" s="35"/>
    </row>
    <row r="98" spans="1:8" s="9" customFormat="1" ht="21" customHeight="1">
      <c r="A98" s="338"/>
      <c r="B98" s="329"/>
      <c r="C98" s="329"/>
      <c r="D98" s="323"/>
      <c r="E98" s="322"/>
      <c r="F98" s="10" t="s">
        <v>12</v>
      </c>
      <c r="G98" s="35">
        <f t="shared" ref="G98:H101" si="39">+G99</f>
        <v>766.7</v>
      </c>
      <c r="H98" s="35">
        <f t="shared" si="39"/>
        <v>766.7</v>
      </c>
    </row>
    <row r="99" spans="1:8" s="9" customFormat="1" ht="24" customHeight="1">
      <c r="A99" s="338"/>
      <c r="B99" s="329"/>
      <c r="C99" s="329"/>
      <c r="D99" s="323"/>
      <c r="E99" s="322"/>
      <c r="F99" s="10" t="s">
        <v>13</v>
      </c>
      <c r="G99" s="35">
        <f t="shared" si="39"/>
        <v>766.7</v>
      </c>
      <c r="H99" s="35">
        <f t="shared" si="39"/>
        <v>766.7</v>
      </c>
    </row>
    <row r="100" spans="1:8" s="9" customFormat="1" ht="19.5" customHeight="1">
      <c r="A100" s="338"/>
      <c r="B100" s="329"/>
      <c r="C100" s="329"/>
      <c r="D100" s="323"/>
      <c r="E100" s="322"/>
      <c r="F100" s="10" t="s">
        <v>56</v>
      </c>
      <c r="G100" s="35">
        <f t="shared" si="39"/>
        <v>766.7</v>
      </c>
      <c r="H100" s="35">
        <f t="shared" si="39"/>
        <v>766.7</v>
      </c>
    </row>
    <row r="101" spans="1:8" s="9" customFormat="1" ht="22.5" customHeight="1">
      <c r="A101" s="338"/>
      <c r="B101" s="329"/>
      <c r="C101" s="329"/>
      <c r="D101" s="323"/>
      <c r="E101" s="322"/>
      <c r="F101" s="10" t="s">
        <v>57</v>
      </c>
      <c r="G101" s="35">
        <f t="shared" si="39"/>
        <v>766.7</v>
      </c>
      <c r="H101" s="35">
        <f t="shared" si="39"/>
        <v>766.7</v>
      </c>
    </row>
    <row r="102" spans="1:8" s="9" customFormat="1" ht="39.75" customHeight="1">
      <c r="A102" s="338"/>
      <c r="B102" s="329"/>
      <c r="C102" s="329"/>
      <c r="D102" s="323"/>
      <c r="E102" s="322"/>
      <c r="F102" s="10" t="s">
        <v>58</v>
      </c>
      <c r="G102" s="35">
        <v>766.7</v>
      </c>
      <c r="H102" s="35">
        <v>766.7</v>
      </c>
    </row>
    <row r="103" spans="1:8" s="9" customFormat="1" ht="35.25" customHeight="1">
      <c r="A103" s="338"/>
      <c r="B103" s="329"/>
      <c r="C103" s="329"/>
      <c r="D103" s="323"/>
      <c r="E103" s="322">
        <v>12008</v>
      </c>
      <c r="F103" s="10" t="s">
        <v>146</v>
      </c>
      <c r="G103" s="68">
        <f t="shared" ref="G103" si="40">+G105</f>
        <v>89232</v>
      </c>
      <c r="H103" s="68">
        <f>+H105</f>
        <v>89232</v>
      </c>
    </row>
    <row r="104" spans="1:8" s="9" customFormat="1" ht="21" customHeight="1">
      <c r="A104" s="338"/>
      <c r="B104" s="329"/>
      <c r="C104" s="329"/>
      <c r="D104" s="323"/>
      <c r="E104" s="322"/>
      <c r="F104" s="10" t="s">
        <v>10</v>
      </c>
      <c r="G104" s="35"/>
      <c r="H104" s="35"/>
    </row>
    <row r="105" spans="1:8" s="9" customFormat="1" ht="22.5" customHeight="1">
      <c r="A105" s="338"/>
      <c r="B105" s="329"/>
      <c r="C105" s="329"/>
      <c r="D105" s="323"/>
      <c r="E105" s="322"/>
      <c r="F105" s="10" t="s">
        <v>34</v>
      </c>
      <c r="G105" s="35">
        <f t="shared" ref="G105" si="41">+G107</f>
        <v>89232</v>
      </c>
      <c r="H105" s="35">
        <f>+H107</f>
        <v>89232</v>
      </c>
    </row>
    <row r="106" spans="1:8" s="9" customFormat="1" ht="34.5">
      <c r="A106" s="338"/>
      <c r="B106" s="329"/>
      <c r="C106" s="329"/>
      <c r="D106" s="323"/>
      <c r="E106" s="322"/>
      <c r="F106" s="10" t="s">
        <v>11</v>
      </c>
      <c r="G106" s="35"/>
      <c r="H106" s="35"/>
    </row>
    <row r="107" spans="1:8" s="9" customFormat="1" ht="21" customHeight="1">
      <c r="A107" s="338"/>
      <c r="B107" s="329"/>
      <c r="C107" s="329"/>
      <c r="D107" s="323"/>
      <c r="E107" s="322"/>
      <c r="F107" s="10" t="s">
        <v>12</v>
      </c>
      <c r="G107" s="35">
        <f t="shared" ref="G107:H110" si="42">+G108</f>
        <v>89232</v>
      </c>
      <c r="H107" s="35">
        <f t="shared" si="42"/>
        <v>89232</v>
      </c>
    </row>
    <row r="108" spans="1:8" s="9" customFormat="1" ht="24" customHeight="1">
      <c r="A108" s="338"/>
      <c r="B108" s="329"/>
      <c r="C108" s="329"/>
      <c r="D108" s="323"/>
      <c r="E108" s="322"/>
      <c r="F108" s="10" t="s">
        <v>13</v>
      </c>
      <c r="G108" s="35">
        <f t="shared" si="42"/>
        <v>89232</v>
      </c>
      <c r="H108" s="35">
        <f t="shared" si="42"/>
        <v>89232</v>
      </c>
    </row>
    <row r="109" spans="1:8" s="9" customFormat="1" ht="19.5" customHeight="1">
      <c r="A109" s="338"/>
      <c r="B109" s="329"/>
      <c r="C109" s="329"/>
      <c r="D109" s="323"/>
      <c r="E109" s="322"/>
      <c r="F109" s="10" t="s">
        <v>56</v>
      </c>
      <c r="G109" s="35">
        <f t="shared" si="42"/>
        <v>89232</v>
      </c>
      <c r="H109" s="35">
        <f t="shared" si="42"/>
        <v>89232</v>
      </c>
    </row>
    <row r="110" spans="1:8" s="9" customFormat="1" ht="22.5" customHeight="1">
      <c r="A110" s="338"/>
      <c r="B110" s="329"/>
      <c r="C110" s="329"/>
      <c r="D110" s="323"/>
      <c r="E110" s="322"/>
      <c r="F110" s="10" t="s">
        <v>57</v>
      </c>
      <c r="G110" s="35">
        <f t="shared" si="42"/>
        <v>89232</v>
      </c>
      <c r="H110" s="35">
        <f t="shared" si="42"/>
        <v>89232</v>
      </c>
    </row>
    <row r="111" spans="1:8" s="9" customFormat="1" ht="39.75" customHeight="1">
      <c r="A111" s="338"/>
      <c r="B111" s="329"/>
      <c r="C111" s="329"/>
      <c r="D111" s="323"/>
      <c r="E111" s="322"/>
      <c r="F111" s="10" t="s">
        <v>58</v>
      </c>
      <c r="G111" s="35">
        <v>89232</v>
      </c>
      <c r="H111" s="35">
        <v>89232</v>
      </c>
    </row>
    <row r="112" spans="1:8" s="9" customFormat="1" ht="56.25" customHeight="1">
      <c r="A112" s="338"/>
      <c r="B112" s="329"/>
      <c r="C112" s="329"/>
      <c r="D112" s="323"/>
      <c r="E112" s="322">
        <v>12009</v>
      </c>
      <c r="F112" s="11" t="s">
        <v>88</v>
      </c>
      <c r="G112" s="68">
        <f t="shared" ref="G112" si="43">+G114</f>
        <v>650000</v>
      </c>
      <c r="H112" s="68">
        <f>+H114</f>
        <v>650000</v>
      </c>
    </row>
    <row r="113" spans="1:8" s="9" customFormat="1" ht="23.25" customHeight="1">
      <c r="A113" s="338"/>
      <c r="B113" s="329"/>
      <c r="C113" s="329"/>
      <c r="D113" s="323"/>
      <c r="E113" s="322"/>
      <c r="F113" s="10" t="s">
        <v>10</v>
      </c>
      <c r="G113" s="35"/>
      <c r="H113" s="35"/>
    </row>
    <row r="114" spans="1:8" s="9" customFormat="1" ht="18.75" customHeight="1">
      <c r="A114" s="338"/>
      <c r="B114" s="329"/>
      <c r="C114" s="329"/>
      <c r="D114" s="323"/>
      <c r="E114" s="322"/>
      <c r="F114" s="52" t="s">
        <v>34</v>
      </c>
      <c r="G114" s="35">
        <f t="shared" ref="G114" si="44">+G116</f>
        <v>650000</v>
      </c>
      <c r="H114" s="35">
        <f>+H116</f>
        <v>650000</v>
      </c>
    </row>
    <row r="115" spans="1:8" s="9" customFormat="1" ht="37.5" customHeight="1">
      <c r="A115" s="338"/>
      <c r="B115" s="329"/>
      <c r="C115" s="329"/>
      <c r="D115" s="323"/>
      <c r="E115" s="322"/>
      <c r="F115" s="10" t="s">
        <v>11</v>
      </c>
      <c r="G115" s="35"/>
      <c r="H115" s="35"/>
    </row>
    <row r="116" spans="1:8" s="9" customFormat="1" ht="22.5" customHeight="1">
      <c r="A116" s="338"/>
      <c r="B116" s="329"/>
      <c r="C116" s="329"/>
      <c r="D116" s="323"/>
      <c r="E116" s="322"/>
      <c r="F116" s="10" t="s">
        <v>12</v>
      </c>
      <c r="G116" s="35">
        <f t="shared" ref="G116" si="45">+G117</f>
        <v>650000</v>
      </c>
      <c r="H116" s="35">
        <f>+H117</f>
        <v>650000</v>
      </c>
    </row>
    <row r="117" spans="1:8" s="9" customFormat="1" ht="22.5" customHeight="1">
      <c r="A117" s="338"/>
      <c r="B117" s="329"/>
      <c r="C117" s="329"/>
      <c r="D117" s="323"/>
      <c r="E117" s="322"/>
      <c r="F117" s="10" t="s">
        <v>13</v>
      </c>
      <c r="G117" s="35">
        <f t="shared" ref="G117" si="46">+G118+G121</f>
        <v>650000</v>
      </c>
      <c r="H117" s="35">
        <f>+H118+H121</f>
        <v>650000</v>
      </c>
    </row>
    <row r="118" spans="1:8" s="9" customFormat="1" ht="22.5" customHeight="1">
      <c r="A118" s="338"/>
      <c r="B118" s="329"/>
      <c r="C118" s="329"/>
      <c r="D118" s="323"/>
      <c r="E118" s="322"/>
      <c r="F118" s="10" t="s">
        <v>90</v>
      </c>
      <c r="G118" s="35">
        <f t="shared" ref="G118" si="47">+G119</f>
        <v>200000</v>
      </c>
      <c r="H118" s="35">
        <f>+H119</f>
        <v>200000</v>
      </c>
    </row>
    <row r="119" spans="1:8" s="9" customFormat="1" ht="39" customHeight="1">
      <c r="A119" s="338"/>
      <c r="B119" s="329"/>
      <c r="C119" s="329"/>
      <c r="D119" s="323"/>
      <c r="E119" s="322"/>
      <c r="F119" s="10" t="s">
        <v>91</v>
      </c>
      <c r="G119" s="35">
        <f t="shared" ref="G119" si="48">+G120</f>
        <v>200000</v>
      </c>
      <c r="H119" s="35">
        <f>+H120</f>
        <v>200000</v>
      </c>
    </row>
    <row r="120" spans="1:8" s="9" customFormat="1" ht="22.5" customHeight="1">
      <c r="A120" s="338"/>
      <c r="B120" s="329"/>
      <c r="C120" s="329"/>
      <c r="D120" s="323"/>
      <c r="E120" s="322"/>
      <c r="F120" s="10" t="s">
        <v>92</v>
      </c>
      <c r="G120" s="35">
        <v>200000</v>
      </c>
      <c r="H120" s="35">
        <v>200000</v>
      </c>
    </row>
    <row r="121" spans="1:8" s="9" customFormat="1" ht="22.5" customHeight="1">
      <c r="A121" s="338"/>
      <c r="B121" s="329"/>
      <c r="C121" s="329"/>
      <c r="D121" s="323"/>
      <c r="E121" s="322"/>
      <c r="F121" s="10" t="s">
        <v>93</v>
      </c>
      <c r="G121" s="35">
        <f t="shared" ref="G121" si="49">+G122</f>
        <v>450000</v>
      </c>
      <c r="H121" s="35">
        <f>+H122</f>
        <v>450000</v>
      </c>
    </row>
    <row r="122" spans="1:8" s="9" customFormat="1" ht="37.5" customHeight="1">
      <c r="A122" s="338"/>
      <c r="B122" s="329"/>
      <c r="C122" s="329"/>
      <c r="D122" s="323"/>
      <c r="E122" s="322"/>
      <c r="F122" s="10" t="s">
        <v>94</v>
      </c>
      <c r="G122" s="35">
        <f t="shared" ref="G122" si="50">+G123</f>
        <v>450000</v>
      </c>
      <c r="H122" s="35">
        <f>+H123</f>
        <v>450000</v>
      </c>
    </row>
    <row r="123" spans="1:8" s="9" customFormat="1" ht="21.75" customHeight="1">
      <c r="A123" s="338"/>
      <c r="B123" s="329"/>
      <c r="C123" s="329"/>
      <c r="D123" s="323"/>
      <c r="E123" s="322"/>
      <c r="F123" s="10" t="s">
        <v>95</v>
      </c>
      <c r="G123" s="35">
        <v>450000</v>
      </c>
      <c r="H123" s="35">
        <v>450000</v>
      </c>
    </row>
    <row r="124" spans="1:8" s="9" customFormat="1" ht="42.75" customHeight="1">
      <c r="A124" s="338"/>
      <c r="B124" s="143"/>
      <c r="C124" s="143"/>
      <c r="D124" s="323"/>
      <c r="E124" s="322">
        <v>12010</v>
      </c>
      <c r="F124" s="10" t="s">
        <v>148</v>
      </c>
      <c r="G124" s="68">
        <f t="shared" ref="G124" si="51">+G126</f>
        <v>-9750</v>
      </c>
      <c r="H124" s="68">
        <f>+H126</f>
        <v>-13000</v>
      </c>
    </row>
    <row r="125" spans="1:8" s="9" customFormat="1" ht="21" customHeight="1">
      <c r="A125" s="338"/>
      <c r="B125" s="143"/>
      <c r="C125" s="143"/>
      <c r="D125" s="323"/>
      <c r="E125" s="322"/>
      <c r="F125" s="10" t="s">
        <v>10</v>
      </c>
      <c r="G125" s="35"/>
      <c r="H125" s="35"/>
    </row>
    <row r="126" spans="1:8" s="9" customFormat="1" ht="22.5" customHeight="1">
      <c r="A126" s="338"/>
      <c r="B126" s="143"/>
      <c r="C126" s="143"/>
      <c r="D126" s="323"/>
      <c r="E126" s="322"/>
      <c r="F126" s="10" t="s">
        <v>34</v>
      </c>
      <c r="G126" s="35">
        <f t="shared" ref="G126" si="52">+G128</f>
        <v>-9750</v>
      </c>
      <c r="H126" s="35">
        <f>+H128</f>
        <v>-13000</v>
      </c>
    </row>
    <row r="127" spans="1:8" s="9" customFormat="1" ht="34.5">
      <c r="A127" s="338"/>
      <c r="B127" s="143"/>
      <c r="C127" s="143"/>
      <c r="D127" s="323"/>
      <c r="E127" s="322"/>
      <c r="F127" s="10" t="s">
        <v>11</v>
      </c>
      <c r="G127" s="35"/>
      <c r="H127" s="35"/>
    </row>
    <row r="128" spans="1:8" s="9" customFormat="1" ht="21" customHeight="1">
      <c r="A128" s="338"/>
      <c r="B128" s="143"/>
      <c r="C128" s="143"/>
      <c r="D128" s="323"/>
      <c r="E128" s="322"/>
      <c r="F128" s="10" t="s">
        <v>12</v>
      </c>
      <c r="G128" s="35">
        <f t="shared" ref="G128:H134" si="53">+G129</f>
        <v>-9750</v>
      </c>
      <c r="H128" s="35">
        <f t="shared" si="53"/>
        <v>-13000</v>
      </c>
    </row>
    <row r="129" spans="1:8" s="9" customFormat="1" ht="24" customHeight="1">
      <c r="A129" s="338"/>
      <c r="B129" s="143"/>
      <c r="C129" s="143"/>
      <c r="D129" s="323"/>
      <c r="E129" s="322"/>
      <c r="F129" s="10" t="s">
        <v>13</v>
      </c>
      <c r="G129" s="35">
        <f t="shared" ref="G129" si="54">+G130+G133</f>
        <v>-9750</v>
      </c>
      <c r="H129" s="35">
        <f>+H130+H133</f>
        <v>-13000</v>
      </c>
    </row>
    <row r="130" spans="1:8" s="9" customFormat="1" ht="24" customHeight="1">
      <c r="A130" s="338"/>
      <c r="B130" s="143"/>
      <c r="C130" s="143"/>
      <c r="D130" s="323"/>
      <c r="E130" s="322"/>
      <c r="F130" s="10" t="s">
        <v>90</v>
      </c>
      <c r="G130" s="35">
        <f t="shared" ref="G130" si="55">+G131</f>
        <v>-1500</v>
      </c>
      <c r="H130" s="35">
        <f>+H131</f>
        <v>-2000</v>
      </c>
    </row>
    <row r="131" spans="1:8" s="9" customFormat="1" ht="36" customHeight="1">
      <c r="A131" s="338"/>
      <c r="B131" s="143"/>
      <c r="C131" s="143"/>
      <c r="D131" s="323"/>
      <c r="E131" s="322"/>
      <c r="F131" s="10" t="s">
        <v>91</v>
      </c>
      <c r="G131" s="35">
        <f t="shared" ref="G131" si="56">+G132</f>
        <v>-1500</v>
      </c>
      <c r="H131" s="35">
        <f>+H132</f>
        <v>-2000</v>
      </c>
    </row>
    <row r="132" spans="1:8" s="9" customFormat="1" ht="24" customHeight="1">
      <c r="A132" s="338"/>
      <c r="B132" s="143"/>
      <c r="C132" s="143"/>
      <c r="D132" s="323"/>
      <c r="E132" s="322"/>
      <c r="F132" s="10" t="s">
        <v>92</v>
      </c>
      <c r="G132" s="148">
        <v>-1500</v>
      </c>
      <c r="H132" s="148">
        <v>-2000</v>
      </c>
    </row>
    <row r="133" spans="1:8" s="9" customFormat="1" ht="24.75" customHeight="1">
      <c r="A133" s="338"/>
      <c r="B133" s="143"/>
      <c r="C133" s="143"/>
      <c r="D133" s="323"/>
      <c r="E133" s="322"/>
      <c r="F133" s="10" t="s">
        <v>93</v>
      </c>
      <c r="G133" s="148">
        <f t="shared" si="53"/>
        <v>-8250</v>
      </c>
      <c r="H133" s="148">
        <f t="shared" si="53"/>
        <v>-11000</v>
      </c>
    </row>
    <row r="134" spans="1:8" s="9" customFormat="1" ht="36" customHeight="1">
      <c r="A134" s="338"/>
      <c r="B134" s="143"/>
      <c r="C134" s="143"/>
      <c r="D134" s="323"/>
      <c r="E134" s="322"/>
      <c r="F134" s="10" t="s">
        <v>94</v>
      </c>
      <c r="G134" s="148">
        <f t="shared" si="53"/>
        <v>-8250</v>
      </c>
      <c r="H134" s="148">
        <f t="shared" si="53"/>
        <v>-11000</v>
      </c>
    </row>
    <row r="135" spans="1:8" s="9" customFormat="1" ht="24.75" customHeight="1">
      <c r="A135" s="338"/>
      <c r="B135" s="143"/>
      <c r="C135" s="143"/>
      <c r="D135" s="323"/>
      <c r="E135" s="322"/>
      <c r="F135" s="10" t="s">
        <v>95</v>
      </c>
      <c r="G135" s="35">
        <v>-8250</v>
      </c>
      <c r="H135" s="148">
        <v>-11000</v>
      </c>
    </row>
    <row r="136" spans="1:8" s="9" customFormat="1" ht="57" customHeight="1">
      <c r="A136" s="338"/>
      <c r="B136" s="143"/>
      <c r="C136" s="143"/>
      <c r="D136" s="323"/>
      <c r="E136" s="322">
        <v>12012</v>
      </c>
      <c r="F136" s="10" t="s">
        <v>149</v>
      </c>
      <c r="G136" s="68">
        <f t="shared" ref="G136" si="57">+G138</f>
        <v>-22750</v>
      </c>
      <c r="H136" s="68">
        <f>+H138</f>
        <v>-26130</v>
      </c>
    </row>
    <row r="137" spans="1:8" s="9" customFormat="1" ht="21" customHeight="1">
      <c r="A137" s="338"/>
      <c r="B137" s="143"/>
      <c r="C137" s="143"/>
      <c r="D137" s="323"/>
      <c r="E137" s="322"/>
      <c r="F137" s="10" t="s">
        <v>10</v>
      </c>
      <c r="G137" s="35"/>
      <c r="H137" s="35"/>
    </row>
    <row r="138" spans="1:8" s="9" customFormat="1" ht="22.5" customHeight="1">
      <c r="A138" s="338"/>
      <c r="B138" s="143"/>
      <c r="C138" s="143"/>
      <c r="D138" s="323"/>
      <c r="E138" s="322"/>
      <c r="F138" s="10" t="s">
        <v>34</v>
      </c>
      <c r="G138" s="35">
        <f t="shared" ref="G138" si="58">+G140</f>
        <v>-22750</v>
      </c>
      <c r="H138" s="35">
        <f>+H140</f>
        <v>-26130</v>
      </c>
    </row>
    <row r="139" spans="1:8" s="9" customFormat="1" ht="34.5">
      <c r="A139" s="338"/>
      <c r="B139" s="143"/>
      <c r="C139" s="143"/>
      <c r="D139" s="323"/>
      <c r="E139" s="322"/>
      <c r="F139" s="10" t="s">
        <v>11</v>
      </c>
      <c r="G139" s="35"/>
      <c r="H139" s="35"/>
    </row>
    <row r="140" spans="1:8" s="9" customFormat="1" ht="21" customHeight="1">
      <c r="A140" s="338"/>
      <c r="B140" s="143"/>
      <c r="C140" s="143"/>
      <c r="D140" s="323"/>
      <c r="E140" s="322"/>
      <c r="F140" s="10" t="s">
        <v>12</v>
      </c>
      <c r="G140" s="35">
        <f t="shared" ref="G140:H143" si="59">+G141</f>
        <v>-22750</v>
      </c>
      <c r="H140" s="35">
        <f t="shared" si="59"/>
        <v>-26130</v>
      </c>
    </row>
    <row r="141" spans="1:8" s="9" customFormat="1" ht="24" customHeight="1">
      <c r="A141" s="338"/>
      <c r="B141" s="143"/>
      <c r="C141" s="143"/>
      <c r="D141" s="323"/>
      <c r="E141" s="322"/>
      <c r="F141" s="10" t="s">
        <v>13</v>
      </c>
      <c r="G141" s="35">
        <f t="shared" si="59"/>
        <v>-22750</v>
      </c>
      <c r="H141" s="35">
        <f t="shared" si="59"/>
        <v>-26130</v>
      </c>
    </row>
    <row r="142" spans="1:8" s="9" customFormat="1" ht="19.5" customHeight="1">
      <c r="A142" s="338"/>
      <c r="B142" s="143"/>
      <c r="C142" s="143"/>
      <c r="D142" s="323"/>
      <c r="E142" s="322"/>
      <c r="F142" s="10" t="s">
        <v>56</v>
      </c>
      <c r="G142" s="35">
        <f t="shared" si="59"/>
        <v>-22750</v>
      </c>
      <c r="H142" s="35">
        <f t="shared" si="59"/>
        <v>-26130</v>
      </c>
    </row>
    <row r="143" spans="1:8" s="9" customFormat="1" ht="22.5" customHeight="1">
      <c r="A143" s="338"/>
      <c r="B143" s="143"/>
      <c r="C143" s="143"/>
      <c r="D143" s="323"/>
      <c r="E143" s="322"/>
      <c r="F143" s="10" t="s">
        <v>57</v>
      </c>
      <c r="G143" s="35">
        <f t="shared" si="59"/>
        <v>-22750</v>
      </c>
      <c r="H143" s="35">
        <f t="shared" si="59"/>
        <v>-26130</v>
      </c>
    </row>
    <row r="144" spans="1:8" s="9" customFormat="1" ht="39.75" customHeight="1">
      <c r="A144" s="338"/>
      <c r="B144" s="143"/>
      <c r="C144" s="143"/>
      <c r="D144" s="323"/>
      <c r="E144" s="322"/>
      <c r="F144" s="10" t="s">
        <v>58</v>
      </c>
      <c r="G144" s="35">
        <v>-22750</v>
      </c>
      <c r="H144" s="148">
        <v>-26130</v>
      </c>
    </row>
    <row r="145" spans="1:8" s="9" customFormat="1" ht="40.5" customHeight="1">
      <c r="A145" s="338"/>
      <c r="B145" s="166"/>
      <c r="C145" s="166"/>
      <c r="D145" s="323"/>
      <c r="E145" s="322">
        <v>12014</v>
      </c>
      <c r="F145" s="10" t="s">
        <v>191</v>
      </c>
      <c r="G145" s="68">
        <f t="shared" ref="G145" si="60">+G147</f>
        <v>1758036.7</v>
      </c>
      <c r="H145" s="68">
        <f>+H147</f>
        <v>1758036.7</v>
      </c>
    </row>
    <row r="146" spans="1:8" s="9" customFormat="1" ht="21" customHeight="1">
      <c r="A146" s="338"/>
      <c r="B146" s="166"/>
      <c r="C146" s="166"/>
      <c r="D146" s="323"/>
      <c r="E146" s="322"/>
      <c r="F146" s="10" t="s">
        <v>10</v>
      </c>
      <c r="G146" s="35"/>
      <c r="H146" s="35"/>
    </row>
    <row r="147" spans="1:8" s="9" customFormat="1" ht="22.5" customHeight="1">
      <c r="A147" s="338"/>
      <c r="B147" s="166"/>
      <c r="C147" s="166"/>
      <c r="D147" s="323"/>
      <c r="E147" s="322"/>
      <c r="F147" s="10" t="s">
        <v>34</v>
      </c>
      <c r="G147" s="234">
        <f t="shared" ref="G147" si="61">+G149</f>
        <v>1758036.7</v>
      </c>
      <c r="H147" s="234">
        <f>+H149</f>
        <v>1758036.7</v>
      </c>
    </row>
    <row r="148" spans="1:8" s="9" customFormat="1" ht="34.5">
      <c r="A148" s="338"/>
      <c r="B148" s="166"/>
      <c r="C148" s="166"/>
      <c r="D148" s="323"/>
      <c r="E148" s="322"/>
      <c r="F148" s="10" t="s">
        <v>11</v>
      </c>
      <c r="G148" s="234"/>
      <c r="H148" s="234"/>
    </row>
    <row r="149" spans="1:8" s="9" customFormat="1" ht="21" customHeight="1">
      <c r="A149" s="338"/>
      <c r="B149" s="166"/>
      <c r="C149" s="166"/>
      <c r="D149" s="323"/>
      <c r="E149" s="322"/>
      <c r="F149" s="10" t="s">
        <v>12</v>
      </c>
      <c r="G149" s="234">
        <f t="shared" ref="G149:H152" si="62">+G150</f>
        <v>1758036.7</v>
      </c>
      <c r="H149" s="234">
        <f t="shared" si="62"/>
        <v>1758036.7</v>
      </c>
    </row>
    <row r="150" spans="1:8" s="9" customFormat="1" ht="24" customHeight="1">
      <c r="A150" s="338"/>
      <c r="B150" s="166"/>
      <c r="C150" s="166"/>
      <c r="D150" s="323"/>
      <c r="E150" s="322"/>
      <c r="F150" s="10" t="s">
        <v>13</v>
      </c>
      <c r="G150" s="234">
        <f t="shared" si="62"/>
        <v>1758036.7</v>
      </c>
      <c r="H150" s="234">
        <f t="shared" si="62"/>
        <v>1758036.7</v>
      </c>
    </row>
    <row r="151" spans="1:8" s="9" customFormat="1" ht="19.5" customHeight="1">
      <c r="A151" s="338"/>
      <c r="B151" s="166"/>
      <c r="C151" s="166"/>
      <c r="D151" s="323"/>
      <c r="E151" s="322"/>
      <c r="F151" s="10" t="s">
        <v>56</v>
      </c>
      <c r="G151" s="234">
        <f t="shared" si="62"/>
        <v>1758036.7</v>
      </c>
      <c r="H151" s="234">
        <f t="shared" si="62"/>
        <v>1758036.7</v>
      </c>
    </row>
    <row r="152" spans="1:8" s="9" customFormat="1" ht="22.5" customHeight="1">
      <c r="A152" s="338"/>
      <c r="B152" s="166"/>
      <c r="C152" s="166"/>
      <c r="D152" s="323"/>
      <c r="E152" s="322"/>
      <c r="F152" s="10" t="s">
        <v>57</v>
      </c>
      <c r="G152" s="234">
        <f t="shared" si="62"/>
        <v>1758036.7</v>
      </c>
      <c r="H152" s="234">
        <f t="shared" si="62"/>
        <v>1758036.7</v>
      </c>
    </row>
    <row r="153" spans="1:8" s="9" customFormat="1" ht="39.75" customHeight="1">
      <c r="A153" s="338"/>
      <c r="B153" s="166"/>
      <c r="C153" s="166"/>
      <c r="D153" s="323"/>
      <c r="E153" s="322"/>
      <c r="F153" s="10" t="s">
        <v>58</v>
      </c>
      <c r="G153" s="35">
        <v>1758036.7</v>
      </c>
      <c r="H153" s="35">
        <v>1758036.7</v>
      </c>
    </row>
    <row r="154" spans="1:8" s="9" customFormat="1" ht="40.5" customHeight="1">
      <c r="A154" s="338"/>
      <c r="B154" s="143"/>
      <c r="C154" s="143"/>
      <c r="D154" s="323"/>
      <c r="E154" s="322">
        <v>12015</v>
      </c>
      <c r="F154" s="144" t="s">
        <v>193</v>
      </c>
      <c r="G154" s="68">
        <f t="shared" ref="G154" si="63">+G156</f>
        <v>162573</v>
      </c>
      <c r="H154" s="68">
        <f>+H156</f>
        <v>162573</v>
      </c>
    </row>
    <row r="155" spans="1:8" s="9" customFormat="1" ht="23.25" customHeight="1">
      <c r="A155" s="338"/>
      <c r="B155" s="143"/>
      <c r="C155" s="143"/>
      <c r="D155" s="323"/>
      <c r="E155" s="322"/>
      <c r="F155" s="10" t="s">
        <v>10</v>
      </c>
      <c r="G155" s="35"/>
      <c r="H155" s="35"/>
    </row>
    <row r="156" spans="1:8" s="9" customFormat="1" ht="18.75" customHeight="1">
      <c r="A156" s="338"/>
      <c r="B156" s="143"/>
      <c r="C156" s="143"/>
      <c r="D156" s="323"/>
      <c r="E156" s="322"/>
      <c r="F156" s="142" t="s">
        <v>34</v>
      </c>
      <c r="G156" s="35">
        <f t="shared" ref="G156" si="64">+G158</f>
        <v>162573</v>
      </c>
      <c r="H156" s="35">
        <f>+H158</f>
        <v>162573</v>
      </c>
    </row>
    <row r="157" spans="1:8" s="9" customFormat="1" ht="37.5" customHeight="1">
      <c r="A157" s="338"/>
      <c r="B157" s="143"/>
      <c r="C157" s="143"/>
      <c r="D157" s="323"/>
      <c r="E157" s="322"/>
      <c r="F157" s="10" t="s">
        <v>11</v>
      </c>
      <c r="G157" s="35"/>
      <c r="H157" s="35"/>
    </row>
    <row r="158" spans="1:8" s="9" customFormat="1" ht="22.5" customHeight="1">
      <c r="A158" s="338"/>
      <c r="B158" s="143"/>
      <c r="C158" s="143"/>
      <c r="D158" s="323"/>
      <c r="E158" s="322"/>
      <c r="F158" s="10" t="s">
        <v>12</v>
      </c>
      <c r="G158" s="35">
        <f t="shared" ref="G158" si="65">+G159</f>
        <v>162573</v>
      </c>
      <c r="H158" s="35">
        <f>+H159</f>
        <v>162573</v>
      </c>
    </row>
    <row r="159" spans="1:8" s="9" customFormat="1" ht="22.5" customHeight="1">
      <c r="A159" s="338"/>
      <c r="B159" s="143"/>
      <c r="C159" s="143"/>
      <c r="D159" s="323"/>
      <c r="E159" s="322"/>
      <c r="F159" s="10" t="s">
        <v>13</v>
      </c>
      <c r="G159" s="35">
        <f t="shared" ref="G159" si="66">+G160+G163</f>
        <v>162573</v>
      </c>
      <c r="H159" s="35">
        <f>+H160+H163</f>
        <v>162573</v>
      </c>
    </row>
    <row r="160" spans="1:8" s="9" customFormat="1" ht="22.5" customHeight="1">
      <c r="A160" s="338"/>
      <c r="B160" s="143"/>
      <c r="C160" s="143"/>
      <c r="D160" s="323"/>
      <c r="E160" s="322"/>
      <c r="F160" s="10" t="s">
        <v>90</v>
      </c>
      <c r="G160" s="35">
        <f t="shared" ref="G160" si="67">+G161</f>
        <v>50000</v>
      </c>
      <c r="H160" s="35">
        <f>+H161</f>
        <v>50000</v>
      </c>
    </row>
    <row r="161" spans="1:13" s="9" customFormat="1" ht="39" customHeight="1">
      <c r="A161" s="338"/>
      <c r="B161" s="143"/>
      <c r="C161" s="143"/>
      <c r="D161" s="323"/>
      <c r="E161" s="322"/>
      <c r="F161" s="10" t="s">
        <v>91</v>
      </c>
      <c r="G161" s="35">
        <f t="shared" ref="G161" si="68">+G162</f>
        <v>50000</v>
      </c>
      <c r="H161" s="35">
        <f>+H162</f>
        <v>50000</v>
      </c>
    </row>
    <row r="162" spans="1:13" s="9" customFormat="1" ht="22.5" customHeight="1">
      <c r="A162" s="338"/>
      <c r="B162" s="143"/>
      <c r="C162" s="143"/>
      <c r="D162" s="323"/>
      <c r="E162" s="322"/>
      <c r="F162" s="10" t="s">
        <v>92</v>
      </c>
      <c r="G162" s="35">
        <v>50000</v>
      </c>
      <c r="H162" s="35">
        <v>50000</v>
      </c>
    </row>
    <row r="163" spans="1:13" s="9" customFormat="1" ht="22.5" customHeight="1">
      <c r="A163" s="338"/>
      <c r="B163" s="143"/>
      <c r="C163" s="143"/>
      <c r="D163" s="323"/>
      <c r="E163" s="322"/>
      <c r="F163" s="10" t="s">
        <v>93</v>
      </c>
      <c r="G163" s="148">
        <f t="shared" ref="G163" si="69">+G164</f>
        <v>112573</v>
      </c>
      <c r="H163" s="148">
        <f>+H164</f>
        <v>112573</v>
      </c>
    </row>
    <row r="164" spans="1:13" s="9" customFormat="1" ht="37.5" customHeight="1">
      <c r="A164" s="338"/>
      <c r="B164" s="143"/>
      <c r="C164" s="143"/>
      <c r="D164" s="323"/>
      <c r="E164" s="322"/>
      <c r="F164" s="10" t="s">
        <v>94</v>
      </c>
      <c r="G164" s="148">
        <f t="shared" ref="G164" si="70">+G165</f>
        <v>112573</v>
      </c>
      <c r="H164" s="148">
        <f>+H165</f>
        <v>112573</v>
      </c>
    </row>
    <row r="165" spans="1:13" s="9" customFormat="1" ht="21.75" customHeight="1">
      <c r="A165" s="338"/>
      <c r="B165" s="143"/>
      <c r="C165" s="143"/>
      <c r="D165" s="323"/>
      <c r="E165" s="322"/>
      <c r="F165" s="10" t="s">
        <v>95</v>
      </c>
      <c r="G165" s="35">
        <v>112573</v>
      </c>
      <c r="H165" s="35">
        <v>112573</v>
      </c>
    </row>
    <row r="166" spans="1:13" s="179" customFormat="1" ht="37.5" customHeight="1">
      <c r="A166" s="345" t="s">
        <v>196</v>
      </c>
      <c r="B166" s="44"/>
      <c r="C166" s="44"/>
      <c r="D166" s="44"/>
      <c r="E166" s="45"/>
      <c r="F166" s="46" t="s">
        <v>197</v>
      </c>
      <c r="G166" s="178">
        <f>+G168</f>
        <v>-5712599.2999999998</v>
      </c>
      <c r="H166" s="178">
        <f>+H168</f>
        <v>-5714069.2999999998</v>
      </c>
      <c r="J166" s="180"/>
      <c r="K166" s="180"/>
      <c r="L166" s="180"/>
      <c r="M166" s="180"/>
    </row>
    <row r="167" spans="1:13" s="179" customFormat="1" ht="18.75" customHeight="1">
      <c r="A167" s="345"/>
      <c r="B167" s="44"/>
      <c r="C167" s="44"/>
      <c r="D167" s="44"/>
      <c r="E167" s="45"/>
      <c r="F167" s="47" t="s">
        <v>9</v>
      </c>
      <c r="G167" s="181"/>
      <c r="H167" s="44"/>
      <c r="J167" s="180"/>
      <c r="K167" s="180"/>
      <c r="L167" s="180"/>
      <c r="M167" s="180"/>
    </row>
    <row r="168" spans="1:13" s="179" customFormat="1" ht="37.5" customHeight="1">
      <c r="A168" s="345"/>
      <c r="B168" s="346" t="s">
        <v>83</v>
      </c>
      <c r="C168" s="44"/>
      <c r="D168" s="44"/>
      <c r="E168" s="45"/>
      <c r="F168" s="46" t="s">
        <v>198</v>
      </c>
      <c r="G168" s="182">
        <f>+G170</f>
        <v>-5712599.2999999998</v>
      </c>
      <c r="H168" s="182">
        <f>+H170</f>
        <v>-5714069.2999999998</v>
      </c>
    </row>
    <row r="169" spans="1:13" s="179" customFormat="1" ht="21" customHeight="1">
      <c r="A169" s="345"/>
      <c r="B169" s="346"/>
      <c r="C169" s="44"/>
      <c r="D169" s="44"/>
      <c r="E169" s="45"/>
      <c r="F169" s="47" t="s">
        <v>9</v>
      </c>
      <c r="G169" s="181"/>
      <c r="H169" s="44"/>
    </row>
    <row r="170" spans="1:13" s="183" customFormat="1" ht="23.25" customHeight="1">
      <c r="A170" s="345"/>
      <c r="B170" s="346"/>
      <c r="C170" s="346" t="s">
        <v>83</v>
      </c>
      <c r="D170" s="37"/>
      <c r="E170" s="167"/>
      <c r="F170" s="48" t="s">
        <v>184</v>
      </c>
      <c r="G170" s="182">
        <f>+G172</f>
        <v>-5712599.2999999998</v>
      </c>
      <c r="H170" s="182">
        <f>+H172</f>
        <v>-5714069.2999999998</v>
      </c>
    </row>
    <row r="171" spans="1:13" s="183" customFormat="1" ht="21.75" customHeight="1">
      <c r="A171" s="345"/>
      <c r="B171" s="346"/>
      <c r="C171" s="346"/>
      <c r="D171" s="37"/>
      <c r="E171" s="167"/>
      <c r="F171" s="37" t="s">
        <v>9</v>
      </c>
      <c r="G171" s="181"/>
      <c r="H171" s="37"/>
    </row>
    <row r="172" spans="1:13" s="183" customFormat="1" ht="18" customHeight="1">
      <c r="A172" s="345"/>
      <c r="B172" s="346"/>
      <c r="C172" s="346"/>
      <c r="D172" s="347">
        <v>1139</v>
      </c>
      <c r="E172" s="167"/>
      <c r="F172" s="37" t="s">
        <v>184</v>
      </c>
      <c r="G172" s="182">
        <f>+G174</f>
        <v>-5712599.2999999998</v>
      </c>
      <c r="H172" s="182">
        <f>+H174</f>
        <v>-5714069.2999999998</v>
      </c>
    </row>
    <row r="173" spans="1:13" s="183" customFormat="1" ht="18.75" customHeight="1">
      <c r="A173" s="345"/>
      <c r="B173" s="346"/>
      <c r="C173" s="346"/>
      <c r="D173" s="347"/>
      <c r="E173" s="167"/>
      <c r="F173" s="37" t="s">
        <v>9</v>
      </c>
      <c r="G173" s="182"/>
      <c r="H173" s="37"/>
    </row>
    <row r="174" spans="1:13" s="184" customFormat="1" ht="23.25" customHeight="1">
      <c r="A174" s="345"/>
      <c r="B174" s="346"/>
      <c r="C174" s="346"/>
      <c r="D174" s="347"/>
      <c r="E174" s="339">
        <v>11001</v>
      </c>
      <c r="F174" s="37" t="s">
        <v>184</v>
      </c>
      <c r="G174" s="182">
        <f>+G176</f>
        <v>-5712599.2999999998</v>
      </c>
      <c r="H174" s="182">
        <f>+H176</f>
        <v>-5714069.2999999998</v>
      </c>
    </row>
    <row r="175" spans="1:13" s="184" customFormat="1" ht="24" customHeight="1">
      <c r="A175" s="345"/>
      <c r="B175" s="346"/>
      <c r="C175" s="346"/>
      <c r="D175" s="347"/>
      <c r="E175" s="340"/>
      <c r="F175" s="49" t="s">
        <v>84</v>
      </c>
      <c r="G175" s="182"/>
      <c r="H175" s="185"/>
    </row>
    <row r="176" spans="1:13" s="184" customFormat="1" ht="19.5" customHeight="1">
      <c r="A176" s="345"/>
      <c r="B176" s="346"/>
      <c r="C176" s="346"/>
      <c r="D176" s="347"/>
      <c r="E176" s="340"/>
      <c r="F176" s="186" t="s">
        <v>182</v>
      </c>
      <c r="G176" s="182">
        <f>+G178</f>
        <v>-5712599.2999999998</v>
      </c>
      <c r="H176" s="182">
        <f>+H178</f>
        <v>-5714069.2999999998</v>
      </c>
    </row>
    <row r="177" spans="1:8" s="184" customFormat="1" ht="35.25" customHeight="1">
      <c r="A177" s="345"/>
      <c r="B177" s="346"/>
      <c r="C177" s="346"/>
      <c r="D177" s="347"/>
      <c r="E177" s="340"/>
      <c r="F177" s="49" t="s">
        <v>85</v>
      </c>
      <c r="G177" s="182"/>
      <c r="H177" s="185"/>
    </row>
    <row r="178" spans="1:8" s="184" customFormat="1" ht="18" customHeight="1">
      <c r="A178" s="345"/>
      <c r="B178" s="346"/>
      <c r="C178" s="346"/>
      <c r="D178" s="347"/>
      <c r="E178" s="340"/>
      <c r="F178" s="49" t="s">
        <v>199</v>
      </c>
      <c r="G178" s="182">
        <f>+G179</f>
        <v>-5712599.2999999998</v>
      </c>
      <c r="H178" s="182">
        <f>+H179</f>
        <v>-5714069.2999999998</v>
      </c>
    </row>
    <row r="179" spans="1:8" s="184" customFormat="1" ht="20.25" customHeight="1">
      <c r="A179" s="345"/>
      <c r="B179" s="346"/>
      <c r="C179" s="346"/>
      <c r="D179" s="347"/>
      <c r="E179" s="340"/>
      <c r="F179" s="49" t="s">
        <v>86</v>
      </c>
      <c r="G179" s="182">
        <f>G180</f>
        <v>-5712599.2999999998</v>
      </c>
      <c r="H179" s="182">
        <f>H180</f>
        <v>-5714069.2999999998</v>
      </c>
    </row>
    <row r="180" spans="1:8" s="184" customFormat="1" ht="21.75" customHeight="1">
      <c r="A180" s="345"/>
      <c r="B180" s="346"/>
      <c r="C180" s="346"/>
      <c r="D180" s="347"/>
      <c r="E180" s="340"/>
      <c r="F180" s="49" t="s">
        <v>200</v>
      </c>
      <c r="G180" s="182">
        <f>+G181</f>
        <v>-5712599.2999999998</v>
      </c>
      <c r="H180" s="182">
        <f>+H181</f>
        <v>-5714069.2999999998</v>
      </c>
    </row>
    <row r="181" spans="1:8" s="184" customFormat="1" ht="18.75" customHeight="1">
      <c r="A181" s="345"/>
      <c r="B181" s="346"/>
      <c r="C181" s="346"/>
      <c r="D181" s="347"/>
      <c r="E181" s="341"/>
      <c r="F181" s="49" t="s">
        <v>201</v>
      </c>
      <c r="G181" s="182">
        <v>-5712599.2999999998</v>
      </c>
      <c r="H181" s="182">
        <v>-5714069.2999999998</v>
      </c>
    </row>
  </sheetData>
  <mergeCells count="39">
    <mergeCell ref="A8:A165"/>
    <mergeCell ref="E38:E46"/>
    <mergeCell ref="E174:E181"/>
    <mergeCell ref="D30:D35"/>
    <mergeCell ref="B30:B123"/>
    <mergeCell ref="A166:A181"/>
    <mergeCell ref="B168:B181"/>
    <mergeCell ref="C170:C181"/>
    <mergeCell ref="D172:D181"/>
    <mergeCell ref="E94:E102"/>
    <mergeCell ref="E103:E111"/>
    <mergeCell ref="E47:E55"/>
    <mergeCell ref="E30:E35"/>
    <mergeCell ref="E56:E64"/>
    <mergeCell ref="D36:D64"/>
    <mergeCell ref="E145:E153"/>
    <mergeCell ref="B10:B29"/>
    <mergeCell ref="C12:C29"/>
    <mergeCell ref="D16:D29"/>
    <mergeCell ref="F1:H1"/>
    <mergeCell ref="C32:C123"/>
    <mergeCell ref="E112:E123"/>
    <mergeCell ref="E85:E93"/>
    <mergeCell ref="E65:E66"/>
    <mergeCell ref="E67:E75"/>
    <mergeCell ref="E76:E84"/>
    <mergeCell ref="E36:E37"/>
    <mergeCell ref="A3:H3"/>
    <mergeCell ref="A5:C5"/>
    <mergeCell ref="D5:E5"/>
    <mergeCell ref="F5:F6"/>
    <mergeCell ref="C30:C31"/>
    <mergeCell ref="G5:H5"/>
    <mergeCell ref="E154:E165"/>
    <mergeCell ref="D65:D165"/>
    <mergeCell ref="E16:E17"/>
    <mergeCell ref="E18:E29"/>
    <mergeCell ref="E124:E135"/>
    <mergeCell ref="E136:E144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opLeftCell="A7" workbookViewId="0">
      <selection activeCell="D9" sqref="D9:F9"/>
    </sheetView>
  </sheetViews>
  <sheetFormatPr defaultRowHeight="13.5"/>
  <cols>
    <col min="1" max="1" width="13.7109375" style="80" customWidth="1"/>
    <col min="2" max="2" width="16.140625" style="81" customWidth="1"/>
    <col min="3" max="3" width="60.5703125" style="81" customWidth="1"/>
    <col min="4" max="12" width="16.140625" style="80" customWidth="1"/>
    <col min="13" max="14" width="9.140625" style="80"/>
    <col min="15" max="15" width="10.140625" style="80" bestFit="1" customWidth="1"/>
    <col min="16" max="16" width="9.140625" style="80"/>
    <col min="17" max="17" width="9.5703125" style="80" bestFit="1" customWidth="1"/>
    <col min="18" max="16384" width="9.140625" style="80"/>
  </cols>
  <sheetData>
    <row r="1" spans="1:17" s="1" customFormat="1" ht="19.5" customHeight="1">
      <c r="A1" s="15"/>
      <c r="B1" s="15"/>
      <c r="C1" s="53"/>
      <c r="D1" s="138"/>
      <c r="E1" s="138"/>
      <c r="F1" s="171"/>
      <c r="G1" s="138"/>
      <c r="H1" s="138"/>
      <c r="I1" s="171"/>
      <c r="J1" s="138"/>
      <c r="K1" s="138"/>
      <c r="L1" s="111" t="s">
        <v>208</v>
      </c>
    </row>
    <row r="2" spans="1:17" s="1" customFormat="1" ht="19.5" customHeight="1">
      <c r="A2" s="15"/>
      <c r="B2" s="15"/>
      <c r="C2" s="354" t="s">
        <v>202</v>
      </c>
      <c r="D2" s="354"/>
      <c r="E2" s="354"/>
      <c r="F2" s="354"/>
      <c r="G2" s="354"/>
      <c r="H2" s="354"/>
      <c r="I2" s="354"/>
      <c r="J2" s="354"/>
      <c r="K2" s="354"/>
      <c r="L2" s="354"/>
      <c r="M2" s="5"/>
      <c r="N2" s="5"/>
      <c r="O2" s="5"/>
      <c r="P2" s="5"/>
      <c r="Q2" s="5"/>
    </row>
    <row r="3" spans="1:17" s="1" customFormat="1" ht="19.5" customHeight="1">
      <c r="A3" s="15"/>
      <c r="B3" s="15"/>
      <c r="C3" s="354" t="s">
        <v>100</v>
      </c>
      <c r="D3" s="354"/>
      <c r="E3" s="354"/>
      <c r="F3" s="354"/>
      <c r="G3" s="354"/>
      <c r="H3" s="354"/>
      <c r="I3" s="354"/>
      <c r="J3" s="354"/>
      <c r="K3" s="354"/>
      <c r="L3" s="354"/>
      <c r="M3" s="5"/>
      <c r="N3" s="5"/>
      <c r="O3" s="5"/>
      <c r="P3" s="5"/>
      <c r="Q3" s="5"/>
    </row>
    <row r="4" spans="1:17" s="1" customFormat="1" ht="17.25">
      <c r="A4" s="15"/>
      <c r="B4" s="15"/>
      <c r="C4" s="88"/>
      <c r="D4" s="176"/>
      <c r="E4" s="151"/>
      <c r="F4" s="151"/>
      <c r="G4" s="176"/>
      <c r="H4" s="151"/>
      <c r="I4" s="151"/>
      <c r="J4" s="88"/>
      <c r="K4" s="15"/>
      <c r="L4" s="15"/>
    </row>
    <row r="5" spans="1:17" s="1" customFormat="1" ht="17.25">
      <c r="A5" s="15"/>
      <c r="B5" s="15"/>
      <c r="C5" s="88"/>
      <c r="D5" s="176"/>
      <c r="E5" s="151"/>
      <c r="F5" s="151"/>
      <c r="G5" s="176"/>
      <c r="H5" s="151"/>
      <c r="I5" s="151"/>
      <c r="J5" s="88"/>
      <c r="K5" s="15"/>
      <c r="L5" s="15"/>
    </row>
    <row r="6" spans="1:17" s="1" customFormat="1" ht="50.25" customHeight="1">
      <c r="A6" s="355" t="s">
        <v>210</v>
      </c>
      <c r="B6" s="355"/>
      <c r="C6" s="355"/>
      <c r="D6" s="355"/>
      <c r="E6" s="355"/>
      <c r="F6" s="355"/>
      <c r="G6" s="355"/>
      <c r="H6" s="355"/>
      <c r="I6" s="355"/>
      <c r="J6" s="355"/>
      <c r="K6" s="355"/>
      <c r="L6" s="355"/>
    </row>
    <row r="7" spans="1:17" s="3" customFormat="1" ht="27" customHeight="1">
      <c r="A7" s="112"/>
      <c r="B7" s="113"/>
      <c r="C7" s="114"/>
      <c r="D7" s="115"/>
      <c r="E7" s="115"/>
      <c r="F7" s="133"/>
      <c r="G7" s="115"/>
      <c r="H7" s="115"/>
      <c r="I7" s="133"/>
      <c r="J7" s="115"/>
      <c r="K7" s="115"/>
      <c r="L7" s="133" t="s">
        <v>87</v>
      </c>
    </row>
    <row r="8" spans="1:17" s="3" customFormat="1" ht="35.25" customHeight="1">
      <c r="A8" s="359" t="s">
        <v>122</v>
      </c>
      <c r="B8" s="359"/>
      <c r="C8" s="359" t="s">
        <v>123</v>
      </c>
      <c r="D8" s="351" t="s">
        <v>41</v>
      </c>
      <c r="E8" s="352"/>
      <c r="F8" s="352"/>
      <c r="G8" s="352"/>
      <c r="H8" s="352"/>
      <c r="I8" s="352"/>
      <c r="J8" s="352"/>
      <c r="K8" s="352"/>
      <c r="L8" s="353"/>
    </row>
    <row r="9" spans="1:17" s="3" customFormat="1" ht="28.5" customHeight="1">
      <c r="A9" s="359"/>
      <c r="B9" s="359"/>
      <c r="C9" s="359"/>
      <c r="D9" s="358" t="s">
        <v>207</v>
      </c>
      <c r="E9" s="358"/>
      <c r="F9" s="358"/>
      <c r="G9" s="358" t="s">
        <v>174</v>
      </c>
      <c r="H9" s="358"/>
      <c r="I9" s="358"/>
      <c r="J9" s="358" t="s">
        <v>124</v>
      </c>
      <c r="K9" s="358"/>
      <c r="L9" s="358"/>
    </row>
    <row r="10" spans="1:17" s="3" customFormat="1" ht="23.25" customHeight="1">
      <c r="A10" s="359" t="s">
        <v>104</v>
      </c>
      <c r="B10" s="359" t="s">
        <v>209</v>
      </c>
      <c r="C10" s="359"/>
      <c r="D10" s="350" t="s">
        <v>125</v>
      </c>
      <c r="E10" s="350" t="s">
        <v>126</v>
      </c>
      <c r="F10" s="350"/>
      <c r="G10" s="350" t="s">
        <v>125</v>
      </c>
      <c r="H10" s="350" t="s">
        <v>126</v>
      </c>
      <c r="I10" s="350"/>
      <c r="J10" s="350" t="s">
        <v>125</v>
      </c>
      <c r="K10" s="350" t="s">
        <v>126</v>
      </c>
      <c r="L10" s="350"/>
    </row>
    <row r="11" spans="1:17" s="3" customFormat="1" ht="39.75" customHeight="1">
      <c r="A11" s="359"/>
      <c r="B11" s="359"/>
      <c r="C11" s="359"/>
      <c r="D11" s="350"/>
      <c r="E11" s="195" t="s">
        <v>137</v>
      </c>
      <c r="F11" s="195" t="s">
        <v>138</v>
      </c>
      <c r="G11" s="350"/>
      <c r="H11" s="195" t="s">
        <v>137</v>
      </c>
      <c r="I11" s="195" t="s">
        <v>138</v>
      </c>
      <c r="J11" s="350"/>
      <c r="K11" s="195" t="s">
        <v>137</v>
      </c>
      <c r="L11" s="195" t="s">
        <v>138</v>
      </c>
    </row>
    <row r="12" spans="1:17" s="3" customFormat="1" ht="34.5" customHeight="1">
      <c r="A12" s="116"/>
      <c r="B12" s="117"/>
      <c r="C12" s="118" t="s">
        <v>127</v>
      </c>
      <c r="D12" s="119">
        <f t="shared" ref="D12:F12" si="0">+D13+D14</f>
        <v>230900</v>
      </c>
      <c r="E12" s="119">
        <f t="shared" si="0"/>
        <v>230900</v>
      </c>
      <c r="F12" s="119">
        <f t="shared" si="0"/>
        <v>0</v>
      </c>
      <c r="G12" s="119">
        <f t="shared" ref="G12:I12" si="1">+G13+G14</f>
        <v>230900</v>
      </c>
      <c r="H12" s="119">
        <f t="shared" si="1"/>
        <v>230900</v>
      </c>
      <c r="I12" s="119">
        <f t="shared" si="1"/>
        <v>0</v>
      </c>
      <c r="J12" s="119">
        <f t="shared" ref="J12:L12" si="2">+J13+J14</f>
        <v>230900</v>
      </c>
      <c r="K12" s="119">
        <f t="shared" si="2"/>
        <v>230900</v>
      </c>
      <c r="L12" s="119">
        <f t="shared" si="2"/>
        <v>0</v>
      </c>
    </row>
    <row r="13" spans="1:17" s="3" customFormat="1" ht="28.5" customHeight="1">
      <c r="A13" s="120"/>
      <c r="B13" s="121"/>
      <c r="C13" s="122" t="s">
        <v>128</v>
      </c>
      <c r="D13" s="123">
        <f>+E13+F13</f>
        <v>230900</v>
      </c>
      <c r="E13" s="123">
        <f>+E22</f>
        <v>230900</v>
      </c>
      <c r="F13" s="123">
        <f>+F22</f>
        <v>0</v>
      </c>
      <c r="G13" s="123">
        <f t="shared" ref="G13:H13" si="3">+G22</f>
        <v>230900</v>
      </c>
      <c r="H13" s="123">
        <f t="shared" si="3"/>
        <v>230900</v>
      </c>
      <c r="I13" s="123">
        <f>+I22</f>
        <v>0</v>
      </c>
      <c r="J13" s="123">
        <f>+K13+L13</f>
        <v>230900</v>
      </c>
      <c r="K13" s="123">
        <f>+K22</f>
        <v>230900</v>
      </c>
      <c r="L13" s="123">
        <f>+L22</f>
        <v>0</v>
      </c>
    </row>
    <row r="14" spans="1:17" s="3" customFormat="1" ht="30.75" customHeight="1">
      <c r="A14" s="120"/>
      <c r="B14" s="121"/>
      <c r="C14" s="122" t="s">
        <v>129</v>
      </c>
      <c r="D14" s="123">
        <v>0</v>
      </c>
      <c r="E14" s="123">
        <v>0</v>
      </c>
      <c r="F14" s="123">
        <v>0</v>
      </c>
      <c r="G14" s="123">
        <v>0</v>
      </c>
      <c r="H14" s="123">
        <v>0</v>
      </c>
      <c r="I14" s="123">
        <v>0</v>
      </c>
      <c r="J14" s="123">
        <v>0</v>
      </c>
      <c r="K14" s="123">
        <v>0</v>
      </c>
      <c r="L14" s="123">
        <v>0</v>
      </c>
    </row>
    <row r="15" spans="1:17" s="3" customFormat="1" ht="36" customHeight="1">
      <c r="A15" s="120"/>
      <c r="B15" s="121"/>
      <c r="C15" s="124" t="s">
        <v>130</v>
      </c>
      <c r="D15" s="125">
        <f t="shared" ref="D15:L15" si="4">+D16</f>
        <v>230900</v>
      </c>
      <c r="E15" s="125">
        <f t="shared" si="4"/>
        <v>230900</v>
      </c>
      <c r="F15" s="125">
        <f t="shared" si="4"/>
        <v>0</v>
      </c>
      <c r="G15" s="125">
        <f t="shared" si="4"/>
        <v>230900</v>
      </c>
      <c r="H15" s="125">
        <f t="shared" si="4"/>
        <v>230900</v>
      </c>
      <c r="I15" s="125">
        <f t="shared" si="4"/>
        <v>0</v>
      </c>
      <c r="J15" s="125">
        <f t="shared" si="4"/>
        <v>230900</v>
      </c>
      <c r="K15" s="125">
        <f t="shared" si="4"/>
        <v>230900</v>
      </c>
      <c r="L15" s="125">
        <f t="shared" si="4"/>
        <v>0</v>
      </c>
    </row>
    <row r="16" spans="1:17" ht="34.5" customHeight="1">
      <c r="A16" s="357" t="s">
        <v>133</v>
      </c>
      <c r="B16" s="87"/>
      <c r="C16" s="126" t="s">
        <v>59</v>
      </c>
      <c r="D16" s="125">
        <f t="shared" ref="D16:L16" si="5">+D18</f>
        <v>230900</v>
      </c>
      <c r="E16" s="125">
        <f t="shared" si="5"/>
        <v>230900</v>
      </c>
      <c r="F16" s="125">
        <f t="shared" si="5"/>
        <v>0</v>
      </c>
      <c r="G16" s="125">
        <f t="shared" si="5"/>
        <v>230900</v>
      </c>
      <c r="H16" s="125">
        <f t="shared" si="5"/>
        <v>230900</v>
      </c>
      <c r="I16" s="125">
        <f t="shared" si="5"/>
        <v>0</v>
      </c>
      <c r="J16" s="125">
        <f t="shared" si="5"/>
        <v>230900</v>
      </c>
      <c r="K16" s="125">
        <f t="shared" si="5"/>
        <v>230900</v>
      </c>
      <c r="L16" s="125">
        <f t="shared" si="5"/>
        <v>0</v>
      </c>
    </row>
    <row r="17" spans="1:12" ht="21" customHeight="1">
      <c r="A17" s="357"/>
      <c r="B17" s="87"/>
      <c r="C17" s="127" t="s">
        <v>131</v>
      </c>
      <c r="D17" s="128"/>
      <c r="E17" s="129"/>
      <c r="F17" s="129"/>
      <c r="G17" s="128"/>
      <c r="H17" s="129"/>
      <c r="I17" s="129"/>
      <c r="J17" s="128"/>
      <c r="K17" s="129"/>
      <c r="L17" s="129"/>
    </row>
    <row r="18" spans="1:12" ht="88.5" customHeight="1">
      <c r="A18" s="357"/>
      <c r="B18" s="356" t="s">
        <v>134</v>
      </c>
      <c r="C18" s="134" t="s">
        <v>135</v>
      </c>
      <c r="D18" s="131">
        <f>E18+F18</f>
        <v>230900</v>
      </c>
      <c r="E18" s="131">
        <f>E20</f>
        <v>230900</v>
      </c>
      <c r="F18" s="131">
        <f>F20</f>
        <v>0</v>
      </c>
      <c r="G18" s="131">
        <f>H18+I18</f>
        <v>230900</v>
      </c>
      <c r="H18" s="131">
        <f>H20</f>
        <v>230900</v>
      </c>
      <c r="I18" s="131">
        <f>I20</f>
        <v>0</v>
      </c>
      <c r="J18" s="131">
        <f>K18+L18</f>
        <v>230900</v>
      </c>
      <c r="K18" s="131">
        <f>K20</f>
        <v>230900</v>
      </c>
      <c r="L18" s="131">
        <f>L20</f>
        <v>0</v>
      </c>
    </row>
    <row r="19" spans="1:12" ht="21" customHeight="1">
      <c r="A19" s="357"/>
      <c r="B19" s="356"/>
      <c r="C19" s="130" t="s">
        <v>84</v>
      </c>
      <c r="D19" s="135"/>
      <c r="E19" s="135"/>
      <c r="F19" s="135"/>
      <c r="G19" s="135"/>
      <c r="H19" s="135"/>
      <c r="I19" s="135"/>
      <c r="J19" s="135"/>
      <c r="K19" s="135"/>
      <c r="L19" s="135"/>
    </row>
    <row r="20" spans="1:12" ht="21.75" customHeight="1">
      <c r="A20" s="357"/>
      <c r="B20" s="356"/>
      <c r="C20" s="136" t="s">
        <v>132</v>
      </c>
      <c r="D20" s="132">
        <f>E20+F20</f>
        <v>230900</v>
      </c>
      <c r="E20" s="132">
        <f>E22</f>
        <v>230900</v>
      </c>
      <c r="F20" s="132">
        <f>F22</f>
        <v>0</v>
      </c>
      <c r="G20" s="132">
        <f>H20+I20</f>
        <v>230900</v>
      </c>
      <c r="H20" s="132">
        <f>H22</f>
        <v>230900</v>
      </c>
      <c r="I20" s="132">
        <f>I22</f>
        <v>0</v>
      </c>
      <c r="J20" s="132">
        <f>K20+L20</f>
        <v>230900</v>
      </c>
      <c r="K20" s="132">
        <f>K22</f>
        <v>230900</v>
      </c>
      <c r="L20" s="132">
        <f>L22</f>
        <v>0</v>
      </c>
    </row>
    <row r="21" spans="1:12" ht="41.25" customHeight="1">
      <c r="A21" s="357"/>
      <c r="B21" s="356"/>
      <c r="C21" s="130" t="s">
        <v>85</v>
      </c>
      <c r="D21" s="135"/>
      <c r="E21" s="135"/>
      <c r="F21" s="135"/>
      <c r="G21" s="135"/>
      <c r="H21" s="135"/>
      <c r="I21" s="135"/>
      <c r="J21" s="135"/>
      <c r="K21" s="135"/>
      <c r="L21" s="135"/>
    </row>
    <row r="22" spans="1:12" ht="22.5" customHeight="1">
      <c r="A22" s="357"/>
      <c r="B22" s="356"/>
      <c r="C22" s="130" t="s">
        <v>86</v>
      </c>
      <c r="D22" s="137">
        <f>+E22+F22</f>
        <v>230900</v>
      </c>
      <c r="E22" s="137">
        <f>+E23</f>
        <v>230900</v>
      </c>
      <c r="F22" s="137">
        <f>+F23</f>
        <v>0</v>
      </c>
      <c r="G22" s="137">
        <f>+H22+I22</f>
        <v>230900</v>
      </c>
      <c r="H22" s="137">
        <f>+H23</f>
        <v>230900</v>
      </c>
      <c r="I22" s="137">
        <f>+I23</f>
        <v>0</v>
      </c>
      <c r="J22" s="137">
        <f>+K22+L22</f>
        <v>230900</v>
      </c>
      <c r="K22" s="137">
        <f>+K23</f>
        <v>230900</v>
      </c>
      <c r="L22" s="137">
        <f>+L23</f>
        <v>0</v>
      </c>
    </row>
    <row r="23" spans="1:12" ht="43.5" customHeight="1">
      <c r="A23" s="357"/>
      <c r="B23" s="356"/>
      <c r="C23" s="130" t="s">
        <v>136</v>
      </c>
      <c r="D23" s="137">
        <f t="shared" ref="D23" si="6">+E23+F23</f>
        <v>230900</v>
      </c>
      <c r="E23" s="129">
        <v>230900</v>
      </c>
      <c r="F23" s="129">
        <v>0</v>
      </c>
      <c r="G23" s="137">
        <f t="shared" ref="G23" si="7">+H23+I23</f>
        <v>230900</v>
      </c>
      <c r="H23" s="129">
        <v>230900</v>
      </c>
      <c r="I23" s="129">
        <v>0</v>
      </c>
      <c r="J23" s="137">
        <f t="shared" ref="J23" si="8">+K23+L23</f>
        <v>230900</v>
      </c>
      <c r="K23" s="129">
        <v>230900</v>
      </c>
      <c r="L23" s="129">
        <v>0</v>
      </c>
    </row>
  </sheetData>
  <mergeCells count="19">
    <mergeCell ref="B18:B23"/>
    <mergeCell ref="A16:A23"/>
    <mergeCell ref="K10:L10"/>
    <mergeCell ref="J9:L9"/>
    <mergeCell ref="J10:J11"/>
    <mergeCell ref="A8:B9"/>
    <mergeCell ref="C8:C11"/>
    <mergeCell ref="A10:A11"/>
    <mergeCell ref="B10:B11"/>
    <mergeCell ref="G9:I9"/>
    <mergeCell ref="G10:G11"/>
    <mergeCell ref="H10:I10"/>
    <mergeCell ref="D9:F9"/>
    <mergeCell ref="D10:D11"/>
    <mergeCell ref="E10:F10"/>
    <mergeCell ref="D8:L8"/>
    <mergeCell ref="C2:L2"/>
    <mergeCell ref="C3:L3"/>
    <mergeCell ref="A6:L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topLeftCell="A4" workbookViewId="0">
      <selection activeCell="C13" sqref="C13:E13"/>
    </sheetView>
  </sheetViews>
  <sheetFormatPr defaultRowHeight="13.5"/>
  <cols>
    <col min="1" max="1" width="13.7109375" style="80" customWidth="1"/>
    <col min="2" max="2" width="19.85546875" style="81" customWidth="1"/>
    <col min="3" max="3" width="10.5703125" style="81" customWidth="1"/>
    <col min="4" max="4" width="10.42578125" style="81" customWidth="1"/>
    <col min="5" max="5" width="55.140625" style="81" customWidth="1"/>
    <col min="6" max="6" width="80.5703125" style="81" customWidth="1"/>
    <col min="7" max="7" width="37.85546875" style="80" customWidth="1"/>
    <col min="8" max="9" width="9.140625" style="80"/>
    <col min="10" max="10" width="10.7109375" style="80" bestFit="1" customWidth="1"/>
    <col min="11" max="256" width="9.140625" style="80"/>
    <col min="257" max="257" width="13.7109375" style="80" customWidth="1"/>
    <col min="258" max="258" width="25.28515625" style="80" customWidth="1"/>
    <col min="259" max="259" width="21.42578125" style="80" customWidth="1"/>
    <col min="260" max="260" width="16.42578125" style="80" customWidth="1"/>
    <col min="261" max="261" width="15.85546875" style="80" customWidth="1"/>
    <col min="262" max="262" width="45" style="80" customWidth="1"/>
    <col min="263" max="263" width="25" style="80" customWidth="1"/>
    <col min="264" max="512" width="9.140625" style="80"/>
    <col min="513" max="513" width="13.7109375" style="80" customWidth="1"/>
    <col min="514" max="514" width="25.28515625" style="80" customWidth="1"/>
    <col min="515" max="515" width="21.42578125" style="80" customWidth="1"/>
    <col min="516" max="516" width="16.42578125" style="80" customWidth="1"/>
    <col min="517" max="517" width="15.85546875" style="80" customWidth="1"/>
    <col min="518" max="518" width="45" style="80" customWidth="1"/>
    <col min="519" max="519" width="25" style="80" customWidth="1"/>
    <col min="520" max="768" width="9.140625" style="80"/>
    <col min="769" max="769" width="13.7109375" style="80" customWidth="1"/>
    <col min="770" max="770" width="25.28515625" style="80" customWidth="1"/>
    <col min="771" max="771" width="21.42578125" style="80" customWidth="1"/>
    <col min="772" max="772" width="16.42578125" style="80" customWidth="1"/>
    <col min="773" max="773" width="15.85546875" style="80" customWidth="1"/>
    <col min="774" max="774" width="45" style="80" customWidth="1"/>
    <col min="775" max="775" width="25" style="80" customWidth="1"/>
    <col min="776" max="1024" width="9.140625" style="80"/>
    <col min="1025" max="1025" width="13.7109375" style="80" customWidth="1"/>
    <col min="1026" max="1026" width="25.28515625" style="80" customWidth="1"/>
    <col min="1027" max="1027" width="21.42578125" style="80" customWidth="1"/>
    <col min="1028" max="1028" width="16.42578125" style="80" customWidth="1"/>
    <col min="1029" max="1029" width="15.85546875" style="80" customWidth="1"/>
    <col min="1030" max="1030" width="45" style="80" customWidth="1"/>
    <col min="1031" max="1031" width="25" style="80" customWidth="1"/>
    <col min="1032" max="1280" width="9.140625" style="80"/>
    <col min="1281" max="1281" width="13.7109375" style="80" customWidth="1"/>
    <col min="1282" max="1282" width="25.28515625" style="80" customWidth="1"/>
    <col min="1283" max="1283" width="21.42578125" style="80" customWidth="1"/>
    <col min="1284" max="1284" width="16.42578125" style="80" customWidth="1"/>
    <col min="1285" max="1285" width="15.85546875" style="80" customWidth="1"/>
    <col min="1286" max="1286" width="45" style="80" customWidth="1"/>
    <col min="1287" max="1287" width="25" style="80" customWidth="1"/>
    <col min="1288" max="1536" width="9.140625" style="80"/>
    <col min="1537" max="1537" width="13.7109375" style="80" customWidth="1"/>
    <col min="1538" max="1538" width="25.28515625" style="80" customWidth="1"/>
    <col min="1539" max="1539" width="21.42578125" style="80" customWidth="1"/>
    <col min="1540" max="1540" width="16.42578125" style="80" customWidth="1"/>
    <col min="1541" max="1541" width="15.85546875" style="80" customWidth="1"/>
    <col min="1542" max="1542" width="45" style="80" customWidth="1"/>
    <col min="1543" max="1543" width="25" style="80" customWidth="1"/>
    <col min="1544" max="1792" width="9.140625" style="80"/>
    <col min="1793" max="1793" width="13.7109375" style="80" customWidth="1"/>
    <col min="1794" max="1794" width="25.28515625" style="80" customWidth="1"/>
    <col min="1795" max="1795" width="21.42578125" style="80" customWidth="1"/>
    <col min="1796" max="1796" width="16.42578125" style="80" customWidth="1"/>
    <col min="1797" max="1797" width="15.85546875" style="80" customWidth="1"/>
    <col min="1798" max="1798" width="45" style="80" customWidth="1"/>
    <col min="1799" max="1799" width="25" style="80" customWidth="1"/>
    <col min="1800" max="2048" width="9.140625" style="80"/>
    <col min="2049" max="2049" width="13.7109375" style="80" customWidth="1"/>
    <col min="2050" max="2050" width="25.28515625" style="80" customWidth="1"/>
    <col min="2051" max="2051" width="21.42578125" style="80" customWidth="1"/>
    <col min="2052" max="2052" width="16.42578125" style="80" customWidth="1"/>
    <col min="2053" max="2053" width="15.85546875" style="80" customWidth="1"/>
    <col min="2054" max="2054" width="45" style="80" customWidth="1"/>
    <col min="2055" max="2055" width="25" style="80" customWidth="1"/>
    <col min="2056" max="2304" width="9.140625" style="80"/>
    <col min="2305" max="2305" width="13.7109375" style="80" customWidth="1"/>
    <col min="2306" max="2306" width="25.28515625" style="80" customWidth="1"/>
    <col min="2307" max="2307" width="21.42578125" style="80" customWidth="1"/>
    <col min="2308" max="2308" width="16.42578125" style="80" customWidth="1"/>
    <col min="2309" max="2309" width="15.85546875" style="80" customWidth="1"/>
    <col min="2310" max="2310" width="45" style="80" customWidth="1"/>
    <col min="2311" max="2311" width="25" style="80" customWidth="1"/>
    <col min="2312" max="2560" width="9.140625" style="80"/>
    <col min="2561" max="2561" width="13.7109375" style="80" customWidth="1"/>
    <col min="2562" max="2562" width="25.28515625" style="80" customWidth="1"/>
    <col min="2563" max="2563" width="21.42578125" style="80" customWidth="1"/>
    <col min="2564" max="2564" width="16.42578125" style="80" customWidth="1"/>
    <col min="2565" max="2565" width="15.85546875" style="80" customWidth="1"/>
    <col min="2566" max="2566" width="45" style="80" customWidth="1"/>
    <col min="2567" max="2567" width="25" style="80" customWidth="1"/>
    <col min="2568" max="2816" width="9.140625" style="80"/>
    <col min="2817" max="2817" width="13.7109375" style="80" customWidth="1"/>
    <col min="2818" max="2818" width="25.28515625" style="80" customWidth="1"/>
    <col min="2819" max="2819" width="21.42578125" style="80" customWidth="1"/>
    <col min="2820" max="2820" width="16.42578125" style="80" customWidth="1"/>
    <col min="2821" max="2821" width="15.85546875" style="80" customWidth="1"/>
    <col min="2822" max="2822" width="45" style="80" customWidth="1"/>
    <col min="2823" max="2823" width="25" style="80" customWidth="1"/>
    <col min="2824" max="3072" width="9.140625" style="80"/>
    <col min="3073" max="3073" width="13.7109375" style="80" customWidth="1"/>
    <col min="3074" max="3074" width="25.28515625" style="80" customWidth="1"/>
    <col min="3075" max="3075" width="21.42578125" style="80" customWidth="1"/>
    <col min="3076" max="3076" width="16.42578125" style="80" customWidth="1"/>
    <col min="3077" max="3077" width="15.85546875" style="80" customWidth="1"/>
    <col min="3078" max="3078" width="45" style="80" customWidth="1"/>
    <col min="3079" max="3079" width="25" style="80" customWidth="1"/>
    <col min="3080" max="3328" width="9.140625" style="80"/>
    <col min="3329" max="3329" width="13.7109375" style="80" customWidth="1"/>
    <col min="3330" max="3330" width="25.28515625" style="80" customWidth="1"/>
    <col min="3331" max="3331" width="21.42578125" style="80" customWidth="1"/>
    <col min="3332" max="3332" width="16.42578125" style="80" customWidth="1"/>
    <col min="3333" max="3333" width="15.85546875" style="80" customWidth="1"/>
    <col min="3334" max="3334" width="45" style="80" customWidth="1"/>
    <col min="3335" max="3335" width="25" style="80" customWidth="1"/>
    <col min="3336" max="3584" width="9.140625" style="80"/>
    <col min="3585" max="3585" width="13.7109375" style="80" customWidth="1"/>
    <col min="3586" max="3586" width="25.28515625" style="80" customWidth="1"/>
    <col min="3587" max="3587" width="21.42578125" style="80" customWidth="1"/>
    <col min="3588" max="3588" width="16.42578125" style="80" customWidth="1"/>
    <col min="3589" max="3589" width="15.85546875" style="80" customWidth="1"/>
    <col min="3590" max="3590" width="45" style="80" customWidth="1"/>
    <col min="3591" max="3591" width="25" style="80" customWidth="1"/>
    <col min="3592" max="3840" width="9.140625" style="80"/>
    <col min="3841" max="3841" width="13.7109375" style="80" customWidth="1"/>
    <col min="3842" max="3842" width="25.28515625" style="80" customWidth="1"/>
    <col min="3843" max="3843" width="21.42578125" style="80" customWidth="1"/>
    <col min="3844" max="3844" width="16.42578125" style="80" customWidth="1"/>
    <col min="3845" max="3845" width="15.85546875" style="80" customWidth="1"/>
    <col min="3846" max="3846" width="45" style="80" customWidth="1"/>
    <col min="3847" max="3847" width="25" style="80" customWidth="1"/>
    <col min="3848" max="4096" width="9.140625" style="80"/>
    <col min="4097" max="4097" width="13.7109375" style="80" customWidth="1"/>
    <col min="4098" max="4098" width="25.28515625" style="80" customWidth="1"/>
    <col min="4099" max="4099" width="21.42578125" style="80" customWidth="1"/>
    <col min="4100" max="4100" width="16.42578125" style="80" customWidth="1"/>
    <col min="4101" max="4101" width="15.85546875" style="80" customWidth="1"/>
    <col min="4102" max="4102" width="45" style="80" customWidth="1"/>
    <col min="4103" max="4103" width="25" style="80" customWidth="1"/>
    <col min="4104" max="4352" width="9.140625" style="80"/>
    <col min="4353" max="4353" width="13.7109375" style="80" customWidth="1"/>
    <col min="4354" max="4354" width="25.28515625" style="80" customWidth="1"/>
    <col min="4355" max="4355" width="21.42578125" style="80" customWidth="1"/>
    <col min="4356" max="4356" width="16.42578125" style="80" customWidth="1"/>
    <col min="4357" max="4357" width="15.85546875" style="80" customWidth="1"/>
    <col min="4358" max="4358" width="45" style="80" customWidth="1"/>
    <col min="4359" max="4359" width="25" style="80" customWidth="1"/>
    <col min="4360" max="4608" width="9.140625" style="80"/>
    <col min="4609" max="4609" width="13.7109375" style="80" customWidth="1"/>
    <col min="4610" max="4610" width="25.28515625" style="80" customWidth="1"/>
    <col min="4611" max="4611" width="21.42578125" style="80" customWidth="1"/>
    <col min="4612" max="4612" width="16.42578125" style="80" customWidth="1"/>
    <col min="4613" max="4613" width="15.85546875" style="80" customWidth="1"/>
    <col min="4614" max="4614" width="45" style="80" customWidth="1"/>
    <col min="4615" max="4615" width="25" style="80" customWidth="1"/>
    <col min="4616" max="4864" width="9.140625" style="80"/>
    <col min="4865" max="4865" width="13.7109375" style="80" customWidth="1"/>
    <col min="4866" max="4866" width="25.28515625" style="80" customWidth="1"/>
    <col min="4867" max="4867" width="21.42578125" style="80" customWidth="1"/>
    <col min="4868" max="4868" width="16.42578125" style="80" customWidth="1"/>
    <col min="4869" max="4869" width="15.85546875" style="80" customWidth="1"/>
    <col min="4870" max="4870" width="45" style="80" customWidth="1"/>
    <col min="4871" max="4871" width="25" style="80" customWidth="1"/>
    <col min="4872" max="5120" width="9.140625" style="80"/>
    <col min="5121" max="5121" width="13.7109375" style="80" customWidth="1"/>
    <col min="5122" max="5122" width="25.28515625" style="80" customWidth="1"/>
    <col min="5123" max="5123" width="21.42578125" style="80" customWidth="1"/>
    <col min="5124" max="5124" width="16.42578125" style="80" customWidth="1"/>
    <col min="5125" max="5125" width="15.85546875" style="80" customWidth="1"/>
    <col min="5126" max="5126" width="45" style="80" customWidth="1"/>
    <col min="5127" max="5127" width="25" style="80" customWidth="1"/>
    <col min="5128" max="5376" width="9.140625" style="80"/>
    <col min="5377" max="5377" width="13.7109375" style="80" customWidth="1"/>
    <col min="5378" max="5378" width="25.28515625" style="80" customWidth="1"/>
    <col min="5379" max="5379" width="21.42578125" style="80" customWidth="1"/>
    <col min="5380" max="5380" width="16.42578125" style="80" customWidth="1"/>
    <col min="5381" max="5381" width="15.85546875" style="80" customWidth="1"/>
    <col min="5382" max="5382" width="45" style="80" customWidth="1"/>
    <col min="5383" max="5383" width="25" style="80" customWidth="1"/>
    <col min="5384" max="5632" width="9.140625" style="80"/>
    <col min="5633" max="5633" width="13.7109375" style="80" customWidth="1"/>
    <col min="5634" max="5634" width="25.28515625" style="80" customWidth="1"/>
    <col min="5635" max="5635" width="21.42578125" style="80" customWidth="1"/>
    <col min="5636" max="5636" width="16.42578125" style="80" customWidth="1"/>
    <col min="5637" max="5637" width="15.85546875" style="80" customWidth="1"/>
    <col min="5638" max="5638" width="45" style="80" customWidth="1"/>
    <col min="5639" max="5639" width="25" style="80" customWidth="1"/>
    <col min="5640" max="5888" width="9.140625" style="80"/>
    <col min="5889" max="5889" width="13.7109375" style="80" customWidth="1"/>
    <col min="5890" max="5890" width="25.28515625" style="80" customWidth="1"/>
    <col min="5891" max="5891" width="21.42578125" style="80" customWidth="1"/>
    <col min="5892" max="5892" width="16.42578125" style="80" customWidth="1"/>
    <col min="5893" max="5893" width="15.85546875" style="80" customWidth="1"/>
    <col min="5894" max="5894" width="45" style="80" customWidth="1"/>
    <col min="5895" max="5895" width="25" style="80" customWidth="1"/>
    <col min="5896" max="6144" width="9.140625" style="80"/>
    <col min="6145" max="6145" width="13.7109375" style="80" customWidth="1"/>
    <col min="6146" max="6146" width="25.28515625" style="80" customWidth="1"/>
    <col min="6147" max="6147" width="21.42578125" style="80" customWidth="1"/>
    <col min="6148" max="6148" width="16.42578125" style="80" customWidth="1"/>
    <col min="6149" max="6149" width="15.85546875" style="80" customWidth="1"/>
    <col min="6150" max="6150" width="45" style="80" customWidth="1"/>
    <col min="6151" max="6151" width="25" style="80" customWidth="1"/>
    <col min="6152" max="6400" width="9.140625" style="80"/>
    <col min="6401" max="6401" width="13.7109375" style="80" customWidth="1"/>
    <col min="6402" max="6402" width="25.28515625" style="80" customWidth="1"/>
    <col min="6403" max="6403" width="21.42578125" style="80" customWidth="1"/>
    <col min="6404" max="6404" width="16.42578125" style="80" customWidth="1"/>
    <col min="6405" max="6405" width="15.85546875" style="80" customWidth="1"/>
    <col min="6406" max="6406" width="45" style="80" customWidth="1"/>
    <col min="6407" max="6407" width="25" style="80" customWidth="1"/>
    <col min="6408" max="6656" width="9.140625" style="80"/>
    <col min="6657" max="6657" width="13.7109375" style="80" customWidth="1"/>
    <col min="6658" max="6658" width="25.28515625" style="80" customWidth="1"/>
    <col min="6659" max="6659" width="21.42578125" style="80" customWidth="1"/>
    <col min="6660" max="6660" width="16.42578125" style="80" customWidth="1"/>
    <col min="6661" max="6661" width="15.85546875" style="80" customWidth="1"/>
    <col min="6662" max="6662" width="45" style="80" customWidth="1"/>
    <col min="6663" max="6663" width="25" style="80" customWidth="1"/>
    <col min="6664" max="6912" width="9.140625" style="80"/>
    <col min="6913" max="6913" width="13.7109375" style="80" customWidth="1"/>
    <col min="6914" max="6914" width="25.28515625" style="80" customWidth="1"/>
    <col min="6915" max="6915" width="21.42578125" style="80" customWidth="1"/>
    <col min="6916" max="6916" width="16.42578125" style="80" customWidth="1"/>
    <col min="6917" max="6917" width="15.85546875" style="80" customWidth="1"/>
    <col min="6918" max="6918" width="45" style="80" customWidth="1"/>
    <col min="6919" max="6919" width="25" style="80" customWidth="1"/>
    <col min="6920" max="7168" width="9.140625" style="80"/>
    <col min="7169" max="7169" width="13.7109375" style="80" customWidth="1"/>
    <col min="7170" max="7170" width="25.28515625" style="80" customWidth="1"/>
    <col min="7171" max="7171" width="21.42578125" style="80" customWidth="1"/>
    <col min="7172" max="7172" width="16.42578125" style="80" customWidth="1"/>
    <col min="7173" max="7173" width="15.85546875" style="80" customWidth="1"/>
    <col min="7174" max="7174" width="45" style="80" customWidth="1"/>
    <col min="7175" max="7175" width="25" style="80" customWidth="1"/>
    <col min="7176" max="7424" width="9.140625" style="80"/>
    <col min="7425" max="7425" width="13.7109375" style="80" customWidth="1"/>
    <col min="7426" max="7426" width="25.28515625" style="80" customWidth="1"/>
    <col min="7427" max="7427" width="21.42578125" style="80" customWidth="1"/>
    <col min="7428" max="7428" width="16.42578125" style="80" customWidth="1"/>
    <col min="7429" max="7429" width="15.85546875" style="80" customWidth="1"/>
    <col min="7430" max="7430" width="45" style="80" customWidth="1"/>
    <col min="7431" max="7431" width="25" style="80" customWidth="1"/>
    <col min="7432" max="7680" width="9.140625" style="80"/>
    <col min="7681" max="7681" width="13.7109375" style="80" customWidth="1"/>
    <col min="7682" max="7682" width="25.28515625" style="80" customWidth="1"/>
    <col min="7683" max="7683" width="21.42578125" style="80" customWidth="1"/>
    <col min="7684" max="7684" width="16.42578125" style="80" customWidth="1"/>
    <col min="7685" max="7685" width="15.85546875" style="80" customWidth="1"/>
    <col min="7686" max="7686" width="45" style="80" customWidth="1"/>
    <col min="7687" max="7687" width="25" style="80" customWidth="1"/>
    <col min="7688" max="7936" width="9.140625" style="80"/>
    <col min="7937" max="7937" width="13.7109375" style="80" customWidth="1"/>
    <col min="7938" max="7938" width="25.28515625" style="80" customWidth="1"/>
    <col min="7939" max="7939" width="21.42578125" style="80" customWidth="1"/>
    <col min="7940" max="7940" width="16.42578125" style="80" customWidth="1"/>
    <col min="7941" max="7941" width="15.85546875" style="80" customWidth="1"/>
    <col min="7942" max="7942" width="45" style="80" customWidth="1"/>
    <col min="7943" max="7943" width="25" style="80" customWidth="1"/>
    <col min="7944" max="8192" width="9.140625" style="80"/>
    <col min="8193" max="8193" width="13.7109375" style="80" customWidth="1"/>
    <col min="8194" max="8194" width="25.28515625" style="80" customWidth="1"/>
    <col min="8195" max="8195" width="21.42578125" style="80" customWidth="1"/>
    <col min="8196" max="8196" width="16.42578125" style="80" customWidth="1"/>
    <col min="8197" max="8197" width="15.85546875" style="80" customWidth="1"/>
    <col min="8198" max="8198" width="45" style="80" customWidth="1"/>
    <col min="8199" max="8199" width="25" style="80" customWidth="1"/>
    <col min="8200" max="8448" width="9.140625" style="80"/>
    <col min="8449" max="8449" width="13.7109375" style="80" customWidth="1"/>
    <col min="8450" max="8450" width="25.28515625" style="80" customWidth="1"/>
    <col min="8451" max="8451" width="21.42578125" style="80" customWidth="1"/>
    <col min="8452" max="8452" width="16.42578125" style="80" customWidth="1"/>
    <col min="8453" max="8453" width="15.85546875" style="80" customWidth="1"/>
    <col min="8454" max="8454" width="45" style="80" customWidth="1"/>
    <col min="8455" max="8455" width="25" style="80" customWidth="1"/>
    <col min="8456" max="8704" width="9.140625" style="80"/>
    <col min="8705" max="8705" width="13.7109375" style="80" customWidth="1"/>
    <col min="8706" max="8706" width="25.28515625" style="80" customWidth="1"/>
    <col min="8707" max="8707" width="21.42578125" style="80" customWidth="1"/>
    <col min="8708" max="8708" width="16.42578125" style="80" customWidth="1"/>
    <col min="8709" max="8709" width="15.85546875" style="80" customWidth="1"/>
    <col min="8710" max="8710" width="45" style="80" customWidth="1"/>
    <col min="8711" max="8711" width="25" style="80" customWidth="1"/>
    <col min="8712" max="8960" width="9.140625" style="80"/>
    <col min="8961" max="8961" width="13.7109375" style="80" customWidth="1"/>
    <col min="8962" max="8962" width="25.28515625" style="80" customWidth="1"/>
    <col min="8963" max="8963" width="21.42578125" style="80" customWidth="1"/>
    <col min="8964" max="8964" width="16.42578125" style="80" customWidth="1"/>
    <col min="8965" max="8965" width="15.85546875" style="80" customWidth="1"/>
    <col min="8966" max="8966" width="45" style="80" customWidth="1"/>
    <col min="8967" max="8967" width="25" style="80" customWidth="1"/>
    <col min="8968" max="9216" width="9.140625" style="80"/>
    <col min="9217" max="9217" width="13.7109375" style="80" customWidth="1"/>
    <col min="9218" max="9218" width="25.28515625" style="80" customWidth="1"/>
    <col min="9219" max="9219" width="21.42578125" style="80" customWidth="1"/>
    <col min="9220" max="9220" width="16.42578125" style="80" customWidth="1"/>
    <col min="9221" max="9221" width="15.85546875" style="80" customWidth="1"/>
    <col min="9222" max="9222" width="45" style="80" customWidth="1"/>
    <col min="9223" max="9223" width="25" style="80" customWidth="1"/>
    <col min="9224" max="9472" width="9.140625" style="80"/>
    <col min="9473" max="9473" width="13.7109375" style="80" customWidth="1"/>
    <col min="9474" max="9474" width="25.28515625" style="80" customWidth="1"/>
    <col min="9475" max="9475" width="21.42578125" style="80" customWidth="1"/>
    <col min="9476" max="9476" width="16.42578125" style="80" customWidth="1"/>
    <col min="9477" max="9477" width="15.85546875" style="80" customWidth="1"/>
    <col min="9478" max="9478" width="45" style="80" customWidth="1"/>
    <col min="9479" max="9479" width="25" style="80" customWidth="1"/>
    <col min="9480" max="9728" width="9.140625" style="80"/>
    <col min="9729" max="9729" width="13.7109375" style="80" customWidth="1"/>
    <col min="9730" max="9730" width="25.28515625" style="80" customWidth="1"/>
    <col min="9731" max="9731" width="21.42578125" style="80" customWidth="1"/>
    <col min="9732" max="9732" width="16.42578125" style="80" customWidth="1"/>
    <col min="9733" max="9733" width="15.85546875" style="80" customWidth="1"/>
    <col min="9734" max="9734" width="45" style="80" customWidth="1"/>
    <col min="9735" max="9735" width="25" style="80" customWidth="1"/>
    <col min="9736" max="9984" width="9.140625" style="80"/>
    <col min="9985" max="9985" width="13.7109375" style="80" customWidth="1"/>
    <col min="9986" max="9986" width="25.28515625" style="80" customWidth="1"/>
    <col min="9987" max="9987" width="21.42578125" style="80" customWidth="1"/>
    <col min="9988" max="9988" width="16.42578125" style="80" customWidth="1"/>
    <col min="9989" max="9989" width="15.85546875" style="80" customWidth="1"/>
    <col min="9990" max="9990" width="45" style="80" customWidth="1"/>
    <col min="9991" max="9991" width="25" style="80" customWidth="1"/>
    <col min="9992" max="10240" width="9.140625" style="80"/>
    <col min="10241" max="10241" width="13.7109375" style="80" customWidth="1"/>
    <col min="10242" max="10242" width="25.28515625" style="80" customWidth="1"/>
    <col min="10243" max="10243" width="21.42578125" style="80" customWidth="1"/>
    <col min="10244" max="10244" width="16.42578125" style="80" customWidth="1"/>
    <col min="10245" max="10245" width="15.85546875" style="80" customWidth="1"/>
    <col min="10246" max="10246" width="45" style="80" customWidth="1"/>
    <col min="10247" max="10247" width="25" style="80" customWidth="1"/>
    <col min="10248" max="10496" width="9.140625" style="80"/>
    <col min="10497" max="10497" width="13.7109375" style="80" customWidth="1"/>
    <col min="10498" max="10498" width="25.28515625" style="80" customWidth="1"/>
    <col min="10499" max="10499" width="21.42578125" style="80" customWidth="1"/>
    <col min="10500" max="10500" width="16.42578125" style="80" customWidth="1"/>
    <col min="10501" max="10501" width="15.85546875" style="80" customWidth="1"/>
    <col min="10502" max="10502" width="45" style="80" customWidth="1"/>
    <col min="10503" max="10503" width="25" style="80" customWidth="1"/>
    <col min="10504" max="10752" width="9.140625" style="80"/>
    <col min="10753" max="10753" width="13.7109375" style="80" customWidth="1"/>
    <col min="10754" max="10754" width="25.28515625" style="80" customWidth="1"/>
    <col min="10755" max="10755" width="21.42578125" style="80" customWidth="1"/>
    <col min="10756" max="10756" width="16.42578125" style="80" customWidth="1"/>
    <col min="10757" max="10757" width="15.85546875" style="80" customWidth="1"/>
    <col min="10758" max="10758" width="45" style="80" customWidth="1"/>
    <col min="10759" max="10759" width="25" style="80" customWidth="1"/>
    <col min="10760" max="11008" width="9.140625" style="80"/>
    <col min="11009" max="11009" width="13.7109375" style="80" customWidth="1"/>
    <col min="11010" max="11010" width="25.28515625" style="80" customWidth="1"/>
    <col min="11011" max="11011" width="21.42578125" style="80" customWidth="1"/>
    <col min="11012" max="11012" width="16.42578125" style="80" customWidth="1"/>
    <col min="11013" max="11013" width="15.85546875" style="80" customWidth="1"/>
    <col min="11014" max="11014" width="45" style="80" customWidth="1"/>
    <col min="11015" max="11015" width="25" style="80" customWidth="1"/>
    <col min="11016" max="11264" width="9.140625" style="80"/>
    <col min="11265" max="11265" width="13.7109375" style="80" customWidth="1"/>
    <col min="11266" max="11266" width="25.28515625" style="80" customWidth="1"/>
    <col min="11267" max="11267" width="21.42578125" style="80" customWidth="1"/>
    <col min="11268" max="11268" width="16.42578125" style="80" customWidth="1"/>
    <col min="11269" max="11269" width="15.85546875" style="80" customWidth="1"/>
    <col min="11270" max="11270" width="45" style="80" customWidth="1"/>
    <col min="11271" max="11271" width="25" style="80" customWidth="1"/>
    <col min="11272" max="11520" width="9.140625" style="80"/>
    <col min="11521" max="11521" width="13.7109375" style="80" customWidth="1"/>
    <col min="11522" max="11522" width="25.28515625" style="80" customWidth="1"/>
    <col min="11523" max="11523" width="21.42578125" style="80" customWidth="1"/>
    <col min="11524" max="11524" width="16.42578125" style="80" customWidth="1"/>
    <col min="11525" max="11525" width="15.85546875" style="80" customWidth="1"/>
    <col min="11526" max="11526" width="45" style="80" customWidth="1"/>
    <col min="11527" max="11527" width="25" style="80" customWidth="1"/>
    <col min="11528" max="11776" width="9.140625" style="80"/>
    <col min="11777" max="11777" width="13.7109375" style="80" customWidth="1"/>
    <col min="11778" max="11778" width="25.28515625" style="80" customWidth="1"/>
    <col min="11779" max="11779" width="21.42578125" style="80" customWidth="1"/>
    <col min="11780" max="11780" width="16.42578125" style="80" customWidth="1"/>
    <col min="11781" max="11781" width="15.85546875" style="80" customWidth="1"/>
    <col min="11782" max="11782" width="45" style="80" customWidth="1"/>
    <col min="11783" max="11783" width="25" style="80" customWidth="1"/>
    <col min="11784" max="12032" width="9.140625" style="80"/>
    <col min="12033" max="12033" width="13.7109375" style="80" customWidth="1"/>
    <col min="12034" max="12034" width="25.28515625" style="80" customWidth="1"/>
    <col min="12035" max="12035" width="21.42578125" style="80" customWidth="1"/>
    <col min="12036" max="12036" width="16.42578125" style="80" customWidth="1"/>
    <col min="12037" max="12037" width="15.85546875" style="80" customWidth="1"/>
    <col min="12038" max="12038" width="45" style="80" customWidth="1"/>
    <col min="12039" max="12039" width="25" style="80" customWidth="1"/>
    <col min="12040" max="12288" width="9.140625" style="80"/>
    <col min="12289" max="12289" width="13.7109375" style="80" customWidth="1"/>
    <col min="12290" max="12290" width="25.28515625" style="80" customWidth="1"/>
    <col min="12291" max="12291" width="21.42578125" style="80" customWidth="1"/>
    <col min="12292" max="12292" width="16.42578125" style="80" customWidth="1"/>
    <col min="12293" max="12293" width="15.85546875" style="80" customWidth="1"/>
    <col min="12294" max="12294" width="45" style="80" customWidth="1"/>
    <col min="12295" max="12295" width="25" style="80" customWidth="1"/>
    <col min="12296" max="12544" width="9.140625" style="80"/>
    <col min="12545" max="12545" width="13.7109375" style="80" customWidth="1"/>
    <col min="12546" max="12546" width="25.28515625" style="80" customWidth="1"/>
    <col min="12547" max="12547" width="21.42578125" style="80" customWidth="1"/>
    <col min="12548" max="12548" width="16.42578125" style="80" customWidth="1"/>
    <col min="12549" max="12549" width="15.85546875" style="80" customWidth="1"/>
    <col min="12550" max="12550" width="45" style="80" customWidth="1"/>
    <col min="12551" max="12551" width="25" style="80" customWidth="1"/>
    <col min="12552" max="12800" width="9.140625" style="80"/>
    <col min="12801" max="12801" width="13.7109375" style="80" customWidth="1"/>
    <col min="12802" max="12802" width="25.28515625" style="80" customWidth="1"/>
    <col min="12803" max="12803" width="21.42578125" style="80" customWidth="1"/>
    <col min="12804" max="12804" width="16.42578125" style="80" customWidth="1"/>
    <col min="12805" max="12805" width="15.85546875" style="80" customWidth="1"/>
    <col min="12806" max="12806" width="45" style="80" customWidth="1"/>
    <col min="12807" max="12807" width="25" style="80" customWidth="1"/>
    <col min="12808" max="13056" width="9.140625" style="80"/>
    <col min="13057" max="13057" width="13.7109375" style="80" customWidth="1"/>
    <col min="13058" max="13058" width="25.28515625" style="80" customWidth="1"/>
    <col min="13059" max="13059" width="21.42578125" style="80" customWidth="1"/>
    <col min="13060" max="13060" width="16.42578125" style="80" customWidth="1"/>
    <col min="13061" max="13061" width="15.85546875" style="80" customWidth="1"/>
    <col min="13062" max="13062" width="45" style="80" customWidth="1"/>
    <col min="13063" max="13063" width="25" style="80" customWidth="1"/>
    <col min="13064" max="13312" width="9.140625" style="80"/>
    <col min="13313" max="13313" width="13.7109375" style="80" customWidth="1"/>
    <col min="13314" max="13314" width="25.28515625" style="80" customWidth="1"/>
    <col min="13315" max="13315" width="21.42578125" style="80" customWidth="1"/>
    <col min="13316" max="13316" width="16.42578125" style="80" customWidth="1"/>
    <col min="13317" max="13317" width="15.85546875" style="80" customWidth="1"/>
    <col min="13318" max="13318" width="45" style="80" customWidth="1"/>
    <col min="13319" max="13319" width="25" style="80" customWidth="1"/>
    <col min="13320" max="13568" width="9.140625" style="80"/>
    <col min="13569" max="13569" width="13.7109375" style="80" customWidth="1"/>
    <col min="13570" max="13570" width="25.28515625" style="80" customWidth="1"/>
    <col min="13571" max="13571" width="21.42578125" style="80" customWidth="1"/>
    <col min="13572" max="13572" width="16.42578125" style="80" customWidth="1"/>
    <col min="13573" max="13573" width="15.85546875" style="80" customWidth="1"/>
    <col min="13574" max="13574" width="45" style="80" customWidth="1"/>
    <col min="13575" max="13575" width="25" style="80" customWidth="1"/>
    <col min="13576" max="13824" width="9.140625" style="80"/>
    <col min="13825" max="13825" width="13.7109375" style="80" customWidth="1"/>
    <col min="13826" max="13826" width="25.28515625" style="80" customWidth="1"/>
    <col min="13827" max="13827" width="21.42578125" style="80" customWidth="1"/>
    <col min="13828" max="13828" width="16.42578125" style="80" customWidth="1"/>
    <col min="13829" max="13829" width="15.85546875" style="80" customWidth="1"/>
    <col min="13830" max="13830" width="45" style="80" customWidth="1"/>
    <col min="13831" max="13831" width="25" style="80" customWidth="1"/>
    <col min="13832" max="14080" width="9.140625" style="80"/>
    <col min="14081" max="14081" width="13.7109375" style="80" customWidth="1"/>
    <col min="14082" max="14082" width="25.28515625" style="80" customWidth="1"/>
    <col min="14083" max="14083" width="21.42578125" style="80" customWidth="1"/>
    <col min="14084" max="14084" width="16.42578125" style="80" customWidth="1"/>
    <col min="14085" max="14085" width="15.85546875" style="80" customWidth="1"/>
    <col min="14086" max="14086" width="45" style="80" customWidth="1"/>
    <col min="14087" max="14087" width="25" style="80" customWidth="1"/>
    <col min="14088" max="14336" width="9.140625" style="80"/>
    <col min="14337" max="14337" width="13.7109375" style="80" customWidth="1"/>
    <col min="14338" max="14338" width="25.28515625" style="80" customWidth="1"/>
    <col min="14339" max="14339" width="21.42578125" style="80" customWidth="1"/>
    <col min="14340" max="14340" width="16.42578125" style="80" customWidth="1"/>
    <col min="14341" max="14341" width="15.85546875" style="80" customWidth="1"/>
    <col min="14342" max="14342" width="45" style="80" customWidth="1"/>
    <col min="14343" max="14343" width="25" style="80" customWidth="1"/>
    <col min="14344" max="14592" width="9.140625" style="80"/>
    <col min="14593" max="14593" width="13.7109375" style="80" customWidth="1"/>
    <col min="14594" max="14594" width="25.28515625" style="80" customWidth="1"/>
    <col min="14595" max="14595" width="21.42578125" style="80" customWidth="1"/>
    <col min="14596" max="14596" width="16.42578125" style="80" customWidth="1"/>
    <col min="14597" max="14597" width="15.85546875" style="80" customWidth="1"/>
    <col min="14598" max="14598" width="45" style="80" customWidth="1"/>
    <col min="14599" max="14599" width="25" style="80" customWidth="1"/>
    <col min="14600" max="14848" width="9.140625" style="80"/>
    <col min="14849" max="14849" width="13.7109375" style="80" customWidth="1"/>
    <col min="14850" max="14850" width="25.28515625" style="80" customWidth="1"/>
    <col min="14851" max="14851" width="21.42578125" style="80" customWidth="1"/>
    <col min="14852" max="14852" width="16.42578125" style="80" customWidth="1"/>
    <col min="14853" max="14853" width="15.85546875" style="80" customWidth="1"/>
    <col min="14854" max="14854" width="45" style="80" customWidth="1"/>
    <col min="14855" max="14855" width="25" style="80" customWidth="1"/>
    <col min="14856" max="15104" width="9.140625" style="80"/>
    <col min="15105" max="15105" width="13.7109375" style="80" customWidth="1"/>
    <col min="15106" max="15106" width="25.28515625" style="80" customWidth="1"/>
    <col min="15107" max="15107" width="21.42578125" style="80" customWidth="1"/>
    <col min="15108" max="15108" width="16.42578125" style="80" customWidth="1"/>
    <col min="15109" max="15109" width="15.85546875" style="80" customWidth="1"/>
    <col min="15110" max="15110" width="45" style="80" customWidth="1"/>
    <col min="15111" max="15111" width="25" style="80" customWidth="1"/>
    <col min="15112" max="15360" width="9.140625" style="80"/>
    <col min="15361" max="15361" width="13.7109375" style="80" customWidth="1"/>
    <col min="15362" max="15362" width="25.28515625" style="80" customWidth="1"/>
    <col min="15363" max="15363" width="21.42578125" style="80" customWidth="1"/>
    <col min="15364" max="15364" width="16.42578125" style="80" customWidth="1"/>
    <col min="15365" max="15365" width="15.85546875" style="80" customWidth="1"/>
    <col min="15366" max="15366" width="45" style="80" customWidth="1"/>
    <col min="15367" max="15367" width="25" style="80" customWidth="1"/>
    <col min="15368" max="15616" width="9.140625" style="80"/>
    <col min="15617" max="15617" width="13.7109375" style="80" customWidth="1"/>
    <col min="15618" max="15618" width="25.28515625" style="80" customWidth="1"/>
    <col min="15619" max="15619" width="21.42578125" style="80" customWidth="1"/>
    <col min="15620" max="15620" width="16.42578125" style="80" customWidth="1"/>
    <col min="15621" max="15621" width="15.85546875" style="80" customWidth="1"/>
    <col min="15622" max="15622" width="45" style="80" customWidth="1"/>
    <col min="15623" max="15623" width="25" style="80" customWidth="1"/>
    <col min="15624" max="15872" width="9.140625" style="80"/>
    <col min="15873" max="15873" width="13.7109375" style="80" customWidth="1"/>
    <col min="15874" max="15874" width="25.28515625" style="80" customWidth="1"/>
    <col min="15875" max="15875" width="21.42578125" style="80" customWidth="1"/>
    <col min="15876" max="15876" width="16.42578125" style="80" customWidth="1"/>
    <col min="15877" max="15877" width="15.85546875" style="80" customWidth="1"/>
    <col min="15878" max="15878" width="45" style="80" customWidth="1"/>
    <col min="15879" max="15879" width="25" style="80" customWidth="1"/>
    <col min="15880" max="16128" width="9.140625" style="80"/>
    <col min="16129" max="16129" width="13.7109375" style="80" customWidth="1"/>
    <col min="16130" max="16130" width="25.28515625" style="80" customWidth="1"/>
    <col min="16131" max="16131" width="21.42578125" style="80" customWidth="1"/>
    <col min="16132" max="16132" width="16.42578125" style="80" customWidth="1"/>
    <col min="16133" max="16133" width="15.85546875" style="80" customWidth="1"/>
    <col min="16134" max="16134" width="45" style="80" customWidth="1"/>
    <col min="16135" max="16135" width="25" style="80" customWidth="1"/>
    <col min="16136" max="16384" width="9.140625" style="80"/>
  </cols>
  <sheetData>
    <row r="1" spans="1:42" s="1" customFormat="1" ht="17.25">
      <c r="A1" s="15"/>
      <c r="B1" s="15"/>
      <c r="C1" s="111"/>
      <c r="D1" s="354" t="s">
        <v>206</v>
      </c>
      <c r="E1" s="354"/>
      <c r="F1" s="354"/>
      <c r="G1" s="354"/>
    </row>
    <row r="2" spans="1:42" s="1" customFormat="1" ht="17.25">
      <c r="A2" s="15"/>
      <c r="B2" s="15"/>
      <c r="C2" s="354" t="s">
        <v>202</v>
      </c>
      <c r="D2" s="354"/>
      <c r="E2" s="354"/>
      <c r="F2" s="354"/>
      <c r="G2" s="354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s="1" customFormat="1" ht="17.25">
      <c r="A3" s="15"/>
      <c r="B3" s="15"/>
      <c r="C3" s="354" t="s">
        <v>100</v>
      </c>
      <c r="D3" s="354"/>
      <c r="E3" s="354"/>
      <c r="F3" s="354"/>
      <c r="G3" s="354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 s="1" customFormat="1" ht="17.25">
      <c r="A4" s="15"/>
      <c r="B4" s="15"/>
      <c r="C4" s="365"/>
      <c r="D4" s="365"/>
      <c r="E4" s="365"/>
      <c r="F4" s="34"/>
      <c r="G4" s="34"/>
    </row>
    <row r="5" spans="1:42" s="1" customFormat="1" ht="17.25">
      <c r="A5" s="15"/>
      <c r="B5" s="15"/>
      <c r="C5" s="365"/>
      <c r="D5" s="365"/>
      <c r="E5" s="365"/>
      <c r="F5" s="34"/>
      <c r="G5" s="34"/>
    </row>
    <row r="6" spans="1:42" s="1" customFormat="1" ht="50.25" customHeight="1">
      <c r="A6" s="360" t="s">
        <v>203</v>
      </c>
      <c r="B6" s="360"/>
      <c r="C6" s="360"/>
      <c r="D6" s="360"/>
      <c r="E6" s="360"/>
      <c r="F6" s="360"/>
      <c r="G6" s="360"/>
    </row>
    <row r="7" spans="1:42" s="3" customFormat="1" ht="17.25">
      <c r="A7" s="69"/>
      <c r="B7" s="69"/>
      <c r="C7" s="70"/>
      <c r="D7" s="70"/>
      <c r="E7" s="70"/>
      <c r="F7" s="69"/>
      <c r="G7" s="141" t="s">
        <v>87</v>
      </c>
    </row>
    <row r="8" spans="1:42" s="3" customFormat="1" ht="90.75" customHeight="1">
      <c r="A8" s="361" t="s">
        <v>101</v>
      </c>
      <c r="B8" s="362"/>
      <c r="C8" s="363" t="s">
        <v>102</v>
      </c>
      <c r="D8" s="363"/>
      <c r="E8" s="363"/>
      <c r="F8" s="363" t="s">
        <v>103</v>
      </c>
      <c r="G8" s="71" t="s">
        <v>82</v>
      </c>
    </row>
    <row r="9" spans="1:42" s="3" customFormat="1" ht="24.75" customHeight="1">
      <c r="A9" s="72" t="s">
        <v>104</v>
      </c>
      <c r="B9" s="72" t="s">
        <v>105</v>
      </c>
      <c r="C9" s="363"/>
      <c r="D9" s="363"/>
      <c r="E9" s="363"/>
      <c r="F9" s="363"/>
      <c r="G9" s="71" t="s">
        <v>106</v>
      </c>
    </row>
    <row r="10" spans="1:42" s="3" customFormat="1" ht="17.25">
      <c r="A10" s="73">
        <v>1</v>
      </c>
      <c r="B10" s="73">
        <v>2</v>
      </c>
      <c r="C10" s="364">
        <v>3</v>
      </c>
      <c r="D10" s="364"/>
      <c r="E10" s="364"/>
      <c r="F10" s="73">
        <v>4</v>
      </c>
      <c r="G10" s="74">
        <v>5</v>
      </c>
    </row>
    <row r="11" spans="1:42" s="3" customFormat="1" ht="27" customHeight="1">
      <c r="A11" s="367" t="s">
        <v>46</v>
      </c>
      <c r="B11" s="368"/>
      <c r="C11" s="368"/>
      <c r="D11" s="368"/>
      <c r="E11" s="368"/>
      <c r="F11" s="369"/>
      <c r="G11" s="75">
        <f>G12+G19</f>
        <v>240659.20000000001</v>
      </c>
    </row>
    <row r="12" spans="1:42" s="3" customFormat="1" ht="36.75" customHeight="1">
      <c r="A12" s="84">
        <v>1187</v>
      </c>
      <c r="B12" s="370" t="s">
        <v>80</v>
      </c>
      <c r="C12" s="371"/>
      <c r="D12" s="371"/>
      <c r="E12" s="372"/>
      <c r="F12" s="76"/>
      <c r="G12" s="75">
        <f>G13+G15+G17</f>
        <v>248000</v>
      </c>
    </row>
    <row r="13" spans="1:42" s="3" customFormat="1" ht="68.25" customHeight="1">
      <c r="A13" s="84"/>
      <c r="B13" s="77">
        <v>12009</v>
      </c>
      <c r="C13" s="366" t="s">
        <v>107</v>
      </c>
      <c r="D13" s="366"/>
      <c r="E13" s="366"/>
      <c r="F13" s="83" t="s">
        <v>34</v>
      </c>
      <c r="G13" s="75">
        <f>+G14</f>
        <v>200000</v>
      </c>
    </row>
    <row r="14" spans="1:42" s="3" customFormat="1" ht="54.75" customHeight="1">
      <c r="A14" s="84"/>
      <c r="B14" s="78"/>
      <c r="C14" s="188"/>
      <c r="D14" s="188"/>
      <c r="E14" s="188"/>
      <c r="F14" s="79" t="s">
        <v>261</v>
      </c>
      <c r="G14" s="43">
        <v>200000</v>
      </c>
    </row>
    <row r="15" spans="1:42" s="3" customFormat="1" ht="51.75" customHeight="1">
      <c r="A15" s="146"/>
      <c r="B15" s="77">
        <v>12010</v>
      </c>
      <c r="C15" s="366" t="s">
        <v>151</v>
      </c>
      <c r="D15" s="366"/>
      <c r="E15" s="366"/>
      <c r="F15" s="145" t="s">
        <v>34</v>
      </c>
      <c r="G15" s="75">
        <f>+G16</f>
        <v>-2000</v>
      </c>
    </row>
    <row r="16" spans="1:42" s="3" customFormat="1" ht="53.25" customHeight="1">
      <c r="A16" s="146"/>
      <c r="B16" s="78"/>
      <c r="C16" s="188"/>
      <c r="D16" s="188"/>
      <c r="E16" s="188"/>
      <c r="F16" s="79" t="s">
        <v>261</v>
      </c>
      <c r="G16" s="33">
        <v>-2000</v>
      </c>
    </row>
    <row r="17" spans="1:7" s="3" customFormat="1" ht="64.5" customHeight="1">
      <c r="A17" s="146"/>
      <c r="B17" s="77">
        <v>12015</v>
      </c>
      <c r="C17" s="366" t="s">
        <v>193</v>
      </c>
      <c r="D17" s="366"/>
      <c r="E17" s="366"/>
      <c r="F17" s="145" t="s">
        <v>34</v>
      </c>
      <c r="G17" s="75">
        <f>+G18</f>
        <v>50000</v>
      </c>
    </row>
    <row r="18" spans="1:7" s="3" customFormat="1" ht="57" customHeight="1">
      <c r="A18" s="146"/>
      <c r="B18" s="78"/>
      <c r="C18" s="188"/>
      <c r="D18" s="188"/>
      <c r="E18" s="188"/>
      <c r="F18" s="79" t="s">
        <v>261</v>
      </c>
      <c r="G18" s="33">
        <v>50000</v>
      </c>
    </row>
    <row r="19" spans="1:7" s="160" customFormat="1" ht="42" customHeight="1">
      <c r="A19" s="177">
        <v>1224</v>
      </c>
      <c r="B19" s="189" t="s">
        <v>205</v>
      </c>
      <c r="C19" s="190"/>
      <c r="D19" s="190"/>
      <c r="E19" s="191"/>
      <c r="F19" s="76"/>
      <c r="G19" s="192">
        <f>+G20+G22</f>
        <v>-7340.8</v>
      </c>
    </row>
    <row r="20" spans="1:7" s="160" customFormat="1" ht="46.5" customHeight="1">
      <c r="A20" s="177"/>
      <c r="B20" s="77">
        <v>12004</v>
      </c>
      <c r="C20" s="366" t="s">
        <v>180</v>
      </c>
      <c r="D20" s="366"/>
      <c r="E20" s="366"/>
      <c r="F20" s="175" t="s">
        <v>34</v>
      </c>
      <c r="G20" s="192">
        <f>+G21</f>
        <v>-7340.8</v>
      </c>
    </row>
    <row r="21" spans="1:7" s="160" customFormat="1" ht="45.75" customHeight="1">
      <c r="A21" s="194"/>
      <c r="B21" s="194"/>
      <c r="C21" s="194"/>
      <c r="D21" s="194"/>
      <c r="E21" s="194"/>
      <c r="F21" s="79" t="s">
        <v>261</v>
      </c>
      <c r="G21" s="193">
        <v>-7340.8</v>
      </c>
    </row>
  </sheetData>
  <mergeCells count="16">
    <mergeCell ref="C20:E20"/>
    <mergeCell ref="A11:F11"/>
    <mergeCell ref="C17:E17"/>
    <mergeCell ref="C15:E15"/>
    <mergeCell ref="C13:E13"/>
    <mergeCell ref="B12:E12"/>
    <mergeCell ref="D1:G1"/>
    <mergeCell ref="C2:G2"/>
    <mergeCell ref="C3:G3"/>
    <mergeCell ref="C4:E4"/>
    <mergeCell ref="C5:E5"/>
    <mergeCell ref="A6:G6"/>
    <mergeCell ref="A8:B8"/>
    <mergeCell ref="C8:E9"/>
    <mergeCell ref="F8:F9"/>
    <mergeCell ref="C10:E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183"/>
  <sheetViews>
    <sheetView topLeftCell="A67" zoomScale="89" zoomScaleNormal="89" workbookViewId="0">
      <selection activeCell="C68" sqref="C68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2.5703125" style="1" customWidth="1"/>
    <col min="4" max="5" width="30" style="1" customWidth="1"/>
    <col min="6" max="16384" width="9.140625" style="1"/>
  </cols>
  <sheetData>
    <row r="1" spans="1:5" ht="22.5" customHeight="1">
      <c r="A1" s="151"/>
      <c r="B1" s="151"/>
      <c r="C1" s="151"/>
      <c r="D1" s="151"/>
      <c r="E1" s="171" t="s">
        <v>140</v>
      </c>
    </row>
    <row r="2" spans="1:5" ht="24" customHeight="1">
      <c r="A2" s="151"/>
      <c r="B2" s="151"/>
      <c r="C2" s="151"/>
      <c r="D2" s="151"/>
      <c r="E2" s="171" t="s">
        <v>202</v>
      </c>
    </row>
    <row r="3" spans="1:5" ht="21.75" customHeight="1">
      <c r="A3" s="151"/>
      <c r="B3" s="151"/>
      <c r="C3" s="151"/>
      <c r="D3" s="354" t="s">
        <v>100</v>
      </c>
      <c r="E3" s="354"/>
    </row>
    <row r="4" spans="1:5" ht="26.25" customHeight="1">
      <c r="A4" s="151"/>
      <c r="B4" s="64"/>
      <c r="C4" s="64"/>
      <c r="D4" s="64"/>
      <c r="E4" s="66"/>
    </row>
    <row r="5" spans="1:5" ht="45" customHeight="1">
      <c r="A5" s="245" t="s">
        <v>252</v>
      </c>
      <c r="B5" s="245"/>
      <c r="C5" s="245"/>
      <c r="D5" s="245"/>
      <c r="E5" s="245"/>
    </row>
    <row r="6" spans="1:5" ht="17.25">
      <c r="A6" s="387" t="s">
        <v>34</v>
      </c>
      <c r="B6" s="387"/>
      <c r="C6" s="387"/>
      <c r="D6" s="387"/>
      <c r="E6" s="387"/>
    </row>
    <row r="7" spans="1:5" ht="12.75" customHeight="1">
      <c r="A7" s="173"/>
      <c r="B7" s="173"/>
      <c r="C7" s="173"/>
      <c r="D7" s="173"/>
      <c r="E7" s="173"/>
    </row>
    <row r="8" spans="1:5" ht="22.5" customHeight="1">
      <c r="A8" s="388" t="s">
        <v>253</v>
      </c>
      <c r="B8" s="388"/>
      <c r="C8" s="388"/>
      <c r="D8" s="388"/>
      <c r="E8" s="388"/>
    </row>
    <row r="9" spans="1:5" ht="15" customHeight="1">
      <c r="A9" s="65"/>
      <c r="B9" s="65"/>
      <c r="C9" s="65"/>
      <c r="D9" s="65"/>
      <c r="E9" s="65"/>
    </row>
    <row r="10" spans="1:5" s="3" customFormat="1" ht="21" customHeight="1">
      <c r="A10" s="27"/>
      <c r="B10" s="28" t="s">
        <v>0</v>
      </c>
      <c r="C10" s="28" t="s">
        <v>1</v>
      </c>
      <c r="D10" s="197"/>
      <c r="E10" s="27"/>
    </row>
    <row r="11" spans="1:5" s="3" customFormat="1" ht="21.75" customHeight="1">
      <c r="A11" s="27"/>
      <c r="B11" s="30">
        <v>1022</v>
      </c>
      <c r="C11" s="14" t="s">
        <v>59</v>
      </c>
      <c r="D11" s="198"/>
      <c r="E11" s="27"/>
    </row>
    <row r="12" spans="1:5" ht="15.75" customHeight="1">
      <c r="A12" s="151"/>
      <c r="B12" s="151"/>
      <c r="C12" s="151"/>
      <c r="D12" s="151"/>
      <c r="E12" s="151"/>
    </row>
    <row r="13" spans="1:5" ht="19.5" customHeight="1">
      <c r="A13" s="151"/>
      <c r="B13" s="151"/>
      <c r="C13" s="151"/>
      <c r="D13" s="151"/>
      <c r="E13" s="151"/>
    </row>
    <row r="14" spans="1:5" s="3" customFormat="1" ht="58.5" customHeight="1">
      <c r="A14" s="27"/>
      <c r="B14" s="29" t="s">
        <v>37</v>
      </c>
      <c r="C14" s="23" t="s">
        <v>211</v>
      </c>
      <c r="D14" s="320" t="s">
        <v>41</v>
      </c>
      <c r="E14" s="321"/>
    </row>
    <row r="15" spans="1:5" ht="38.25" customHeight="1">
      <c r="A15" s="151"/>
      <c r="B15" s="31" t="s">
        <v>26</v>
      </c>
      <c r="C15" s="23" t="s">
        <v>81</v>
      </c>
      <c r="D15" s="32" t="s">
        <v>174</v>
      </c>
      <c r="E15" s="32" t="s">
        <v>2</v>
      </c>
    </row>
    <row r="16" spans="1:5" ht="39" customHeight="1">
      <c r="A16" s="151"/>
      <c r="B16" s="31" t="s">
        <v>27</v>
      </c>
      <c r="C16" s="174" t="s">
        <v>212</v>
      </c>
      <c r="D16" s="378"/>
      <c r="E16" s="378"/>
    </row>
    <row r="17" spans="1:5" ht="40.5" customHeight="1">
      <c r="A17" s="151"/>
      <c r="B17" s="31" t="s">
        <v>28</v>
      </c>
      <c r="C17" s="174" t="s">
        <v>213</v>
      </c>
      <c r="D17" s="378"/>
      <c r="E17" s="378"/>
    </row>
    <row r="18" spans="1:5" ht="27" customHeight="1">
      <c r="A18" s="151"/>
      <c r="B18" s="31" t="s">
        <v>29</v>
      </c>
      <c r="C18" s="172" t="s">
        <v>60</v>
      </c>
      <c r="D18" s="378"/>
      <c r="E18" s="378"/>
    </row>
    <row r="19" spans="1:5" ht="75" customHeight="1">
      <c r="A19" s="151"/>
      <c r="B19" s="31" t="s">
        <v>61</v>
      </c>
      <c r="C19" s="174" t="s">
        <v>62</v>
      </c>
      <c r="D19" s="378"/>
      <c r="E19" s="378"/>
    </row>
    <row r="20" spans="1:5" ht="22.5" customHeight="1">
      <c r="A20" s="151"/>
      <c r="B20" s="379" t="s">
        <v>30</v>
      </c>
      <c r="C20" s="380"/>
      <c r="D20" s="378"/>
      <c r="E20" s="378"/>
    </row>
    <row r="21" spans="1:5" ht="23.25" customHeight="1">
      <c r="A21" s="151"/>
      <c r="B21" s="381" t="s">
        <v>38</v>
      </c>
      <c r="C21" s="381"/>
      <c r="D21" s="35">
        <v>517217.9</v>
      </c>
      <c r="E21" s="35">
        <v>517217.9</v>
      </c>
    </row>
    <row r="22" spans="1:5" ht="33.75" customHeight="1">
      <c r="A22" s="151"/>
      <c r="B22" s="151"/>
      <c r="C22" s="151"/>
      <c r="D22" s="151"/>
      <c r="E22" s="176"/>
    </row>
    <row r="23" spans="1:5" s="3" customFormat="1" ht="57.75" customHeight="1">
      <c r="A23" s="27"/>
      <c r="B23" s="29" t="s">
        <v>37</v>
      </c>
      <c r="C23" s="23">
        <v>1022</v>
      </c>
      <c r="D23" s="320" t="s">
        <v>41</v>
      </c>
      <c r="E23" s="321"/>
    </row>
    <row r="24" spans="1:5" ht="30.75" customHeight="1">
      <c r="A24" s="151"/>
      <c r="B24" s="31" t="s">
        <v>26</v>
      </c>
      <c r="C24" s="23">
        <v>12004</v>
      </c>
      <c r="D24" s="32" t="s">
        <v>174</v>
      </c>
      <c r="E24" s="32" t="s">
        <v>5</v>
      </c>
    </row>
    <row r="25" spans="1:5" ht="42" customHeight="1">
      <c r="A25" s="151"/>
      <c r="B25" s="31" t="s">
        <v>27</v>
      </c>
      <c r="C25" s="174" t="s">
        <v>214</v>
      </c>
      <c r="D25" s="378"/>
      <c r="E25" s="378"/>
    </row>
    <row r="26" spans="1:5" ht="77.25" customHeight="1">
      <c r="A26" s="151"/>
      <c r="B26" s="31" t="s">
        <v>28</v>
      </c>
      <c r="C26" s="174" t="s">
        <v>215</v>
      </c>
      <c r="D26" s="378"/>
      <c r="E26" s="378"/>
    </row>
    <row r="27" spans="1:5" ht="27" customHeight="1">
      <c r="A27" s="151"/>
      <c r="B27" s="31" t="s">
        <v>29</v>
      </c>
      <c r="C27" s="172" t="s">
        <v>60</v>
      </c>
      <c r="D27" s="378"/>
      <c r="E27" s="378"/>
    </row>
    <row r="28" spans="1:5" ht="74.25" customHeight="1">
      <c r="A28" s="151"/>
      <c r="B28" s="31" t="s">
        <v>61</v>
      </c>
      <c r="C28" s="174" t="s">
        <v>216</v>
      </c>
      <c r="D28" s="378"/>
      <c r="E28" s="378"/>
    </row>
    <row r="29" spans="1:5" ht="19.5" customHeight="1">
      <c r="A29" s="151"/>
      <c r="B29" s="379" t="s">
        <v>30</v>
      </c>
      <c r="C29" s="380"/>
      <c r="D29" s="378"/>
      <c r="E29" s="378"/>
    </row>
    <row r="30" spans="1:5" ht="24" customHeight="1">
      <c r="A30" s="151"/>
      <c r="B30" s="381" t="s">
        <v>38</v>
      </c>
      <c r="C30" s="381"/>
      <c r="D30" s="148">
        <v>896437.6</v>
      </c>
      <c r="E30" s="148">
        <v>896437.6</v>
      </c>
    </row>
    <row r="31" spans="1:5" ht="33.75" customHeight="1">
      <c r="A31" s="151"/>
      <c r="B31" s="151"/>
      <c r="C31" s="151"/>
      <c r="D31" s="151"/>
      <c r="E31" s="151"/>
    </row>
    <row r="32" spans="1:5" s="3" customFormat="1" ht="48" customHeight="1">
      <c r="A32" s="27"/>
      <c r="B32" s="29" t="s">
        <v>37</v>
      </c>
      <c r="C32" s="23">
        <v>1022</v>
      </c>
      <c r="D32" s="320" t="s">
        <v>41</v>
      </c>
      <c r="E32" s="321"/>
    </row>
    <row r="33" spans="1:5" ht="23.25" customHeight="1">
      <c r="A33" s="151"/>
      <c r="B33" s="31" t="s">
        <v>26</v>
      </c>
      <c r="C33" s="23">
        <v>12005</v>
      </c>
      <c r="D33" s="32" t="s">
        <v>174</v>
      </c>
      <c r="E33" s="32" t="s">
        <v>5</v>
      </c>
    </row>
    <row r="34" spans="1:5" ht="72" customHeight="1">
      <c r="A34" s="151"/>
      <c r="B34" s="31" t="s">
        <v>27</v>
      </c>
      <c r="C34" s="174" t="s">
        <v>141</v>
      </c>
      <c r="D34" s="378"/>
      <c r="E34" s="378"/>
    </row>
    <row r="35" spans="1:5" ht="58.5" customHeight="1">
      <c r="A35" s="151"/>
      <c r="B35" s="31" t="s">
        <v>28</v>
      </c>
      <c r="C35" s="174" t="s">
        <v>262</v>
      </c>
      <c r="D35" s="378"/>
      <c r="E35" s="378"/>
    </row>
    <row r="36" spans="1:5" ht="27" customHeight="1">
      <c r="A36" s="151"/>
      <c r="B36" s="31" t="s">
        <v>29</v>
      </c>
      <c r="C36" s="172" t="s">
        <v>60</v>
      </c>
      <c r="D36" s="378"/>
      <c r="E36" s="378"/>
    </row>
    <row r="37" spans="1:5" ht="75" customHeight="1">
      <c r="A37" s="151"/>
      <c r="B37" s="31" t="s">
        <v>61</v>
      </c>
      <c r="C37" s="174" t="s">
        <v>142</v>
      </c>
      <c r="D37" s="378"/>
      <c r="E37" s="378"/>
    </row>
    <row r="38" spans="1:5" ht="22.5" customHeight="1">
      <c r="A38" s="151"/>
      <c r="B38" s="379" t="s">
        <v>30</v>
      </c>
      <c r="C38" s="380"/>
      <c r="D38" s="378"/>
      <c r="E38" s="378"/>
    </row>
    <row r="39" spans="1:5" ht="23.25" customHeight="1">
      <c r="A39" s="151"/>
      <c r="B39" s="381" t="s">
        <v>38</v>
      </c>
      <c r="C39" s="381"/>
      <c r="D39" s="140">
        <v>230900</v>
      </c>
      <c r="E39" s="140">
        <v>230900</v>
      </c>
    </row>
    <row r="40" spans="1:5" ht="24" customHeight="1">
      <c r="A40" s="151"/>
      <c r="B40" s="39"/>
      <c r="C40" s="39"/>
      <c r="D40" s="39"/>
      <c r="E40" s="139"/>
    </row>
    <row r="41" spans="1:5" s="5" customFormat="1" ht="19.5" customHeight="1">
      <c r="A41" s="38"/>
      <c r="B41" s="82"/>
      <c r="C41" s="82"/>
      <c r="D41" s="82"/>
      <c r="E41" s="196"/>
    </row>
    <row r="42" spans="1:5" s="3" customFormat="1" ht="20.25" customHeight="1">
      <c r="A42" s="27"/>
      <c r="B42" s="28" t="s">
        <v>0</v>
      </c>
      <c r="C42" s="28" t="s">
        <v>1</v>
      </c>
      <c r="D42" s="197"/>
      <c r="E42" s="27"/>
    </row>
    <row r="43" spans="1:5" s="3" customFormat="1" ht="21.75" customHeight="1">
      <c r="A43" s="27"/>
      <c r="B43" s="23">
        <v>1187</v>
      </c>
      <c r="C43" s="14" t="s">
        <v>96</v>
      </c>
      <c r="D43" s="198"/>
      <c r="E43" s="27"/>
    </row>
    <row r="44" spans="1:5" ht="15.75" customHeight="1">
      <c r="A44" s="151"/>
      <c r="B44" s="151"/>
      <c r="C44" s="151"/>
      <c r="D44" s="151"/>
      <c r="E44" s="151"/>
    </row>
    <row r="45" spans="1:5" ht="17.25">
      <c r="A45" s="151"/>
      <c r="B45" s="151"/>
      <c r="C45" s="151"/>
      <c r="D45" s="151"/>
      <c r="E45" s="151"/>
    </row>
    <row r="46" spans="1:5" s="3" customFormat="1" ht="52.5" customHeight="1">
      <c r="A46" s="27"/>
      <c r="B46" s="29" t="s">
        <v>37</v>
      </c>
      <c r="C46" s="23" t="s">
        <v>70</v>
      </c>
      <c r="D46" s="320" t="s">
        <v>41</v>
      </c>
      <c r="E46" s="321"/>
    </row>
    <row r="47" spans="1:5" ht="23.25" customHeight="1">
      <c r="A47" s="151"/>
      <c r="B47" s="31" t="s">
        <v>26</v>
      </c>
      <c r="C47" s="23" t="s">
        <v>71</v>
      </c>
      <c r="D47" s="32" t="s">
        <v>174</v>
      </c>
      <c r="E47" s="32" t="s">
        <v>5</v>
      </c>
    </row>
    <row r="48" spans="1:5" ht="75.75" customHeight="1">
      <c r="A48" s="151"/>
      <c r="B48" s="31" t="s">
        <v>27</v>
      </c>
      <c r="C48" s="174" t="s">
        <v>72</v>
      </c>
      <c r="D48" s="378"/>
      <c r="E48" s="378"/>
    </row>
    <row r="49" spans="1:5" ht="88.5" customHeight="1">
      <c r="A49" s="151"/>
      <c r="B49" s="31" t="s">
        <v>28</v>
      </c>
      <c r="C49" s="174" t="s">
        <v>73</v>
      </c>
      <c r="D49" s="378"/>
      <c r="E49" s="378"/>
    </row>
    <row r="50" spans="1:5" ht="21.75" customHeight="1">
      <c r="A50" s="151"/>
      <c r="B50" s="31" t="s">
        <v>29</v>
      </c>
      <c r="C50" s="172" t="s">
        <v>60</v>
      </c>
      <c r="D50" s="378"/>
      <c r="E50" s="378"/>
    </row>
    <row r="51" spans="1:5" ht="75.75" customHeight="1">
      <c r="A51" s="151"/>
      <c r="B51" s="31" t="s">
        <v>143</v>
      </c>
      <c r="C51" s="174" t="s">
        <v>74</v>
      </c>
      <c r="D51" s="378"/>
      <c r="E51" s="378"/>
    </row>
    <row r="52" spans="1:5" ht="22.5" customHeight="1">
      <c r="A52" s="151"/>
      <c r="B52" s="379" t="s">
        <v>30</v>
      </c>
      <c r="C52" s="380"/>
      <c r="D52" s="378"/>
      <c r="E52" s="378"/>
    </row>
    <row r="53" spans="1:5" ht="25.5" customHeight="1">
      <c r="A53" s="151"/>
      <c r="B53" s="389" t="s">
        <v>217</v>
      </c>
      <c r="C53" s="390"/>
      <c r="D53" s="199">
        <v>562.66</v>
      </c>
      <c r="E53" s="199">
        <v>562.66</v>
      </c>
    </row>
    <row r="54" spans="1:5" ht="24" customHeight="1">
      <c r="A54" s="151"/>
      <c r="B54" s="381" t="s">
        <v>38</v>
      </c>
      <c r="C54" s="381"/>
      <c r="D54" s="140">
        <v>900000</v>
      </c>
      <c r="E54" s="140">
        <v>900000</v>
      </c>
    </row>
    <row r="55" spans="1:5" ht="24.75" customHeight="1">
      <c r="A55" s="151"/>
      <c r="B55" s="151"/>
      <c r="C55" s="151"/>
      <c r="D55" s="151"/>
      <c r="E55" s="176"/>
    </row>
    <row r="56" spans="1:5" s="3" customFormat="1" ht="53.25" customHeight="1">
      <c r="A56" s="27"/>
      <c r="B56" s="29" t="s">
        <v>37</v>
      </c>
      <c r="C56" s="23" t="s">
        <v>70</v>
      </c>
      <c r="D56" s="320" t="s">
        <v>41</v>
      </c>
      <c r="E56" s="321"/>
    </row>
    <row r="57" spans="1:5" ht="24" customHeight="1">
      <c r="A57" s="151"/>
      <c r="B57" s="31" t="s">
        <v>26</v>
      </c>
      <c r="C57" s="23" t="s">
        <v>76</v>
      </c>
      <c r="D57" s="32" t="s">
        <v>174</v>
      </c>
      <c r="E57" s="32" t="s">
        <v>5</v>
      </c>
    </row>
    <row r="58" spans="1:5" ht="39.75" customHeight="1">
      <c r="A58" s="151"/>
      <c r="B58" s="31" t="s">
        <v>27</v>
      </c>
      <c r="C58" s="174" t="s">
        <v>218</v>
      </c>
      <c r="D58" s="378"/>
      <c r="E58" s="378"/>
    </row>
    <row r="59" spans="1:5" ht="40.5" customHeight="1">
      <c r="A59" s="151"/>
      <c r="B59" s="31" t="s">
        <v>28</v>
      </c>
      <c r="C59" s="174" t="s">
        <v>77</v>
      </c>
      <c r="D59" s="378"/>
      <c r="E59" s="378"/>
    </row>
    <row r="60" spans="1:5" ht="22.5" customHeight="1">
      <c r="A60" s="151"/>
      <c r="B60" s="31" t="s">
        <v>29</v>
      </c>
      <c r="C60" s="172" t="s">
        <v>60</v>
      </c>
      <c r="D60" s="378"/>
      <c r="E60" s="378"/>
    </row>
    <row r="61" spans="1:5" ht="75.75" customHeight="1">
      <c r="A61" s="151"/>
      <c r="B61" s="31" t="s">
        <v>143</v>
      </c>
      <c r="C61" s="174" t="s">
        <v>219</v>
      </c>
      <c r="D61" s="378"/>
      <c r="E61" s="378"/>
    </row>
    <row r="62" spans="1:5" ht="21.75" customHeight="1">
      <c r="A62" s="151"/>
      <c r="B62" s="379" t="s">
        <v>30</v>
      </c>
      <c r="C62" s="380"/>
      <c r="D62" s="378"/>
      <c r="E62" s="378"/>
    </row>
    <row r="63" spans="1:5" ht="24.75" customHeight="1">
      <c r="A63" s="151"/>
      <c r="B63" s="381" t="s">
        <v>38</v>
      </c>
      <c r="C63" s="381"/>
      <c r="D63" s="140">
        <v>87315.5</v>
      </c>
      <c r="E63" s="140">
        <v>87315.5</v>
      </c>
    </row>
    <row r="64" spans="1:5" ht="17.25">
      <c r="A64" s="151"/>
      <c r="B64" s="151"/>
      <c r="C64" s="151"/>
      <c r="D64" s="151"/>
      <c r="E64" s="176"/>
    </row>
    <row r="65" spans="1:5" ht="17.25">
      <c r="A65" s="151"/>
      <c r="B65" s="151"/>
      <c r="C65" s="151"/>
      <c r="D65" s="151"/>
      <c r="E65" s="151"/>
    </row>
    <row r="66" spans="1:5" s="3" customFormat="1" ht="54.75" customHeight="1">
      <c r="A66" s="27"/>
      <c r="B66" s="29" t="s">
        <v>37</v>
      </c>
      <c r="C66" s="30">
        <v>1187</v>
      </c>
      <c r="D66" s="320" t="s">
        <v>41</v>
      </c>
      <c r="E66" s="321"/>
    </row>
    <row r="67" spans="1:5" ht="27.75" customHeight="1">
      <c r="A67" s="151"/>
      <c r="B67" s="31" t="s">
        <v>26</v>
      </c>
      <c r="C67" s="23" t="s">
        <v>78</v>
      </c>
      <c r="D67" s="32" t="s">
        <v>174</v>
      </c>
      <c r="E67" s="32" t="s">
        <v>5</v>
      </c>
    </row>
    <row r="68" spans="1:5" ht="45" customHeight="1">
      <c r="A68" s="151"/>
      <c r="B68" s="31" t="s">
        <v>27</v>
      </c>
      <c r="C68" s="174" t="s">
        <v>220</v>
      </c>
      <c r="D68" s="378"/>
      <c r="E68" s="378"/>
    </row>
    <row r="69" spans="1:5" ht="39.75" customHeight="1">
      <c r="A69" s="151"/>
      <c r="B69" s="31" t="s">
        <v>28</v>
      </c>
      <c r="C69" s="174" t="s">
        <v>79</v>
      </c>
      <c r="D69" s="378"/>
      <c r="E69" s="378"/>
    </row>
    <row r="70" spans="1:5" ht="27" customHeight="1">
      <c r="A70" s="151"/>
      <c r="B70" s="31" t="s">
        <v>29</v>
      </c>
      <c r="C70" s="36" t="s">
        <v>60</v>
      </c>
      <c r="D70" s="378"/>
      <c r="E70" s="378"/>
    </row>
    <row r="71" spans="1:5" ht="75.75" customHeight="1">
      <c r="A71" s="151"/>
      <c r="B71" s="31" t="s">
        <v>144</v>
      </c>
      <c r="C71" s="36" t="s">
        <v>221</v>
      </c>
      <c r="D71" s="378"/>
      <c r="E71" s="378"/>
    </row>
    <row r="72" spans="1:5" ht="24" customHeight="1">
      <c r="A72" s="151"/>
      <c r="B72" s="379" t="s">
        <v>30</v>
      </c>
      <c r="C72" s="380"/>
      <c r="D72" s="378"/>
      <c r="E72" s="378"/>
    </row>
    <row r="73" spans="1:5" ht="24" customHeight="1">
      <c r="A73" s="151"/>
      <c r="B73" s="381" t="s">
        <v>38</v>
      </c>
      <c r="C73" s="381"/>
      <c r="D73" s="153">
        <v>700283.7</v>
      </c>
      <c r="E73" s="153">
        <v>700283.7</v>
      </c>
    </row>
    <row r="74" spans="1:5" ht="27" customHeight="1">
      <c r="A74" s="151"/>
      <c r="B74" s="151"/>
      <c r="C74" s="151"/>
      <c r="D74" s="151"/>
      <c r="E74" s="176"/>
    </row>
    <row r="75" spans="1:5" s="3" customFormat="1" ht="56.25" customHeight="1">
      <c r="A75" s="27"/>
      <c r="B75" s="29" t="s">
        <v>37</v>
      </c>
      <c r="C75" s="23" t="s">
        <v>70</v>
      </c>
      <c r="D75" s="320" t="s">
        <v>41</v>
      </c>
      <c r="E75" s="321"/>
    </row>
    <row r="76" spans="1:5" ht="30.75" customHeight="1">
      <c r="A76" s="151"/>
      <c r="B76" s="31" t="s">
        <v>26</v>
      </c>
      <c r="C76" s="23">
        <v>12006</v>
      </c>
      <c r="D76" s="32" t="s">
        <v>174</v>
      </c>
      <c r="E76" s="32" t="s">
        <v>5</v>
      </c>
    </row>
    <row r="77" spans="1:5" ht="59.25" customHeight="1">
      <c r="A77" s="151"/>
      <c r="B77" s="31" t="s">
        <v>27</v>
      </c>
      <c r="C77" s="174" t="s">
        <v>222</v>
      </c>
      <c r="D77" s="378"/>
      <c r="E77" s="378"/>
    </row>
    <row r="78" spans="1:5" ht="57.75" customHeight="1">
      <c r="A78" s="151"/>
      <c r="B78" s="31" t="s">
        <v>28</v>
      </c>
      <c r="C78" s="174" t="s">
        <v>223</v>
      </c>
      <c r="D78" s="378"/>
      <c r="E78" s="378"/>
    </row>
    <row r="79" spans="1:5" ht="27" customHeight="1">
      <c r="A79" s="151"/>
      <c r="B79" s="31" t="s">
        <v>29</v>
      </c>
      <c r="C79" s="172" t="s">
        <v>60</v>
      </c>
      <c r="D79" s="378"/>
      <c r="E79" s="378"/>
    </row>
    <row r="80" spans="1:5" ht="75.75" customHeight="1">
      <c r="A80" s="151"/>
      <c r="B80" s="31" t="s">
        <v>144</v>
      </c>
      <c r="C80" s="174" t="s">
        <v>224</v>
      </c>
      <c r="D80" s="378"/>
      <c r="E80" s="378"/>
    </row>
    <row r="81" spans="1:5" ht="24" customHeight="1">
      <c r="A81" s="151"/>
      <c r="B81" s="379" t="s">
        <v>30</v>
      </c>
      <c r="C81" s="380"/>
      <c r="D81" s="378"/>
      <c r="E81" s="378"/>
    </row>
    <row r="82" spans="1:5" ht="24" customHeight="1">
      <c r="A82" s="151"/>
      <c r="B82" s="373" t="s">
        <v>246</v>
      </c>
      <c r="C82" s="374"/>
      <c r="D82" s="214">
        <v>16.100000000000001</v>
      </c>
      <c r="E82" s="214">
        <v>16.100000000000001</v>
      </c>
    </row>
    <row r="83" spans="1:5" ht="24" customHeight="1">
      <c r="A83" s="151"/>
      <c r="B83" s="381" t="s">
        <v>38</v>
      </c>
      <c r="C83" s="381"/>
      <c r="D83" s="140">
        <v>766.7</v>
      </c>
      <c r="E83" s="140">
        <v>766.7</v>
      </c>
    </row>
    <row r="84" spans="1:5" ht="27" customHeight="1">
      <c r="A84" s="151"/>
      <c r="B84" s="151"/>
      <c r="C84" s="151"/>
      <c r="D84" s="151"/>
      <c r="E84" s="176"/>
    </row>
    <row r="85" spans="1:5" s="3" customFormat="1" ht="49.5" customHeight="1">
      <c r="A85" s="27"/>
      <c r="B85" s="29" t="s">
        <v>37</v>
      </c>
      <c r="C85" s="23" t="s">
        <v>70</v>
      </c>
      <c r="D85" s="320" t="s">
        <v>41</v>
      </c>
      <c r="E85" s="321"/>
    </row>
    <row r="86" spans="1:5" ht="30.75" customHeight="1">
      <c r="A86" s="151"/>
      <c r="B86" s="31" t="s">
        <v>26</v>
      </c>
      <c r="C86" s="23">
        <v>12008</v>
      </c>
      <c r="D86" s="32" t="s">
        <v>174</v>
      </c>
      <c r="E86" s="32" t="s">
        <v>5</v>
      </c>
    </row>
    <row r="87" spans="1:5" ht="36" customHeight="1">
      <c r="A87" s="151"/>
      <c r="B87" s="31" t="s">
        <v>27</v>
      </c>
      <c r="C87" s="174" t="s">
        <v>152</v>
      </c>
      <c r="D87" s="378"/>
      <c r="E87" s="378"/>
    </row>
    <row r="88" spans="1:5" ht="57.75" customHeight="1">
      <c r="A88" s="151"/>
      <c r="B88" s="31" t="s">
        <v>28</v>
      </c>
      <c r="C88" s="174" t="s">
        <v>153</v>
      </c>
      <c r="D88" s="378"/>
      <c r="E88" s="378"/>
    </row>
    <row r="89" spans="1:5" ht="27" customHeight="1">
      <c r="A89" s="151"/>
      <c r="B89" s="31" t="s">
        <v>29</v>
      </c>
      <c r="C89" s="172" t="s">
        <v>60</v>
      </c>
      <c r="D89" s="378"/>
      <c r="E89" s="378"/>
    </row>
    <row r="90" spans="1:5" ht="71.25" customHeight="1">
      <c r="A90" s="151"/>
      <c r="B90" s="31" t="s">
        <v>144</v>
      </c>
      <c r="C90" s="174" t="s">
        <v>154</v>
      </c>
      <c r="D90" s="378"/>
      <c r="E90" s="378"/>
    </row>
    <row r="91" spans="1:5" ht="24" customHeight="1">
      <c r="A91" s="151"/>
      <c r="B91" s="379" t="s">
        <v>30</v>
      </c>
      <c r="C91" s="380"/>
      <c r="D91" s="378"/>
      <c r="E91" s="378"/>
    </row>
    <row r="92" spans="1:5" ht="24" customHeight="1">
      <c r="A92" s="151"/>
      <c r="B92" s="389" t="s">
        <v>247</v>
      </c>
      <c r="C92" s="390"/>
      <c r="D92" s="215">
        <v>400</v>
      </c>
      <c r="E92" s="235">
        <v>400</v>
      </c>
    </row>
    <row r="93" spans="1:5" ht="35.25" customHeight="1">
      <c r="A93" s="151"/>
      <c r="B93" s="389" t="s">
        <v>248</v>
      </c>
      <c r="C93" s="390"/>
      <c r="D93" s="215">
        <v>228</v>
      </c>
      <c r="E93" s="215">
        <v>228</v>
      </c>
    </row>
    <row r="94" spans="1:5" ht="24" customHeight="1">
      <c r="A94" s="151"/>
      <c r="B94" s="381" t="s">
        <v>38</v>
      </c>
      <c r="C94" s="381"/>
      <c r="D94" s="153">
        <v>89232</v>
      </c>
      <c r="E94" s="153">
        <v>89232</v>
      </c>
    </row>
    <row r="95" spans="1:5" ht="27" customHeight="1">
      <c r="A95" s="151"/>
      <c r="B95" s="151"/>
      <c r="C95" s="151"/>
      <c r="D95" s="151"/>
      <c r="E95" s="176"/>
    </row>
    <row r="96" spans="1:5" s="3" customFormat="1" ht="48.75" customHeight="1">
      <c r="A96" s="27"/>
      <c r="B96" s="29" t="s">
        <v>37</v>
      </c>
      <c r="C96" s="23" t="s">
        <v>70</v>
      </c>
      <c r="D96" s="320" t="s">
        <v>41</v>
      </c>
      <c r="E96" s="321"/>
    </row>
    <row r="97" spans="1:5" ht="34.5" customHeight="1">
      <c r="A97" s="151"/>
      <c r="B97" s="31" t="s">
        <v>26</v>
      </c>
      <c r="C97" s="23">
        <v>12009</v>
      </c>
      <c r="D97" s="32" t="s">
        <v>174</v>
      </c>
      <c r="E97" s="32" t="s">
        <v>5</v>
      </c>
    </row>
    <row r="98" spans="1:5" ht="59.25" customHeight="1">
      <c r="A98" s="151"/>
      <c r="B98" s="31" t="s">
        <v>27</v>
      </c>
      <c r="C98" s="174" t="s">
        <v>97</v>
      </c>
      <c r="D98" s="378"/>
      <c r="E98" s="378"/>
    </row>
    <row r="99" spans="1:5" ht="77.25" customHeight="1">
      <c r="A99" s="151"/>
      <c r="B99" s="31" t="s">
        <v>28</v>
      </c>
      <c r="C99" s="174" t="s">
        <v>98</v>
      </c>
      <c r="D99" s="378"/>
      <c r="E99" s="378"/>
    </row>
    <row r="100" spans="1:5" ht="27" customHeight="1">
      <c r="A100" s="151"/>
      <c r="B100" s="31" t="s">
        <v>29</v>
      </c>
      <c r="C100" s="172" t="s">
        <v>60</v>
      </c>
      <c r="D100" s="378"/>
      <c r="E100" s="378"/>
    </row>
    <row r="101" spans="1:5" ht="75.75" customHeight="1">
      <c r="A101" s="151"/>
      <c r="B101" s="31" t="s">
        <v>144</v>
      </c>
      <c r="C101" s="174" t="s">
        <v>145</v>
      </c>
      <c r="D101" s="378"/>
      <c r="E101" s="378"/>
    </row>
    <row r="102" spans="1:5" ht="24" customHeight="1">
      <c r="A102" s="151"/>
      <c r="B102" s="379" t="s">
        <v>30</v>
      </c>
      <c r="C102" s="380"/>
      <c r="D102" s="378"/>
      <c r="E102" s="378"/>
    </row>
    <row r="103" spans="1:5" ht="24" customHeight="1">
      <c r="A103" s="151"/>
      <c r="B103" s="373" t="s">
        <v>75</v>
      </c>
      <c r="C103" s="374"/>
      <c r="D103" s="214">
        <v>128.89999999999998</v>
      </c>
      <c r="E103" s="214">
        <v>128.89999999999998</v>
      </c>
    </row>
    <row r="104" spans="1:5" ht="24" customHeight="1">
      <c r="A104" s="151"/>
      <c r="B104" s="381" t="s">
        <v>38</v>
      </c>
      <c r="C104" s="381"/>
      <c r="D104" s="33">
        <v>650000</v>
      </c>
      <c r="E104" s="33">
        <v>650000</v>
      </c>
    </row>
    <row r="105" spans="1:5" ht="27" customHeight="1">
      <c r="A105" s="151"/>
      <c r="B105" s="151"/>
      <c r="C105" s="151"/>
      <c r="D105" s="151"/>
      <c r="E105" s="176"/>
    </row>
    <row r="106" spans="1:5" s="3" customFormat="1" ht="48" customHeight="1">
      <c r="A106" s="27"/>
      <c r="B106" s="29" t="s">
        <v>37</v>
      </c>
      <c r="C106" s="23" t="s">
        <v>70</v>
      </c>
      <c r="D106" s="320" t="s">
        <v>139</v>
      </c>
      <c r="E106" s="321"/>
    </row>
    <row r="107" spans="1:5" ht="36.75" customHeight="1">
      <c r="A107" s="151"/>
      <c r="B107" s="31" t="s">
        <v>26</v>
      </c>
      <c r="C107" s="23">
        <v>12010</v>
      </c>
      <c r="D107" s="32" t="s">
        <v>174</v>
      </c>
      <c r="E107" s="32" t="s">
        <v>5</v>
      </c>
    </row>
    <row r="108" spans="1:5" ht="40.5" customHeight="1">
      <c r="A108" s="151"/>
      <c r="B108" s="31" t="s">
        <v>27</v>
      </c>
      <c r="C108" s="174" t="s">
        <v>155</v>
      </c>
      <c r="D108" s="378"/>
      <c r="E108" s="378"/>
    </row>
    <row r="109" spans="1:5" ht="56.25" customHeight="1">
      <c r="A109" s="151"/>
      <c r="B109" s="31" t="s">
        <v>28</v>
      </c>
      <c r="C109" s="174" t="s">
        <v>156</v>
      </c>
      <c r="D109" s="378"/>
      <c r="E109" s="378"/>
    </row>
    <row r="110" spans="1:5" ht="27" customHeight="1">
      <c r="A110" s="151"/>
      <c r="B110" s="31" t="s">
        <v>29</v>
      </c>
      <c r="C110" s="172" t="s">
        <v>60</v>
      </c>
      <c r="D110" s="378"/>
      <c r="E110" s="378"/>
    </row>
    <row r="111" spans="1:5" ht="75.75" customHeight="1">
      <c r="A111" s="151"/>
      <c r="B111" s="31" t="s">
        <v>144</v>
      </c>
      <c r="C111" s="174" t="s">
        <v>157</v>
      </c>
      <c r="D111" s="378"/>
      <c r="E111" s="378"/>
    </row>
    <row r="112" spans="1:5" ht="24" customHeight="1">
      <c r="A112" s="151"/>
      <c r="B112" s="379" t="s">
        <v>30</v>
      </c>
      <c r="C112" s="380"/>
      <c r="D112" s="378"/>
      <c r="E112" s="378"/>
    </row>
    <row r="113" spans="1:5" ht="24" customHeight="1">
      <c r="A113" s="151"/>
      <c r="B113" s="373" t="s">
        <v>158</v>
      </c>
      <c r="C113" s="374"/>
      <c r="D113" s="152">
        <v>-27</v>
      </c>
      <c r="E113" s="152">
        <v>-35</v>
      </c>
    </row>
    <row r="114" spans="1:5" ht="24" customHeight="1">
      <c r="A114" s="151"/>
      <c r="B114" s="381" t="s">
        <v>38</v>
      </c>
      <c r="C114" s="381"/>
      <c r="D114" s="33">
        <v>-9750</v>
      </c>
      <c r="E114" s="33">
        <v>-13000</v>
      </c>
    </row>
    <row r="115" spans="1:5" ht="27" customHeight="1">
      <c r="A115" s="151"/>
      <c r="B115" s="151"/>
      <c r="C115" s="151"/>
      <c r="D115" s="151"/>
      <c r="E115" s="176"/>
    </row>
    <row r="116" spans="1:5" s="3" customFormat="1" ht="55.5" customHeight="1">
      <c r="A116" s="27"/>
      <c r="B116" s="29" t="s">
        <v>37</v>
      </c>
      <c r="C116" s="23" t="s">
        <v>70</v>
      </c>
      <c r="D116" s="320" t="s">
        <v>139</v>
      </c>
      <c r="E116" s="321"/>
    </row>
    <row r="117" spans="1:5" ht="25.5" customHeight="1">
      <c r="A117" s="151"/>
      <c r="B117" s="31" t="s">
        <v>26</v>
      </c>
      <c r="C117" s="23">
        <v>12012</v>
      </c>
      <c r="D117" s="32" t="s">
        <v>174</v>
      </c>
      <c r="E117" s="32" t="s">
        <v>5</v>
      </c>
    </row>
    <row r="118" spans="1:5" ht="55.5" customHeight="1">
      <c r="A118" s="151"/>
      <c r="B118" s="31" t="s">
        <v>27</v>
      </c>
      <c r="C118" s="174" t="s">
        <v>159</v>
      </c>
      <c r="D118" s="378"/>
      <c r="E118" s="378"/>
    </row>
    <row r="119" spans="1:5" ht="55.5" customHeight="1">
      <c r="A119" s="151"/>
      <c r="B119" s="31" t="s">
        <v>28</v>
      </c>
      <c r="C119" s="174" t="s">
        <v>160</v>
      </c>
      <c r="D119" s="378"/>
      <c r="E119" s="378"/>
    </row>
    <row r="120" spans="1:5" ht="27" customHeight="1">
      <c r="A120" s="151"/>
      <c r="B120" s="31" t="s">
        <v>29</v>
      </c>
      <c r="C120" s="172" t="s">
        <v>60</v>
      </c>
      <c r="D120" s="378"/>
      <c r="E120" s="378"/>
    </row>
    <row r="121" spans="1:5" ht="75" customHeight="1">
      <c r="A121" s="151"/>
      <c r="B121" s="31" t="s">
        <v>144</v>
      </c>
      <c r="C121" s="174" t="s">
        <v>161</v>
      </c>
      <c r="D121" s="378"/>
      <c r="E121" s="378"/>
    </row>
    <row r="122" spans="1:5" ht="24" customHeight="1">
      <c r="A122" s="151"/>
      <c r="B122" s="379" t="s">
        <v>30</v>
      </c>
      <c r="C122" s="380"/>
      <c r="D122" s="378"/>
      <c r="E122" s="378"/>
    </row>
    <row r="123" spans="1:5" ht="27" customHeight="1">
      <c r="A123" s="151"/>
      <c r="B123" s="373" t="s">
        <v>162</v>
      </c>
      <c r="C123" s="374"/>
      <c r="D123" s="219">
        <v>-400</v>
      </c>
      <c r="E123" s="219">
        <v>-420</v>
      </c>
    </row>
    <row r="124" spans="1:5" ht="24" customHeight="1">
      <c r="A124" s="151"/>
      <c r="B124" s="381" t="s">
        <v>38</v>
      </c>
      <c r="C124" s="381"/>
      <c r="D124" s="33">
        <v>-22750</v>
      </c>
      <c r="E124" s="33">
        <v>-26130</v>
      </c>
    </row>
    <row r="125" spans="1:5" ht="27" customHeight="1">
      <c r="A125" s="151"/>
      <c r="B125" s="151"/>
      <c r="C125" s="151"/>
      <c r="D125" s="151"/>
      <c r="E125" s="176"/>
    </row>
    <row r="126" spans="1:5" s="3" customFormat="1" ht="39.75" customHeight="1">
      <c r="A126" s="27"/>
      <c r="B126" s="29" t="s">
        <v>37</v>
      </c>
      <c r="C126" s="23" t="s">
        <v>70</v>
      </c>
      <c r="D126" s="320" t="s">
        <v>41</v>
      </c>
      <c r="E126" s="321"/>
    </row>
    <row r="127" spans="1:5" ht="25.5" customHeight="1">
      <c r="A127" s="151"/>
      <c r="B127" s="31" t="s">
        <v>26</v>
      </c>
      <c r="C127" s="23" t="s">
        <v>225</v>
      </c>
      <c r="D127" s="32" t="s">
        <v>174</v>
      </c>
      <c r="E127" s="32" t="s">
        <v>5</v>
      </c>
    </row>
    <row r="128" spans="1:5" ht="40.5" customHeight="1">
      <c r="A128" s="151"/>
      <c r="B128" s="31" t="s">
        <v>27</v>
      </c>
      <c r="C128" s="174" t="s">
        <v>226</v>
      </c>
      <c r="D128" s="378"/>
      <c r="E128" s="378"/>
    </row>
    <row r="129" spans="1:5" ht="45.75" customHeight="1">
      <c r="A129" s="151"/>
      <c r="B129" s="31" t="s">
        <v>28</v>
      </c>
      <c r="C129" s="174" t="s">
        <v>227</v>
      </c>
      <c r="D129" s="378"/>
      <c r="E129" s="378"/>
    </row>
    <row r="130" spans="1:5" ht="27" customHeight="1">
      <c r="A130" s="151"/>
      <c r="B130" s="31" t="s">
        <v>29</v>
      </c>
      <c r="C130" s="172" t="s">
        <v>60</v>
      </c>
      <c r="D130" s="378"/>
      <c r="E130" s="378"/>
    </row>
    <row r="131" spans="1:5" ht="72.75" customHeight="1">
      <c r="A131" s="151"/>
      <c r="B131" s="31" t="s">
        <v>144</v>
      </c>
      <c r="C131" s="174" t="s">
        <v>228</v>
      </c>
      <c r="D131" s="378"/>
      <c r="E131" s="378"/>
    </row>
    <row r="132" spans="1:5" ht="24" customHeight="1">
      <c r="A132" s="151"/>
      <c r="B132" s="379" t="s">
        <v>30</v>
      </c>
      <c r="C132" s="380"/>
      <c r="D132" s="378"/>
      <c r="E132" s="378"/>
    </row>
    <row r="133" spans="1:5" ht="24" customHeight="1">
      <c r="A133" s="151"/>
      <c r="B133" s="373" t="s">
        <v>231</v>
      </c>
      <c r="C133" s="374"/>
      <c r="D133" s="222">
        <v>492.2</v>
      </c>
      <c r="E133" s="222">
        <v>492.2</v>
      </c>
    </row>
    <row r="134" spans="1:5" ht="24" customHeight="1">
      <c r="A134" s="151"/>
      <c r="B134" s="373" t="s">
        <v>251</v>
      </c>
      <c r="C134" s="374"/>
      <c r="D134" s="222">
        <v>27.2</v>
      </c>
      <c r="E134" s="222">
        <v>27.2</v>
      </c>
    </row>
    <row r="135" spans="1:5" ht="24" customHeight="1">
      <c r="A135" s="151"/>
      <c r="B135" s="373" t="s">
        <v>249</v>
      </c>
      <c r="C135" s="374"/>
      <c r="D135" s="223">
        <v>3.18</v>
      </c>
      <c r="E135" s="223">
        <v>3.18</v>
      </c>
    </row>
    <row r="136" spans="1:5" ht="24" customHeight="1">
      <c r="A136" s="151"/>
      <c r="B136" s="373" t="s">
        <v>250</v>
      </c>
      <c r="C136" s="374"/>
      <c r="D136" s="225">
        <v>181</v>
      </c>
      <c r="E136" s="226">
        <v>181</v>
      </c>
    </row>
    <row r="137" spans="1:5" ht="24" customHeight="1">
      <c r="A137" s="151"/>
      <c r="B137" s="381" t="s">
        <v>38</v>
      </c>
      <c r="C137" s="381"/>
      <c r="D137" s="140">
        <v>1758036.7</v>
      </c>
      <c r="E137" s="140">
        <v>1758036.7</v>
      </c>
    </row>
    <row r="138" spans="1:5" ht="27" customHeight="1">
      <c r="A138" s="151"/>
      <c r="B138" s="151"/>
      <c r="C138" s="151"/>
      <c r="D138" s="151"/>
      <c r="E138" s="176"/>
    </row>
    <row r="139" spans="1:5" s="3" customFormat="1" ht="39.75" customHeight="1">
      <c r="A139" s="27"/>
      <c r="B139" s="29" t="s">
        <v>37</v>
      </c>
      <c r="C139" s="23" t="s">
        <v>70</v>
      </c>
      <c r="D139" s="320" t="s">
        <v>41</v>
      </c>
      <c r="E139" s="321"/>
    </row>
    <row r="140" spans="1:5" ht="25.5" customHeight="1">
      <c r="A140" s="151"/>
      <c r="B140" s="31" t="s">
        <v>26</v>
      </c>
      <c r="C140" s="23" t="s">
        <v>229</v>
      </c>
      <c r="D140" s="32" t="s">
        <v>174</v>
      </c>
      <c r="E140" s="32" t="s">
        <v>5</v>
      </c>
    </row>
    <row r="141" spans="1:5" ht="40.5" customHeight="1">
      <c r="A141" s="151"/>
      <c r="B141" s="31" t="s">
        <v>27</v>
      </c>
      <c r="C141" s="174" t="s">
        <v>260</v>
      </c>
      <c r="D141" s="378"/>
      <c r="E141" s="378"/>
    </row>
    <row r="142" spans="1:5" ht="45.75" customHeight="1">
      <c r="A142" s="151"/>
      <c r="B142" s="31" t="s">
        <v>28</v>
      </c>
      <c r="C142" s="174" t="s">
        <v>230</v>
      </c>
      <c r="D142" s="378"/>
      <c r="E142" s="378"/>
    </row>
    <row r="143" spans="1:5" ht="27" customHeight="1">
      <c r="A143" s="151"/>
      <c r="B143" s="31" t="s">
        <v>29</v>
      </c>
      <c r="C143" s="172" t="s">
        <v>60</v>
      </c>
      <c r="D143" s="378"/>
      <c r="E143" s="378"/>
    </row>
    <row r="144" spans="1:5" ht="64.5" customHeight="1">
      <c r="A144" s="151"/>
      <c r="B144" s="31" t="s">
        <v>144</v>
      </c>
      <c r="C144" s="174" t="s">
        <v>204</v>
      </c>
      <c r="D144" s="378"/>
      <c r="E144" s="378"/>
    </row>
    <row r="145" spans="1:5" ht="24" customHeight="1">
      <c r="A145" s="151"/>
      <c r="B145" s="379" t="s">
        <v>30</v>
      </c>
      <c r="C145" s="380"/>
      <c r="D145" s="378"/>
      <c r="E145" s="378"/>
    </row>
    <row r="146" spans="1:5" ht="24" customHeight="1">
      <c r="A146" s="151"/>
      <c r="B146" s="373" t="s">
        <v>250</v>
      </c>
      <c r="C146" s="374"/>
      <c r="D146" s="220">
        <v>130</v>
      </c>
      <c r="E146" s="220">
        <v>130</v>
      </c>
    </row>
    <row r="147" spans="1:5" ht="24" customHeight="1">
      <c r="A147" s="151"/>
      <c r="B147" s="381" t="s">
        <v>38</v>
      </c>
      <c r="C147" s="381"/>
      <c r="D147" s="216">
        <v>162573</v>
      </c>
      <c r="E147" s="216">
        <v>162573</v>
      </c>
    </row>
    <row r="148" spans="1:5" ht="27" customHeight="1">
      <c r="A148" s="151"/>
      <c r="B148" s="151"/>
      <c r="C148" s="151"/>
      <c r="D148" s="151"/>
      <c r="E148" s="176"/>
    </row>
    <row r="149" spans="1:5" ht="29.25" customHeight="1">
      <c r="A149" s="151"/>
      <c r="B149" s="151"/>
      <c r="C149" s="151"/>
      <c r="D149" s="151"/>
      <c r="E149" s="176"/>
    </row>
    <row r="150" spans="1:5" ht="17.25">
      <c r="A150" s="151"/>
      <c r="B150" s="151"/>
      <c r="C150" s="151"/>
      <c r="D150" s="151"/>
      <c r="E150" s="176"/>
    </row>
    <row r="151" spans="1:5" s="3" customFormat="1" ht="19.5" customHeight="1">
      <c r="A151" s="27"/>
      <c r="B151" s="28" t="s">
        <v>0</v>
      </c>
      <c r="C151" s="28" t="s">
        <v>1</v>
      </c>
      <c r="D151" s="197"/>
      <c r="E151" s="27"/>
    </row>
    <row r="152" spans="1:5" s="3" customFormat="1" ht="35.25" customHeight="1">
      <c r="A152" s="27"/>
      <c r="B152" s="23">
        <v>1224</v>
      </c>
      <c r="C152" s="14" t="s">
        <v>43</v>
      </c>
      <c r="D152" s="198"/>
      <c r="E152" s="27"/>
    </row>
    <row r="153" spans="1:5" ht="15.75" customHeight="1">
      <c r="A153" s="151"/>
      <c r="B153" s="151"/>
      <c r="C153" s="151"/>
      <c r="D153" s="151"/>
      <c r="E153" s="151"/>
    </row>
    <row r="154" spans="1:5" s="5" customFormat="1" ht="23.25" customHeight="1">
      <c r="A154" s="38"/>
      <c r="B154" s="39"/>
      <c r="C154" s="39"/>
      <c r="D154" s="39"/>
      <c r="E154" s="40"/>
    </row>
    <row r="155" spans="1:5" ht="42" customHeight="1">
      <c r="A155" s="151"/>
      <c r="B155" s="29" t="s">
        <v>37</v>
      </c>
      <c r="C155" s="30">
        <v>1224</v>
      </c>
      <c r="D155" s="250" t="s">
        <v>139</v>
      </c>
      <c r="E155" s="251"/>
    </row>
    <row r="156" spans="1:5" ht="27.75" customHeight="1">
      <c r="A156" s="151"/>
      <c r="B156" s="31" t="s">
        <v>26</v>
      </c>
      <c r="C156" s="23">
        <v>12004</v>
      </c>
      <c r="D156" s="32" t="s">
        <v>174</v>
      </c>
      <c r="E156" s="32" t="s">
        <v>5</v>
      </c>
    </row>
    <row r="157" spans="1:5" ht="36" customHeight="1">
      <c r="A157" s="151"/>
      <c r="B157" s="41" t="s">
        <v>27</v>
      </c>
      <c r="C157" s="174" t="s">
        <v>180</v>
      </c>
      <c r="D157" s="304"/>
      <c r="E157" s="304"/>
    </row>
    <row r="158" spans="1:5" ht="56.25" customHeight="1">
      <c r="A158" s="151"/>
      <c r="B158" s="31" t="s">
        <v>28</v>
      </c>
      <c r="C158" s="174" t="s">
        <v>181</v>
      </c>
      <c r="D158" s="305"/>
      <c r="E158" s="305"/>
    </row>
    <row r="159" spans="1:5" ht="27.75" customHeight="1">
      <c r="A159" s="151"/>
      <c r="B159" s="31" t="s">
        <v>29</v>
      </c>
      <c r="C159" s="36" t="s">
        <v>165</v>
      </c>
      <c r="D159" s="305"/>
      <c r="E159" s="305"/>
    </row>
    <row r="160" spans="1:5" ht="43.5" customHeight="1">
      <c r="A160" s="151"/>
      <c r="B160" s="31" t="s">
        <v>61</v>
      </c>
      <c r="C160" s="36" t="s">
        <v>166</v>
      </c>
      <c r="D160" s="305"/>
      <c r="E160" s="305"/>
    </row>
    <row r="161" spans="1:6" ht="24.75" customHeight="1">
      <c r="A161" s="151"/>
      <c r="B161" s="382" t="s">
        <v>30</v>
      </c>
      <c r="C161" s="383"/>
      <c r="D161" s="306"/>
      <c r="E161" s="306"/>
    </row>
    <row r="162" spans="1:6" ht="25.5" customHeight="1">
      <c r="A162" s="151"/>
      <c r="B162" s="373" t="s">
        <v>167</v>
      </c>
      <c r="C162" s="374"/>
      <c r="D162" s="218">
        <v>-123745</v>
      </c>
      <c r="E162" s="218">
        <v>-123745</v>
      </c>
    </row>
    <row r="163" spans="1:6" ht="25.5" customHeight="1">
      <c r="A163" s="151"/>
      <c r="B163" s="373" t="s">
        <v>168</v>
      </c>
      <c r="C163" s="374"/>
      <c r="D163" s="217">
        <v>-362.6</v>
      </c>
      <c r="E163" s="217">
        <v>-362.6</v>
      </c>
    </row>
    <row r="164" spans="1:6" ht="26.25" customHeight="1">
      <c r="A164" s="151"/>
      <c r="B164" s="373" t="s">
        <v>38</v>
      </c>
      <c r="C164" s="374"/>
      <c r="D164" s="155">
        <v>-8663.7999999999993</v>
      </c>
      <c r="E164" s="155">
        <v>-8663.7999999999993</v>
      </c>
    </row>
    <row r="165" spans="1:6" ht="21" customHeight="1">
      <c r="A165" s="151"/>
      <c r="B165" s="39"/>
      <c r="C165" s="39"/>
      <c r="D165" s="39"/>
      <c r="E165" s="42"/>
    </row>
    <row r="166" spans="1:6" ht="45.75" customHeight="1">
      <c r="A166" s="151"/>
      <c r="B166" s="375" t="s">
        <v>254</v>
      </c>
      <c r="C166" s="375"/>
      <c r="D166" s="375"/>
      <c r="E166" s="375"/>
      <c r="F166" s="200"/>
    </row>
    <row r="167" spans="1:6" ht="3.75" customHeight="1">
      <c r="A167" s="151"/>
      <c r="B167" s="151"/>
      <c r="C167" s="151"/>
      <c r="D167" s="151"/>
      <c r="E167" s="151"/>
    </row>
    <row r="168" spans="1:6" ht="17.25">
      <c r="A168" s="151"/>
      <c r="B168" s="151"/>
      <c r="C168" s="151"/>
      <c r="D168" s="151"/>
      <c r="E168" s="151"/>
    </row>
    <row r="169" spans="1:6" s="202" customFormat="1" ht="23.25" customHeight="1">
      <c r="A169" s="376" t="s">
        <v>182</v>
      </c>
      <c r="B169" s="376"/>
      <c r="C169" s="376"/>
      <c r="D169" s="376"/>
      <c r="E169" s="201"/>
    </row>
    <row r="170" spans="1:6" s="202" customFormat="1" ht="23.25" customHeight="1">
      <c r="A170" s="203"/>
      <c r="B170" s="203"/>
      <c r="C170" s="203"/>
      <c r="D170" s="203"/>
      <c r="E170" s="201"/>
    </row>
    <row r="171" spans="1:6" s="206" customFormat="1" ht="17.25">
      <c r="B171" s="204" t="s">
        <v>255</v>
      </c>
      <c r="C171" s="205"/>
      <c r="D171" s="205"/>
      <c r="E171" s="205"/>
    </row>
    <row r="172" spans="1:6" s="202" customFormat="1" ht="23.25" customHeight="1">
      <c r="A172" s="203"/>
      <c r="B172" s="203"/>
      <c r="C172" s="203"/>
      <c r="D172" s="203"/>
      <c r="E172" s="201"/>
    </row>
    <row r="173" spans="1:6" s="202" customFormat="1" ht="23.25" customHeight="1">
      <c r="A173" s="207"/>
      <c r="B173" s="28" t="s">
        <v>0</v>
      </c>
      <c r="C173" s="28" t="s">
        <v>1</v>
      </c>
      <c r="D173" s="151"/>
      <c r="E173" s="201"/>
    </row>
    <row r="174" spans="1:6" s="202" customFormat="1" ht="17.25">
      <c r="A174" s="207"/>
      <c r="B174" s="150">
        <v>1139</v>
      </c>
      <c r="C174" s="36" t="s">
        <v>232</v>
      </c>
      <c r="D174" s="151"/>
      <c r="E174" s="201"/>
    </row>
    <row r="175" spans="1:6" s="202" customFormat="1" ht="23.25" customHeight="1">
      <c r="A175" s="207"/>
      <c r="B175" s="208" t="s">
        <v>233</v>
      </c>
      <c r="C175" s="27"/>
      <c r="D175" s="151"/>
      <c r="E175" s="201"/>
    </row>
    <row r="176" spans="1:6" s="202" customFormat="1" ht="40.5" customHeight="1">
      <c r="A176" s="207"/>
      <c r="B176" s="29" t="s">
        <v>234</v>
      </c>
      <c r="C176" s="150">
        <v>1139</v>
      </c>
      <c r="D176" s="250" t="s">
        <v>235</v>
      </c>
      <c r="E176" s="251"/>
    </row>
    <row r="177" spans="1:5" s="202" customFormat="1" ht="38.25" customHeight="1">
      <c r="A177" s="207"/>
      <c r="B177" s="36" t="s">
        <v>236</v>
      </c>
      <c r="C177" s="149">
        <v>11001</v>
      </c>
      <c r="D177" s="156" t="s">
        <v>237</v>
      </c>
      <c r="E177" s="156" t="s">
        <v>2</v>
      </c>
    </row>
    <row r="178" spans="1:5" s="202" customFormat="1" ht="23.25" customHeight="1">
      <c r="A178" s="207"/>
      <c r="B178" s="36" t="s">
        <v>238</v>
      </c>
      <c r="C178" s="36" t="s">
        <v>232</v>
      </c>
      <c r="D178" s="384"/>
      <c r="E178" s="384"/>
    </row>
    <row r="179" spans="1:5" s="202" customFormat="1" ht="71.25" customHeight="1">
      <c r="A179" s="207"/>
      <c r="B179" s="36" t="s">
        <v>239</v>
      </c>
      <c r="C179" s="209" t="s">
        <v>240</v>
      </c>
      <c r="D179" s="385"/>
      <c r="E179" s="385"/>
    </row>
    <row r="180" spans="1:5" s="202" customFormat="1" ht="22.5" customHeight="1">
      <c r="A180" s="207"/>
      <c r="B180" s="36" t="s">
        <v>241</v>
      </c>
      <c r="C180" s="36" t="s">
        <v>242</v>
      </c>
      <c r="D180" s="385"/>
      <c r="E180" s="385"/>
    </row>
    <row r="181" spans="1:5" s="202" customFormat="1" ht="34.5">
      <c r="A181" s="207"/>
      <c r="B181" s="210" t="s">
        <v>243</v>
      </c>
      <c r="C181" s="36" t="s">
        <v>182</v>
      </c>
      <c r="D181" s="385"/>
      <c r="E181" s="385"/>
    </row>
    <row r="182" spans="1:5" s="202" customFormat="1" ht="24" customHeight="1">
      <c r="A182" s="207"/>
      <c r="B182" s="211"/>
      <c r="C182" s="212" t="s">
        <v>244</v>
      </c>
      <c r="D182" s="386"/>
      <c r="E182" s="386"/>
    </row>
    <row r="183" spans="1:5" s="202" customFormat="1" ht="24.75" customHeight="1">
      <c r="A183" s="207"/>
      <c r="B183" s="377" t="s">
        <v>245</v>
      </c>
      <c r="C183" s="377"/>
      <c r="D183" s="213">
        <v>-5720699.2999999998</v>
      </c>
      <c r="E183" s="213">
        <v>-5714069.2999999998</v>
      </c>
    </row>
  </sheetData>
  <mergeCells count="94">
    <mergeCell ref="B53:C53"/>
    <mergeCell ref="B134:C134"/>
    <mergeCell ref="B135:C135"/>
    <mergeCell ref="D3:E3"/>
    <mergeCell ref="B137:C137"/>
    <mergeCell ref="B123:C123"/>
    <mergeCell ref="B124:C124"/>
    <mergeCell ref="E128:E132"/>
    <mergeCell ref="B132:C132"/>
    <mergeCell ref="E108:E112"/>
    <mergeCell ref="B112:C112"/>
    <mergeCell ref="B113:C113"/>
    <mergeCell ref="B114:C114"/>
    <mergeCell ref="D128:D132"/>
    <mergeCell ref="B136:C136"/>
    <mergeCell ref="E25:E29"/>
    <mergeCell ref="B29:C29"/>
    <mergeCell ref="B133:C133"/>
    <mergeCell ref="B91:C91"/>
    <mergeCell ref="B92:C92"/>
    <mergeCell ref="B94:C94"/>
    <mergeCell ref="E118:E122"/>
    <mergeCell ref="B122:C122"/>
    <mergeCell ref="D118:D122"/>
    <mergeCell ref="D87:D91"/>
    <mergeCell ref="D98:D102"/>
    <mergeCell ref="D108:D112"/>
    <mergeCell ref="B82:C82"/>
    <mergeCell ref="B63:C63"/>
    <mergeCell ref="E68:E72"/>
    <mergeCell ref="B72:C72"/>
    <mergeCell ref="D68:D72"/>
    <mergeCell ref="D77:D81"/>
    <mergeCell ref="B39:C39"/>
    <mergeCell ref="E98:E102"/>
    <mergeCell ref="E48:E52"/>
    <mergeCell ref="E58:E62"/>
    <mergeCell ref="B104:C104"/>
    <mergeCell ref="B102:C102"/>
    <mergeCell ref="B62:C62"/>
    <mergeCell ref="B54:C54"/>
    <mergeCell ref="B52:C52"/>
    <mergeCell ref="B83:C83"/>
    <mergeCell ref="E87:E91"/>
    <mergeCell ref="B93:C93"/>
    <mergeCell ref="B73:C73"/>
    <mergeCell ref="B103:C103"/>
    <mergeCell ref="E77:E81"/>
    <mergeCell ref="B81:C81"/>
    <mergeCell ref="E34:E38"/>
    <mergeCell ref="B38:C38"/>
    <mergeCell ref="D16:D20"/>
    <mergeCell ref="D25:D29"/>
    <mergeCell ref="D34:D38"/>
    <mergeCell ref="D23:E23"/>
    <mergeCell ref="D32:E32"/>
    <mergeCell ref="B30:C30"/>
    <mergeCell ref="A5:E5"/>
    <mergeCell ref="A6:E6"/>
    <mergeCell ref="A8:E8"/>
    <mergeCell ref="B21:C21"/>
    <mergeCell ref="E16:E20"/>
    <mergeCell ref="B20:C20"/>
    <mergeCell ref="D14:E14"/>
    <mergeCell ref="B146:C146"/>
    <mergeCell ref="B166:E166"/>
    <mergeCell ref="A169:D169"/>
    <mergeCell ref="B183:C183"/>
    <mergeCell ref="D141:D145"/>
    <mergeCell ref="E141:E145"/>
    <mergeCell ref="B145:C145"/>
    <mergeCell ref="B147:C147"/>
    <mergeCell ref="B161:C161"/>
    <mergeCell ref="B162:C162"/>
    <mergeCell ref="B163:C163"/>
    <mergeCell ref="B164:C164"/>
    <mergeCell ref="D178:D182"/>
    <mergeCell ref="E178:E182"/>
    <mergeCell ref="D157:D161"/>
    <mergeCell ref="E157:E161"/>
    <mergeCell ref="D155:E155"/>
    <mergeCell ref="D176:E176"/>
    <mergeCell ref="D46:E46"/>
    <mergeCell ref="D56:E56"/>
    <mergeCell ref="D66:E66"/>
    <mergeCell ref="D75:E75"/>
    <mergeCell ref="D85:E85"/>
    <mergeCell ref="D96:E96"/>
    <mergeCell ref="D106:E106"/>
    <mergeCell ref="D116:E116"/>
    <mergeCell ref="D126:E126"/>
    <mergeCell ref="D139:E139"/>
    <mergeCell ref="D58:D62"/>
    <mergeCell ref="D48:D52"/>
  </mergeCells>
  <pageMargins left="0" right="0" top="0" bottom="0" header="0.31496062992125984" footer="0.31496062992125984"/>
  <pageSetup paperSize="9" scale="7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3"/>
  <sheetViews>
    <sheetView zoomScale="89" zoomScaleNormal="89" workbookViewId="0">
      <selection activeCell="A5" sqref="A5:E5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2.5703125" style="1" customWidth="1"/>
    <col min="4" max="4" width="26.140625" style="1" customWidth="1"/>
    <col min="5" max="5" width="25.85546875" style="1" customWidth="1"/>
    <col min="6" max="16384" width="9.140625" style="1"/>
  </cols>
  <sheetData>
    <row r="1" spans="1:6" ht="22.5" customHeight="1">
      <c r="A1" s="151"/>
      <c r="B1" s="151"/>
      <c r="C1" s="151"/>
      <c r="D1" s="151"/>
      <c r="E1" s="236" t="s">
        <v>265</v>
      </c>
    </row>
    <row r="2" spans="1:6" ht="24" customHeight="1">
      <c r="A2" s="151"/>
      <c r="B2" s="151"/>
      <c r="C2" s="151"/>
      <c r="D2" s="151"/>
      <c r="E2" s="236" t="s">
        <v>202</v>
      </c>
    </row>
    <row r="3" spans="1:6" ht="21.75" customHeight="1">
      <c r="A3" s="151"/>
      <c r="B3" s="151"/>
      <c r="C3" s="354" t="s">
        <v>100</v>
      </c>
      <c r="D3" s="354"/>
      <c r="E3" s="354"/>
      <c r="F3" s="138"/>
    </row>
    <row r="4" spans="1:6" ht="26.25" customHeight="1">
      <c r="A4" s="151"/>
      <c r="B4" s="64"/>
      <c r="C4" s="64"/>
      <c r="D4" s="64"/>
      <c r="E4" s="64"/>
    </row>
    <row r="5" spans="1:6" ht="45" customHeight="1">
      <c r="A5" s="245" t="s">
        <v>257</v>
      </c>
      <c r="B5" s="245"/>
      <c r="C5" s="245"/>
      <c r="D5" s="245"/>
      <c r="E5" s="245"/>
    </row>
    <row r="6" spans="1:6" ht="17.25">
      <c r="A6" s="387" t="s">
        <v>34</v>
      </c>
      <c r="B6" s="387"/>
      <c r="C6" s="387"/>
      <c r="D6" s="387"/>
      <c r="E6" s="387"/>
    </row>
    <row r="7" spans="1:6" ht="12.75" customHeight="1">
      <c r="A7" s="187"/>
      <c r="B7" s="187"/>
      <c r="C7" s="187"/>
      <c r="D7" s="187"/>
      <c r="E7" s="187"/>
    </row>
    <row r="8" spans="1:6" ht="22.5" customHeight="1">
      <c r="A8" s="388" t="s">
        <v>256</v>
      </c>
      <c r="B8" s="388"/>
      <c r="C8" s="388"/>
      <c r="D8" s="388"/>
      <c r="E8" s="388"/>
    </row>
    <row r="9" spans="1:6" ht="15" customHeight="1">
      <c r="A9" s="65"/>
      <c r="B9" s="65"/>
      <c r="C9" s="65"/>
      <c r="D9" s="65"/>
      <c r="E9" s="65"/>
    </row>
    <row r="10" spans="1:6" s="3" customFormat="1" ht="21" customHeight="1">
      <c r="A10" s="27"/>
      <c r="B10" s="28" t="s">
        <v>0</v>
      </c>
      <c r="C10" s="28" t="s">
        <v>1</v>
      </c>
      <c r="D10" s="197"/>
      <c r="E10" s="27"/>
    </row>
    <row r="11" spans="1:6" s="3" customFormat="1" ht="21.75" customHeight="1">
      <c r="A11" s="27"/>
      <c r="B11" s="30">
        <v>1022</v>
      </c>
      <c r="C11" s="14" t="s">
        <v>59</v>
      </c>
      <c r="D11" s="198"/>
      <c r="E11" s="27"/>
    </row>
    <row r="12" spans="1:6" ht="15.75" customHeight="1">
      <c r="A12" s="151"/>
      <c r="B12" s="151"/>
      <c r="C12" s="151"/>
      <c r="D12" s="151"/>
      <c r="E12" s="151"/>
    </row>
    <row r="13" spans="1:6" ht="19.5" customHeight="1">
      <c r="A13" s="151"/>
      <c r="B13" s="151"/>
      <c r="C13" s="151"/>
      <c r="D13" s="151"/>
      <c r="E13" s="151"/>
    </row>
    <row r="14" spans="1:6" s="3" customFormat="1" ht="58.5" customHeight="1">
      <c r="A14" s="27"/>
      <c r="B14" s="29" t="s">
        <v>37</v>
      </c>
      <c r="C14" s="23" t="s">
        <v>211</v>
      </c>
      <c r="D14" s="320" t="s">
        <v>41</v>
      </c>
      <c r="E14" s="321"/>
    </row>
    <row r="15" spans="1:6" ht="38.25" customHeight="1">
      <c r="A15" s="151"/>
      <c r="B15" s="31" t="s">
        <v>26</v>
      </c>
      <c r="C15" s="23" t="s">
        <v>81</v>
      </c>
      <c r="D15" s="32" t="s">
        <v>174</v>
      </c>
      <c r="E15" s="32" t="s">
        <v>2</v>
      </c>
    </row>
    <row r="16" spans="1:6" ht="39" customHeight="1">
      <c r="A16" s="151"/>
      <c r="B16" s="31" t="s">
        <v>27</v>
      </c>
      <c r="C16" s="174" t="s">
        <v>212</v>
      </c>
      <c r="D16" s="378"/>
      <c r="E16" s="378"/>
    </row>
    <row r="17" spans="1:5" ht="40.5" customHeight="1">
      <c r="A17" s="151"/>
      <c r="B17" s="31" t="s">
        <v>28</v>
      </c>
      <c r="C17" s="174" t="s">
        <v>213</v>
      </c>
      <c r="D17" s="378"/>
      <c r="E17" s="378"/>
    </row>
    <row r="18" spans="1:5" ht="27" customHeight="1">
      <c r="A18" s="151"/>
      <c r="B18" s="31" t="s">
        <v>29</v>
      </c>
      <c r="C18" s="238" t="s">
        <v>60</v>
      </c>
      <c r="D18" s="378"/>
      <c r="E18" s="378"/>
    </row>
    <row r="19" spans="1:5" ht="75" customHeight="1">
      <c r="A19" s="151"/>
      <c r="B19" s="31" t="s">
        <v>61</v>
      </c>
      <c r="C19" s="174" t="s">
        <v>62</v>
      </c>
      <c r="D19" s="378"/>
      <c r="E19" s="378"/>
    </row>
    <row r="20" spans="1:5" ht="22.5" customHeight="1">
      <c r="A20" s="151"/>
      <c r="B20" s="379" t="s">
        <v>30</v>
      </c>
      <c r="C20" s="380"/>
      <c r="D20" s="378"/>
      <c r="E20" s="378"/>
    </row>
    <row r="21" spans="1:5" ht="23.25" customHeight="1">
      <c r="A21" s="151"/>
      <c r="B21" s="381" t="s">
        <v>38</v>
      </c>
      <c r="C21" s="381"/>
      <c r="D21" s="35">
        <v>517217.9</v>
      </c>
      <c r="E21" s="35">
        <v>517217.9</v>
      </c>
    </row>
    <row r="22" spans="1:5" ht="33.75" customHeight="1">
      <c r="A22" s="151"/>
      <c r="B22" s="151"/>
      <c r="C22" s="151"/>
      <c r="D22" s="151"/>
      <c r="E22" s="237"/>
    </row>
    <row r="23" spans="1:5" s="3" customFormat="1" ht="57.75" customHeight="1">
      <c r="A23" s="27"/>
      <c r="B23" s="29" t="s">
        <v>37</v>
      </c>
      <c r="C23" s="23">
        <v>1022</v>
      </c>
      <c r="D23" s="320" t="s">
        <v>41</v>
      </c>
      <c r="E23" s="321"/>
    </row>
    <row r="24" spans="1:5" ht="30.75" customHeight="1">
      <c r="A24" s="151"/>
      <c r="B24" s="31" t="s">
        <v>26</v>
      </c>
      <c r="C24" s="23">
        <v>12004</v>
      </c>
      <c r="D24" s="32" t="s">
        <v>174</v>
      </c>
      <c r="E24" s="32" t="s">
        <v>5</v>
      </c>
    </row>
    <row r="25" spans="1:5" ht="42" customHeight="1">
      <c r="A25" s="151"/>
      <c r="B25" s="31" t="s">
        <v>27</v>
      </c>
      <c r="C25" s="174" t="s">
        <v>214</v>
      </c>
      <c r="D25" s="378"/>
      <c r="E25" s="378"/>
    </row>
    <row r="26" spans="1:5" ht="77.25" customHeight="1">
      <c r="A26" s="151"/>
      <c r="B26" s="31" t="s">
        <v>28</v>
      </c>
      <c r="C26" s="174" t="s">
        <v>215</v>
      </c>
      <c r="D26" s="378"/>
      <c r="E26" s="378"/>
    </row>
    <row r="27" spans="1:5" ht="27" customHeight="1">
      <c r="A27" s="151"/>
      <c r="B27" s="31" t="s">
        <v>29</v>
      </c>
      <c r="C27" s="238" t="s">
        <v>60</v>
      </c>
      <c r="D27" s="378"/>
      <c r="E27" s="378"/>
    </row>
    <row r="28" spans="1:5" ht="74.25" customHeight="1">
      <c r="A28" s="151"/>
      <c r="B28" s="31" t="s">
        <v>61</v>
      </c>
      <c r="C28" s="174" t="s">
        <v>216</v>
      </c>
      <c r="D28" s="378"/>
      <c r="E28" s="378"/>
    </row>
    <row r="29" spans="1:5" ht="19.5" customHeight="1">
      <c r="A29" s="151"/>
      <c r="B29" s="379" t="s">
        <v>30</v>
      </c>
      <c r="C29" s="380"/>
      <c r="D29" s="378"/>
      <c r="E29" s="378"/>
    </row>
    <row r="30" spans="1:5" ht="24" customHeight="1">
      <c r="A30" s="151"/>
      <c r="B30" s="381" t="s">
        <v>38</v>
      </c>
      <c r="C30" s="381"/>
      <c r="D30" s="148">
        <v>896437.6</v>
      </c>
      <c r="E30" s="148">
        <v>896437.6</v>
      </c>
    </row>
    <row r="31" spans="1:5" ht="33.75" customHeight="1">
      <c r="A31" s="151"/>
      <c r="B31" s="151"/>
      <c r="C31" s="151"/>
      <c r="D31" s="151"/>
      <c r="E31" s="151"/>
    </row>
    <row r="32" spans="1:5" s="3" customFormat="1" ht="48" customHeight="1">
      <c r="A32" s="27"/>
      <c r="B32" s="29" t="s">
        <v>37</v>
      </c>
      <c r="C32" s="23">
        <v>1022</v>
      </c>
      <c r="D32" s="320" t="s">
        <v>41</v>
      </c>
      <c r="E32" s="321"/>
    </row>
    <row r="33" spans="1:5" ht="23.25" customHeight="1">
      <c r="A33" s="151"/>
      <c r="B33" s="31" t="s">
        <v>26</v>
      </c>
      <c r="C33" s="23">
        <v>12005</v>
      </c>
      <c r="D33" s="32" t="s">
        <v>174</v>
      </c>
      <c r="E33" s="32" t="s">
        <v>5</v>
      </c>
    </row>
    <row r="34" spans="1:5" ht="72" customHeight="1">
      <c r="A34" s="151"/>
      <c r="B34" s="31" t="s">
        <v>27</v>
      </c>
      <c r="C34" s="174" t="s">
        <v>141</v>
      </c>
      <c r="D34" s="378"/>
      <c r="E34" s="378"/>
    </row>
    <row r="35" spans="1:5" ht="58.5" customHeight="1">
      <c r="A35" s="151"/>
      <c r="B35" s="31" t="s">
        <v>28</v>
      </c>
      <c r="C35" s="174" t="s">
        <v>262</v>
      </c>
      <c r="D35" s="378"/>
      <c r="E35" s="378"/>
    </row>
    <row r="36" spans="1:5" ht="27" customHeight="1">
      <c r="A36" s="151"/>
      <c r="B36" s="31" t="s">
        <v>29</v>
      </c>
      <c r="C36" s="238" t="s">
        <v>60</v>
      </c>
      <c r="D36" s="378"/>
      <c r="E36" s="378"/>
    </row>
    <row r="37" spans="1:5" ht="75" customHeight="1">
      <c r="A37" s="151"/>
      <c r="B37" s="31" t="s">
        <v>61</v>
      </c>
      <c r="C37" s="174" t="s">
        <v>142</v>
      </c>
      <c r="D37" s="378"/>
      <c r="E37" s="378"/>
    </row>
    <row r="38" spans="1:5" ht="22.5" customHeight="1">
      <c r="A38" s="151"/>
      <c r="B38" s="379" t="s">
        <v>30</v>
      </c>
      <c r="C38" s="380"/>
      <c r="D38" s="378"/>
      <c r="E38" s="378"/>
    </row>
    <row r="39" spans="1:5" ht="23.25" customHeight="1">
      <c r="A39" s="151"/>
      <c r="B39" s="381" t="s">
        <v>38</v>
      </c>
      <c r="C39" s="381"/>
      <c r="D39" s="140">
        <v>230900</v>
      </c>
      <c r="E39" s="140">
        <v>230900</v>
      </c>
    </row>
    <row r="40" spans="1:5" ht="24" customHeight="1">
      <c r="A40" s="151"/>
      <c r="B40" s="39"/>
      <c r="C40" s="39"/>
      <c r="D40" s="39"/>
      <c r="E40" s="139"/>
    </row>
    <row r="41" spans="1:5" s="5" customFormat="1" ht="19.5" customHeight="1">
      <c r="A41" s="38"/>
      <c r="B41" s="82"/>
      <c r="C41" s="82"/>
      <c r="D41" s="82"/>
      <c r="E41" s="196"/>
    </row>
    <row r="42" spans="1:5" s="3" customFormat="1" ht="20.25" customHeight="1">
      <c r="A42" s="27"/>
      <c r="B42" s="28" t="s">
        <v>0</v>
      </c>
      <c r="C42" s="28" t="s">
        <v>1</v>
      </c>
      <c r="D42" s="197"/>
      <c r="E42" s="27"/>
    </row>
    <row r="43" spans="1:5" s="3" customFormat="1" ht="21.75" customHeight="1">
      <c r="A43" s="27"/>
      <c r="B43" s="23">
        <v>1187</v>
      </c>
      <c r="C43" s="14" t="s">
        <v>96</v>
      </c>
      <c r="D43" s="198"/>
      <c r="E43" s="27"/>
    </row>
    <row r="44" spans="1:5" ht="15.75" customHeight="1">
      <c r="A44" s="151"/>
      <c r="B44" s="151"/>
      <c r="C44" s="151"/>
      <c r="D44" s="151"/>
      <c r="E44" s="151"/>
    </row>
    <row r="45" spans="1:5" ht="17.25">
      <c r="A45" s="151"/>
      <c r="B45" s="151"/>
      <c r="C45" s="151"/>
      <c r="D45" s="151"/>
      <c r="E45" s="151"/>
    </row>
    <row r="46" spans="1:5" s="3" customFormat="1" ht="52.5" customHeight="1">
      <c r="A46" s="27"/>
      <c r="B46" s="29" t="s">
        <v>37</v>
      </c>
      <c r="C46" s="23" t="s">
        <v>70</v>
      </c>
      <c r="D46" s="320" t="s">
        <v>41</v>
      </c>
      <c r="E46" s="321"/>
    </row>
    <row r="47" spans="1:5" ht="23.25" customHeight="1">
      <c r="A47" s="151"/>
      <c r="B47" s="31" t="s">
        <v>26</v>
      </c>
      <c r="C47" s="23" t="s">
        <v>71</v>
      </c>
      <c r="D47" s="32" t="s">
        <v>174</v>
      </c>
      <c r="E47" s="32" t="s">
        <v>5</v>
      </c>
    </row>
    <row r="48" spans="1:5" ht="75.75" customHeight="1">
      <c r="A48" s="151"/>
      <c r="B48" s="31" t="s">
        <v>27</v>
      </c>
      <c r="C48" s="174" t="s">
        <v>72</v>
      </c>
      <c r="D48" s="378"/>
      <c r="E48" s="378"/>
    </row>
    <row r="49" spans="1:5" ht="88.5" customHeight="1">
      <c r="A49" s="151"/>
      <c r="B49" s="31" t="s">
        <v>28</v>
      </c>
      <c r="C49" s="174" t="s">
        <v>73</v>
      </c>
      <c r="D49" s="378"/>
      <c r="E49" s="378"/>
    </row>
    <row r="50" spans="1:5" ht="21.75" customHeight="1">
      <c r="A50" s="151"/>
      <c r="B50" s="31" t="s">
        <v>29</v>
      </c>
      <c r="C50" s="238" t="s">
        <v>60</v>
      </c>
      <c r="D50" s="378"/>
      <c r="E50" s="378"/>
    </row>
    <row r="51" spans="1:5" ht="75.75" customHeight="1">
      <c r="A51" s="151"/>
      <c r="B51" s="31" t="s">
        <v>143</v>
      </c>
      <c r="C51" s="174" t="s">
        <v>74</v>
      </c>
      <c r="D51" s="378"/>
      <c r="E51" s="378"/>
    </row>
    <row r="52" spans="1:5" ht="22.5" customHeight="1">
      <c r="A52" s="151"/>
      <c r="B52" s="379" t="s">
        <v>30</v>
      </c>
      <c r="C52" s="380"/>
      <c r="D52" s="378"/>
      <c r="E52" s="378"/>
    </row>
    <row r="53" spans="1:5" ht="25.5" customHeight="1">
      <c r="A53" s="151"/>
      <c r="B53" s="389" t="s">
        <v>217</v>
      </c>
      <c r="C53" s="390"/>
      <c r="D53" s="199">
        <v>562.66</v>
      </c>
      <c r="E53" s="199">
        <v>562.66</v>
      </c>
    </row>
    <row r="54" spans="1:5" ht="24" customHeight="1">
      <c r="A54" s="151"/>
      <c r="B54" s="381" t="s">
        <v>38</v>
      </c>
      <c r="C54" s="381"/>
      <c r="D54" s="140">
        <v>900000</v>
      </c>
      <c r="E54" s="140">
        <v>900000</v>
      </c>
    </row>
    <row r="55" spans="1:5" ht="24.75" customHeight="1">
      <c r="A55" s="151"/>
      <c r="B55" s="151"/>
      <c r="C55" s="151"/>
      <c r="D55" s="151"/>
      <c r="E55" s="237"/>
    </row>
    <row r="56" spans="1:5" s="3" customFormat="1" ht="53.25" customHeight="1">
      <c r="A56" s="27"/>
      <c r="B56" s="29" t="s">
        <v>37</v>
      </c>
      <c r="C56" s="23" t="s">
        <v>70</v>
      </c>
      <c r="D56" s="320" t="s">
        <v>41</v>
      </c>
      <c r="E56" s="321"/>
    </row>
    <row r="57" spans="1:5" ht="24" customHeight="1">
      <c r="A57" s="151"/>
      <c r="B57" s="31" t="s">
        <v>26</v>
      </c>
      <c r="C57" s="23" t="s">
        <v>76</v>
      </c>
      <c r="D57" s="32" t="s">
        <v>174</v>
      </c>
      <c r="E57" s="32" t="s">
        <v>5</v>
      </c>
    </row>
    <row r="58" spans="1:5" ht="39.75" customHeight="1">
      <c r="A58" s="151"/>
      <c r="B58" s="31" t="s">
        <v>27</v>
      </c>
      <c r="C58" s="174" t="s">
        <v>218</v>
      </c>
      <c r="D58" s="378"/>
      <c r="E58" s="378"/>
    </row>
    <row r="59" spans="1:5" ht="40.5" customHeight="1">
      <c r="A59" s="151"/>
      <c r="B59" s="31" t="s">
        <v>28</v>
      </c>
      <c r="C59" s="174" t="s">
        <v>77</v>
      </c>
      <c r="D59" s="378"/>
      <c r="E59" s="378"/>
    </row>
    <row r="60" spans="1:5" ht="22.5" customHeight="1">
      <c r="A60" s="151"/>
      <c r="B60" s="31" t="s">
        <v>29</v>
      </c>
      <c r="C60" s="238" t="s">
        <v>60</v>
      </c>
      <c r="D60" s="378"/>
      <c r="E60" s="378"/>
    </row>
    <row r="61" spans="1:5" ht="75.75" customHeight="1">
      <c r="A61" s="151"/>
      <c r="B61" s="31" t="s">
        <v>143</v>
      </c>
      <c r="C61" s="174" t="s">
        <v>219</v>
      </c>
      <c r="D61" s="378"/>
      <c r="E61" s="378"/>
    </row>
    <row r="62" spans="1:5" ht="21.75" customHeight="1">
      <c r="A62" s="151"/>
      <c r="B62" s="379" t="s">
        <v>30</v>
      </c>
      <c r="C62" s="380"/>
      <c r="D62" s="378"/>
      <c r="E62" s="378"/>
    </row>
    <row r="63" spans="1:5" ht="24.75" customHeight="1">
      <c r="A63" s="151"/>
      <c r="B63" s="381" t="s">
        <v>38</v>
      </c>
      <c r="C63" s="381"/>
      <c r="D63" s="140">
        <v>87315.5</v>
      </c>
      <c r="E63" s="140">
        <v>87315.5</v>
      </c>
    </row>
    <row r="64" spans="1:5" ht="17.25">
      <c r="A64" s="151"/>
      <c r="B64" s="151"/>
      <c r="C64" s="151"/>
      <c r="D64" s="151"/>
      <c r="E64" s="237"/>
    </row>
    <row r="65" spans="1:5" ht="17.25">
      <c r="A65" s="151"/>
      <c r="B65" s="151"/>
      <c r="C65" s="151"/>
      <c r="D65" s="151"/>
      <c r="E65" s="151"/>
    </row>
    <row r="66" spans="1:5" s="3" customFormat="1" ht="54.75" customHeight="1">
      <c r="A66" s="27"/>
      <c r="B66" s="29" t="s">
        <v>37</v>
      </c>
      <c r="C66" s="30">
        <v>1187</v>
      </c>
      <c r="D66" s="320" t="s">
        <v>41</v>
      </c>
      <c r="E66" s="321"/>
    </row>
    <row r="67" spans="1:5" ht="27.75" customHeight="1">
      <c r="A67" s="151"/>
      <c r="B67" s="31" t="s">
        <v>26</v>
      </c>
      <c r="C67" s="23" t="s">
        <v>78</v>
      </c>
      <c r="D67" s="32" t="s">
        <v>174</v>
      </c>
      <c r="E67" s="32" t="s">
        <v>5</v>
      </c>
    </row>
    <row r="68" spans="1:5" ht="45" customHeight="1">
      <c r="A68" s="151"/>
      <c r="B68" s="31" t="s">
        <v>27</v>
      </c>
      <c r="C68" s="174" t="s">
        <v>220</v>
      </c>
      <c r="D68" s="378"/>
      <c r="E68" s="378"/>
    </row>
    <row r="69" spans="1:5" ht="39.75" customHeight="1">
      <c r="A69" s="151"/>
      <c r="B69" s="31" t="s">
        <v>28</v>
      </c>
      <c r="C69" s="174" t="s">
        <v>79</v>
      </c>
      <c r="D69" s="378"/>
      <c r="E69" s="378"/>
    </row>
    <row r="70" spans="1:5" ht="27" customHeight="1">
      <c r="A70" s="151"/>
      <c r="B70" s="31" t="s">
        <v>29</v>
      </c>
      <c r="C70" s="36" t="s">
        <v>60</v>
      </c>
      <c r="D70" s="378"/>
      <c r="E70" s="378"/>
    </row>
    <row r="71" spans="1:5" ht="75.75" customHeight="1">
      <c r="A71" s="151"/>
      <c r="B71" s="31" t="s">
        <v>144</v>
      </c>
      <c r="C71" s="36" t="s">
        <v>221</v>
      </c>
      <c r="D71" s="378"/>
      <c r="E71" s="378"/>
    </row>
    <row r="72" spans="1:5" ht="24" customHeight="1">
      <c r="A72" s="151"/>
      <c r="B72" s="379" t="s">
        <v>30</v>
      </c>
      <c r="C72" s="380"/>
      <c r="D72" s="378"/>
      <c r="E72" s="378"/>
    </row>
    <row r="73" spans="1:5" ht="24" customHeight="1">
      <c r="A73" s="151"/>
      <c r="B73" s="381" t="s">
        <v>38</v>
      </c>
      <c r="C73" s="381"/>
      <c r="D73" s="153">
        <v>700283.7</v>
      </c>
      <c r="E73" s="153">
        <v>700283.7</v>
      </c>
    </row>
    <row r="74" spans="1:5" ht="27" customHeight="1">
      <c r="A74" s="151"/>
      <c r="B74" s="151"/>
      <c r="C74" s="151"/>
      <c r="D74" s="151"/>
      <c r="E74" s="237"/>
    </row>
    <row r="75" spans="1:5" s="3" customFormat="1" ht="56.25" customHeight="1">
      <c r="A75" s="27"/>
      <c r="B75" s="29" t="s">
        <v>37</v>
      </c>
      <c r="C75" s="23" t="s">
        <v>70</v>
      </c>
      <c r="D75" s="320" t="s">
        <v>41</v>
      </c>
      <c r="E75" s="321"/>
    </row>
    <row r="76" spans="1:5" ht="30.75" customHeight="1">
      <c r="A76" s="151"/>
      <c r="B76" s="31" t="s">
        <v>26</v>
      </c>
      <c r="C76" s="23">
        <v>12006</v>
      </c>
      <c r="D76" s="32" t="s">
        <v>174</v>
      </c>
      <c r="E76" s="32" t="s">
        <v>5</v>
      </c>
    </row>
    <row r="77" spans="1:5" ht="59.25" customHeight="1">
      <c r="A77" s="151"/>
      <c r="B77" s="31" t="s">
        <v>27</v>
      </c>
      <c r="C77" s="174" t="s">
        <v>222</v>
      </c>
      <c r="D77" s="378"/>
      <c r="E77" s="378"/>
    </row>
    <row r="78" spans="1:5" ht="57.75" customHeight="1">
      <c r="A78" s="151"/>
      <c r="B78" s="31" t="s">
        <v>28</v>
      </c>
      <c r="C78" s="174" t="s">
        <v>223</v>
      </c>
      <c r="D78" s="378"/>
      <c r="E78" s="378"/>
    </row>
    <row r="79" spans="1:5" ht="27" customHeight="1">
      <c r="A79" s="151"/>
      <c r="B79" s="31" t="s">
        <v>29</v>
      </c>
      <c r="C79" s="238" t="s">
        <v>60</v>
      </c>
      <c r="D79" s="378"/>
      <c r="E79" s="378"/>
    </row>
    <row r="80" spans="1:5" ht="75.75" customHeight="1">
      <c r="A80" s="151"/>
      <c r="B80" s="31" t="s">
        <v>144</v>
      </c>
      <c r="C80" s="174" t="s">
        <v>224</v>
      </c>
      <c r="D80" s="378"/>
      <c r="E80" s="378"/>
    </row>
    <row r="81" spans="1:5" ht="24" customHeight="1">
      <c r="A81" s="151"/>
      <c r="B81" s="379" t="s">
        <v>30</v>
      </c>
      <c r="C81" s="380"/>
      <c r="D81" s="378"/>
      <c r="E81" s="378"/>
    </row>
    <row r="82" spans="1:5" ht="24" customHeight="1">
      <c r="A82" s="151"/>
      <c r="B82" s="373" t="s">
        <v>246</v>
      </c>
      <c r="C82" s="374"/>
      <c r="D82" s="214">
        <v>16.100000000000001</v>
      </c>
      <c r="E82" s="214">
        <v>16.100000000000001</v>
      </c>
    </row>
    <row r="83" spans="1:5" ht="24" customHeight="1">
      <c r="A83" s="151"/>
      <c r="B83" s="381" t="s">
        <v>38</v>
      </c>
      <c r="C83" s="381"/>
      <c r="D83" s="140">
        <v>766.7</v>
      </c>
      <c r="E83" s="140">
        <v>766.7</v>
      </c>
    </row>
    <row r="84" spans="1:5" ht="27" customHeight="1">
      <c r="A84" s="151"/>
      <c r="B84" s="151"/>
      <c r="C84" s="151"/>
      <c r="D84" s="151"/>
      <c r="E84" s="237"/>
    </row>
    <row r="85" spans="1:5" s="3" customFormat="1" ht="49.5" customHeight="1">
      <c r="A85" s="27"/>
      <c r="B85" s="29" t="s">
        <v>37</v>
      </c>
      <c r="C85" s="23" t="s">
        <v>70</v>
      </c>
      <c r="D85" s="320" t="s">
        <v>41</v>
      </c>
      <c r="E85" s="321"/>
    </row>
    <row r="86" spans="1:5" ht="30.75" customHeight="1">
      <c r="A86" s="151"/>
      <c r="B86" s="31" t="s">
        <v>26</v>
      </c>
      <c r="C86" s="23">
        <v>12008</v>
      </c>
      <c r="D86" s="32" t="s">
        <v>174</v>
      </c>
      <c r="E86" s="32" t="s">
        <v>5</v>
      </c>
    </row>
    <row r="87" spans="1:5" ht="36" customHeight="1">
      <c r="A87" s="151"/>
      <c r="B87" s="31" t="s">
        <v>27</v>
      </c>
      <c r="C87" s="174" t="s">
        <v>152</v>
      </c>
      <c r="D87" s="378"/>
      <c r="E87" s="378"/>
    </row>
    <row r="88" spans="1:5" ht="57.75" customHeight="1">
      <c r="A88" s="151"/>
      <c r="B88" s="31" t="s">
        <v>28</v>
      </c>
      <c r="C88" s="174" t="s">
        <v>153</v>
      </c>
      <c r="D88" s="378"/>
      <c r="E88" s="378"/>
    </row>
    <row r="89" spans="1:5" ht="27" customHeight="1">
      <c r="A89" s="151"/>
      <c r="B89" s="31" t="s">
        <v>29</v>
      </c>
      <c r="C89" s="238" t="s">
        <v>60</v>
      </c>
      <c r="D89" s="378"/>
      <c r="E89" s="378"/>
    </row>
    <row r="90" spans="1:5" ht="71.25" customHeight="1">
      <c r="A90" s="151"/>
      <c r="B90" s="31" t="s">
        <v>144</v>
      </c>
      <c r="C90" s="174" t="s">
        <v>154</v>
      </c>
      <c r="D90" s="378"/>
      <c r="E90" s="378"/>
    </row>
    <row r="91" spans="1:5" ht="24" customHeight="1">
      <c r="A91" s="151"/>
      <c r="B91" s="379" t="s">
        <v>30</v>
      </c>
      <c r="C91" s="380"/>
      <c r="D91" s="378"/>
      <c r="E91" s="378"/>
    </row>
    <row r="92" spans="1:5" ht="24" customHeight="1">
      <c r="A92" s="151"/>
      <c r="B92" s="389" t="s">
        <v>247</v>
      </c>
      <c r="C92" s="390"/>
      <c r="D92" s="235">
        <v>400</v>
      </c>
      <c r="E92" s="235">
        <v>400</v>
      </c>
    </row>
    <row r="93" spans="1:5" ht="35.25" customHeight="1">
      <c r="A93" s="151"/>
      <c r="B93" s="389" t="s">
        <v>248</v>
      </c>
      <c r="C93" s="390"/>
      <c r="D93" s="235">
        <v>228</v>
      </c>
      <c r="E93" s="235">
        <v>228</v>
      </c>
    </row>
    <row r="94" spans="1:5" ht="24" customHeight="1">
      <c r="A94" s="151"/>
      <c r="B94" s="381" t="s">
        <v>38</v>
      </c>
      <c r="C94" s="381"/>
      <c r="D94" s="153">
        <v>89232</v>
      </c>
      <c r="E94" s="153">
        <v>89232</v>
      </c>
    </row>
    <row r="95" spans="1:5" ht="27" customHeight="1">
      <c r="A95" s="151"/>
      <c r="B95" s="151"/>
      <c r="C95" s="151"/>
      <c r="D95" s="151"/>
      <c r="E95" s="237"/>
    </row>
    <row r="96" spans="1:5" s="3" customFormat="1" ht="48.75" customHeight="1">
      <c r="A96" s="27"/>
      <c r="B96" s="29" t="s">
        <v>37</v>
      </c>
      <c r="C96" s="23" t="s">
        <v>70</v>
      </c>
      <c r="D96" s="320" t="s">
        <v>41</v>
      </c>
      <c r="E96" s="321"/>
    </row>
    <row r="97" spans="1:5" ht="34.5" customHeight="1">
      <c r="A97" s="151"/>
      <c r="B97" s="31" t="s">
        <v>26</v>
      </c>
      <c r="C97" s="23">
        <v>12009</v>
      </c>
      <c r="D97" s="32" t="s">
        <v>174</v>
      </c>
      <c r="E97" s="32" t="s">
        <v>5</v>
      </c>
    </row>
    <row r="98" spans="1:5" ht="59.25" customHeight="1">
      <c r="A98" s="151"/>
      <c r="B98" s="31" t="s">
        <v>27</v>
      </c>
      <c r="C98" s="174" t="s">
        <v>97</v>
      </c>
      <c r="D98" s="378"/>
      <c r="E98" s="378"/>
    </row>
    <row r="99" spans="1:5" ht="77.25" customHeight="1">
      <c r="A99" s="151"/>
      <c r="B99" s="31" t="s">
        <v>28</v>
      </c>
      <c r="C99" s="174" t="s">
        <v>98</v>
      </c>
      <c r="D99" s="378"/>
      <c r="E99" s="378"/>
    </row>
    <row r="100" spans="1:5" ht="27" customHeight="1">
      <c r="A100" s="151"/>
      <c r="B100" s="31" t="s">
        <v>29</v>
      </c>
      <c r="C100" s="238" t="s">
        <v>60</v>
      </c>
      <c r="D100" s="378"/>
      <c r="E100" s="378"/>
    </row>
    <row r="101" spans="1:5" ht="75.75" customHeight="1">
      <c r="A101" s="151"/>
      <c r="B101" s="31" t="s">
        <v>144</v>
      </c>
      <c r="C101" s="174" t="s">
        <v>145</v>
      </c>
      <c r="D101" s="378"/>
      <c r="E101" s="378"/>
    </row>
    <row r="102" spans="1:5" ht="24" customHeight="1">
      <c r="A102" s="151"/>
      <c r="B102" s="379" t="s">
        <v>30</v>
      </c>
      <c r="C102" s="380"/>
      <c r="D102" s="378"/>
      <c r="E102" s="378"/>
    </row>
    <row r="103" spans="1:5" ht="24" customHeight="1">
      <c r="A103" s="151"/>
      <c r="B103" s="373" t="s">
        <v>75</v>
      </c>
      <c r="C103" s="374"/>
      <c r="D103" s="214">
        <v>128.89999999999998</v>
      </c>
      <c r="E103" s="214">
        <v>128.89999999999998</v>
      </c>
    </row>
    <row r="104" spans="1:5" ht="24" customHeight="1">
      <c r="A104" s="151"/>
      <c r="B104" s="381" t="s">
        <v>38</v>
      </c>
      <c r="C104" s="381"/>
      <c r="D104" s="33">
        <v>650000</v>
      </c>
      <c r="E104" s="33">
        <v>650000</v>
      </c>
    </row>
    <row r="105" spans="1:5" ht="27" customHeight="1">
      <c r="A105" s="151"/>
      <c r="B105" s="151"/>
      <c r="C105" s="151"/>
      <c r="D105" s="151"/>
      <c r="E105" s="237"/>
    </row>
    <row r="106" spans="1:5" s="3" customFormat="1" ht="48" customHeight="1">
      <c r="A106" s="27"/>
      <c r="B106" s="29" t="s">
        <v>37</v>
      </c>
      <c r="C106" s="23" t="s">
        <v>70</v>
      </c>
      <c r="D106" s="320" t="s">
        <v>139</v>
      </c>
      <c r="E106" s="321"/>
    </row>
    <row r="107" spans="1:5" ht="36.75" customHeight="1">
      <c r="A107" s="151"/>
      <c r="B107" s="31" t="s">
        <v>26</v>
      </c>
      <c r="C107" s="23">
        <v>12010</v>
      </c>
      <c r="D107" s="32" t="s">
        <v>174</v>
      </c>
      <c r="E107" s="32" t="s">
        <v>5</v>
      </c>
    </row>
    <row r="108" spans="1:5" ht="40.5" customHeight="1">
      <c r="A108" s="151"/>
      <c r="B108" s="31" t="s">
        <v>27</v>
      </c>
      <c r="C108" s="174" t="s">
        <v>155</v>
      </c>
      <c r="D108" s="378"/>
      <c r="E108" s="378"/>
    </row>
    <row r="109" spans="1:5" ht="56.25" customHeight="1">
      <c r="A109" s="151"/>
      <c r="B109" s="31" t="s">
        <v>28</v>
      </c>
      <c r="C109" s="174" t="s">
        <v>156</v>
      </c>
      <c r="D109" s="378"/>
      <c r="E109" s="378"/>
    </row>
    <row r="110" spans="1:5" ht="27" customHeight="1">
      <c r="A110" s="151"/>
      <c r="B110" s="31" t="s">
        <v>29</v>
      </c>
      <c r="C110" s="238" t="s">
        <v>60</v>
      </c>
      <c r="D110" s="378"/>
      <c r="E110" s="378"/>
    </row>
    <row r="111" spans="1:5" ht="75.75" customHeight="1">
      <c r="A111" s="151"/>
      <c r="B111" s="31" t="s">
        <v>144</v>
      </c>
      <c r="C111" s="174" t="s">
        <v>157</v>
      </c>
      <c r="D111" s="378"/>
      <c r="E111" s="378"/>
    </row>
    <row r="112" spans="1:5" ht="24" customHeight="1">
      <c r="A112" s="151"/>
      <c r="B112" s="379" t="s">
        <v>30</v>
      </c>
      <c r="C112" s="380"/>
      <c r="D112" s="378"/>
      <c r="E112" s="378"/>
    </row>
    <row r="113" spans="1:5" ht="24" customHeight="1">
      <c r="A113" s="151"/>
      <c r="B113" s="373" t="s">
        <v>158</v>
      </c>
      <c r="C113" s="374"/>
      <c r="D113" s="152">
        <v>-27</v>
      </c>
      <c r="E113" s="152">
        <v>-35</v>
      </c>
    </row>
    <row r="114" spans="1:5" ht="24" customHeight="1">
      <c r="A114" s="151"/>
      <c r="B114" s="381" t="s">
        <v>38</v>
      </c>
      <c r="C114" s="381"/>
      <c r="D114" s="33">
        <v>-9750</v>
      </c>
      <c r="E114" s="33">
        <v>-13000</v>
      </c>
    </row>
    <row r="115" spans="1:5" ht="27" customHeight="1">
      <c r="A115" s="151"/>
      <c r="B115" s="151"/>
      <c r="C115" s="151"/>
      <c r="D115" s="151"/>
      <c r="E115" s="237"/>
    </row>
    <row r="116" spans="1:5" s="3" customFormat="1" ht="55.5" customHeight="1">
      <c r="A116" s="27"/>
      <c r="B116" s="29" t="s">
        <v>37</v>
      </c>
      <c r="C116" s="23" t="s">
        <v>70</v>
      </c>
      <c r="D116" s="320" t="s">
        <v>139</v>
      </c>
      <c r="E116" s="321"/>
    </row>
    <row r="117" spans="1:5" ht="25.5" customHeight="1">
      <c r="A117" s="151"/>
      <c r="B117" s="31" t="s">
        <v>26</v>
      </c>
      <c r="C117" s="23">
        <v>12012</v>
      </c>
      <c r="D117" s="32" t="s">
        <v>174</v>
      </c>
      <c r="E117" s="32" t="s">
        <v>5</v>
      </c>
    </row>
    <row r="118" spans="1:5" ht="55.5" customHeight="1">
      <c r="A118" s="151"/>
      <c r="B118" s="31" t="s">
        <v>27</v>
      </c>
      <c r="C118" s="174" t="s">
        <v>159</v>
      </c>
      <c r="D118" s="378"/>
      <c r="E118" s="378"/>
    </row>
    <row r="119" spans="1:5" ht="55.5" customHeight="1">
      <c r="A119" s="151"/>
      <c r="B119" s="31" t="s">
        <v>28</v>
      </c>
      <c r="C119" s="174" t="s">
        <v>160</v>
      </c>
      <c r="D119" s="378"/>
      <c r="E119" s="378"/>
    </row>
    <row r="120" spans="1:5" ht="27" customHeight="1">
      <c r="A120" s="151"/>
      <c r="B120" s="31" t="s">
        <v>29</v>
      </c>
      <c r="C120" s="238" t="s">
        <v>60</v>
      </c>
      <c r="D120" s="378"/>
      <c r="E120" s="378"/>
    </row>
    <row r="121" spans="1:5" ht="75" customHeight="1">
      <c r="A121" s="151"/>
      <c r="B121" s="31" t="s">
        <v>144</v>
      </c>
      <c r="C121" s="174" t="s">
        <v>161</v>
      </c>
      <c r="D121" s="378"/>
      <c r="E121" s="378"/>
    </row>
    <row r="122" spans="1:5" ht="24" customHeight="1">
      <c r="A122" s="151"/>
      <c r="B122" s="379" t="s">
        <v>30</v>
      </c>
      <c r="C122" s="380"/>
      <c r="D122" s="378"/>
      <c r="E122" s="378"/>
    </row>
    <row r="123" spans="1:5" ht="27" customHeight="1">
      <c r="A123" s="151"/>
      <c r="B123" s="373" t="s">
        <v>162</v>
      </c>
      <c r="C123" s="374"/>
      <c r="D123" s="219">
        <v>-400</v>
      </c>
      <c r="E123" s="219">
        <v>-420</v>
      </c>
    </row>
    <row r="124" spans="1:5" ht="24" customHeight="1">
      <c r="A124" s="151"/>
      <c r="B124" s="381" t="s">
        <v>38</v>
      </c>
      <c r="C124" s="381"/>
      <c r="D124" s="33">
        <v>-22750</v>
      </c>
      <c r="E124" s="33">
        <v>-26130</v>
      </c>
    </row>
    <row r="125" spans="1:5" ht="27" customHeight="1">
      <c r="A125" s="151"/>
      <c r="B125" s="151"/>
      <c r="C125" s="151"/>
      <c r="D125" s="151"/>
      <c r="E125" s="237"/>
    </row>
    <row r="126" spans="1:5" s="3" customFormat="1" ht="39.75" customHeight="1">
      <c r="A126" s="27"/>
      <c r="B126" s="29" t="s">
        <v>37</v>
      </c>
      <c r="C126" s="23" t="s">
        <v>70</v>
      </c>
      <c r="D126" s="320" t="s">
        <v>41</v>
      </c>
      <c r="E126" s="321"/>
    </row>
    <row r="127" spans="1:5" ht="25.5" customHeight="1">
      <c r="A127" s="151"/>
      <c r="B127" s="31" t="s">
        <v>26</v>
      </c>
      <c r="C127" s="23" t="s">
        <v>225</v>
      </c>
      <c r="D127" s="32" t="s">
        <v>174</v>
      </c>
      <c r="E127" s="32" t="s">
        <v>5</v>
      </c>
    </row>
    <row r="128" spans="1:5" ht="40.5" customHeight="1">
      <c r="A128" s="151"/>
      <c r="B128" s="31" t="s">
        <v>27</v>
      </c>
      <c r="C128" s="174" t="s">
        <v>226</v>
      </c>
      <c r="D128" s="378"/>
      <c r="E128" s="378"/>
    </row>
    <row r="129" spans="1:5" ht="45.75" customHeight="1">
      <c r="A129" s="151"/>
      <c r="B129" s="31" t="s">
        <v>28</v>
      </c>
      <c r="C129" s="174" t="s">
        <v>227</v>
      </c>
      <c r="D129" s="378"/>
      <c r="E129" s="378"/>
    </row>
    <row r="130" spans="1:5" ht="27" customHeight="1">
      <c r="A130" s="151"/>
      <c r="B130" s="31" t="s">
        <v>29</v>
      </c>
      <c r="C130" s="238" t="s">
        <v>60</v>
      </c>
      <c r="D130" s="378"/>
      <c r="E130" s="378"/>
    </row>
    <row r="131" spans="1:5" ht="72.75" customHeight="1">
      <c r="A131" s="151"/>
      <c r="B131" s="31" t="s">
        <v>144</v>
      </c>
      <c r="C131" s="174" t="s">
        <v>228</v>
      </c>
      <c r="D131" s="378"/>
      <c r="E131" s="378"/>
    </row>
    <row r="132" spans="1:5" ht="24" customHeight="1">
      <c r="A132" s="151"/>
      <c r="B132" s="379" t="s">
        <v>30</v>
      </c>
      <c r="C132" s="380"/>
      <c r="D132" s="378"/>
      <c r="E132" s="378"/>
    </row>
    <row r="133" spans="1:5" ht="24" customHeight="1">
      <c r="A133" s="151"/>
      <c r="B133" s="373" t="s">
        <v>231</v>
      </c>
      <c r="C133" s="374"/>
      <c r="D133" s="222">
        <v>492.2</v>
      </c>
      <c r="E133" s="222">
        <v>492.2</v>
      </c>
    </row>
    <row r="134" spans="1:5" ht="24" customHeight="1">
      <c r="A134" s="151"/>
      <c r="B134" s="373" t="s">
        <v>251</v>
      </c>
      <c r="C134" s="374"/>
      <c r="D134" s="222">
        <v>27.2</v>
      </c>
      <c r="E134" s="222">
        <v>27.2</v>
      </c>
    </row>
    <row r="135" spans="1:5" ht="24" customHeight="1">
      <c r="A135" s="151"/>
      <c r="B135" s="373" t="s">
        <v>249</v>
      </c>
      <c r="C135" s="374"/>
      <c r="D135" s="223">
        <v>3.18</v>
      </c>
      <c r="E135" s="223">
        <v>3.18</v>
      </c>
    </row>
    <row r="136" spans="1:5" ht="24" customHeight="1">
      <c r="A136" s="151"/>
      <c r="B136" s="373" t="s">
        <v>250</v>
      </c>
      <c r="C136" s="374"/>
      <c r="D136" s="225">
        <v>181</v>
      </c>
      <c r="E136" s="226">
        <v>181</v>
      </c>
    </row>
    <row r="137" spans="1:5" ht="24" customHeight="1">
      <c r="A137" s="151"/>
      <c r="B137" s="381" t="s">
        <v>38</v>
      </c>
      <c r="C137" s="381"/>
      <c r="D137" s="140">
        <v>1758036.7</v>
      </c>
      <c r="E137" s="140">
        <v>1758036.7</v>
      </c>
    </row>
    <row r="138" spans="1:5" ht="27" customHeight="1">
      <c r="A138" s="151"/>
      <c r="B138" s="151"/>
      <c r="C138" s="151"/>
      <c r="D138" s="151"/>
      <c r="E138" s="237"/>
    </row>
    <row r="139" spans="1:5" s="3" customFormat="1" ht="39.75" customHeight="1">
      <c r="A139" s="27"/>
      <c r="B139" s="29" t="s">
        <v>37</v>
      </c>
      <c r="C139" s="23" t="s">
        <v>70</v>
      </c>
      <c r="D139" s="320" t="s">
        <v>41</v>
      </c>
      <c r="E139" s="321"/>
    </row>
    <row r="140" spans="1:5" ht="25.5" customHeight="1">
      <c r="A140" s="151"/>
      <c r="B140" s="31" t="s">
        <v>26</v>
      </c>
      <c r="C140" s="23" t="s">
        <v>229</v>
      </c>
      <c r="D140" s="32" t="s">
        <v>174</v>
      </c>
      <c r="E140" s="32" t="s">
        <v>5</v>
      </c>
    </row>
    <row r="141" spans="1:5" ht="40.5" customHeight="1">
      <c r="A141" s="151"/>
      <c r="B141" s="31" t="s">
        <v>27</v>
      </c>
      <c r="C141" s="174" t="s">
        <v>260</v>
      </c>
      <c r="D141" s="378"/>
      <c r="E141" s="378"/>
    </row>
    <row r="142" spans="1:5" ht="45.75" customHeight="1">
      <c r="A142" s="151"/>
      <c r="B142" s="31" t="s">
        <v>28</v>
      </c>
      <c r="C142" s="174" t="s">
        <v>230</v>
      </c>
      <c r="D142" s="378"/>
      <c r="E142" s="378"/>
    </row>
    <row r="143" spans="1:5" ht="27" customHeight="1">
      <c r="A143" s="151"/>
      <c r="B143" s="31" t="s">
        <v>29</v>
      </c>
      <c r="C143" s="238" t="s">
        <v>60</v>
      </c>
      <c r="D143" s="378"/>
      <c r="E143" s="378"/>
    </row>
    <row r="144" spans="1:5" ht="64.5" customHeight="1">
      <c r="A144" s="151"/>
      <c r="B144" s="31" t="s">
        <v>144</v>
      </c>
      <c r="C144" s="174" t="s">
        <v>204</v>
      </c>
      <c r="D144" s="378"/>
      <c r="E144" s="378"/>
    </row>
    <row r="145" spans="1:5" ht="24" customHeight="1">
      <c r="A145" s="151"/>
      <c r="B145" s="379" t="s">
        <v>30</v>
      </c>
      <c r="C145" s="380"/>
      <c r="D145" s="378"/>
      <c r="E145" s="378"/>
    </row>
    <row r="146" spans="1:5" ht="24" customHeight="1">
      <c r="A146" s="151"/>
      <c r="B146" s="373" t="s">
        <v>250</v>
      </c>
      <c r="C146" s="374"/>
      <c r="D146" s="220">
        <v>130</v>
      </c>
      <c r="E146" s="220">
        <v>130</v>
      </c>
    </row>
    <row r="147" spans="1:5" ht="24" customHeight="1">
      <c r="A147" s="151"/>
      <c r="B147" s="381" t="s">
        <v>38</v>
      </c>
      <c r="C147" s="381"/>
      <c r="D147" s="216">
        <v>162573</v>
      </c>
      <c r="E147" s="216">
        <v>162573</v>
      </c>
    </row>
    <row r="148" spans="1:5" ht="27" customHeight="1">
      <c r="A148" s="151"/>
      <c r="B148" s="151"/>
      <c r="C148" s="151"/>
      <c r="D148" s="151"/>
      <c r="E148" s="237"/>
    </row>
    <row r="149" spans="1:5" ht="29.25" customHeight="1">
      <c r="A149" s="151"/>
      <c r="B149" s="151"/>
      <c r="C149" s="151"/>
      <c r="D149" s="151"/>
      <c r="E149" s="237"/>
    </row>
    <row r="150" spans="1:5" ht="17.25">
      <c r="A150" s="151"/>
      <c r="B150" s="151"/>
      <c r="C150" s="151"/>
      <c r="D150" s="151"/>
      <c r="E150" s="237"/>
    </row>
    <row r="151" spans="1:5" s="3" customFormat="1" ht="19.5" customHeight="1">
      <c r="A151" s="27"/>
      <c r="B151" s="28" t="s">
        <v>0</v>
      </c>
      <c r="C151" s="28" t="s">
        <v>1</v>
      </c>
      <c r="D151" s="197"/>
      <c r="E151" s="27"/>
    </row>
    <row r="152" spans="1:5" s="3" customFormat="1" ht="35.25" customHeight="1">
      <c r="A152" s="27"/>
      <c r="B152" s="23">
        <v>1224</v>
      </c>
      <c r="C152" s="14" t="s">
        <v>43</v>
      </c>
      <c r="D152" s="198"/>
      <c r="E152" s="27"/>
    </row>
    <row r="153" spans="1:5" ht="15.75" customHeight="1">
      <c r="A153" s="151"/>
      <c r="B153" s="151"/>
      <c r="C153" s="151"/>
      <c r="D153" s="151"/>
      <c r="E153" s="151"/>
    </row>
    <row r="154" spans="1:5" s="5" customFormat="1" ht="23.25" customHeight="1">
      <c r="A154" s="38"/>
      <c r="B154" s="39"/>
      <c r="C154" s="39"/>
      <c r="D154" s="39"/>
      <c r="E154" s="40"/>
    </row>
    <row r="155" spans="1:5" ht="42" customHeight="1">
      <c r="A155" s="151"/>
      <c r="B155" s="29" t="s">
        <v>37</v>
      </c>
      <c r="C155" s="30">
        <v>1224</v>
      </c>
      <c r="D155" s="250" t="s">
        <v>139</v>
      </c>
      <c r="E155" s="251"/>
    </row>
    <row r="156" spans="1:5" ht="27.75" customHeight="1">
      <c r="A156" s="151"/>
      <c r="B156" s="31" t="s">
        <v>26</v>
      </c>
      <c r="C156" s="23">
        <v>12004</v>
      </c>
      <c r="D156" s="32" t="s">
        <v>174</v>
      </c>
      <c r="E156" s="32" t="s">
        <v>5</v>
      </c>
    </row>
    <row r="157" spans="1:5" ht="36" customHeight="1">
      <c r="A157" s="151"/>
      <c r="B157" s="41" t="s">
        <v>27</v>
      </c>
      <c r="C157" s="174" t="s">
        <v>180</v>
      </c>
      <c r="D157" s="304"/>
      <c r="E157" s="304"/>
    </row>
    <row r="158" spans="1:5" ht="56.25" customHeight="1">
      <c r="A158" s="151"/>
      <c r="B158" s="31" t="s">
        <v>28</v>
      </c>
      <c r="C158" s="174" t="s">
        <v>181</v>
      </c>
      <c r="D158" s="305"/>
      <c r="E158" s="305"/>
    </row>
    <row r="159" spans="1:5" ht="27.75" customHeight="1">
      <c r="A159" s="151"/>
      <c r="B159" s="31" t="s">
        <v>29</v>
      </c>
      <c r="C159" s="36" t="s">
        <v>165</v>
      </c>
      <c r="D159" s="305"/>
      <c r="E159" s="305"/>
    </row>
    <row r="160" spans="1:5" ht="43.5" customHeight="1">
      <c r="A160" s="151"/>
      <c r="B160" s="31" t="s">
        <v>61</v>
      </c>
      <c r="C160" s="36" t="s">
        <v>166</v>
      </c>
      <c r="D160" s="305"/>
      <c r="E160" s="305"/>
    </row>
    <row r="161" spans="1:6" ht="24.75" customHeight="1">
      <c r="A161" s="151"/>
      <c r="B161" s="382" t="s">
        <v>30</v>
      </c>
      <c r="C161" s="383"/>
      <c r="D161" s="306"/>
      <c r="E161" s="306"/>
    </row>
    <row r="162" spans="1:6" ht="25.5" customHeight="1">
      <c r="A162" s="151"/>
      <c r="B162" s="373" t="s">
        <v>167</v>
      </c>
      <c r="C162" s="374"/>
      <c r="D162" s="218">
        <v>-123745</v>
      </c>
      <c r="E162" s="218">
        <v>-123745</v>
      </c>
    </row>
    <row r="163" spans="1:6" ht="25.5" customHeight="1">
      <c r="A163" s="151"/>
      <c r="B163" s="373" t="s">
        <v>168</v>
      </c>
      <c r="C163" s="374"/>
      <c r="D163" s="217">
        <v>-362.6</v>
      </c>
      <c r="E163" s="217">
        <v>-362.6</v>
      </c>
    </row>
    <row r="164" spans="1:6" ht="26.25" customHeight="1">
      <c r="A164" s="151"/>
      <c r="B164" s="373" t="s">
        <v>38</v>
      </c>
      <c r="C164" s="374"/>
      <c r="D164" s="155">
        <v>-8663.7999999999993</v>
      </c>
      <c r="E164" s="155">
        <v>-8663.7999999999993</v>
      </c>
    </row>
    <row r="165" spans="1:6" ht="21" customHeight="1">
      <c r="A165" s="151"/>
      <c r="B165" s="39"/>
      <c r="C165" s="39"/>
      <c r="D165" s="39"/>
      <c r="E165" s="39"/>
    </row>
    <row r="166" spans="1:6" ht="45.75" customHeight="1">
      <c r="A166" s="151"/>
      <c r="B166" s="375" t="s">
        <v>258</v>
      </c>
      <c r="C166" s="375"/>
      <c r="D166" s="375"/>
      <c r="E166" s="375"/>
      <c r="F166" s="200"/>
    </row>
    <row r="167" spans="1:6" ht="3.75" customHeight="1">
      <c r="A167" s="151"/>
      <c r="B167" s="151"/>
      <c r="C167" s="151"/>
      <c r="D167" s="151"/>
      <c r="E167" s="151"/>
    </row>
    <row r="168" spans="1:6" ht="17.25">
      <c r="A168" s="151"/>
      <c r="B168" s="151"/>
      <c r="C168" s="151"/>
      <c r="D168" s="151"/>
      <c r="E168" s="151"/>
    </row>
    <row r="169" spans="1:6" s="202" customFormat="1" ht="23.25" customHeight="1">
      <c r="A169" s="376" t="s">
        <v>182</v>
      </c>
      <c r="B169" s="376"/>
      <c r="C169" s="376"/>
      <c r="D169" s="376"/>
      <c r="E169" s="376"/>
    </row>
    <row r="170" spans="1:6" s="202" customFormat="1" ht="23.25" customHeight="1">
      <c r="A170" s="203"/>
      <c r="B170" s="203"/>
      <c r="C170" s="203"/>
      <c r="D170" s="203"/>
      <c r="E170" s="203"/>
    </row>
    <row r="171" spans="1:6" s="206" customFormat="1" ht="17.25">
      <c r="B171" s="204" t="s">
        <v>259</v>
      </c>
      <c r="C171" s="205"/>
      <c r="D171" s="205"/>
      <c r="E171" s="205"/>
    </row>
    <row r="172" spans="1:6" s="202" customFormat="1" ht="23.25" customHeight="1">
      <c r="A172" s="203"/>
      <c r="B172" s="203"/>
      <c r="C172" s="203"/>
      <c r="D172" s="203"/>
      <c r="E172" s="203"/>
    </row>
    <row r="173" spans="1:6" s="202" customFormat="1" ht="23.25" customHeight="1">
      <c r="A173" s="207"/>
      <c r="B173" s="28" t="s">
        <v>0</v>
      </c>
      <c r="C173" s="28" t="s">
        <v>1</v>
      </c>
      <c r="D173" s="151"/>
      <c r="E173" s="201"/>
    </row>
    <row r="174" spans="1:6" s="202" customFormat="1" ht="17.25">
      <c r="A174" s="207"/>
      <c r="B174" s="150">
        <v>1139</v>
      </c>
      <c r="C174" s="36" t="s">
        <v>232</v>
      </c>
      <c r="D174" s="151"/>
      <c r="E174" s="201"/>
    </row>
    <row r="175" spans="1:6" s="202" customFormat="1" ht="23.25" customHeight="1">
      <c r="A175" s="207"/>
      <c r="B175" s="208" t="s">
        <v>233</v>
      </c>
      <c r="C175" s="27"/>
      <c r="D175" s="151"/>
      <c r="E175" s="201"/>
    </row>
    <row r="176" spans="1:6" s="202" customFormat="1" ht="40.5" customHeight="1">
      <c r="A176" s="207"/>
      <c r="B176" s="29" t="s">
        <v>234</v>
      </c>
      <c r="C176" s="150">
        <v>1139</v>
      </c>
      <c r="D176" s="250" t="s">
        <v>235</v>
      </c>
      <c r="E176" s="251"/>
    </row>
    <row r="177" spans="1:5" s="202" customFormat="1" ht="38.25" customHeight="1">
      <c r="A177" s="207"/>
      <c r="B177" s="36" t="s">
        <v>236</v>
      </c>
      <c r="C177" s="149">
        <v>11001</v>
      </c>
      <c r="D177" s="156" t="s">
        <v>237</v>
      </c>
      <c r="E177" s="156" t="s">
        <v>2</v>
      </c>
    </row>
    <row r="178" spans="1:5" s="202" customFormat="1" ht="23.25" customHeight="1">
      <c r="A178" s="207"/>
      <c r="B178" s="36" t="s">
        <v>238</v>
      </c>
      <c r="C178" s="36" t="s">
        <v>232</v>
      </c>
      <c r="D178" s="384"/>
      <c r="E178" s="384"/>
    </row>
    <row r="179" spans="1:5" s="202" customFormat="1" ht="71.25" customHeight="1">
      <c r="A179" s="207"/>
      <c r="B179" s="36" t="s">
        <v>239</v>
      </c>
      <c r="C179" s="209" t="s">
        <v>240</v>
      </c>
      <c r="D179" s="385"/>
      <c r="E179" s="385"/>
    </row>
    <row r="180" spans="1:5" s="202" customFormat="1" ht="22.5" customHeight="1">
      <c r="A180" s="207"/>
      <c r="B180" s="36" t="s">
        <v>241</v>
      </c>
      <c r="C180" s="36" t="s">
        <v>242</v>
      </c>
      <c r="D180" s="385"/>
      <c r="E180" s="385"/>
    </row>
    <row r="181" spans="1:5" s="202" customFormat="1" ht="34.5">
      <c r="A181" s="207"/>
      <c r="B181" s="210" t="s">
        <v>243</v>
      </c>
      <c r="C181" s="36" t="s">
        <v>182</v>
      </c>
      <c r="D181" s="385"/>
      <c r="E181" s="385"/>
    </row>
    <row r="182" spans="1:5" s="202" customFormat="1" ht="24" customHeight="1">
      <c r="A182" s="207"/>
      <c r="B182" s="211"/>
      <c r="C182" s="212" t="s">
        <v>244</v>
      </c>
      <c r="D182" s="386"/>
      <c r="E182" s="386"/>
    </row>
    <row r="183" spans="1:5" s="202" customFormat="1" ht="24.75" customHeight="1">
      <c r="A183" s="207"/>
      <c r="B183" s="377" t="s">
        <v>245</v>
      </c>
      <c r="C183" s="377"/>
      <c r="D183" s="213">
        <v>-5720699.2999999998</v>
      </c>
      <c r="E183" s="213">
        <v>-5714069.2999999998</v>
      </c>
    </row>
  </sheetData>
  <mergeCells count="94">
    <mergeCell ref="D141:D145"/>
    <mergeCell ref="E141:E145"/>
    <mergeCell ref="B145:C145"/>
    <mergeCell ref="B133:C133"/>
    <mergeCell ref="B134:C134"/>
    <mergeCell ref="B135:C135"/>
    <mergeCell ref="B136:C136"/>
    <mergeCell ref="B137:C137"/>
    <mergeCell ref="B164:C164"/>
    <mergeCell ref="B166:E166"/>
    <mergeCell ref="A169:E169"/>
    <mergeCell ref="B183:C183"/>
    <mergeCell ref="B146:C146"/>
    <mergeCell ref="B147:C147"/>
    <mergeCell ref="B161:C161"/>
    <mergeCell ref="B162:C162"/>
    <mergeCell ref="B163:C163"/>
    <mergeCell ref="B124:C124"/>
    <mergeCell ref="D128:D132"/>
    <mergeCell ref="E128:E132"/>
    <mergeCell ref="B132:C132"/>
    <mergeCell ref="B113:C113"/>
    <mergeCell ref="B114:C114"/>
    <mergeCell ref="D118:D122"/>
    <mergeCell ref="E118:E122"/>
    <mergeCell ref="B122:C122"/>
    <mergeCell ref="D126:E126"/>
    <mergeCell ref="B123:C123"/>
    <mergeCell ref="B92:C92"/>
    <mergeCell ref="B93:C93"/>
    <mergeCell ref="B94:C94"/>
    <mergeCell ref="D98:D102"/>
    <mergeCell ref="E98:E102"/>
    <mergeCell ref="B102:C102"/>
    <mergeCell ref="B103:C103"/>
    <mergeCell ref="B104:C104"/>
    <mergeCell ref="D108:D112"/>
    <mergeCell ref="E108:E112"/>
    <mergeCell ref="B112:C112"/>
    <mergeCell ref="E58:E62"/>
    <mergeCell ref="B62:C62"/>
    <mergeCell ref="B82:C82"/>
    <mergeCell ref="B83:C83"/>
    <mergeCell ref="D87:D91"/>
    <mergeCell ref="E87:E91"/>
    <mergeCell ref="B91:C91"/>
    <mergeCell ref="B73:C73"/>
    <mergeCell ref="D77:D81"/>
    <mergeCell ref="E77:E81"/>
    <mergeCell ref="B81:C81"/>
    <mergeCell ref="B30:C30"/>
    <mergeCell ref="B21:C21"/>
    <mergeCell ref="D25:D29"/>
    <mergeCell ref="E25:E29"/>
    <mergeCell ref="B29:C29"/>
    <mergeCell ref="D23:E23"/>
    <mergeCell ref="A6:E6"/>
    <mergeCell ref="A8:E8"/>
    <mergeCell ref="D16:D20"/>
    <mergeCell ref="E16:E20"/>
    <mergeCell ref="B20:C20"/>
    <mergeCell ref="D14:E14"/>
    <mergeCell ref="B38:C38"/>
    <mergeCell ref="D157:D161"/>
    <mergeCell ref="E157:E161"/>
    <mergeCell ref="D178:D182"/>
    <mergeCell ref="E178:E182"/>
    <mergeCell ref="B39:C39"/>
    <mergeCell ref="D48:D52"/>
    <mergeCell ref="E48:E52"/>
    <mergeCell ref="B52:C52"/>
    <mergeCell ref="B63:C63"/>
    <mergeCell ref="D68:D72"/>
    <mergeCell ref="E68:E72"/>
    <mergeCell ref="B72:C72"/>
    <mergeCell ref="B53:C53"/>
    <mergeCell ref="B54:C54"/>
    <mergeCell ref="D58:D62"/>
    <mergeCell ref="D139:E139"/>
    <mergeCell ref="D155:E155"/>
    <mergeCell ref="D176:E176"/>
    <mergeCell ref="A5:E5"/>
    <mergeCell ref="C3:E3"/>
    <mergeCell ref="D32:E32"/>
    <mergeCell ref="D46:E46"/>
    <mergeCell ref="D56:E56"/>
    <mergeCell ref="D66:E66"/>
    <mergeCell ref="D75:E75"/>
    <mergeCell ref="D85:E85"/>
    <mergeCell ref="D96:E96"/>
    <mergeCell ref="D106:E106"/>
    <mergeCell ref="D116:E116"/>
    <mergeCell ref="D34:D38"/>
    <mergeCell ref="E34:E38"/>
  </mergeCells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հավելված8</vt:lpstr>
      <vt:lpstr>հավելված3!Print_Area</vt:lpstr>
      <vt:lpstr>հավելված4!Print_Area</vt:lpstr>
      <vt:lpstr>հավելված8!Print_Area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Margarit L. Zakaryan</cp:lastModifiedBy>
  <cp:lastPrinted>2022-07-07T05:55:49Z</cp:lastPrinted>
  <dcterms:created xsi:type="dcterms:W3CDTF">2019-11-07T07:37:19Z</dcterms:created>
  <dcterms:modified xsi:type="dcterms:W3CDTF">2022-07-07T06:17:09Z</dcterms:modified>
</cp:coreProperties>
</file>