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etaksya\1KARAVARUTYAN VOROSHMAN NAXAGCER 2022\6.Ջրագծեր-2-րդ փուլ-Կառավարություն\0Ելից փաթեթ 4-ՖՆ-ի կարծիք\ardir\"/>
    </mc:Choice>
  </mc:AlternateContent>
  <bookViews>
    <workbookView xWindow="0" yWindow="0" windowWidth="20640" windowHeight="11760" activeTab="6"/>
  </bookViews>
  <sheets>
    <sheet name="1" sheetId="1" r:id="rId1"/>
    <sheet name="2" sheetId="10" r:id="rId2"/>
    <sheet name="3" sheetId="3" r:id="rId3"/>
    <sheet name="4" sheetId="11" r:id="rId4"/>
    <sheet name="5-1" sheetId="5" r:id="rId5"/>
    <sheet name="5-2" sheetId="6" r:id="rId6"/>
    <sheet name="6" sheetId="17" r:id="rId7"/>
  </sheets>
  <definedNames>
    <definedName name="AgencyCode">#REF!</definedName>
    <definedName name="AgencyName">#REF!</definedName>
    <definedName name="davit">#REF!</definedName>
    <definedName name="Functional1">#REF!</definedName>
    <definedName name="ggg">#REF!</definedName>
    <definedName name="PANature">#REF!</definedName>
    <definedName name="PAType">#REF!</definedName>
    <definedName name="Performance2">#REF!</definedName>
    <definedName name="PerformanceType">#REF!</definedName>
    <definedName name="_xlnm.Print_Area" localSheetId="0">'1'!$A$1:$WAP$49</definedName>
    <definedName name="_xlnm.Print_Area" localSheetId="1">'2'!$A$1:$H$16</definedName>
    <definedName name="_xlnm.Print_Area" localSheetId="2">'3'!$A$1:$H$68</definedName>
    <definedName name="_xlnm.Print_Area" localSheetId="3">'4'!$A$1:$E$20</definedName>
    <definedName name="_xlnm.Print_Area" localSheetId="4">'5-1'!$A$1:$D$72</definedName>
    <definedName name="_xlnm.Print_Area" localSheetId="5">'5-2'!$A$1:$D$67</definedName>
    <definedName name="_xlnm.Print_Area" localSheetId="6">'6'!$A$1:$H$17</definedName>
    <definedName name="Հավելված">#REF!</definedName>
    <definedName name="Մաս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E18" i="1" l="1"/>
  <c r="D18" i="1"/>
  <c r="E24" i="1"/>
  <c r="D24" i="1"/>
  <c r="E38" i="1"/>
  <c r="D38" i="1"/>
  <c r="E44" i="1"/>
  <c r="D44" i="1"/>
  <c r="G59" i="3"/>
  <c r="G67" i="3"/>
  <c r="G52" i="3"/>
  <c r="G30" i="3"/>
  <c r="C69" i="5" l="1"/>
  <c r="C67" i="6" s="1"/>
  <c r="D69" i="5"/>
  <c r="D67" i="6" s="1"/>
  <c r="C54" i="5"/>
  <c r="C52" i="6" s="1"/>
  <c r="D54" i="5"/>
  <c r="D52" i="6" s="1"/>
  <c r="C36" i="5"/>
  <c r="C32" i="6" s="1"/>
  <c r="C23" i="5"/>
  <c r="C19" i="6" s="1"/>
  <c r="D23" i="5"/>
  <c r="D19" i="6" s="1"/>
  <c r="E15" i="11"/>
  <c r="E13" i="11" s="1"/>
  <c r="D15" i="11"/>
  <c r="D13" i="11" s="1"/>
  <c r="G38" i="3"/>
  <c r="H38" i="3"/>
  <c r="G40" i="3"/>
  <c r="H40" i="3"/>
  <c r="H37" i="3" l="1"/>
  <c r="G37" i="3"/>
  <c r="G15" i="17"/>
  <c r="G18" i="17"/>
  <c r="G20" i="17" l="1"/>
  <c r="G19" i="17"/>
  <c r="G16" i="17"/>
  <c r="G11" i="17"/>
  <c r="G17" i="17" l="1"/>
  <c r="G14" i="17" s="1"/>
  <c r="G8" i="17" s="1"/>
  <c r="D11" i="1" l="1"/>
  <c r="D10" i="1" s="1"/>
  <c r="H66" i="3" l="1"/>
  <c r="H65" i="3" s="1"/>
  <c r="H64" i="3" s="1"/>
  <c r="H62" i="3" s="1"/>
  <c r="H60" i="3" s="1"/>
  <c r="G66" i="3"/>
  <c r="G65" i="3" s="1"/>
  <c r="G64" i="3" s="1"/>
  <c r="G62" i="3" s="1"/>
  <c r="G60" i="3" s="1"/>
  <c r="H58" i="3"/>
  <c r="H57" i="3" s="1"/>
  <c r="H56" i="3" s="1"/>
  <c r="H54" i="3" s="1"/>
  <c r="H52" i="3" s="1"/>
  <c r="G58" i="3"/>
  <c r="G57" i="3" s="1"/>
  <c r="G56" i="3" s="1"/>
  <c r="G54" i="3" s="1"/>
  <c r="G36" i="3"/>
  <c r="G35" i="3" s="1"/>
  <c r="G33" i="3" s="1"/>
  <c r="G31" i="3" s="1"/>
  <c r="H36" i="3"/>
  <c r="H35" i="3" s="1"/>
  <c r="H33" i="3" s="1"/>
  <c r="H31" i="3" s="1"/>
  <c r="E20" i="11" s="1"/>
  <c r="E18" i="11" s="1"/>
  <c r="E16" i="11" s="1"/>
  <c r="E11" i="11" s="1"/>
  <c r="E11" i="10"/>
  <c r="E9" i="10"/>
  <c r="D13" i="10"/>
  <c r="D16" i="10"/>
  <c r="F14" i="10"/>
  <c r="F11" i="10" s="1"/>
  <c r="F9" i="10" s="1"/>
  <c r="G14" i="10"/>
  <c r="G11" i="10" s="1"/>
  <c r="G9" i="10" s="1"/>
  <c r="H14" i="10"/>
  <c r="H11" i="10" s="1"/>
  <c r="H9" i="10" s="1"/>
  <c r="E14" i="10"/>
  <c r="D20" i="11" l="1"/>
  <c r="D18" i="11" s="1"/>
  <c r="D16" i="11" s="1"/>
  <c r="D11" i="11" s="1"/>
  <c r="H50" i="3"/>
  <c r="H48" i="3" s="1"/>
  <c r="H46" i="3" s="1"/>
  <c r="H44" i="3" s="1"/>
  <c r="H42" i="3" s="1"/>
  <c r="G50" i="3"/>
  <c r="G48" i="3" s="1"/>
  <c r="G46" i="3" s="1"/>
  <c r="G44" i="3" s="1"/>
  <c r="G42" i="3" s="1"/>
  <c r="D14" i="10"/>
  <c r="D9" i="10"/>
  <c r="D11" i="10"/>
  <c r="D36" i="5" l="1"/>
  <c r="D32" i="6" s="1"/>
  <c r="E11" i="1"/>
  <c r="E10" i="1" s="1"/>
  <c r="E31" i="1"/>
  <c r="E30" i="1" s="1"/>
  <c r="D31" i="1"/>
  <c r="D30" i="1" s="1"/>
  <c r="H29" i="3" l="1"/>
  <c r="H28" i="3" s="1"/>
  <c r="H27" i="3" s="1"/>
  <c r="H26" i="3" s="1"/>
  <c r="H24" i="3" s="1"/>
  <c r="H22" i="3" s="1"/>
  <c r="G29" i="3"/>
  <c r="G28" i="3" s="1"/>
  <c r="G27" i="3" s="1"/>
  <c r="G26" i="3" s="1"/>
  <c r="G24" i="3" s="1"/>
  <c r="G22" i="3" s="1"/>
  <c r="H20" i="3" l="1"/>
  <c r="H18" i="3" s="1"/>
  <c r="H16" i="3" s="1"/>
  <c r="H14" i="3" s="1"/>
  <c r="H12" i="3" s="1"/>
  <c r="H10" i="3" s="1"/>
  <c r="G20" i="3"/>
  <c r="G18" i="3" s="1"/>
  <c r="G16" i="3" s="1"/>
  <c r="G14" i="3" s="1"/>
  <c r="G12" i="3" s="1"/>
  <c r="G10" i="3" s="1"/>
  <c r="D9" i="11"/>
  <c r="E9" i="11"/>
  <c r="D9" i="1" l="1"/>
  <c r="E9" i="1" l="1"/>
</calcChain>
</file>

<file path=xl/sharedStrings.xml><?xml version="1.0" encoding="utf-8"?>
<sst xmlns="http://schemas.openxmlformats.org/spreadsheetml/2006/main" count="429" uniqueCount="182">
  <si>
    <t xml:space="preserve"> Հավելված N 1</t>
  </si>
  <si>
    <t xml:space="preserve">                   -ի N        -Ն որոշման</t>
  </si>
  <si>
    <t>Ծրագրային դասիչը</t>
  </si>
  <si>
    <t>Բյուջետային գլխավոր կարգադրիչների, ծրագրերի և միջոցառումների անվանումները</t>
  </si>
  <si>
    <t>Ծրագիր</t>
  </si>
  <si>
    <t>Միջոցառում</t>
  </si>
  <si>
    <t xml:space="preserve"> Տարի</t>
  </si>
  <si>
    <t xml:space="preserve"> ՀՀ տարածքային կառավարման և ենթակառուցվածքների նախարարություն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</si>
  <si>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</si>
  <si>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</si>
  <si>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</si>
  <si>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</si>
  <si>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</si>
  <si>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</si>
  <si>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</si>
  <si>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</si>
  <si>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Ցուցանիշների փոփոխությունը (ավելացումները նշված են դրական նշանով, իսկ նվազեցումները՝ փակագծերում)</t>
  </si>
  <si>
    <t>այդ թվում՝</t>
  </si>
  <si>
    <t xml:space="preserve"> Հավելված N3
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</si>
  <si>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</si>
  <si>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</si>
  <si>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</si>
  <si>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</si>
  <si>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</si>
  <si>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</si>
  <si>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</si>
  <si>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</si>
  <si>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 xml:space="preserve"> ԸՆԴԱՄԵՆԸ ԾԱԽՍԵՐ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</si>
  <si>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</si>
  <si>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</si>
  <si>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</si>
  <si>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01</t>
  </si>
  <si>
    <t xml:space="preserve"> ԸՆԹԱՑԻԿ ԾԱԽՍԵՐ</t>
  </si>
  <si>
    <t>Տարի</t>
  </si>
  <si>
    <t>այդ թվում` ըստ կատարողների</t>
  </si>
  <si>
    <t>Աղյուսակ 1</t>
  </si>
  <si>
    <t xml:space="preserve"> ՀՀ տարածքային կառավարման և ենթակառուցվածքների նախարարություն </t>
  </si>
  <si>
    <t xml:space="preserve"> Ծրագրի դասիչը </t>
  </si>
  <si>
    <t xml:space="preserve"> Ծրագրի անվանումը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</si>
  <si>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</si>
  <si>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</si>
  <si>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</si>
  <si>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</si>
  <si>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</si>
  <si>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</si>
  <si>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</si>
  <si>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</si>
  <si>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Ծրագրի միջոցառումները </t>
  </si>
  <si>
    <t xml:space="preserve"> Միջոցառումն իրականացնողի անվանումը </t>
  </si>
  <si>
    <t xml:space="preserve"> ՀՀ  տարածքային կառավարման և ենթակառուցվածքների նախարարության ջրային կոմիտե </t>
  </si>
  <si>
    <t>Կոդը</t>
  </si>
  <si>
    <t>Անվանումը</t>
  </si>
  <si>
    <t>Գնման ձևը</t>
  </si>
  <si>
    <t>Միավորի գինը</t>
  </si>
  <si>
    <t>դրամ</t>
  </si>
  <si>
    <t xml:space="preserve"> ԸՆԴԱՄԵՆԸ</t>
  </si>
  <si>
    <t>Հավելված N 2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</si>
  <si>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</si>
  <si>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</si>
  <si>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</si>
  <si>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</si>
  <si>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</si>
  <si>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</si>
  <si>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</si>
  <si>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</si>
  <si>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</si>
  <si>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ՏԱՐԱԾՔԱՅԻՆ ԿԱՌԱՎԱՐՄԱՆ ԵՎ ԵՆԹԱԿԱՌՈՒՑՎԱԾՔՆԵՐԻ ՆԱԽԱՐԱՐՈՒԹՅՈՒՆ</t>
  </si>
  <si>
    <t>այդ թվում`</t>
  </si>
  <si>
    <t>Հավելված N 4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</si>
  <si>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</si>
  <si>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Ցուցանիշների փոփոխությունը (ավելացումները նշված են դրական նշանով)</t>
  </si>
  <si>
    <t xml:space="preserve"> Ակտիվն օգտագործող կազմակերպության(ների) անվանում(ները)՛ </t>
  </si>
  <si>
    <t>(հազ. դրամ)</t>
  </si>
  <si>
    <t>ՀՀ կառավարության 2022 թվականի</t>
  </si>
  <si>
    <t>Ինն ամիս</t>
  </si>
  <si>
    <t xml:space="preserve"> Հավելված N 5</t>
  </si>
  <si>
    <t>Աղյուսակ 9.7</t>
  </si>
  <si>
    <t xml:space="preserve"> Ինն ամիս </t>
  </si>
  <si>
    <t>ՄԱ</t>
  </si>
  <si>
    <t>ՀՀ տարածքային կառավարման և ենթակառուցվածքների նախարարության ջրային կոմիտե</t>
  </si>
  <si>
    <t xml:space="preserve"> ՀՀ  տարածքային կառավարման և ենթակառուցվածքների նախարարության ջրային կոմիտե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</si>
  <si>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</si>
  <si>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</si>
  <si>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</si>
  <si>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- Շենքերի և շինությունների կապիտալ վերանորոգում</t>
  </si>
  <si>
    <t xml:space="preserve"> 1072</t>
  </si>
  <si>
    <t xml:space="preserve"> Ջրամատակարարաման և ջրահեռացման բարելավում</t>
  </si>
  <si>
    <t xml:space="preserve"> Ջրամատակարարման ծառայությունների հասանելիության և մատչելիության ապահովում</t>
  </si>
  <si>
    <t xml:space="preserve"> Խմելու ջրի մատակարարման և ջրահեռացման համակարգի բարելավում, կորուստների կրճատում</t>
  </si>
  <si>
    <t xml:space="preserve"> 31009</t>
  </si>
  <si>
    <t xml:space="preserve"> ՀՀ տարածքում վարձակալի կողմից չսպասարկվող շոււրջ 560 բնակավայրերում ջրամատակարարման և ջրահեռացման համակարգերի կառուցում</t>
  </si>
  <si>
    <t xml:space="preserve"> Պետական մարմինների կողմից օգտագործվող ոչ ֆինանսական ակտիվների հետ գործառնություններ</t>
  </si>
  <si>
    <t xml:space="preserve">ՀՀ-ի տարածքում Վարձակալի կողմից չսպասարկվող շուրջ 560 բնակավայրերում ջրամատակարարման և ջրահեռացման համակարգերի կառուցում  </t>
  </si>
  <si>
    <t xml:space="preserve"> 06</t>
  </si>
  <si>
    <t xml:space="preserve"> ԲՆԱԿԱՐԱՆԱՅԻՆ ՇԻՆԱՐԱՐՈՒԹՅՈՒՆ ԵՎ ԿՈՄՈՒՆԱԼ ԾԱՌԱՅՈՒԹՅՈՒՆՆԵՐ</t>
  </si>
  <si>
    <t xml:space="preserve"> - Շենքերի և շինությունների շինարարություն</t>
  </si>
  <si>
    <t xml:space="preserve"> 1072 </t>
  </si>
  <si>
    <t xml:space="preserve"> Ջրամատակարարաման և ջրահեռացման բարելավում </t>
  </si>
  <si>
    <t xml:space="preserve"> ՀՀ տարածքում վարձակալի կողմից չսպասարկվող շոււրջ 560 բնակավայրերում ջրամատակարարման և ջրահեռացման համակարգերի կառուցում </t>
  </si>
  <si>
    <t xml:space="preserve"> ՀՀ տարածքում Վարձակալի կողմից չսպասարկվող շոււրջ 560 բնակավայրերքւմ ջրամատակարարման և ջրահեռացման համակարգերի կառուցման ծրագիր </t>
  </si>
  <si>
    <t xml:space="preserve"> Պետական մարմինների կողմից օգտագործվող ոչ ֆինանսական ակտիվների հետ գործառնություններ </t>
  </si>
  <si>
    <t xml:space="preserve"> Մասնագիտացված միավոր </t>
  </si>
  <si>
    <t xml:space="preserve"> Ջրամատակարարման և ջրահեռացման համակարգերի հիմնանորոգում</t>
  </si>
  <si>
    <t xml:space="preserve"> Ջրամատակարարման և ջրահեռացման համակարգերի հիմնանորոգման նախագծերի և աշխատանքների ձեռքբերում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</si>
  <si>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</si>
  <si>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</si>
  <si>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</si>
  <si>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</si>
  <si>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</si>
  <si>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</si>
  <si>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</si>
  <si>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>ՀՀ Արարատի մարզի Գ. Արարատ համայնքի ջրամատակարարման համակարգի վերակառուցում (Հ8, Երևան-Արտաշատ-Այգեվան կմ 33+500 կմ 42+600)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</si>
  <si>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</si>
  <si>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</si>
  <si>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</si>
  <si>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ԱՅԼ  ԾԱԽՍԵՐ</t>
  </si>
  <si>
    <t xml:space="preserve"> Պահուստային միջոցներ</t>
  </si>
  <si>
    <t>այդ թվում՝ ըստ ուղղությունների</t>
  </si>
  <si>
    <t xml:space="preserve"> Ինն ամիս</t>
  </si>
  <si>
    <t>Աղյուսակ 9.47</t>
  </si>
  <si>
    <t xml:space="preserve"> ՀՀ կառավարություն </t>
  </si>
  <si>
    <t xml:space="preserve"> ՄԱՍ 2. ՊԵՏԱԿԱՆ ՄԱՐՄՆԻ ԳԾՈՎ ԱՐԴՅՈՒՆՔԱՅԻՆ (ԿԱՏԱՐՈՂԱԿԱՆ) ՑՈՒՑԱՆԻՇՆԵՐԸ </t>
  </si>
  <si>
    <t xml:space="preserve"> 1139 </t>
  </si>
  <si>
    <t xml:space="preserve"> ՀՀ կառավարության պահուստային ֆոնդ </t>
  </si>
  <si>
    <t xml:space="preserve"> 11001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</si>
  <si>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</si>
  <si>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Ծառայությունների մատուցում </t>
  </si>
  <si>
    <t>ՀԱՅԱՍՏԱՆԻ ՀԱՆՐԱՊԵՏՈՒԹՅԱՆ ԿԱՌԱՎԱՐՈՒԹՅԱՆ 2021 ԹՎԱԿԱՆԻ ԴԵԿՏԵՄԲԵՐԻ 23-Ի N 2121-Ն ՈՐՈՇՄԱՆ N 9 ՀԱՎԵԼՎԱԾԻ  N 9.7 ԵՎ N 9.47 ԱՂՅՈՒՍԱԿՆԵՐՈՒՄ ԿԱՏԱՐՎՈՂ ՓՈՓՈԽՈՒԹՅՈՒՆՆԵՐԸ ԵՎ ԼՐԱՑՈՒՄՆԵՐԸ</t>
  </si>
  <si>
    <t>ՀԱՅԱՍՏԱՆԻ ՀԱՆՐԱՊԵՏՈՒԹՅԱՆ ԿԱՌԱՎԱՐՈՒԹՅԱՆ 2021 ԹՎԱԿԱՆԻ ԴԵԿՏԵՄԲԵՐԻ 23-Ի N 2121-Ն ՈՐՈՇՄԱՆ N 9.1 ՀԱՎԵԼՎԱԾԻ  N 9.1.26 ԵՎ N 9.1.59 ԱՂՅՈՒՍԱԿՆԵՐՈՒՄ ԿԱՏԱՐՎՈՂ ՓՈՓՈԽՈՒԹՅՈՒՆՆԵՐԸ ԵՎ ԼՐԱՑՈՒՄՆԵՐԸ</t>
  </si>
  <si>
    <t>Աղյուսակ 9.1.59</t>
  </si>
  <si>
    <t xml:space="preserve"> Ջրամատակարարման և ջրահեռացման համակարգի հիմնանորոգման նախագծերի և աշխատանքների ձեռքբերում</t>
  </si>
  <si>
    <t xml:space="preserve"> 03</t>
  </si>
  <si>
    <t xml:space="preserve"> Ջրամատակարարում</t>
  </si>
  <si>
    <t>Ցուցանիշների փոփոխությունը 
(նվազեցումները նշված են փակագծերում)</t>
  </si>
  <si>
    <t>Աղյուսակ 9.1.26</t>
  </si>
  <si>
    <t>______________ ի    ___Ն որոշման</t>
  </si>
  <si>
    <t>Չափման միավորը</t>
  </si>
  <si>
    <t>Ցուցանիշների փոփոխությունը (ավելացումները նշված են դրական նշանով, իսկ նվազեցումները` փակագծերում)</t>
  </si>
  <si>
    <t>Քանակը</t>
  </si>
  <si>
    <t>Գումարը
(հազար դրամով)</t>
  </si>
  <si>
    <t>45231131/</t>
  </si>
  <si>
    <t>Ջրամատակարարման խողովակաշարերի հետ կապված աշխատանքներ</t>
  </si>
  <si>
    <t>ՀՄԱ</t>
  </si>
  <si>
    <t xml:space="preserve"> ՄԱՍ III. ԾԱՌԱՅՈՒԹՅՈՒՆՆԵՐ</t>
  </si>
  <si>
    <t>71351540/</t>
  </si>
  <si>
    <t>տեխնիկական հսկողության ծառայություններ</t>
  </si>
  <si>
    <t>98111140/</t>
  </si>
  <si>
    <t>հեղինակային հսկողության ծառայություններ</t>
  </si>
  <si>
    <t>Հավելված N6</t>
  </si>
  <si>
    <t>ՀՀ կառավարության  2022 թվականի</t>
  </si>
  <si>
    <t>ՀԱՅԱՍՏԱՆԻ ՀԱՆՐԱՊԵՏՈՒԹՅԱՆ ԿԱՌԱՎԱՐՈՒԹՅԱՆ 2021 ԹՎԱԿԱՆԻ ԴԵԿՏԵՄԲԵՐԻ 23-Ի N 2121-Ն ՈՐՈՇՄԱՆ N 10 ՀԱՎԵԼՎԱԾՈՒՄ ԿԱՏԱՐՎՈՂ ՓՈՓՈԽՈՒԹՅՈՒՆՆԵՐԸ ԵՎ ԼՐԱՑՈՒՄՆԵՐԸ</t>
  </si>
  <si>
    <t xml:space="preserve">ՀՀ տարածքային կառավարման և ենթակառուցվածքների նախարարության ջրային կոմիտե </t>
  </si>
  <si>
    <t>ՄԱՍ II ԱՇԽԱՏԱՆՔՆԵՐ</t>
  </si>
  <si>
    <t>ԲՄ</t>
  </si>
  <si>
    <t>Բաժին N 06</t>
  </si>
  <si>
    <t xml:space="preserve"> Խումբ 03</t>
  </si>
  <si>
    <t>Դաս 01</t>
  </si>
  <si>
    <t>Ջրամատակարարման և ջրահեռացման բարելավում</t>
  </si>
  <si>
    <t>1072  31010</t>
  </si>
  <si>
    <t>Ջրամատակարարման և ջրահեռացման համակարգերի հիմնանորոգում</t>
  </si>
  <si>
    <t>71241200/</t>
  </si>
  <si>
    <t>ՀՀ տարածքում վարձակալի կողմից չսպասարկվող շոււրջ 560 բնակավայրերում ջրամատակարարման և ջրահեռացման համակարգերի կառուցում</t>
  </si>
  <si>
    <t>1072   31009</t>
  </si>
  <si>
    <t>Խումբ N 03</t>
  </si>
  <si>
    <t>Դաս N 01</t>
  </si>
  <si>
    <t>Ջրամատակարարում</t>
  </si>
  <si>
    <t>45241170/1</t>
  </si>
  <si>
    <t>ջրամատակարարման համակարգերի կառուցում</t>
  </si>
  <si>
    <t xml:space="preserve"> ՀՀ տարածքում Վարձակալի կողմից չսպասարկվող շոււրջ 560 բնակավայրերում ջրամատակարարման և ջրահեռացման համակարգերի կառուցման ծրագիր</t>
  </si>
  <si>
    <t xml:space="preserve"> ԱՅԼ ՀԻՄՆԱԿԱՆ ՄԻՋՈՑՆԵՐ</t>
  </si>
  <si>
    <t xml:space="preserve"> - Նախագծահետազոտական ծախսեր</t>
  </si>
  <si>
    <t>նախագծերի պատրաստում, ծախսերի գնահատում</t>
  </si>
  <si>
    <t>Ե/բ կլոր հոր D=2.0 մ,  D=1.5 մ, D=1.0 մ, H=1.5մ /2 հատ/, հատ</t>
  </si>
  <si>
    <t>Պոլիէթիլենե (HDPE)   խողովակներ DN 25-DN 250, PN=1.0 ՄՊա, գծմ</t>
  </si>
  <si>
    <t>Անհատական տների պոլիմերավազանային ջրաչափական հորերի տեղադրում, հատ</t>
  </si>
  <si>
    <t>ՀՀ Արարատի մարզի Գ. Արարատ համայնքի ջրամատակարարման համակարգի վերակառուցման  (Հ8, Երևան-Արտաշատ-Այգեվան կմ 33+500 կմ 42+600) լրամշակված նախագծանախահաշվային փաստաթղթեր, փաթեթ</t>
  </si>
  <si>
    <t>«ՀԱՅԱՍՏԱՆԻ ՀԱՆՐԱՊԵՏՈՒԹՅԱՆ 2022 ԹՎԱԿԱՆԻ ՊԵՏԱԿԱՆ ԲՅՈՒՋԵԻ ՄԱՍԻՆ»  ՀԱՅԱՍՏԱՆԻ ՀԱՆՐԱՊԵՏՈՒԹՅԱՆ ՕՐԵՆՔԻ N 1 ՀԱՎԵԼՎԱԾԻ N 2 ԱՂՅՈՒՍԱԿՈՒՄ ԿԱՏԱՐՎՈՂ ՎԵՐԱԲԱՇԽՈՒՄԸ , ՀԱՅԱՍՏԱՆԻ ՀԱՆՐԱՊԵՏՈՒԹՅԱՆ ԿԱՌԱՎԱՐՈՒԹՅԱՆ 2021 ԹՎԱԿԱՆԻ ԴԵԿՏԵՄԲԵՐԻ 23-Ի  N 2121-Ն ՈՐՈՇՄԱՆ N 5 ՀԱՎԵԼՎԱԾԻ  N 1 ԱՂՅՈՒՍԱԿՈՒՄ ԿԱՏԱՐՎՈՂ ՓՈՓՈԽՈՒԹՅՈՒՆՆԵՐԸ ԵՎ ԼՐԱՑՈՒՄՆԵՐԸ</t>
  </si>
  <si>
    <t>«ՀԱՅԱՍՏԱՆԻ ՀԱՆՐԱՊԵՏՈՒԹՅԱՆ 2022 ԹՎԱԿԱՆԻ ՊԵՏԱԿԱՆ ԲՅՈՒՋԵԻ ՄԱՍԻՆ» ՀԱՅԱՍՏԱՆԻ ՀԱՆՐԱՊԵՏՈՒԹՅԱՆ ՕՐԵՆՔԻ N 1 ՀԱՎԵԼՎԱԾԻ N 3 ԱՂՅՈՒՍԱԿՈՒՄ ԿԱՏԱՐՎՈՂ  ՓՈՓՈԽՈՒԹՅՈՒՆՆԵՐԸ ԵՎ ԼՐԱՑՈՒՄՆԵՐԸ</t>
  </si>
  <si>
    <t xml:space="preserve"> ՀԱՅԱՍՏԱՆԻ ՀԱՆՐԱՊԵՏՈՒԹՅԱՆ ԿԱՌԱՎԱՐՈՒԹՅԱՆ 2021 ԹՎԱԿԱՆԻ ԴԵԿՏԵՄԲԵՐԻ 23-Ի N 2121-Ն ՈՐՈՇՄԱՆ N 3 ԵՎ N 4 ՀԱՎԵԼՎԱԾՆԵՐՈՒՄ ԿԱՏԱՐՎՈՂ ՓՈՓՈԽՈՒԹՅՈՒՆՆԵՐԸ ԵՎ ԼՐԱՑՈՒՄՆԵՐԸ</t>
  </si>
  <si>
    <t xml:space="preserve"> ՀԱՅԱՍՏԱՆԻ ՀԱՆՐԱՊԵՏՈՒԹՅԱՆ ԿԱՌԱՎԱՐՈՒԹՅԱՆ 2021 ԹՎԱԿԱՆԻ ԴԵԿՏԵՄԲԵՐԻ 23-Ի N 2121-Ն ՈՐՈՇՄԱՆ N 5 ՀԱՎԵԼՎԱԾԻ N 2 ԱՂՅՈՒՍԱԿՈՒՄ ԿԱՏԱՐՎՈՂ ՓՈՓՈԽՈՒԹՅՈՒՆՆԵՐԸ ԵՎ ԼՐԱՑՈՒՄՆԵՐԸ</t>
  </si>
  <si>
    <t xml:space="preserve">Կառուցվող օբյեկտներ, հատ </t>
  </si>
  <si>
    <t xml:space="preserve">Նախագծանախահաշվային փաստաթղթեր, հատ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</si>
</sst>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֏_-;\-* #,##0.00\ _֏_-;_-* &quot;-&quot;??\ _֏_-;_-@_-"/>
    <numFmt numFmtId="164" formatCode="_-* #,##0.00\ _դ_ր_._-;\-* #,##0.00\ _դ_ր_._-;_-* &quot;-&quot;??\ _դ_ր_._-;_-@_-"/>
    <numFmt numFmtId="165" formatCode="_(* #,##0.00_);_(* \(#,##0.00\);_(* &quot;-&quot;??_);_(@_)"/>
    <numFmt numFmtId="166" formatCode="_-* #,##0.00_р_._-;\-* #,##0.00_р_._-;_-* &quot;-&quot;??_р_._-;_-@_-"/>
    <numFmt numFmtId="167" formatCode="##,##0.0;\(##,##0.0\);\-"/>
    <numFmt numFmtId="168" formatCode="#,##0.0_);\(#,##0.0\)"/>
    <numFmt numFmtId="169" formatCode="#,##0.0"/>
    <numFmt numFmtId="170" formatCode="0.0"/>
    <numFmt numFmtId="171" formatCode="_(* #,##0.0_);_(* \(#,##0.0\);_(* &quot;-&quot;??_);_(@_)"/>
    <numFmt numFmtId="172" formatCode="_(* #,##0_);_(* \(#,##0\);_(* &quot;-&quot;??_);_(@_)"/>
  </numFmts>
  <fonts count="58" x14ac:knownFonts="1"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"/>
      <name val="GHEA Grapala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Times Armenian"/>
      <family val="1"/>
    </font>
    <font>
      <sz val="11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sz val="11"/>
      <name val="GHEA Grapalat"/>
      <family val="2"/>
    </font>
    <font>
      <i/>
      <sz val="11"/>
      <name val="GHEA Grapalat"/>
      <family val="2"/>
    </font>
    <font>
      <i/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b/>
      <sz val="14"/>
      <name val="GHEA Grapalat"/>
      <family val="2"/>
    </font>
    <font>
      <b/>
      <sz val="9"/>
      <name val="GHEA Grapalat"/>
      <family val="2"/>
    </font>
    <font>
      <b/>
      <sz val="12"/>
      <color indexed="8"/>
      <name val="GHEA Grapalat"/>
      <family val="3"/>
    </font>
    <font>
      <b/>
      <u/>
      <sz val="12"/>
      <color indexed="8"/>
      <name val="GHEA Grapalat"/>
      <family val="3"/>
    </font>
    <font>
      <b/>
      <i/>
      <sz val="12"/>
      <name val="GHEA Grapalat"/>
      <family val="3"/>
    </font>
    <font>
      <i/>
      <sz val="10"/>
      <name val="GHEA Grapalat"/>
      <family val="2"/>
    </font>
    <font>
      <sz val="10"/>
      <name val="GHEA Grapalat"/>
      <family val="2"/>
    </font>
    <font>
      <sz val="12"/>
      <color indexed="8"/>
      <name val="GHEA Grapalat"/>
      <family val="3"/>
    </font>
    <font>
      <b/>
      <i/>
      <sz val="12"/>
      <color theme="1"/>
      <name val="GHEA Grapalat"/>
      <family val="3"/>
    </font>
    <font>
      <b/>
      <sz val="11"/>
      <name val="GHEA Grapalat"/>
      <family val="2"/>
    </font>
    <font>
      <sz val="12"/>
      <color theme="1"/>
      <name val="GHEA Grapalat"/>
      <family val="3"/>
    </font>
    <font>
      <sz val="11"/>
      <color indexed="8"/>
      <name val="GHEA Grapalat"/>
      <family val="3"/>
    </font>
    <font>
      <i/>
      <sz val="10"/>
      <color theme="1"/>
      <name val="GHEA Grapalat"/>
      <family val="2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b/>
      <sz val="11"/>
      <name val="Calibri"/>
      <family val="2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62">
    <xf numFmtId="0" fontId="0" fillId="0" borderId="0">
      <alignment horizontal="left" vertical="top" wrapText="1"/>
    </xf>
    <xf numFmtId="164" fontId="19" fillId="0" borderId="0" applyFont="0" applyFill="0" applyBorder="0" applyAlignment="0" applyProtection="0">
      <alignment horizontal="left"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0" borderId="0" applyFont="0" applyFill="0" applyBorder="0" applyAlignment="0" applyProtection="0">
      <alignment horizontal="left" vertical="top" wrapText="1"/>
    </xf>
    <xf numFmtId="0" fontId="19" fillId="0" borderId="0">
      <alignment horizontal="left" vertical="top" wrapText="1"/>
    </xf>
    <xf numFmtId="0" fontId="20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0" fontId="24" fillId="0" borderId="0">
      <alignment vertical="center"/>
    </xf>
    <xf numFmtId="167" fontId="19" fillId="0" borderId="0" applyFill="0" applyBorder="0" applyProtection="0">
      <alignment horizontal="right" vertical="top"/>
    </xf>
    <xf numFmtId="0" fontId="21" fillId="0" borderId="0"/>
    <xf numFmtId="0" fontId="19" fillId="0" borderId="0">
      <alignment horizontal="left" vertical="top" wrapText="1"/>
    </xf>
    <xf numFmtId="0" fontId="22" fillId="0" borderId="0"/>
    <xf numFmtId="0" fontId="22" fillId="0" borderId="0"/>
    <xf numFmtId="0" fontId="19" fillId="0" borderId="0">
      <alignment horizontal="left" vertical="top" wrapText="1"/>
    </xf>
    <xf numFmtId="0" fontId="23" fillId="0" borderId="0"/>
    <xf numFmtId="0" fontId="20" fillId="0" borderId="0"/>
    <xf numFmtId="165" fontId="2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378">
    <xf numFmtId="0" fontId="0" fillId="0" borderId="0" xfId="0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49" applyFont="1" applyFill="1" applyAlignment="1">
      <alignment vertical="center"/>
    </xf>
    <xf numFmtId="170" fontId="25" fillId="0" borderId="0" xfId="50" applyNumberFormat="1" applyFont="1" applyFill="1" applyBorder="1" applyAlignment="1">
      <alignment horizontal="left" vertical="center" wrapText="1"/>
    </xf>
    <xf numFmtId="171" fontId="36" fillId="0" borderId="0" xfId="43" applyNumberFormat="1" applyFont="1" applyFill="1" applyBorder="1" applyAlignment="1">
      <alignment horizontal="right" vertical="center"/>
    </xf>
    <xf numFmtId="0" fontId="25" fillId="0" borderId="0" xfId="49" applyFont="1" applyFill="1" applyBorder="1" applyAlignment="1">
      <alignment horizontal="left" vertical="center"/>
    </xf>
    <xf numFmtId="0" fontId="36" fillId="33" borderId="0" xfId="0" applyFont="1" applyFill="1" applyBorder="1" applyAlignment="1">
      <alignment horizontal="right"/>
    </xf>
    <xf numFmtId="0" fontId="36" fillId="0" borderId="0" xfId="45" applyFont="1" applyFill="1" applyAlignment="1">
      <alignment horizontal="right" vertical="center"/>
    </xf>
    <xf numFmtId="0" fontId="25" fillId="33" borderId="11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25" fillId="33" borderId="24" xfId="0" applyFont="1" applyFill="1" applyBorder="1" applyAlignment="1">
      <alignment horizontal="left" vertical="top" wrapText="1"/>
    </xf>
    <xf numFmtId="0" fontId="25" fillId="0" borderId="0" xfId="0" applyFont="1" applyAlignment="1"/>
    <xf numFmtId="0" fontId="26" fillId="33" borderId="0" xfId="0" applyFont="1" applyFill="1" applyAlignment="1">
      <alignment vertical="center" wrapText="1"/>
    </xf>
    <xf numFmtId="0" fontId="36" fillId="33" borderId="0" xfId="45" applyFont="1" applyFill="1" applyAlignment="1">
      <alignment horizontal="right" vertical="center"/>
    </xf>
    <xf numFmtId="0" fontId="36" fillId="33" borderId="0" xfId="45" applyFont="1" applyFill="1" applyAlignment="1">
      <alignment vertical="center"/>
    </xf>
    <xf numFmtId="0" fontId="25" fillId="0" borderId="11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left" vertical="top" wrapText="1"/>
    </xf>
    <xf numFmtId="0" fontId="27" fillId="33" borderId="0" xfId="0" applyFont="1" applyFill="1" applyAlignment="1">
      <alignment horizontal="left" vertical="top" wrapText="1"/>
    </xf>
    <xf numFmtId="0" fontId="25" fillId="33" borderId="0" xfId="49" applyFont="1" applyFill="1" applyAlignment="1">
      <alignment vertical="center"/>
    </xf>
    <xf numFmtId="170" fontId="25" fillId="33" borderId="0" xfId="50" applyNumberFormat="1" applyFont="1" applyFill="1" applyBorder="1" applyAlignment="1">
      <alignment horizontal="left" vertical="center" wrapText="1"/>
    </xf>
    <xf numFmtId="0" fontId="25" fillId="33" borderId="0" xfId="49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top" wrapText="1"/>
    </xf>
    <xf numFmtId="0" fontId="37" fillId="33" borderId="0" xfId="0" applyFont="1" applyFill="1" applyBorder="1" applyAlignment="1">
      <alignment horizontal="left" vertical="top" wrapText="1"/>
    </xf>
    <xf numFmtId="2" fontId="29" fillId="33" borderId="0" xfId="0" applyNumberFormat="1" applyFont="1" applyFill="1" applyAlignment="1">
      <alignment horizontal="right" vertical="center" wrapText="1"/>
    </xf>
    <xf numFmtId="0" fontId="25" fillId="33" borderId="13" xfId="0" applyFont="1" applyFill="1" applyBorder="1" applyAlignment="1">
      <alignment horizontal="left" vertical="top" wrapText="1"/>
    </xf>
    <xf numFmtId="0" fontId="25" fillId="33" borderId="33" xfId="0" applyFont="1" applyFill="1" applyBorder="1" applyAlignment="1">
      <alignment horizontal="left" vertical="top" wrapText="1"/>
    </xf>
    <xf numFmtId="0" fontId="36" fillId="0" borderId="0" xfId="45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36" fillId="0" borderId="0" xfId="0" applyNumberFormat="1" applyFont="1" applyFill="1" applyAlignment="1">
      <alignment vertical="center" wrapText="1"/>
    </xf>
    <xf numFmtId="49" fontId="29" fillId="0" borderId="0" xfId="0" applyNumberFormat="1" applyFont="1" applyFill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 wrapText="1"/>
    </xf>
    <xf numFmtId="168" fontId="29" fillId="0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49" fontId="28" fillId="0" borderId="33" xfId="0" applyNumberFormat="1" applyFont="1" applyFill="1" applyBorder="1" applyAlignment="1">
      <alignment horizontal="center" vertical="center" textRotation="90" wrapText="1"/>
    </xf>
    <xf numFmtId="168" fontId="28" fillId="0" borderId="33" xfId="0" applyNumberFormat="1" applyFont="1" applyFill="1" applyBorder="1" applyAlignment="1">
      <alignment horizontal="center" vertical="center" wrapText="1"/>
    </xf>
    <xf numFmtId="49" fontId="40" fillId="0" borderId="33" xfId="0" applyNumberFormat="1" applyFont="1" applyFill="1" applyBorder="1" applyAlignment="1">
      <alignment horizontal="center" vertical="center" textRotation="90" wrapText="1"/>
    </xf>
    <xf numFmtId="0" fontId="40" fillId="0" borderId="3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165" fontId="33" fillId="0" borderId="0" xfId="1" applyNumberFormat="1" applyFont="1" applyAlignment="1">
      <alignment vertical="center" wrapText="1"/>
    </xf>
    <xf numFmtId="165" fontId="26" fillId="33" borderId="0" xfId="1" applyNumberFormat="1" applyFont="1" applyFill="1" applyAlignment="1">
      <alignment vertical="center" wrapText="1"/>
    </xf>
    <xf numFmtId="0" fontId="36" fillId="33" borderId="0" xfId="0" applyNumberFormat="1" applyFont="1" applyFill="1" applyAlignment="1">
      <alignment vertical="center" wrapText="1"/>
    </xf>
    <xf numFmtId="165" fontId="27" fillId="0" borderId="0" xfId="1" applyNumberFormat="1" applyFont="1" applyAlignment="1">
      <alignment horizontal="center" vertical="center" wrapText="1"/>
    </xf>
    <xf numFmtId="49" fontId="28" fillId="0" borderId="35" xfId="0" applyNumberFormat="1" applyFont="1" applyFill="1" applyBorder="1" applyAlignment="1">
      <alignment horizontal="center" vertical="center" textRotation="90" wrapText="1"/>
    </xf>
    <xf numFmtId="165" fontId="33" fillId="0" borderId="0" xfId="1" applyNumberFormat="1" applyFont="1" applyAlignment="1">
      <alignment horizontal="center" vertical="center" wrapText="1"/>
    </xf>
    <xf numFmtId="165" fontId="33" fillId="33" borderId="0" xfId="1" applyNumberFormat="1" applyFont="1" applyFill="1" applyAlignment="1">
      <alignment horizontal="center" vertical="center" wrapText="1"/>
    </xf>
    <xf numFmtId="168" fontId="33" fillId="0" borderId="0" xfId="0" applyNumberFormat="1" applyFont="1" applyAlignment="1">
      <alignment vertical="center" wrapText="1"/>
    </xf>
    <xf numFmtId="0" fontId="29" fillId="33" borderId="0" xfId="0" applyFont="1" applyFill="1" applyBorder="1" applyAlignment="1">
      <alignment horizontal="right" vertical="top" wrapText="1"/>
    </xf>
    <xf numFmtId="171" fontId="36" fillId="33" borderId="0" xfId="43" applyNumberFormat="1" applyFont="1" applyFill="1" applyBorder="1" applyAlignment="1">
      <alignment horizontal="right" vertical="center"/>
    </xf>
    <xf numFmtId="0" fontId="0" fillId="33" borderId="0" xfId="0" applyFill="1" applyBorder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168" fontId="27" fillId="0" borderId="0" xfId="0" applyNumberFormat="1" applyFont="1" applyFill="1" applyBorder="1" applyAlignment="1">
      <alignment horizontal="right" vertical="center" wrapText="1"/>
    </xf>
    <xf numFmtId="0" fontId="36" fillId="0" borderId="0" xfId="0" applyNumberFormat="1" applyFont="1" applyFill="1" applyAlignment="1">
      <alignment horizontal="center" vertical="center" wrapText="1"/>
    </xf>
    <xf numFmtId="0" fontId="36" fillId="0" borderId="33" xfId="0" applyFont="1" applyBorder="1" applyAlignment="1">
      <alignment horizontal="left" vertical="top" wrapText="1"/>
    </xf>
    <xf numFmtId="0" fontId="25" fillId="0" borderId="0" xfId="0" applyNumberFormat="1" applyFont="1" applyFill="1" applyBorder="1" applyAlignment="1">
      <alignment horizontal="right" wrapText="1"/>
    </xf>
    <xf numFmtId="167" fontId="36" fillId="0" borderId="33" xfId="51" applyNumberFormat="1" applyFont="1" applyFill="1" applyBorder="1" applyAlignment="1">
      <alignment horizontal="right" vertical="top"/>
    </xf>
    <xf numFmtId="0" fontId="25" fillId="33" borderId="12" xfId="0" applyFont="1" applyFill="1" applyBorder="1" applyAlignment="1">
      <alignment horizontal="left" vertical="top" wrapText="1"/>
    </xf>
    <xf numFmtId="167" fontId="25" fillId="0" borderId="33" xfId="51" applyNumberFormat="1" applyFont="1" applyFill="1" applyBorder="1" applyAlignment="1">
      <alignment horizontal="right" vertical="top"/>
    </xf>
    <xf numFmtId="167" fontId="25" fillId="0" borderId="23" xfId="51" applyNumberFormat="1" applyFont="1" applyFill="1" applyBorder="1" applyAlignment="1">
      <alignment horizontal="right" vertical="top"/>
    </xf>
    <xf numFmtId="0" fontId="25" fillId="0" borderId="18" xfId="0" applyFont="1" applyBorder="1" applyAlignment="1">
      <alignment horizontal="left" vertical="top" wrapText="1"/>
    </xf>
    <xf numFmtId="167" fontId="19" fillId="33" borderId="0" xfId="51" applyNumberFormat="1" applyFont="1" applyFill="1" applyBorder="1" applyAlignment="1">
      <alignment horizontal="right" vertical="top"/>
    </xf>
    <xf numFmtId="0" fontId="34" fillId="33" borderId="33" xfId="0" applyFont="1" applyFill="1" applyBorder="1" applyAlignment="1">
      <alignment horizontal="left" vertical="top" wrapText="1"/>
    </xf>
    <xf numFmtId="0" fontId="43" fillId="33" borderId="33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38" fillId="33" borderId="0" xfId="0" applyFont="1" applyFill="1" applyBorder="1" applyAlignment="1">
      <alignment vertical="top"/>
    </xf>
    <xf numFmtId="0" fontId="35" fillId="34" borderId="33" xfId="0" applyFont="1" applyFill="1" applyBorder="1" applyAlignment="1">
      <alignment horizontal="center" vertical="center" wrapText="1"/>
    </xf>
    <xf numFmtId="0" fontId="33" fillId="34" borderId="33" xfId="0" applyFont="1" applyFill="1" applyBorder="1" applyAlignment="1">
      <alignment horizontal="center" vertical="center" wrapText="1"/>
    </xf>
    <xf numFmtId="49" fontId="40" fillId="34" borderId="33" xfId="0" applyNumberFormat="1" applyFont="1" applyFill="1" applyBorder="1" applyAlignment="1">
      <alignment horizontal="center" vertical="center" textRotation="90" wrapText="1"/>
    </xf>
    <xf numFmtId="0" fontId="40" fillId="34" borderId="33" xfId="0" applyNumberFormat="1" applyFont="1" applyFill="1" applyBorder="1" applyAlignment="1">
      <alignment horizontal="center" vertical="center" wrapText="1"/>
    </xf>
    <xf numFmtId="168" fontId="35" fillId="34" borderId="35" xfId="0" applyNumberFormat="1" applyFont="1" applyFill="1" applyBorder="1" applyAlignment="1">
      <alignment horizontal="center" vertical="center" wrapText="1"/>
    </xf>
    <xf numFmtId="168" fontId="40" fillId="34" borderId="35" xfId="0" applyNumberFormat="1" applyFont="1" applyFill="1" applyBorder="1" applyAlignment="1">
      <alignment horizontal="center" vertical="center" wrapText="1"/>
    </xf>
    <xf numFmtId="0" fontId="41" fillId="34" borderId="33" xfId="0" applyFont="1" applyFill="1" applyBorder="1" applyAlignment="1">
      <alignment horizontal="center" vertical="center" wrapText="1"/>
    </xf>
    <xf numFmtId="168" fontId="35" fillId="34" borderId="33" xfId="0" applyNumberFormat="1" applyFont="1" applyFill="1" applyBorder="1" applyAlignment="1">
      <alignment horizontal="center" vertical="center" wrapText="1"/>
    </xf>
    <xf numFmtId="168" fontId="40" fillId="34" borderId="33" xfId="0" applyNumberFormat="1" applyFont="1" applyFill="1" applyBorder="1" applyAlignment="1">
      <alignment horizontal="center" vertical="center" wrapText="1"/>
    </xf>
    <xf numFmtId="168" fontId="33" fillId="34" borderId="33" xfId="0" applyNumberFormat="1" applyFont="1" applyFill="1" applyBorder="1" applyAlignment="1">
      <alignment horizontal="center" vertical="center" wrapText="1"/>
    </xf>
    <xf numFmtId="0" fontId="35" fillId="34" borderId="0" xfId="44" applyFont="1" applyFill="1" applyAlignment="1">
      <alignment vertical="center" wrapText="1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36" fillId="0" borderId="33" xfId="0" applyFont="1" applyFill="1" applyBorder="1" applyAlignment="1">
      <alignment horizontal="left" vertical="top" wrapText="1"/>
    </xf>
    <xf numFmtId="0" fontId="25" fillId="0" borderId="33" xfId="0" applyFont="1" applyFill="1" applyBorder="1" applyAlignment="1">
      <alignment horizontal="left" vertical="top" wrapText="1"/>
    </xf>
    <xf numFmtId="0" fontId="25" fillId="0" borderId="23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left" vertical="top" wrapText="1"/>
    </xf>
    <xf numFmtId="0" fontId="32" fillId="0" borderId="33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left" vertical="top" wrapText="1"/>
    </xf>
    <xf numFmtId="0" fontId="27" fillId="0" borderId="33" xfId="0" applyFont="1" applyFill="1" applyBorder="1" applyAlignment="1">
      <alignment horizontal="left" vertical="top" wrapText="1"/>
    </xf>
    <xf numFmtId="49" fontId="36" fillId="0" borderId="11" xfId="0" applyNumberFormat="1" applyFont="1" applyFill="1" applyBorder="1" applyAlignment="1">
      <alignment horizontal="left" vertical="top" wrapText="1"/>
    </xf>
    <xf numFmtId="49" fontId="36" fillId="0" borderId="12" xfId="0" applyNumberFormat="1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49" fontId="36" fillId="0" borderId="33" xfId="0" applyNumberFormat="1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right" vertical="top" wrapText="1"/>
    </xf>
    <xf numFmtId="0" fontId="36" fillId="0" borderId="11" xfId="0" applyFont="1" applyFill="1" applyBorder="1" applyAlignment="1">
      <alignment horizontal="left" vertical="top" wrapText="1"/>
    </xf>
    <xf numFmtId="167" fontId="36" fillId="0" borderId="33" xfId="0" applyNumberFormat="1" applyFont="1" applyFill="1" applyBorder="1" applyAlignment="1">
      <alignment horizontal="right" vertical="top" wrapText="1"/>
    </xf>
    <xf numFmtId="0" fontId="25" fillId="0" borderId="33" xfId="0" applyFont="1" applyFill="1" applyBorder="1" applyAlignment="1"/>
    <xf numFmtId="0" fontId="25" fillId="0" borderId="38" xfId="0" applyFont="1" applyFill="1" applyBorder="1" applyAlignment="1">
      <alignment horizontal="left" vertical="top" wrapText="1"/>
    </xf>
    <xf numFmtId="0" fontId="25" fillId="0" borderId="37" xfId="0" applyFont="1" applyFill="1" applyBorder="1" applyAlignment="1">
      <alignment horizontal="left" vertical="top" wrapText="1"/>
    </xf>
    <xf numFmtId="0" fontId="32" fillId="0" borderId="13" xfId="0" applyFont="1" applyFill="1" applyBorder="1" applyAlignment="1">
      <alignment horizontal="left" vertical="top" wrapText="1"/>
    </xf>
    <xf numFmtId="0" fontId="30" fillId="0" borderId="33" xfId="44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30" fillId="0" borderId="33" xfId="0" applyFont="1" applyFill="1" applyBorder="1" applyAlignment="1">
      <alignment horizontal="left" vertical="top" wrapText="1"/>
    </xf>
    <xf numFmtId="168" fontId="30" fillId="0" borderId="33" xfId="0" applyNumberFormat="1" applyFont="1" applyFill="1" applyBorder="1" applyAlignment="1">
      <alignment horizontal="right" vertical="top" wrapText="1"/>
    </xf>
    <xf numFmtId="0" fontId="35" fillId="0" borderId="33" xfId="44" applyFont="1" applyFill="1" applyBorder="1" applyAlignment="1">
      <alignment horizontal="center" vertical="center" wrapText="1"/>
    </xf>
    <xf numFmtId="0" fontId="35" fillId="0" borderId="33" xfId="44" applyFont="1" applyFill="1" applyBorder="1" applyAlignment="1">
      <alignment horizontal="left" vertical="center" wrapText="1"/>
    </xf>
    <xf numFmtId="0" fontId="33" fillId="0" borderId="33" xfId="44" applyFont="1" applyFill="1" applyBorder="1" applyAlignment="1">
      <alignment horizontal="center" vertical="center" wrapText="1"/>
    </xf>
    <xf numFmtId="0" fontId="46" fillId="0" borderId="33" xfId="44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top" wrapText="1"/>
    </xf>
    <xf numFmtId="0" fontId="43" fillId="0" borderId="33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44" fillId="0" borderId="33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44" fillId="0" borderId="35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left" vertical="top" wrapText="1"/>
    </xf>
    <xf numFmtId="0" fontId="31" fillId="0" borderId="33" xfId="0" applyFont="1" applyFill="1" applyBorder="1" applyAlignment="1">
      <alignment horizontal="left" vertical="top" wrapText="1"/>
    </xf>
    <xf numFmtId="0" fontId="0" fillId="0" borderId="0" xfId="0" applyFill="1">
      <alignment horizontal="left" vertical="top" wrapText="1"/>
    </xf>
    <xf numFmtId="0" fontId="27" fillId="34" borderId="0" xfId="0" applyFont="1" applyFill="1" applyAlignment="1">
      <alignment horizontal="left" vertical="top" wrapText="1"/>
    </xf>
    <xf numFmtId="0" fontId="36" fillId="34" borderId="11" xfId="0" applyFont="1" applyFill="1" applyBorder="1" applyAlignment="1">
      <alignment horizontal="left" vertical="top" wrapText="1"/>
    </xf>
    <xf numFmtId="0" fontId="25" fillId="34" borderId="33" xfId="0" applyFont="1" applyFill="1" applyBorder="1">
      <alignment horizontal="left" vertical="top" wrapText="1"/>
    </xf>
    <xf numFmtId="0" fontId="25" fillId="34" borderId="15" xfId="0" applyFont="1" applyFill="1" applyBorder="1" applyAlignment="1">
      <alignment horizontal="left" vertical="top" wrapText="1"/>
    </xf>
    <xf numFmtId="0" fontId="0" fillId="34" borderId="0" xfId="0" applyNumberFormat="1" applyFont="1" applyFill="1" applyBorder="1" applyAlignment="1" applyProtection="1">
      <alignment horizontal="left" vertical="top" wrapText="1"/>
    </xf>
    <xf numFmtId="0" fontId="32" fillId="34" borderId="33" xfId="0" applyFont="1" applyFill="1" applyBorder="1" applyAlignment="1">
      <alignment horizontal="left" vertical="top" wrapText="1"/>
    </xf>
    <xf numFmtId="0" fontId="25" fillId="34" borderId="33" xfId="0" applyFont="1" applyFill="1" applyBorder="1" applyAlignment="1">
      <alignment horizontal="left" vertical="top" wrapText="1"/>
    </xf>
    <xf numFmtId="0" fontId="32" fillId="34" borderId="33" xfId="0" applyFont="1" applyFill="1" applyBorder="1">
      <alignment horizontal="left" vertical="top" wrapText="1"/>
    </xf>
    <xf numFmtId="0" fontId="0" fillId="0" borderId="33" xfId="0" applyBorder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center" wrapText="1"/>
    </xf>
    <xf numFmtId="0" fontId="36" fillId="34" borderId="33" xfId="0" applyFont="1" applyFill="1" applyBorder="1" applyAlignment="1">
      <alignment horizontal="left" vertical="top" wrapText="1"/>
    </xf>
    <xf numFmtId="0" fontId="31" fillId="0" borderId="33" xfId="0" applyFont="1" applyFill="1" applyBorder="1">
      <alignment horizontal="left" vertical="top" wrapText="1"/>
    </xf>
    <xf numFmtId="0" fontId="25" fillId="0" borderId="33" xfId="0" applyFont="1" applyFill="1" applyBorder="1">
      <alignment horizontal="left" vertical="top" wrapText="1"/>
    </xf>
    <xf numFmtId="0" fontId="26" fillId="0" borderId="33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top" wrapText="1"/>
    </xf>
    <xf numFmtId="0" fontId="35" fillId="34" borderId="33" xfId="44" applyFont="1" applyFill="1" applyBorder="1" applyAlignment="1">
      <alignment horizontal="left" vertical="center" wrapText="1"/>
    </xf>
    <xf numFmtId="0" fontId="33" fillId="0" borderId="33" xfId="57" applyFont="1" applyBorder="1" applyAlignment="1">
      <alignment horizontal="center" vertical="center" wrapText="1"/>
    </xf>
    <xf numFmtId="0" fontId="30" fillId="33" borderId="0" xfId="0" applyFont="1" applyFill="1">
      <alignment horizontal="left" vertical="top" wrapText="1"/>
    </xf>
    <xf numFmtId="167" fontId="25" fillId="34" borderId="33" xfId="51" applyNumberFormat="1" applyFont="1" applyFill="1" applyBorder="1" applyAlignment="1">
      <alignment horizontal="right" vertical="top"/>
    </xf>
    <xf numFmtId="0" fontId="25" fillId="34" borderId="0" xfId="0" applyFont="1" applyFill="1">
      <alignment horizontal="left" vertical="top" wrapText="1"/>
    </xf>
    <xf numFmtId="0" fontId="25" fillId="34" borderId="0" xfId="0" applyFont="1" applyFill="1" applyAlignment="1"/>
    <xf numFmtId="0" fontId="25" fillId="34" borderId="20" xfId="0" applyFont="1" applyFill="1" applyBorder="1">
      <alignment horizontal="left" vertical="top" wrapText="1"/>
    </xf>
    <xf numFmtId="0" fontId="49" fillId="34" borderId="33" xfId="0" applyFont="1" applyFill="1" applyBorder="1" applyAlignment="1">
      <alignment horizontal="left" vertical="top" wrapText="1"/>
    </xf>
    <xf numFmtId="0" fontId="25" fillId="34" borderId="23" xfId="0" applyFont="1" applyFill="1" applyBorder="1">
      <alignment horizontal="left" vertical="top" wrapText="1"/>
    </xf>
    <xf numFmtId="0" fontId="25" fillId="34" borderId="33" xfId="44" applyFont="1" applyFill="1" applyBorder="1" applyAlignment="1">
      <alignment horizontal="left" vertical="top" wrapText="1"/>
    </xf>
    <xf numFmtId="0" fontId="33" fillId="34" borderId="33" xfId="44" applyFont="1" applyFill="1" applyBorder="1" applyAlignment="1">
      <alignment horizontal="center" vertical="center" wrapText="1"/>
    </xf>
    <xf numFmtId="0" fontId="46" fillId="34" borderId="33" xfId="44" applyFont="1" applyFill="1" applyBorder="1" applyAlignment="1">
      <alignment horizontal="left" vertical="center" wrapText="1"/>
    </xf>
    <xf numFmtId="0" fontId="33" fillId="34" borderId="33" xfId="44" applyFont="1" applyFill="1" applyBorder="1" applyAlignment="1">
      <alignment horizontal="left" vertical="center" wrapText="1"/>
    </xf>
    <xf numFmtId="0" fontId="35" fillId="0" borderId="33" xfId="57" applyFont="1" applyBorder="1" applyAlignment="1">
      <alignment horizontal="center" vertical="center" wrapText="1"/>
    </xf>
    <xf numFmtId="0" fontId="42" fillId="0" borderId="33" xfId="57" applyFont="1" applyBorder="1" applyAlignment="1">
      <alignment horizontal="center" vertical="center" wrapText="1"/>
    </xf>
    <xf numFmtId="0" fontId="42" fillId="0" borderId="33" xfId="57" applyFont="1" applyBorder="1" applyAlignment="1">
      <alignment vertical="center" wrapText="1"/>
    </xf>
    <xf numFmtId="0" fontId="35" fillId="0" borderId="33" xfId="57" applyFont="1" applyBorder="1" applyAlignment="1">
      <alignment vertical="center" wrapText="1"/>
    </xf>
    <xf numFmtId="49" fontId="35" fillId="0" borderId="33" xfId="0" applyNumberFormat="1" applyFont="1" applyFill="1" applyBorder="1" applyAlignment="1">
      <alignment horizontal="center" vertical="center" wrapText="1"/>
    </xf>
    <xf numFmtId="0" fontId="44" fillId="33" borderId="0" xfId="0" applyFont="1" applyFill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0" fontId="44" fillId="33" borderId="0" xfId="0" applyFont="1" applyFill="1" applyBorder="1">
      <alignment horizontal="left" vertical="top" wrapText="1"/>
    </xf>
    <xf numFmtId="0" fontId="44" fillId="33" borderId="33" xfId="0" applyFont="1" applyFill="1" applyBorder="1" applyAlignment="1">
      <alignment horizontal="left" vertical="top" wrapText="1"/>
    </xf>
    <xf numFmtId="0" fontId="44" fillId="33" borderId="23" xfId="0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left" vertical="top" wrapText="1"/>
    </xf>
    <xf numFmtId="0" fontId="34" fillId="33" borderId="0" xfId="0" applyFont="1" applyFill="1" applyAlignment="1">
      <alignment vertical="top"/>
    </xf>
    <xf numFmtId="0" fontId="34" fillId="33" borderId="0" xfId="0" applyFont="1" applyFill="1" applyBorder="1" applyAlignment="1">
      <alignment vertical="top" wrapText="1"/>
    </xf>
    <xf numFmtId="0" fontId="43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 vertical="top" wrapText="1"/>
    </xf>
    <xf numFmtId="0" fontId="44" fillId="33" borderId="0" xfId="0" applyFont="1" applyFill="1" applyBorder="1" applyAlignment="1">
      <alignment vertical="top" wrapText="1"/>
    </xf>
    <xf numFmtId="0" fontId="34" fillId="33" borderId="15" xfId="0" applyFont="1" applyFill="1" applyBorder="1" applyAlignment="1">
      <alignment vertical="top" wrapText="1"/>
    </xf>
    <xf numFmtId="0" fontId="44" fillId="33" borderId="33" xfId="0" applyFont="1" applyFill="1" applyBorder="1">
      <alignment horizontal="left" vertical="top" wrapText="1"/>
    </xf>
    <xf numFmtId="0" fontId="43" fillId="33" borderId="15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right" vertical="top" wrapText="1"/>
    </xf>
    <xf numFmtId="0" fontId="44" fillId="0" borderId="0" xfId="0" applyFo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25" fillId="0" borderId="33" xfId="0" applyFont="1" applyFill="1" applyBorder="1" applyAlignment="1">
      <alignment horizontal="right" vertical="top" wrapText="1"/>
    </xf>
    <xf numFmtId="0" fontId="27" fillId="0" borderId="35" xfId="0" applyFont="1" applyFill="1" applyBorder="1" applyAlignment="1">
      <alignment horizontal="right" vertical="top" wrapText="1"/>
    </xf>
    <xf numFmtId="0" fontId="27" fillId="0" borderId="33" xfId="0" applyFont="1" applyFill="1" applyBorder="1" applyAlignment="1">
      <alignment horizontal="right" vertical="top" wrapText="1"/>
    </xf>
    <xf numFmtId="0" fontId="27" fillId="0" borderId="20" xfId="0" applyFont="1" applyFill="1" applyBorder="1" applyAlignment="1">
      <alignment horizontal="right" vertical="top" wrapText="1"/>
    </xf>
    <xf numFmtId="167" fontId="36" fillId="34" borderId="33" xfId="0" applyNumberFormat="1" applyFont="1" applyFill="1" applyBorder="1" applyAlignment="1">
      <alignment horizontal="right" vertical="top" wrapText="1"/>
    </xf>
    <xf numFmtId="167" fontId="25" fillId="34" borderId="33" xfId="0" applyNumberFormat="1" applyFont="1" applyFill="1" applyBorder="1" applyAlignment="1">
      <alignment horizontal="right" vertical="top" wrapText="1"/>
    </xf>
    <xf numFmtId="0" fontId="32" fillId="34" borderId="33" xfId="0" applyFont="1" applyFill="1" applyBorder="1" applyAlignment="1">
      <alignment horizontal="right" vertical="top" wrapText="1"/>
    </xf>
    <xf numFmtId="0" fontId="25" fillId="34" borderId="33" xfId="0" applyFont="1" applyFill="1" applyBorder="1" applyAlignment="1">
      <alignment horizontal="right" vertical="top" wrapText="1"/>
    </xf>
    <xf numFmtId="0" fontId="25" fillId="34" borderId="15" xfId="0" applyFont="1" applyFill="1" applyBorder="1" applyAlignment="1">
      <alignment horizontal="right" vertical="top" wrapText="1"/>
    </xf>
    <xf numFmtId="167" fontId="36" fillId="0" borderId="33" xfId="51" applyNumberFormat="1" applyFont="1" applyFill="1" applyBorder="1" applyAlignment="1">
      <alignment horizontal="right" vertical="center"/>
    </xf>
    <xf numFmtId="0" fontId="40" fillId="0" borderId="33" xfId="0" applyNumberFormat="1" applyFont="1" applyFill="1" applyBorder="1" applyAlignment="1">
      <alignment horizontal="right" vertical="center" wrapText="1"/>
    </xf>
    <xf numFmtId="168" fontId="40" fillId="0" borderId="33" xfId="0" applyNumberFormat="1" applyFont="1" applyFill="1" applyBorder="1" applyAlignment="1">
      <alignment horizontal="right" vertical="center" wrapText="1"/>
    </xf>
    <xf numFmtId="0" fontId="33" fillId="33" borderId="33" xfId="0" applyFont="1" applyFill="1" applyBorder="1" applyAlignment="1">
      <alignment horizontal="right" vertical="center" wrapText="1"/>
    </xf>
    <xf numFmtId="168" fontId="33" fillId="33" borderId="33" xfId="0" applyNumberFormat="1" applyFont="1" applyFill="1" applyBorder="1" applyAlignment="1">
      <alignment horizontal="right" vertical="center" wrapText="1"/>
    </xf>
    <xf numFmtId="167" fontId="35" fillId="0" borderId="33" xfId="51" applyNumberFormat="1" applyFont="1" applyFill="1" applyBorder="1" applyAlignment="1">
      <alignment horizontal="right" vertical="top"/>
    </xf>
    <xf numFmtId="0" fontId="25" fillId="0" borderId="33" xfId="0" applyFont="1" applyFill="1" applyBorder="1" applyAlignment="1">
      <alignment vertical="center"/>
    </xf>
    <xf numFmtId="49" fontId="34" fillId="33" borderId="0" xfId="0" applyNumberFormat="1" applyFont="1" applyFill="1" applyAlignment="1">
      <alignment vertical="top" wrapText="1"/>
    </xf>
    <xf numFmtId="0" fontId="35" fillId="33" borderId="0" xfId="0" applyFont="1" applyFill="1" applyAlignment="1">
      <alignment vertical="top" wrapText="1"/>
    </xf>
    <xf numFmtId="2" fontId="35" fillId="33" borderId="0" xfId="0" applyNumberFormat="1" applyFont="1" applyFill="1" applyAlignment="1">
      <alignment vertical="center" wrapText="1"/>
    </xf>
    <xf numFmtId="0" fontId="35" fillId="0" borderId="0" xfId="53" applyFont="1" applyAlignment="1">
      <alignment horizontal="left" vertical="top" wrapText="1"/>
    </xf>
    <xf numFmtId="0" fontId="48" fillId="0" borderId="0" xfId="60" applyFont="1" applyAlignment="1">
      <alignment vertical="center" wrapText="1"/>
    </xf>
    <xf numFmtId="0" fontId="48" fillId="0" borderId="0" xfId="60" applyFont="1" applyAlignment="1">
      <alignment horizontal="right" vertical="center" wrapText="1"/>
    </xf>
    <xf numFmtId="171" fontId="48" fillId="0" borderId="0" xfId="61" applyNumberFormat="1" applyFont="1" applyAlignment="1">
      <alignment vertical="center" wrapText="1"/>
    </xf>
    <xf numFmtId="171" fontId="52" fillId="0" borderId="33" xfId="61" applyNumberFormat="1" applyFont="1" applyFill="1" applyBorder="1" applyAlignment="1">
      <alignment vertical="center" wrapText="1"/>
    </xf>
    <xf numFmtId="171" fontId="53" fillId="0" borderId="33" xfId="61" applyNumberFormat="1" applyFont="1" applyFill="1" applyBorder="1" applyAlignment="1">
      <alignment horizontal="center" vertical="center" wrapText="1"/>
    </xf>
    <xf numFmtId="168" fontId="35" fillId="0" borderId="33" xfId="47" applyNumberFormat="1" applyFont="1" applyFill="1" applyBorder="1" applyAlignment="1">
      <alignment horizontal="center" vertical="center"/>
    </xf>
    <xf numFmtId="0" fontId="56" fillId="0" borderId="0" xfId="46" applyFont="1" applyFill="1" applyAlignment="1">
      <alignment vertical="center"/>
    </xf>
    <xf numFmtId="0" fontId="35" fillId="0" borderId="32" xfId="47" applyFont="1" applyFill="1" applyBorder="1" applyAlignment="1">
      <alignment horizontal="left" vertical="center" wrapText="1"/>
    </xf>
    <xf numFmtId="0" fontId="33" fillId="0" borderId="32" xfId="47" applyFont="1" applyFill="1" applyBorder="1" applyAlignment="1">
      <alignment horizontal="left" vertical="center" wrapText="1"/>
    </xf>
    <xf numFmtId="0" fontId="25" fillId="0" borderId="17" xfId="47" applyFont="1" applyFill="1" applyBorder="1" applyAlignment="1">
      <alignment horizontal="left" vertical="center"/>
    </xf>
    <xf numFmtId="0" fontId="25" fillId="0" borderId="0" xfId="46" applyFont="1" applyFill="1" applyAlignment="1">
      <alignment vertical="center"/>
    </xf>
    <xf numFmtId="49" fontId="25" fillId="0" borderId="34" xfId="0" applyNumberFormat="1" applyFont="1" applyFill="1" applyBorder="1" applyAlignment="1">
      <alignment horizontal="left" vertical="center"/>
    </xf>
    <xf numFmtId="49" fontId="36" fillId="0" borderId="16" xfId="0" applyNumberFormat="1" applyFont="1" applyFill="1" applyBorder="1" applyAlignment="1">
      <alignment horizontal="left" vertical="center"/>
    </xf>
    <xf numFmtId="0" fontId="36" fillId="0" borderId="16" xfId="0" applyFont="1" applyFill="1" applyBorder="1" applyAlignment="1">
      <alignment vertical="center" wrapText="1"/>
    </xf>
    <xf numFmtId="0" fontId="36" fillId="0" borderId="16" xfId="47" applyFont="1" applyFill="1" applyBorder="1" applyAlignment="1">
      <alignment horizontal="center" vertical="center"/>
    </xf>
    <xf numFmtId="0" fontId="25" fillId="0" borderId="34" xfId="47" applyFont="1" applyFill="1" applyBorder="1" applyAlignment="1">
      <alignment horizontal="center" vertical="center"/>
    </xf>
    <xf numFmtId="168" fontId="25" fillId="0" borderId="40" xfId="47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left" vertical="center"/>
    </xf>
    <xf numFmtId="0" fontId="25" fillId="0" borderId="16" xfId="0" applyFont="1" applyFill="1" applyBorder="1" applyAlignment="1">
      <alignment vertical="center" wrapText="1"/>
    </xf>
    <xf numFmtId="0" fontId="25" fillId="0" borderId="16" xfId="47" applyFont="1" applyFill="1" applyBorder="1" applyAlignment="1">
      <alignment horizontal="center" vertical="center"/>
    </xf>
    <xf numFmtId="0" fontId="25" fillId="0" borderId="32" xfId="47" applyFont="1" applyFill="1" applyBorder="1" applyAlignment="1">
      <alignment horizontal="center" vertical="center" wrapText="1"/>
    </xf>
    <xf numFmtId="37" fontId="25" fillId="0" borderId="32" xfId="47" applyNumberFormat="1" applyFont="1" applyFill="1" applyBorder="1" applyAlignment="1">
      <alignment horizontal="center" vertical="center"/>
    </xf>
    <xf numFmtId="168" fontId="36" fillId="0" borderId="33" xfId="47" applyNumberFormat="1" applyFont="1" applyFill="1" applyBorder="1" applyAlignment="1">
      <alignment horizontal="center" vertical="center"/>
    </xf>
    <xf numFmtId="0" fontId="57" fillId="0" borderId="33" xfId="46" applyFont="1" applyFill="1" applyBorder="1" applyAlignment="1">
      <alignment vertical="center"/>
    </xf>
    <xf numFmtId="0" fontId="35" fillId="0" borderId="33" xfId="52" applyFont="1" applyFill="1" applyBorder="1" applyAlignment="1"/>
    <xf numFmtId="0" fontId="57" fillId="0" borderId="33" xfId="46" applyFont="1" applyFill="1" applyBorder="1" applyAlignment="1">
      <alignment horizontal="center" vertical="center"/>
    </xf>
    <xf numFmtId="169" fontId="25" fillId="0" borderId="33" xfId="47" applyNumberFormat="1" applyFont="1" applyFill="1" applyBorder="1" applyAlignment="1">
      <alignment horizontal="center" vertical="center"/>
    </xf>
    <xf numFmtId="169" fontId="36" fillId="0" borderId="34" xfId="48" applyNumberFormat="1" applyFont="1" applyFill="1" applyBorder="1" applyAlignment="1">
      <alignment horizontal="center" vertical="center" wrapText="1"/>
    </xf>
    <xf numFmtId="0" fontId="57" fillId="0" borderId="0" xfId="46" applyFont="1" applyFill="1" applyAlignment="1">
      <alignment vertical="center"/>
    </xf>
    <xf numFmtId="0" fontId="55" fillId="0" borderId="33" xfId="0" applyFont="1" applyFill="1" applyBorder="1" applyAlignment="1">
      <alignment horizontal="left" vertical="center" wrapText="1"/>
    </xf>
    <xf numFmtId="0" fontId="55" fillId="0" borderId="33" xfId="0" applyFont="1" applyFill="1" applyBorder="1" applyAlignment="1">
      <alignment vertical="center" wrapText="1"/>
    </xf>
    <xf numFmtId="172" fontId="48" fillId="0" borderId="33" xfId="1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vertical="center" wrapText="1"/>
    </xf>
    <xf numFmtId="0" fontId="54" fillId="0" borderId="33" xfId="0" applyFont="1" applyFill="1" applyBorder="1" applyAlignment="1">
      <alignment vertical="center" wrapText="1"/>
    </xf>
    <xf numFmtId="43" fontId="57" fillId="0" borderId="0" xfId="46" applyNumberFormat="1" applyFont="1" applyFill="1" applyAlignment="1">
      <alignment vertical="center"/>
    </xf>
    <xf numFmtId="0" fontId="54" fillId="0" borderId="33" xfId="0" applyFont="1" applyFill="1" applyBorder="1" applyAlignment="1">
      <alignment horizontal="center" vertical="center" wrapText="1"/>
    </xf>
    <xf numFmtId="0" fontId="36" fillId="0" borderId="17" xfId="52" applyFont="1" applyFill="1" applyBorder="1" applyAlignment="1"/>
    <xf numFmtId="0" fontId="36" fillId="0" borderId="16" xfId="52" applyFont="1" applyFill="1" applyBorder="1" applyAlignment="1"/>
    <xf numFmtId="0" fontId="25" fillId="0" borderId="32" xfId="47" applyFont="1" applyFill="1" applyBorder="1" applyAlignment="1">
      <alignment horizontal="left" vertical="center"/>
    </xf>
    <xf numFmtId="0" fontId="25" fillId="0" borderId="33" xfId="47" applyFont="1" applyFill="1" applyBorder="1" applyAlignment="1">
      <alignment horizontal="center" vertical="center"/>
    </xf>
    <xf numFmtId="167" fontId="30" fillId="34" borderId="33" xfId="51" applyNumberFormat="1" applyFont="1" applyFill="1" applyBorder="1" applyAlignment="1">
      <alignment horizontal="right" vertical="top"/>
    </xf>
    <xf numFmtId="167" fontId="25" fillId="0" borderId="35" xfId="51" applyNumberFormat="1" applyFont="1" applyFill="1" applyBorder="1" applyAlignment="1">
      <alignment horizontal="right" vertical="top"/>
    </xf>
    <xf numFmtId="167" fontId="25" fillId="34" borderId="23" xfId="0" applyNumberFormat="1" applyFont="1" applyFill="1" applyBorder="1" applyAlignment="1">
      <alignment horizontal="right" vertical="top" wrapText="1"/>
    </xf>
    <xf numFmtId="167" fontId="25" fillId="34" borderId="33" xfId="51" applyNumberFormat="1" applyFont="1" applyFill="1" applyBorder="1" applyAlignment="1">
      <alignment horizontal="right" vertical="center"/>
    </xf>
    <xf numFmtId="167" fontId="36" fillId="34" borderId="33" xfId="51" applyNumberFormat="1" applyFont="1" applyFill="1" applyBorder="1" applyAlignment="1">
      <alignment horizontal="right" vertical="center"/>
    </xf>
    <xf numFmtId="0" fontId="25" fillId="34" borderId="23" xfId="0" applyFont="1" applyFill="1" applyBorder="1" applyAlignment="1">
      <alignment horizontal="left" vertical="top" wrapText="1"/>
    </xf>
    <xf numFmtId="0" fontId="48" fillId="34" borderId="33" xfId="57" applyFont="1" applyFill="1" applyBorder="1" applyAlignment="1">
      <alignment horizontal="left" vertical="center" wrapText="1"/>
    </xf>
    <xf numFmtId="167" fontId="35" fillId="34" borderId="33" xfId="51" applyNumberFormat="1" applyFont="1" applyFill="1" applyBorder="1" applyAlignment="1">
      <alignment horizontal="right" vertical="center"/>
    </xf>
    <xf numFmtId="171" fontId="35" fillId="34" borderId="33" xfId="1" applyNumberFormat="1" applyFont="1" applyFill="1" applyBorder="1" applyAlignment="1">
      <alignment horizontal="right" vertical="center" wrapText="1"/>
    </xf>
    <xf numFmtId="169" fontId="35" fillId="34" borderId="33" xfId="0" applyNumberFormat="1" applyFont="1" applyFill="1" applyBorder="1" applyAlignment="1">
      <alignment horizontal="right" vertical="center" wrapText="1"/>
    </xf>
    <xf numFmtId="167" fontId="33" fillId="34" borderId="33" xfId="51" applyNumberFormat="1" applyFont="1" applyFill="1" applyBorder="1" applyAlignment="1">
      <alignment horizontal="right" vertical="center"/>
    </xf>
    <xf numFmtId="167" fontId="35" fillId="34" borderId="33" xfId="0" applyNumberFormat="1" applyFont="1" applyFill="1" applyBorder="1" applyAlignment="1">
      <alignment horizontal="right" vertical="center" wrapText="1"/>
    </xf>
    <xf numFmtId="0" fontId="33" fillId="34" borderId="33" xfId="0" applyFont="1" applyFill="1" applyBorder="1" applyAlignment="1">
      <alignment horizontal="right" vertical="center" wrapText="1"/>
    </xf>
    <xf numFmtId="168" fontId="33" fillId="34" borderId="33" xfId="0" applyNumberFormat="1" applyFont="1" applyFill="1" applyBorder="1" applyAlignment="1">
      <alignment horizontal="right" vertical="center" wrapText="1"/>
    </xf>
    <xf numFmtId="167" fontId="33" fillId="34" borderId="33" xfId="0" applyNumberFormat="1" applyFont="1" applyFill="1" applyBorder="1" applyAlignment="1">
      <alignment horizontal="right" vertical="center" wrapText="1"/>
    </xf>
    <xf numFmtId="167" fontId="44" fillId="34" borderId="33" xfId="51" applyNumberFormat="1" applyFont="1" applyFill="1" applyBorder="1" applyAlignment="1">
      <alignment horizontal="center" vertical="top"/>
    </xf>
    <xf numFmtId="167" fontId="44" fillId="34" borderId="33" xfId="51" applyNumberFormat="1" applyFont="1" applyFill="1" applyBorder="1" applyAlignment="1">
      <alignment horizontal="right" vertical="top"/>
    </xf>
    <xf numFmtId="0" fontId="44" fillId="34" borderId="33" xfId="0" applyFont="1" applyFill="1" applyBorder="1" applyAlignment="1">
      <alignment horizontal="center" vertical="top" wrapText="1"/>
    </xf>
    <xf numFmtId="0" fontId="27" fillId="0" borderId="33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20" xfId="47" applyFont="1" applyFill="1" applyBorder="1" applyAlignment="1">
      <alignment horizontal="center" vertical="center"/>
    </xf>
    <xf numFmtId="0" fontId="25" fillId="34" borderId="33" xfId="47" applyFont="1" applyFill="1" applyBorder="1" applyAlignment="1">
      <alignment horizontal="center" vertical="center" wrapText="1"/>
    </xf>
    <xf numFmtId="37" fontId="25" fillId="34" borderId="23" xfId="47" applyNumberFormat="1" applyFont="1" applyFill="1" applyBorder="1" applyAlignment="1">
      <alignment horizontal="center" vertical="center"/>
    </xf>
    <xf numFmtId="168" fontId="25" fillId="34" borderId="33" xfId="47" applyNumberFormat="1" applyFont="1" applyFill="1" applyBorder="1" applyAlignment="1">
      <alignment horizontal="center" vertical="center"/>
    </xf>
    <xf numFmtId="169" fontId="25" fillId="0" borderId="34" xfId="48" applyNumberFormat="1" applyFont="1" applyFill="1" applyBorder="1" applyAlignment="1">
      <alignment horizontal="center" vertical="center" wrapText="1"/>
    </xf>
    <xf numFmtId="169" fontId="25" fillId="0" borderId="20" xfId="48" applyNumberFormat="1" applyFont="1" applyFill="1" applyBorder="1" applyAlignment="1">
      <alignment horizontal="center" vertical="center" wrapText="1"/>
    </xf>
    <xf numFmtId="169" fontId="25" fillId="0" borderId="33" xfId="48" applyNumberFormat="1" applyFont="1" applyFill="1" applyBorder="1" applyAlignment="1">
      <alignment horizontal="center" vertical="center" wrapText="1"/>
    </xf>
    <xf numFmtId="168" fontId="25" fillId="0" borderId="33" xfId="47" applyNumberFormat="1" applyFont="1" applyFill="1" applyBorder="1" applyAlignment="1">
      <alignment horizontal="center" vertical="center"/>
    </xf>
    <xf numFmtId="0" fontId="55" fillId="34" borderId="33" xfId="0" applyFont="1" applyFill="1" applyBorder="1" applyAlignment="1">
      <alignment horizontal="left" vertical="center" wrapText="1"/>
    </xf>
    <xf numFmtId="0" fontId="55" fillId="34" borderId="33" xfId="0" applyFont="1" applyFill="1" applyBorder="1" applyAlignment="1">
      <alignment vertical="center" wrapText="1"/>
    </xf>
    <xf numFmtId="172" fontId="48" fillId="34" borderId="33" xfId="1" applyNumberFormat="1" applyFont="1" applyFill="1" applyBorder="1" applyAlignment="1">
      <alignment horizontal="center" vertical="center" wrapText="1"/>
    </xf>
    <xf numFmtId="0" fontId="54" fillId="34" borderId="33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top" wrapText="1"/>
    </xf>
    <xf numFmtId="0" fontId="25" fillId="34" borderId="16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9" fillId="0" borderId="0" xfId="45" applyFont="1" applyFill="1" applyAlignment="1">
      <alignment horizontal="right" vertical="center"/>
    </xf>
    <xf numFmtId="0" fontId="36" fillId="0" borderId="0" xfId="0" applyNumberFormat="1" applyFont="1" applyFill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righ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0" fontId="28" fillId="0" borderId="36" xfId="0" applyNumberFormat="1" applyFont="1" applyFill="1" applyBorder="1" applyAlignment="1">
      <alignment horizontal="center" vertical="center" wrapText="1"/>
    </xf>
    <xf numFmtId="0" fontId="28" fillId="0" borderId="35" xfId="0" applyNumberFormat="1" applyFont="1" applyFill="1" applyBorder="1" applyAlignment="1">
      <alignment horizontal="center" vertical="center" wrapText="1"/>
    </xf>
    <xf numFmtId="168" fontId="29" fillId="0" borderId="15" xfId="0" applyNumberFormat="1" applyFont="1" applyFill="1" applyBorder="1" applyAlignment="1">
      <alignment horizontal="center" vertical="center" wrapText="1"/>
    </xf>
    <xf numFmtId="168" fontId="29" fillId="0" borderId="32" xfId="0" applyNumberFormat="1" applyFont="1" applyFill="1" applyBorder="1" applyAlignment="1">
      <alignment horizontal="center" vertical="center" wrapText="1"/>
    </xf>
    <xf numFmtId="168" fontId="29" fillId="0" borderId="23" xfId="0" applyNumberFormat="1" applyFont="1" applyFill="1" applyBorder="1" applyAlignment="1">
      <alignment horizontal="center" vertical="center" wrapText="1"/>
    </xf>
    <xf numFmtId="168" fontId="28" fillId="0" borderId="34" xfId="0" applyNumberFormat="1" applyFont="1" applyFill="1" applyBorder="1" applyAlignment="1">
      <alignment horizontal="center" vertical="center" wrapText="1"/>
    </xf>
    <xf numFmtId="168" fontId="28" fillId="0" borderId="29" xfId="0" applyNumberFormat="1" applyFont="1" applyFill="1" applyBorder="1" applyAlignment="1">
      <alignment horizontal="center" vertical="center" wrapText="1"/>
    </xf>
    <xf numFmtId="168" fontId="28" fillId="0" borderId="15" xfId="0" applyNumberFormat="1" applyFont="1" applyFill="1" applyBorder="1" applyAlignment="1">
      <alignment horizontal="center" vertical="center" wrapText="1"/>
    </xf>
    <xf numFmtId="168" fontId="28" fillId="0" borderId="32" xfId="0" applyNumberFormat="1" applyFont="1" applyFill="1" applyBorder="1" applyAlignment="1">
      <alignment horizontal="center" vertical="center" wrapText="1"/>
    </xf>
    <xf numFmtId="168" fontId="28" fillId="0" borderId="2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top" wrapText="1"/>
    </xf>
    <xf numFmtId="0" fontId="25" fillId="0" borderId="33" xfId="0" applyFont="1" applyBorder="1" applyAlignment="1">
      <alignment horizontal="center" vertical="center" wrapText="1"/>
    </xf>
    <xf numFmtId="0" fontId="36" fillId="33" borderId="0" xfId="45" applyFont="1" applyFill="1" applyAlignment="1">
      <alignment horizontal="right" vertical="center"/>
    </xf>
    <xf numFmtId="0" fontId="35" fillId="33" borderId="0" xfId="0" applyNumberFormat="1" applyFont="1" applyFill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9" fillId="33" borderId="0" xfId="45" applyFont="1" applyFill="1" applyAlignment="1">
      <alignment horizontal="right" vertical="center"/>
    </xf>
    <xf numFmtId="0" fontId="36" fillId="33" borderId="0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40" fillId="0" borderId="34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49" fontId="40" fillId="0" borderId="29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169" fontId="45" fillId="33" borderId="33" xfId="0" applyNumberFormat="1" applyFont="1" applyFill="1" applyBorder="1" applyAlignment="1">
      <alignment horizontal="center" vertical="center" wrapText="1"/>
    </xf>
    <xf numFmtId="0" fontId="50" fillId="34" borderId="15" xfId="56" applyFont="1" applyFill="1" applyBorder="1" applyAlignment="1">
      <alignment horizontal="left" vertical="top" wrapText="1"/>
    </xf>
    <xf numFmtId="0" fontId="50" fillId="34" borderId="23" xfId="56" applyFont="1" applyFill="1" applyBorder="1" applyAlignment="1">
      <alignment horizontal="left" vertical="top" wrapText="1"/>
    </xf>
    <xf numFmtId="0" fontId="44" fillId="0" borderId="36" xfId="0" applyFont="1" applyFill="1" applyBorder="1" applyAlignment="1">
      <alignment horizontal="center" vertical="top" wrapText="1"/>
    </xf>
    <xf numFmtId="0" fontId="44" fillId="0" borderId="35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0" fontId="35" fillId="33" borderId="0" xfId="0" applyFont="1" applyFill="1" applyAlignment="1">
      <alignment horizontal="center" vertical="top" wrapText="1"/>
    </xf>
    <xf numFmtId="0" fontId="38" fillId="33" borderId="0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vertical="top" wrapText="1"/>
    </xf>
    <xf numFmtId="0" fontId="34" fillId="0" borderId="13" xfId="0" applyFont="1" applyFill="1" applyBorder="1" applyAlignment="1">
      <alignment horizontal="left" vertical="top" wrapText="1"/>
    </xf>
    <xf numFmtId="0" fontId="34" fillId="0" borderId="19" xfId="0" applyFont="1" applyFill="1" applyBorder="1" applyAlignment="1">
      <alignment horizontal="left" vertical="top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left" vertical="top" wrapText="1"/>
    </xf>
    <xf numFmtId="0" fontId="34" fillId="33" borderId="0" xfId="0" applyFont="1" applyFill="1" applyAlignment="1">
      <alignment horizontal="center" vertical="top" wrapText="1"/>
    </xf>
    <xf numFmtId="0" fontId="34" fillId="33" borderId="0" xfId="0" applyFont="1" applyFill="1" applyAlignment="1">
      <alignment horizontal="center" vertical="top"/>
    </xf>
    <xf numFmtId="0" fontId="34" fillId="33" borderId="0" xfId="0" applyFont="1" applyFill="1" applyAlignment="1">
      <alignment horizontal="left" vertical="top" wrapText="1"/>
    </xf>
    <xf numFmtId="0" fontId="34" fillId="33" borderId="15" xfId="0" applyFont="1" applyFill="1" applyBorder="1" applyAlignment="1">
      <alignment horizontal="center" vertical="top" wrapText="1"/>
    </xf>
    <xf numFmtId="0" fontId="34" fillId="33" borderId="32" xfId="0" applyFont="1" applyFill="1" applyBorder="1" applyAlignment="1">
      <alignment horizontal="center" vertical="top" wrapText="1"/>
    </xf>
    <xf numFmtId="0" fontId="34" fillId="33" borderId="23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32" xfId="0" applyFont="1" applyFill="1" applyBorder="1" applyAlignment="1">
      <alignment horizontal="center" vertical="top" wrapText="1"/>
    </xf>
    <xf numFmtId="0" fontId="43" fillId="33" borderId="23" xfId="0" applyFont="1" applyFill="1" applyBorder="1" applyAlignment="1">
      <alignment horizontal="center" vertical="top" wrapText="1"/>
    </xf>
    <xf numFmtId="0" fontId="44" fillId="33" borderId="32" xfId="0" applyFont="1" applyFill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left" vertical="top" wrapText="1"/>
    </xf>
    <xf numFmtId="0" fontId="44" fillId="33" borderId="23" xfId="0" applyFont="1" applyFill="1" applyBorder="1" applyAlignment="1">
      <alignment horizontal="left" vertical="top" wrapText="1"/>
    </xf>
    <xf numFmtId="0" fontId="44" fillId="33" borderId="36" xfId="0" applyFont="1" applyFill="1" applyBorder="1" applyAlignment="1">
      <alignment horizontal="center" vertical="top" wrapText="1"/>
    </xf>
    <xf numFmtId="0" fontId="44" fillId="33" borderId="35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center" vertical="top" wrapText="1"/>
    </xf>
    <xf numFmtId="49" fontId="34" fillId="33" borderId="0" xfId="0" applyNumberFormat="1" applyFont="1" applyFill="1" applyAlignment="1">
      <alignment horizontal="right" vertical="top" wrapText="1"/>
    </xf>
    <xf numFmtId="2" fontId="35" fillId="33" borderId="0" xfId="0" applyNumberFormat="1" applyFont="1" applyFill="1" applyAlignment="1">
      <alignment horizontal="right" vertical="center" wrapText="1"/>
    </xf>
    <xf numFmtId="0" fontId="29" fillId="33" borderId="0" xfId="0" applyFont="1" applyFill="1" applyBorder="1" applyAlignment="1">
      <alignment horizontal="right" vertical="top" wrapText="1"/>
    </xf>
    <xf numFmtId="0" fontId="35" fillId="0" borderId="39" xfId="47" applyFont="1" applyFill="1" applyBorder="1" applyAlignment="1">
      <alignment horizontal="left" vertical="center" wrapText="1"/>
    </xf>
    <xf numFmtId="0" fontId="35" fillId="0" borderId="32" xfId="47" applyFont="1" applyFill="1" applyBorder="1" applyAlignment="1">
      <alignment horizontal="left" vertical="center" wrapText="1"/>
    </xf>
    <xf numFmtId="0" fontId="35" fillId="0" borderId="23" xfId="47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3" fillId="0" borderId="32" xfId="47" applyFont="1" applyFill="1" applyBorder="1" applyAlignment="1">
      <alignment horizontal="left" vertical="center" wrapText="1"/>
    </xf>
    <xf numFmtId="0" fontId="33" fillId="0" borderId="23" xfId="47" applyFont="1" applyFill="1" applyBorder="1" applyAlignment="1">
      <alignment horizontal="left" vertical="center" wrapText="1"/>
    </xf>
    <xf numFmtId="0" fontId="29" fillId="0" borderId="0" xfId="53" applyFont="1" applyAlignment="1">
      <alignment horizontal="right" vertical="top" wrapText="1"/>
    </xf>
    <xf numFmtId="0" fontId="51" fillId="0" borderId="0" xfId="60" applyFont="1" applyAlignment="1">
      <alignment horizontal="center" vertical="center" wrapText="1"/>
    </xf>
    <xf numFmtId="0" fontId="52" fillId="0" borderId="33" xfId="60" applyFont="1" applyFill="1" applyBorder="1" applyAlignment="1">
      <alignment horizontal="center" vertical="center" wrapText="1"/>
    </xf>
    <xf numFmtId="171" fontId="53" fillId="0" borderId="15" xfId="61" applyNumberFormat="1" applyFont="1" applyFill="1" applyBorder="1" applyAlignment="1">
      <alignment horizontal="center" vertical="center" wrapText="1"/>
    </xf>
    <xf numFmtId="171" fontId="53" fillId="0" borderId="32" xfId="61" applyNumberFormat="1" applyFont="1" applyFill="1" applyBorder="1" applyAlignment="1">
      <alignment horizontal="center" vertical="center" wrapText="1"/>
    </xf>
    <xf numFmtId="171" fontId="53" fillId="0" borderId="23" xfId="61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top" wrapText="1"/>
    </xf>
    <xf numFmtId="0" fontId="25" fillId="0" borderId="26" xfId="0" applyFont="1" applyFill="1" applyBorder="1" applyAlignment="1">
      <alignment horizontal="left" vertical="top" wrapText="1"/>
    </xf>
    <xf numFmtId="0" fontId="30" fillId="0" borderId="33" xfId="0" applyFont="1" applyFill="1" applyBorder="1">
      <alignment horizontal="left" vertical="top" wrapText="1"/>
    </xf>
    <xf numFmtId="0" fontId="0" fillId="0" borderId="33" xfId="0" applyFill="1" applyBorder="1">
      <alignment horizontal="left" vertical="top" wrapText="1"/>
    </xf>
  </cellXfs>
  <cellStyles count="6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Comma 15" xfId="59"/>
    <cellStyle name="Comma 2" xfId="61"/>
    <cellStyle name="Comma_General 17.02.04" xfId="4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12" xfId="56"/>
    <cellStyle name="Normal 2" xfId="44"/>
    <cellStyle name="Normal 2 2" xfId="54"/>
    <cellStyle name="Normal 2 3" xfId="45"/>
    <cellStyle name="Normal 2_IV-ՀՐԱՏԱՊ ՓՈՒԼԵՐՈՎ" xfId="46"/>
    <cellStyle name="Normal 3" xfId="60"/>
    <cellStyle name="Normal 5" xfId="58"/>
    <cellStyle name="Normal 5 2" xfId="47"/>
    <cellStyle name="Normal 5 3" xfId="57"/>
    <cellStyle name="Normal 6 2" xfId="48"/>
    <cellStyle name="Normal 8" xfId="53"/>
    <cellStyle name="Normal_General 17.02.04" xfId="49"/>
    <cellStyle name="Normal_tax" xfId="50"/>
    <cellStyle name="Note" xfId="16" builtinId="10" customBuiltin="1"/>
    <cellStyle name="Output" xfId="11" builtinId="21" customBuiltin="1"/>
    <cellStyle name="SN_241" xfId="51"/>
    <cellStyle name="Title" xfId="2" builtinId="15" customBuiltin="1"/>
    <cellStyle name="Total" xfId="18" builtinId="25" customBuiltin="1"/>
    <cellStyle name="Warning Text" xfId="15" builtinId="11" customBuiltin="1"/>
    <cellStyle name="Обычный 2 2" xfId="52"/>
    <cellStyle name="Обычный_+JRVEG-DZOR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topLeftCell="A28" zoomScale="90" zoomScaleNormal="90" zoomScaleSheetLayoutView="90" workbookViewId="0">
      <selection activeCell="D18" sqref="D18:E18"/>
    </sheetView>
  </sheetViews>
  <sheetFormatPr defaultColWidth="8" defaultRowHeight="16.5" customHeight="1" x14ac:dyDescent="0.25"/>
  <cols>
    <col min="1" max="1" width="7.85546875" style="67" customWidth="1"/>
    <col min="2" max="2" width="12.7109375" style="67" customWidth="1"/>
    <col min="3" max="3" width="76.28515625" style="67" customWidth="1"/>
    <col min="4" max="4" width="21.5703125" style="67" customWidth="1"/>
    <col min="5" max="5" width="24.28515625" style="90" customWidth="1"/>
    <col min="6" max="255" width="8" style="67"/>
    <col min="256" max="257" width="5.7109375" style="67" customWidth="1"/>
    <col min="258" max="258" width="76.28515625" style="67" customWidth="1"/>
    <col min="259" max="259" width="17.85546875" style="67" customWidth="1"/>
    <col min="260" max="511" width="8" style="67"/>
    <col min="512" max="513" width="5.7109375" style="67" customWidth="1"/>
    <col min="514" max="514" width="76.28515625" style="67" customWidth="1"/>
    <col min="515" max="515" width="17.85546875" style="67" customWidth="1"/>
    <col min="516" max="767" width="8" style="67"/>
    <col min="768" max="769" width="5.7109375" style="67" customWidth="1"/>
    <col min="770" max="770" width="76.28515625" style="67" customWidth="1"/>
    <col min="771" max="771" width="17.85546875" style="67" customWidth="1"/>
    <col min="772" max="1023" width="8" style="67"/>
    <col min="1024" max="1025" width="5.7109375" style="67" customWidth="1"/>
    <col min="1026" max="1026" width="76.28515625" style="67" customWidth="1"/>
    <col min="1027" max="1027" width="17.85546875" style="67" customWidth="1"/>
    <col min="1028" max="1279" width="8" style="67"/>
    <col min="1280" max="1281" width="5.7109375" style="67" customWidth="1"/>
    <col min="1282" max="1282" width="76.28515625" style="67" customWidth="1"/>
    <col min="1283" max="1283" width="17.85546875" style="67" customWidth="1"/>
    <col min="1284" max="1535" width="8" style="67"/>
    <col min="1536" max="1537" width="5.7109375" style="67" customWidth="1"/>
    <col min="1538" max="1538" width="76.28515625" style="67" customWidth="1"/>
    <col min="1539" max="1539" width="17.85546875" style="67" customWidth="1"/>
    <col min="1540" max="1791" width="8" style="67"/>
    <col min="1792" max="1793" width="5.7109375" style="67" customWidth="1"/>
    <col min="1794" max="1794" width="76.28515625" style="67" customWidth="1"/>
    <col min="1795" max="1795" width="17.85546875" style="67" customWidth="1"/>
    <col min="1796" max="2047" width="8" style="67"/>
    <col min="2048" max="2049" width="5.7109375" style="67" customWidth="1"/>
    <col min="2050" max="2050" width="76.28515625" style="67" customWidth="1"/>
    <col min="2051" max="2051" width="17.85546875" style="67" customWidth="1"/>
    <col min="2052" max="2303" width="8" style="67"/>
    <col min="2304" max="2305" width="5.7109375" style="67" customWidth="1"/>
    <col min="2306" max="2306" width="76.28515625" style="67" customWidth="1"/>
    <col min="2307" max="2307" width="17.85546875" style="67" customWidth="1"/>
    <col min="2308" max="2559" width="8" style="67"/>
    <col min="2560" max="2561" width="5.7109375" style="67" customWidth="1"/>
    <col min="2562" max="2562" width="76.28515625" style="67" customWidth="1"/>
    <col min="2563" max="2563" width="17.85546875" style="67" customWidth="1"/>
    <col min="2564" max="2815" width="8" style="67"/>
    <col min="2816" max="2817" width="5.7109375" style="67" customWidth="1"/>
    <col min="2818" max="2818" width="76.28515625" style="67" customWidth="1"/>
    <col min="2819" max="2819" width="17.85546875" style="67" customWidth="1"/>
    <col min="2820" max="3071" width="8" style="67"/>
    <col min="3072" max="3073" width="5.7109375" style="67" customWidth="1"/>
    <col min="3074" max="3074" width="76.28515625" style="67" customWidth="1"/>
    <col min="3075" max="3075" width="17.85546875" style="67" customWidth="1"/>
    <col min="3076" max="3327" width="8" style="67"/>
    <col min="3328" max="3329" width="5.7109375" style="67" customWidth="1"/>
    <col min="3330" max="3330" width="76.28515625" style="67" customWidth="1"/>
    <col min="3331" max="3331" width="17.85546875" style="67" customWidth="1"/>
    <col min="3332" max="3583" width="8" style="67"/>
    <col min="3584" max="3585" width="5.7109375" style="67" customWidth="1"/>
    <col min="3586" max="3586" width="76.28515625" style="67" customWidth="1"/>
    <col min="3587" max="3587" width="17.85546875" style="67" customWidth="1"/>
    <col min="3588" max="3839" width="8" style="67"/>
    <col min="3840" max="3841" width="5.7109375" style="67" customWidth="1"/>
    <col min="3842" max="3842" width="76.28515625" style="67" customWidth="1"/>
    <col min="3843" max="3843" width="17.85546875" style="67" customWidth="1"/>
    <col min="3844" max="4095" width="8" style="67"/>
    <col min="4096" max="4097" width="5.7109375" style="67" customWidth="1"/>
    <col min="4098" max="4098" width="76.28515625" style="67" customWidth="1"/>
    <col min="4099" max="4099" width="17.85546875" style="67" customWidth="1"/>
    <col min="4100" max="4351" width="8" style="67"/>
    <col min="4352" max="4353" width="5.7109375" style="67" customWidth="1"/>
    <col min="4354" max="4354" width="76.28515625" style="67" customWidth="1"/>
    <col min="4355" max="4355" width="17.85546875" style="67" customWidth="1"/>
    <col min="4356" max="4607" width="8" style="67"/>
    <col min="4608" max="4609" width="5.7109375" style="67" customWidth="1"/>
    <col min="4610" max="4610" width="76.28515625" style="67" customWidth="1"/>
    <col min="4611" max="4611" width="17.85546875" style="67" customWidth="1"/>
    <col min="4612" max="4863" width="8" style="67"/>
    <col min="4864" max="4865" width="5.7109375" style="67" customWidth="1"/>
    <col min="4866" max="4866" width="76.28515625" style="67" customWidth="1"/>
    <col min="4867" max="4867" width="17.85546875" style="67" customWidth="1"/>
    <col min="4868" max="5119" width="8" style="67"/>
    <col min="5120" max="5121" width="5.7109375" style="67" customWidth="1"/>
    <col min="5122" max="5122" width="76.28515625" style="67" customWidth="1"/>
    <col min="5123" max="5123" width="17.85546875" style="67" customWidth="1"/>
    <col min="5124" max="5375" width="8" style="67"/>
    <col min="5376" max="5377" width="5.7109375" style="67" customWidth="1"/>
    <col min="5378" max="5378" width="76.28515625" style="67" customWidth="1"/>
    <col min="5379" max="5379" width="17.85546875" style="67" customWidth="1"/>
    <col min="5380" max="5631" width="8" style="67"/>
    <col min="5632" max="5633" width="5.7109375" style="67" customWidth="1"/>
    <col min="5634" max="5634" width="76.28515625" style="67" customWidth="1"/>
    <col min="5635" max="5635" width="17.85546875" style="67" customWidth="1"/>
    <col min="5636" max="5887" width="8" style="67"/>
    <col min="5888" max="5889" width="5.7109375" style="67" customWidth="1"/>
    <col min="5890" max="5890" width="76.28515625" style="67" customWidth="1"/>
    <col min="5891" max="5891" width="17.85546875" style="67" customWidth="1"/>
    <col min="5892" max="6143" width="8" style="67"/>
    <col min="6144" max="6145" width="5.7109375" style="67" customWidth="1"/>
    <col min="6146" max="6146" width="76.28515625" style="67" customWidth="1"/>
    <col min="6147" max="6147" width="17.85546875" style="67" customWidth="1"/>
    <col min="6148" max="6399" width="8" style="67"/>
    <col min="6400" max="6401" width="5.7109375" style="67" customWidth="1"/>
    <col min="6402" max="6402" width="76.28515625" style="67" customWidth="1"/>
    <col min="6403" max="6403" width="17.85546875" style="67" customWidth="1"/>
    <col min="6404" max="6655" width="8" style="67"/>
    <col min="6656" max="6657" width="5.7109375" style="67" customWidth="1"/>
    <col min="6658" max="6658" width="76.28515625" style="67" customWidth="1"/>
    <col min="6659" max="6659" width="17.85546875" style="67" customWidth="1"/>
    <col min="6660" max="6911" width="8" style="67"/>
    <col min="6912" max="6913" width="5.7109375" style="67" customWidth="1"/>
    <col min="6914" max="6914" width="76.28515625" style="67" customWidth="1"/>
    <col min="6915" max="6915" width="17.85546875" style="67" customWidth="1"/>
    <col min="6916" max="7167" width="8" style="67"/>
    <col min="7168" max="7169" width="5.7109375" style="67" customWidth="1"/>
    <col min="7170" max="7170" width="76.28515625" style="67" customWidth="1"/>
    <col min="7171" max="7171" width="17.85546875" style="67" customWidth="1"/>
    <col min="7172" max="7423" width="8" style="67"/>
    <col min="7424" max="7425" width="5.7109375" style="67" customWidth="1"/>
    <col min="7426" max="7426" width="76.28515625" style="67" customWidth="1"/>
    <col min="7427" max="7427" width="17.85546875" style="67" customWidth="1"/>
    <col min="7428" max="7679" width="8" style="67"/>
    <col min="7680" max="7681" width="5.7109375" style="67" customWidth="1"/>
    <col min="7682" max="7682" width="76.28515625" style="67" customWidth="1"/>
    <col min="7683" max="7683" width="17.85546875" style="67" customWidth="1"/>
    <col min="7684" max="7935" width="8" style="67"/>
    <col min="7936" max="7937" width="5.7109375" style="67" customWidth="1"/>
    <col min="7938" max="7938" width="76.28515625" style="67" customWidth="1"/>
    <col min="7939" max="7939" width="17.85546875" style="67" customWidth="1"/>
    <col min="7940" max="8191" width="8" style="67"/>
    <col min="8192" max="8193" width="5.7109375" style="67" customWidth="1"/>
    <col min="8194" max="8194" width="76.28515625" style="67" customWidth="1"/>
    <col min="8195" max="8195" width="17.85546875" style="67" customWidth="1"/>
    <col min="8196" max="8447" width="8" style="67"/>
    <col min="8448" max="8449" width="5.7109375" style="67" customWidth="1"/>
    <col min="8450" max="8450" width="76.28515625" style="67" customWidth="1"/>
    <col min="8451" max="8451" width="17.85546875" style="67" customWidth="1"/>
    <col min="8452" max="8703" width="8" style="67"/>
    <col min="8704" max="8705" width="5.7109375" style="67" customWidth="1"/>
    <col min="8706" max="8706" width="76.28515625" style="67" customWidth="1"/>
    <col min="8707" max="8707" width="17.85546875" style="67" customWidth="1"/>
    <col min="8708" max="8959" width="8" style="67"/>
    <col min="8960" max="8961" width="5.7109375" style="67" customWidth="1"/>
    <col min="8962" max="8962" width="76.28515625" style="67" customWidth="1"/>
    <col min="8963" max="8963" width="17.85546875" style="67" customWidth="1"/>
    <col min="8964" max="9215" width="8" style="67"/>
    <col min="9216" max="9217" width="5.7109375" style="67" customWidth="1"/>
    <col min="9218" max="9218" width="76.28515625" style="67" customWidth="1"/>
    <col min="9219" max="9219" width="17.85546875" style="67" customWidth="1"/>
    <col min="9220" max="9471" width="8" style="67"/>
    <col min="9472" max="9473" width="5.7109375" style="67" customWidth="1"/>
    <col min="9474" max="9474" width="76.28515625" style="67" customWidth="1"/>
    <col min="9475" max="9475" width="17.85546875" style="67" customWidth="1"/>
    <col min="9476" max="9727" width="8" style="67"/>
    <col min="9728" max="9729" width="5.7109375" style="67" customWidth="1"/>
    <col min="9730" max="9730" width="76.28515625" style="67" customWidth="1"/>
    <col min="9731" max="9731" width="17.85546875" style="67" customWidth="1"/>
    <col min="9732" max="9983" width="8" style="67"/>
    <col min="9984" max="9985" width="5.7109375" style="67" customWidth="1"/>
    <col min="9986" max="9986" width="76.28515625" style="67" customWidth="1"/>
    <col min="9987" max="9987" width="17.85546875" style="67" customWidth="1"/>
    <col min="9988" max="10239" width="8" style="67"/>
    <col min="10240" max="10241" width="5.7109375" style="67" customWidth="1"/>
    <col min="10242" max="10242" width="76.28515625" style="67" customWidth="1"/>
    <col min="10243" max="10243" width="17.85546875" style="67" customWidth="1"/>
    <col min="10244" max="10495" width="8" style="67"/>
    <col min="10496" max="10497" width="5.7109375" style="67" customWidth="1"/>
    <col min="10498" max="10498" width="76.28515625" style="67" customWidth="1"/>
    <col min="10499" max="10499" width="17.85546875" style="67" customWidth="1"/>
    <col min="10500" max="10751" width="8" style="67"/>
    <col min="10752" max="10753" width="5.7109375" style="67" customWidth="1"/>
    <col min="10754" max="10754" width="76.28515625" style="67" customWidth="1"/>
    <col min="10755" max="10755" width="17.85546875" style="67" customWidth="1"/>
    <col min="10756" max="11007" width="8" style="67"/>
    <col min="11008" max="11009" width="5.7109375" style="67" customWidth="1"/>
    <col min="11010" max="11010" width="76.28515625" style="67" customWidth="1"/>
    <col min="11011" max="11011" width="17.85546875" style="67" customWidth="1"/>
    <col min="11012" max="11263" width="8" style="67"/>
    <col min="11264" max="11265" width="5.7109375" style="67" customWidth="1"/>
    <col min="11266" max="11266" width="76.28515625" style="67" customWidth="1"/>
    <col min="11267" max="11267" width="17.85546875" style="67" customWidth="1"/>
    <col min="11268" max="11519" width="8" style="67"/>
    <col min="11520" max="11521" width="5.7109375" style="67" customWidth="1"/>
    <col min="11522" max="11522" width="76.28515625" style="67" customWidth="1"/>
    <col min="11523" max="11523" width="17.85546875" style="67" customWidth="1"/>
    <col min="11524" max="11775" width="8" style="67"/>
    <col min="11776" max="11777" width="5.7109375" style="67" customWidth="1"/>
    <col min="11778" max="11778" width="76.28515625" style="67" customWidth="1"/>
    <col min="11779" max="11779" width="17.85546875" style="67" customWidth="1"/>
    <col min="11780" max="12031" width="8" style="67"/>
    <col min="12032" max="12033" width="5.7109375" style="67" customWidth="1"/>
    <col min="12034" max="12034" width="76.28515625" style="67" customWidth="1"/>
    <col min="12035" max="12035" width="17.85546875" style="67" customWidth="1"/>
    <col min="12036" max="12287" width="8" style="67"/>
    <col min="12288" max="12289" width="5.7109375" style="67" customWidth="1"/>
    <col min="12290" max="12290" width="76.28515625" style="67" customWidth="1"/>
    <col min="12291" max="12291" width="17.85546875" style="67" customWidth="1"/>
    <col min="12292" max="12543" width="8" style="67"/>
    <col min="12544" max="12545" width="5.7109375" style="67" customWidth="1"/>
    <col min="12546" max="12546" width="76.28515625" style="67" customWidth="1"/>
    <col min="12547" max="12547" width="17.85546875" style="67" customWidth="1"/>
    <col min="12548" max="12799" width="8" style="67"/>
    <col min="12800" max="12801" width="5.7109375" style="67" customWidth="1"/>
    <col min="12802" max="12802" width="76.28515625" style="67" customWidth="1"/>
    <col min="12803" max="12803" width="17.85546875" style="67" customWidth="1"/>
    <col min="12804" max="13055" width="8" style="67"/>
    <col min="13056" max="13057" width="5.7109375" style="67" customWidth="1"/>
    <col min="13058" max="13058" width="76.28515625" style="67" customWidth="1"/>
    <col min="13059" max="13059" width="17.85546875" style="67" customWidth="1"/>
    <col min="13060" max="13311" width="8" style="67"/>
    <col min="13312" max="13313" width="5.7109375" style="67" customWidth="1"/>
    <col min="13314" max="13314" width="76.28515625" style="67" customWidth="1"/>
    <col min="13315" max="13315" width="17.85546875" style="67" customWidth="1"/>
    <col min="13316" max="13567" width="8" style="67"/>
    <col min="13568" max="13569" width="5.7109375" style="67" customWidth="1"/>
    <col min="13570" max="13570" width="76.28515625" style="67" customWidth="1"/>
    <col min="13571" max="13571" width="17.85546875" style="67" customWidth="1"/>
    <col min="13572" max="13823" width="8" style="67"/>
    <col min="13824" max="13825" width="5.7109375" style="67" customWidth="1"/>
    <col min="13826" max="13826" width="76.28515625" style="67" customWidth="1"/>
    <col min="13827" max="13827" width="17.85546875" style="67" customWidth="1"/>
    <col min="13828" max="14079" width="8" style="67"/>
    <col min="14080" max="14081" width="5.7109375" style="67" customWidth="1"/>
    <col min="14082" max="14082" width="76.28515625" style="67" customWidth="1"/>
    <col min="14083" max="14083" width="17.85546875" style="67" customWidth="1"/>
    <col min="14084" max="14335" width="8" style="67"/>
    <col min="14336" max="14337" width="5.7109375" style="67" customWidth="1"/>
    <col min="14338" max="14338" width="76.28515625" style="67" customWidth="1"/>
    <col min="14339" max="14339" width="17.85546875" style="67" customWidth="1"/>
    <col min="14340" max="14591" width="8" style="67"/>
    <col min="14592" max="14593" width="5.7109375" style="67" customWidth="1"/>
    <col min="14594" max="14594" width="76.28515625" style="67" customWidth="1"/>
    <col min="14595" max="14595" width="17.85546875" style="67" customWidth="1"/>
    <col min="14596" max="14847" width="8" style="67"/>
    <col min="14848" max="14849" width="5.7109375" style="67" customWidth="1"/>
    <col min="14850" max="14850" width="76.28515625" style="67" customWidth="1"/>
    <col min="14851" max="14851" width="17.85546875" style="67" customWidth="1"/>
    <col min="14852" max="15103" width="8" style="67"/>
    <col min="15104" max="15105" width="5.7109375" style="67" customWidth="1"/>
    <col min="15106" max="15106" width="76.28515625" style="67" customWidth="1"/>
    <col min="15107" max="15107" width="17.85546875" style="67" customWidth="1"/>
    <col min="15108" max="15359" width="8" style="67"/>
    <col min="15360" max="15361" width="5.7109375" style="67" customWidth="1"/>
    <col min="15362" max="15362" width="76.28515625" style="67" customWidth="1"/>
    <col min="15363" max="15363" width="17.85546875" style="67" customWidth="1"/>
    <col min="15364" max="15615" width="8" style="67"/>
    <col min="15616" max="15617" width="5.7109375" style="67" customWidth="1"/>
    <col min="15618" max="15618" width="76.28515625" style="67" customWidth="1"/>
    <col min="15619" max="15619" width="17.85546875" style="67" customWidth="1"/>
    <col min="15620" max="15871" width="8" style="67"/>
    <col min="15872" max="15873" width="5.7109375" style="67" customWidth="1"/>
    <col min="15874" max="15874" width="76.28515625" style="67" customWidth="1"/>
    <col min="15875" max="15875" width="17.85546875" style="67" customWidth="1"/>
    <col min="15876" max="16127" width="8" style="67"/>
    <col min="16128" max="16129" width="5.7109375" style="67" customWidth="1"/>
    <col min="16130" max="16130" width="76.28515625" style="67" customWidth="1"/>
    <col min="16131" max="16131" width="17.85546875" style="67" customWidth="1"/>
    <col min="16132" max="16384" width="8" style="67"/>
  </cols>
  <sheetData>
    <row r="1" spans="1:5" s="3" customFormat="1" ht="18.75" customHeight="1" x14ac:dyDescent="0.25">
      <c r="A1" s="4"/>
      <c r="B1" s="4"/>
      <c r="C1" s="4"/>
      <c r="D1" s="4"/>
      <c r="E1" s="5" t="s">
        <v>0</v>
      </c>
    </row>
    <row r="2" spans="1:5" s="3" customFormat="1" ht="18" customHeight="1" x14ac:dyDescent="0.3">
      <c r="A2" s="6"/>
      <c r="B2" s="6"/>
      <c r="C2" s="6"/>
      <c r="D2" s="6"/>
      <c r="E2" s="80" t="s">
        <v>73</v>
      </c>
    </row>
    <row r="3" spans="1:5" s="3" customFormat="1" ht="19.5" customHeight="1" x14ac:dyDescent="0.25">
      <c r="A3" s="6"/>
      <c r="B3" s="6"/>
      <c r="C3" s="6"/>
      <c r="D3" s="6"/>
      <c r="E3" s="8" t="s">
        <v>1</v>
      </c>
    </row>
    <row r="4" spans="1:5" s="3" customFormat="1" ht="104.25" customHeight="1" x14ac:dyDescent="0.25">
      <c r="A4" s="274" t="s">
        <v>176</v>
      </c>
      <c r="B4" s="274"/>
      <c r="C4" s="274"/>
      <c r="D4" s="274"/>
      <c r="E4" s="274"/>
    </row>
    <row r="5" spans="1:5" s="3" customFormat="1" ht="14.25" customHeight="1" x14ac:dyDescent="0.3">
      <c r="A5" s="6"/>
      <c r="B5" s="6"/>
      <c r="C5" s="6"/>
      <c r="D5" s="6"/>
      <c r="E5" s="81"/>
    </row>
    <row r="6" spans="1:5" ht="16.5" customHeight="1" x14ac:dyDescent="0.25">
      <c r="A6" s="82"/>
      <c r="B6" s="82"/>
      <c r="C6" s="82"/>
      <c r="D6" s="82"/>
      <c r="E6" s="83" t="s">
        <v>72</v>
      </c>
    </row>
    <row r="7" spans="1:5" ht="57" customHeight="1" x14ac:dyDescent="0.25">
      <c r="A7" s="275" t="s">
        <v>2</v>
      </c>
      <c r="B7" s="276"/>
      <c r="C7" s="277" t="s">
        <v>3</v>
      </c>
      <c r="D7" s="279" t="s">
        <v>16</v>
      </c>
      <c r="E7" s="280"/>
    </row>
    <row r="8" spans="1:5" ht="33" customHeight="1" x14ac:dyDescent="0.25">
      <c r="A8" s="84" t="s">
        <v>4</v>
      </c>
      <c r="B8" s="84" t="s">
        <v>5</v>
      </c>
      <c r="C8" s="278"/>
      <c r="D8" s="85" t="s">
        <v>74</v>
      </c>
      <c r="E8" s="85" t="s">
        <v>6</v>
      </c>
    </row>
    <row r="9" spans="1:5" s="87" customFormat="1" ht="27" customHeight="1" x14ac:dyDescent="0.25">
      <c r="A9" s="86"/>
      <c r="B9" s="86"/>
      <c r="C9" s="138" t="s">
        <v>55</v>
      </c>
      <c r="D9" s="188">
        <f t="shared" ref="D9:E10" si="0">D10</f>
        <v>0</v>
      </c>
      <c r="E9" s="188">
        <f t="shared" si="0"/>
        <v>0</v>
      </c>
    </row>
    <row r="10" spans="1:5" s="90" customFormat="1" ht="33" customHeight="1" x14ac:dyDescent="0.25">
      <c r="A10" s="88"/>
      <c r="B10" s="88"/>
      <c r="C10" s="89" t="s">
        <v>7</v>
      </c>
      <c r="D10" s="188">
        <f t="shared" si="0"/>
        <v>0</v>
      </c>
      <c r="E10" s="188">
        <f t="shared" si="0"/>
        <v>0</v>
      </c>
    </row>
    <row r="11" spans="1:5" ht="16.5" customHeight="1" x14ac:dyDescent="0.25">
      <c r="A11" s="139" t="s">
        <v>85</v>
      </c>
      <c r="B11" s="134"/>
      <c r="C11" s="244" t="s">
        <v>8</v>
      </c>
      <c r="D11" s="243">
        <f t="shared" ref="D11:E11" si="1">D18+D24</f>
        <v>0</v>
      </c>
      <c r="E11" s="243">
        <f t="shared" si="1"/>
        <v>0</v>
      </c>
    </row>
    <row r="12" spans="1:5" ht="16.5" customHeight="1" x14ac:dyDescent="0.25">
      <c r="A12" s="94"/>
      <c r="B12" s="94"/>
      <c r="C12" s="95" t="s">
        <v>86</v>
      </c>
      <c r="D12" s="179"/>
      <c r="E12" s="179"/>
    </row>
    <row r="13" spans="1:5" ht="16.5" customHeight="1" x14ac:dyDescent="0.25">
      <c r="A13" s="96"/>
      <c r="B13" s="96"/>
      <c r="C13" s="92" t="s">
        <v>9</v>
      </c>
      <c r="D13" s="179"/>
      <c r="E13" s="179"/>
    </row>
    <row r="14" spans="1:5" ht="33" x14ac:dyDescent="0.25">
      <c r="A14" s="96"/>
      <c r="B14" s="96"/>
      <c r="C14" s="95" t="s">
        <v>87</v>
      </c>
      <c r="D14" s="179"/>
      <c r="E14" s="179"/>
    </row>
    <row r="15" spans="1:5" ht="16.5" customHeight="1" x14ac:dyDescent="0.25">
      <c r="A15" s="97"/>
      <c r="B15" s="97"/>
      <c r="C15" s="92" t="s">
        <v>10</v>
      </c>
      <c r="D15" s="179"/>
      <c r="E15" s="179"/>
    </row>
    <row r="16" spans="1:5" ht="39.75" customHeight="1" x14ac:dyDescent="0.25">
      <c r="A16" s="92"/>
      <c r="B16" s="92"/>
      <c r="C16" s="95" t="s">
        <v>88</v>
      </c>
      <c r="D16" s="179"/>
      <c r="E16" s="179"/>
    </row>
    <row r="17" spans="1:5" ht="16.5" customHeight="1" x14ac:dyDescent="0.25">
      <c r="A17" s="273" t="s">
        <v>11</v>
      </c>
      <c r="B17" s="273"/>
      <c r="C17" s="273"/>
      <c r="D17" s="273"/>
      <c r="E17" s="273"/>
    </row>
    <row r="18" spans="1:5" ht="16.5" customHeight="1" x14ac:dyDescent="0.25">
      <c r="A18" s="98"/>
      <c r="B18" s="93" t="s">
        <v>89</v>
      </c>
      <c r="C18" s="140" t="s">
        <v>12</v>
      </c>
      <c r="D18" s="242">
        <f>'3'!G22</f>
        <v>-5280</v>
      </c>
      <c r="E18" s="242">
        <f>'3'!H22</f>
        <v>-76909.7</v>
      </c>
    </row>
    <row r="19" spans="1:5" ht="49.5" x14ac:dyDescent="0.25">
      <c r="A19" s="98"/>
      <c r="B19" s="108"/>
      <c r="C19" s="141" t="s">
        <v>90</v>
      </c>
      <c r="D19" s="180"/>
      <c r="E19" s="180"/>
    </row>
    <row r="20" spans="1:5" ht="16.5" customHeight="1" x14ac:dyDescent="0.25">
      <c r="A20" s="98"/>
      <c r="B20" s="102"/>
      <c r="C20" s="140" t="s">
        <v>13</v>
      </c>
      <c r="D20" s="181"/>
      <c r="E20" s="181"/>
    </row>
    <row r="21" spans="1:5" ht="49.5" x14ac:dyDescent="0.25">
      <c r="A21" s="98"/>
      <c r="B21" s="112"/>
      <c r="C21" s="141" t="s">
        <v>168</v>
      </c>
      <c r="D21" s="182"/>
      <c r="E21" s="182"/>
    </row>
    <row r="22" spans="1:5" ht="16.5" customHeight="1" x14ac:dyDescent="0.25">
      <c r="A22" s="98"/>
      <c r="B22" s="137"/>
      <c r="C22" s="95" t="s">
        <v>14</v>
      </c>
      <c r="D22" s="181"/>
      <c r="E22" s="181"/>
    </row>
    <row r="23" spans="1:5" ht="33" x14ac:dyDescent="0.25">
      <c r="A23" s="98"/>
      <c r="B23" s="137"/>
      <c r="C23" s="141" t="s">
        <v>91</v>
      </c>
      <c r="D23" s="181"/>
      <c r="E23" s="179"/>
    </row>
    <row r="24" spans="1:5" ht="16.5" customHeight="1" x14ac:dyDescent="0.25">
      <c r="A24" s="92"/>
      <c r="B24" s="92">
        <v>31010</v>
      </c>
      <c r="C24" s="140" t="s">
        <v>12</v>
      </c>
      <c r="D24" s="242">
        <f>'3'!G31</f>
        <v>5280</v>
      </c>
      <c r="E24" s="242">
        <f>'3'!H31</f>
        <v>76909.7</v>
      </c>
    </row>
    <row r="25" spans="1:5" ht="16.5" customHeight="1" x14ac:dyDescent="0.25">
      <c r="A25" s="94"/>
      <c r="B25" s="94"/>
      <c r="C25" s="141" t="s">
        <v>102</v>
      </c>
      <c r="D25" s="180"/>
      <c r="E25" s="180"/>
    </row>
    <row r="26" spans="1:5" ht="16.5" customHeight="1" x14ac:dyDescent="0.25">
      <c r="A26" s="96"/>
      <c r="B26" s="96"/>
      <c r="C26" s="140" t="s">
        <v>13</v>
      </c>
      <c r="D26" s="181"/>
      <c r="E26" s="181"/>
    </row>
    <row r="27" spans="1:5" ht="33" x14ac:dyDescent="0.25">
      <c r="A27" s="97"/>
      <c r="B27" s="97"/>
      <c r="C27" s="141" t="s">
        <v>103</v>
      </c>
      <c r="D27" s="182"/>
      <c r="E27" s="182"/>
    </row>
    <row r="28" spans="1:5" ht="16.5" customHeight="1" x14ac:dyDescent="0.25">
      <c r="A28" s="92"/>
      <c r="B28" s="98"/>
      <c r="C28" s="95" t="s">
        <v>14</v>
      </c>
      <c r="D28" s="98"/>
      <c r="E28" s="98"/>
    </row>
    <row r="29" spans="1:5" ht="33" x14ac:dyDescent="0.25">
      <c r="A29" s="98"/>
      <c r="B29" s="98"/>
      <c r="C29" s="141" t="s">
        <v>91</v>
      </c>
      <c r="D29" s="98"/>
      <c r="E29" s="92"/>
    </row>
    <row r="30" spans="1:5" s="128" customFormat="1" ht="21.75" customHeight="1" x14ac:dyDescent="0.25">
      <c r="A30" s="142"/>
      <c r="B30" s="142"/>
      <c r="C30" s="143" t="s">
        <v>104</v>
      </c>
      <c r="D30" s="183">
        <f t="shared" ref="D30:E30" si="2">D31</f>
        <v>0</v>
      </c>
      <c r="E30" s="183">
        <f t="shared" si="2"/>
        <v>0</v>
      </c>
    </row>
    <row r="31" spans="1:5" s="132" customFormat="1" ht="18" customHeight="1" x14ac:dyDescent="0.25">
      <c r="A31" s="129" t="s">
        <v>105</v>
      </c>
      <c r="B31" s="130"/>
      <c r="C31" s="131" t="s">
        <v>8</v>
      </c>
      <c r="D31" s="184">
        <f t="shared" ref="D31:E31" si="3">D38+D44</f>
        <v>0</v>
      </c>
      <c r="E31" s="184">
        <f t="shared" si="3"/>
        <v>0</v>
      </c>
    </row>
    <row r="32" spans="1:5" s="132" customFormat="1" ht="18" customHeight="1" x14ac:dyDescent="0.25">
      <c r="A32" s="130"/>
      <c r="B32" s="130"/>
      <c r="C32" s="133" t="s">
        <v>106</v>
      </c>
      <c r="D32" s="185"/>
      <c r="E32" s="186"/>
    </row>
    <row r="33" spans="1:5" s="132" customFormat="1" ht="18" customHeight="1" x14ac:dyDescent="0.25">
      <c r="A33" s="130"/>
      <c r="B33" s="130"/>
      <c r="C33" s="134" t="s">
        <v>9</v>
      </c>
      <c r="D33" s="186"/>
      <c r="E33" s="185"/>
    </row>
    <row r="34" spans="1:5" s="132" customFormat="1" ht="33" customHeight="1" x14ac:dyDescent="0.25">
      <c r="A34" s="130"/>
      <c r="B34" s="130"/>
      <c r="C34" s="133" t="s">
        <v>107</v>
      </c>
      <c r="D34" s="185"/>
      <c r="E34" s="186"/>
    </row>
    <row r="35" spans="1:5" s="132" customFormat="1" ht="18" customHeight="1" x14ac:dyDescent="0.25">
      <c r="A35" s="130"/>
      <c r="B35" s="130"/>
      <c r="C35" s="134" t="s">
        <v>10</v>
      </c>
      <c r="D35" s="186"/>
      <c r="E35" s="185"/>
    </row>
    <row r="36" spans="1:5" s="132" customFormat="1" ht="33" customHeight="1" x14ac:dyDescent="0.25">
      <c r="A36" s="130"/>
      <c r="B36" s="130"/>
      <c r="C36" s="133" t="s">
        <v>108</v>
      </c>
      <c r="D36" s="185"/>
      <c r="E36" s="186"/>
    </row>
    <row r="37" spans="1:5" s="132" customFormat="1" ht="18" customHeight="1" x14ac:dyDescent="0.25">
      <c r="A37" s="271" t="s">
        <v>11</v>
      </c>
      <c r="B37" s="272"/>
      <c r="C37" s="272"/>
      <c r="D37" s="272"/>
      <c r="E37" s="272"/>
    </row>
    <row r="38" spans="1:5" s="132" customFormat="1" ht="18" customHeight="1" x14ac:dyDescent="0.25">
      <c r="A38" s="130"/>
      <c r="B38" s="134" t="s">
        <v>109</v>
      </c>
      <c r="C38" s="134" t="s">
        <v>12</v>
      </c>
      <c r="D38" s="241">
        <f>'3'!G52</f>
        <v>5280</v>
      </c>
      <c r="E38" s="241">
        <f>'3'!H52</f>
        <v>76909.7</v>
      </c>
    </row>
    <row r="39" spans="1:5" s="132" customFormat="1" ht="18" customHeight="1" x14ac:dyDescent="0.25">
      <c r="A39" s="130"/>
      <c r="B39" s="130"/>
      <c r="C39" s="134" t="s">
        <v>106</v>
      </c>
      <c r="D39" s="186"/>
      <c r="E39" s="186"/>
    </row>
    <row r="40" spans="1:5" s="132" customFormat="1" ht="18" customHeight="1" x14ac:dyDescent="0.25">
      <c r="A40" s="130"/>
      <c r="B40" s="130"/>
      <c r="C40" s="134" t="s">
        <v>13</v>
      </c>
      <c r="D40" s="186"/>
      <c r="E40" s="185"/>
    </row>
    <row r="41" spans="1:5" s="132" customFormat="1" ht="51.75" customHeight="1" x14ac:dyDescent="0.25">
      <c r="A41" s="130"/>
      <c r="B41" s="130"/>
      <c r="C41" s="134" t="s">
        <v>110</v>
      </c>
      <c r="D41" s="186"/>
      <c r="E41" s="186"/>
    </row>
    <row r="42" spans="1:5" s="132" customFormat="1" ht="18" customHeight="1" x14ac:dyDescent="0.25">
      <c r="A42" s="130"/>
      <c r="B42" s="130"/>
      <c r="C42" s="134" t="s">
        <v>14</v>
      </c>
      <c r="D42" s="186"/>
      <c r="E42" s="185"/>
    </row>
    <row r="43" spans="1:5" s="132" customFormat="1" ht="18" customHeight="1" x14ac:dyDescent="0.25">
      <c r="A43" s="130"/>
      <c r="B43" s="130"/>
      <c r="C43" s="131" t="s">
        <v>15</v>
      </c>
      <c r="D43" s="187"/>
      <c r="E43" s="186"/>
    </row>
    <row r="44" spans="1:5" s="132" customFormat="1" ht="18" customHeight="1" x14ac:dyDescent="0.25">
      <c r="A44" s="130"/>
      <c r="B44" s="134" t="s">
        <v>109</v>
      </c>
      <c r="C44" s="134" t="s">
        <v>12</v>
      </c>
      <c r="D44" s="241">
        <f>'3'!G60</f>
        <v>-5280</v>
      </c>
      <c r="E44" s="241">
        <f>'3'!H60</f>
        <v>-76909.7</v>
      </c>
    </row>
    <row r="45" spans="1:5" s="132" customFormat="1" ht="18" customHeight="1" x14ac:dyDescent="0.25">
      <c r="A45" s="130"/>
      <c r="B45" s="130"/>
      <c r="C45" s="134" t="s">
        <v>106</v>
      </c>
      <c r="D45" s="186"/>
      <c r="E45" s="186"/>
    </row>
    <row r="46" spans="1:5" s="132" customFormat="1" ht="18" customHeight="1" x14ac:dyDescent="0.25">
      <c r="A46" s="130"/>
      <c r="B46" s="130"/>
      <c r="C46" s="134" t="s">
        <v>13</v>
      </c>
      <c r="D46" s="186"/>
      <c r="E46" s="185"/>
    </row>
    <row r="47" spans="1:5" s="132" customFormat="1" ht="51.75" customHeight="1" x14ac:dyDescent="0.25">
      <c r="A47" s="130"/>
      <c r="B47" s="130"/>
      <c r="C47" s="134" t="s">
        <v>110</v>
      </c>
      <c r="D47" s="186"/>
      <c r="E47" s="186"/>
    </row>
    <row r="48" spans="1:5" s="132" customFormat="1" ht="18" customHeight="1" x14ac:dyDescent="0.25">
      <c r="A48" s="130"/>
      <c r="B48" s="130"/>
      <c r="C48" s="134" t="s">
        <v>14</v>
      </c>
      <c r="D48" s="134"/>
      <c r="E48" s="135"/>
    </row>
    <row r="49" spans="1:5" s="132" customFormat="1" ht="18" customHeight="1" x14ac:dyDescent="0.25">
      <c r="A49" s="130"/>
      <c r="B49" s="130"/>
      <c r="C49" s="131" t="s">
        <v>15</v>
      </c>
      <c r="D49" s="131"/>
      <c r="E49" s="134"/>
    </row>
  </sheetData>
  <mergeCells count="6">
    <mergeCell ref="A37:E37"/>
    <mergeCell ref="A17:E17"/>
    <mergeCell ref="A4:E4"/>
    <mergeCell ref="A7:B7"/>
    <mergeCell ref="C7:C8"/>
    <mergeCell ref="D7:E7"/>
  </mergeCells>
  <pageMargins left="0.15748031496062992" right="0.23622047244094491" top="0.74803149606299213" bottom="0.74803149606299213" header="0.31496062992125984" footer="0.31496062992125984"/>
  <pageSetup scale="66" orientation="portrait" r:id="rId1"/>
  <colBreaks count="4" manualBreakCount="4">
    <brk id="7" max="61" man="1"/>
    <brk id="48" max="62" man="1"/>
    <brk id="67" max="62" man="1"/>
    <brk id="88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90" zoomScaleNormal="100" zoomScaleSheetLayoutView="90" workbookViewId="0">
      <selection activeCell="A5" sqref="A5"/>
    </sheetView>
  </sheetViews>
  <sheetFormatPr defaultColWidth="8" defaultRowHeight="11.25" customHeight="1" x14ac:dyDescent="0.25"/>
  <cols>
    <col min="1" max="1" width="7.85546875" customWidth="1"/>
    <col min="2" max="2" width="8.7109375" customWidth="1"/>
    <col min="3" max="3" width="62.5703125" customWidth="1"/>
    <col min="4" max="4" width="17.7109375" customWidth="1"/>
    <col min="5" max="5" width="20.7109375" bestFit="1" customWidth="1"/>
    <col min="6" max="6" width="17.85546875" customWidth="1"/>
    <col min="7" max="7" width="14.5703125" bestFit="1" customWidth="1"/>
    <col min="8" max="8" width="15" bestFit="1" customWidth="1"/>
  </cols>
  <sheetData>
    <row r="1" spans="1:10" ht="18.75" customHeight="1" x14ac:dyDescent="0.25">
      <c r="A1" s="281" t="s">
        <v>56</v>
      </c>
      <c r="B1" s="281"/>
      <c r="C1" s="281"/>
      <c r="D1" s="281"/>
      <c r="E1" s="281"/>
      <c r="F1" s="281"/>
      <c r="G1" s="281"/>
      <c r="H1" s="281"/>
    </row>
    <row r="2" spans="1:10" s="28" customFormat="1" ht="19.5" customHeight="1" x14ac:dyDescent="0.25">
      <c r="A2" s="281" t="s">
        <v>73</v>
      </c>
      <c r="B2" s="281"/>
      <c r="C2" s="281"/>
      <c r="D2" s="281"/>
      <c r="E2" s="281"/>
      <c r="F2" s="281"/>
      <c r="G2" s="281"/>
      <c r="H2" s="281"/>
      <c r="I2" s="27"/>
      <c r="J2" s="27"/>
    </row>
    <row r="3" spans="1:10" s="28" customFormat="1" ht="17.25" customHeight="1" x14ac:dyDescent="0.25">
      <c r="A3" s="281" t="s">
        <v>1</v>
      </c>
      <c r="B3" s="281"/>
      <c r="C3" s="281"/>
      <c r="D3" s="281"/>
      <c r="E3" s="281"/>
      <c r="F3" s="281"/>
      <c r="G3" s="281"/>
      <c r="H3" s="281"/>
      <c r="I3" s="27"/>
      <c r="J3" s="27"/>
    </row>
    <row r="4" spans="1:10" s="28" customFormat="1" ht="52.5" customHeight="1" x14ac:dyDescent="0.25">
      <c r="A4" s="282" t="s">
        <v>177</v>
      </c>
      <c r="B4" s="282"/>
      <c r="C4" s="282"/>
      <c r="D4" s="282"/>
      <c r="E4" s="282"/>
      <c r="F4" s="282"/>
      <c r="G4" s="282"/>
      <c r="H4" s="282"/>
      <c r="I4" s="29"/>
      <c r="J4" s="29"/>
    </row>
    <row r="5" spans="1:10" s="33" customFormat="1" ht="17.25" customHeight="1" x14ac:dyDescent="0.25">
      <c r="A5" s="30"/>
      <c r="B5" s="30"/>
      <c r="C5" s="31"/>
      <c r="D5" s="32"/>
      <c r="E5" s="32"/>
      <c r="F5" s="32"/>
      <c r="G5" s="283" t="s">
        <v>72</v>
      </c>
      <c r="H5" s="283"/>
    </row>
    <row r="6" spans="1:10" s="33" customFormat="1" ht="32.25" customHeight="1" x14ac:dyDescent="0.25">
      <c r="A6" s="284" t="s">
        <v>57</v>
      </c>
      <c r="B6" s="285"/>
      <c r="C6" s="288" t="s">
        <v>58</v>
      </c>
      <c r="D6" s="291" t="s">
        <v>16</v>
      </c>
      <c r="E6" s="292"/>
      <c r="F6" s="292"/>
      <c r="G6" s="292"/>
      <c r="H6" s="293"/>
    </row>
    <row r="7" spans="1:10" s="34" customFormat="1" ht="31.5" customHeight="1" x14ac:dyDescent="0.25">
      <c r="A7" s="286"/>
      <c r="B7" s="287"/>
      <c r="C7" s="289"/>
      <c r="D7" s="294" t="s">
        <v>59</v>
      </c>
      <c r="E7" s="296" t="s">
        <v>17</v>
      </c>
      <c r="F7" s="297"/>
      <c r="G7" s="297"/>
      <c r="H7" s="298"/>
    </row>
    <row r="8" spans="1:10" s="34" customFormat="1" ht="96" customHeight="1" x14ac:dyDescent="0.25">
      <c r="A8" s="35" t="s">
        <v>4</v>
      </c>
      <c r="B8" s="35" t="s">
        <v>5</v>
      </c>
      <c r="C8" s="290"/>
      <c r="D8" s="295"/>
      <c r="E8" s="36" t="s">
        <v>60</v>
      </c>
      <c r="F8" s="36" t="s">
        <v>61</v>
      </c>
      <c r="G8" s="36" t="s">
        <v>62</v>
      </c>
      <c r="H8" s="36" t="s">
        <v>63</v>
      </c>
    </row>
    <row r="9" spans="1:10" s="39" customFormat="1" ht="30.75" customHeight="1" x14ac:dyDescent="0.25">
      <c r="A9" s="71"/>
      <c r="B9" s="71"/>
      <c r="C9" s="72" t="s">
        <v>64</v>
      </c>
      <c r="D9" s="73">
        <f>SUM(E9:H9)</f>
        <v>0</v>
      </c>
      <c r="E9" s="73">
        <f>E11</f>
        <v>-76909.7</v>
      </c>
      <c r="F9" s="73">
        <f t="shared" ref="F9:H9" si="0">F11</f>
        <v>71629.7</v>
      </c>
      <c r="G9" s="73">
        <f t="shared" si="0"/>
        <v>5280</v>
      </c>
      <c r="H9" s="73">
        <f t="shared" si="0"/>
        <v>0</v>
      </c>
    </row>
    <row r="10" spans="1:10" s="33" customFormat="1" ht="17.25" customHeight="1" x14ac:dyDescent="0.25">
      <c r="A10" s="71"/>
      <c r="B10" s="71"/>
      <c r="C10" s="72" t="s">
        <v>65</v>
      </c>
      <c r="D10" s="74"/>
      <c r="E10" s="74"/>
      <c r="F10" s="74"/>
      <c r="G10" s="74"/>
      <c r="H10" s="74"/>
    </row>
    <row r="11" spans="1:10" s="42" customFormat="1" ht="51.75" customHeight="1" x14ac:dyDescent="0.25">
      <c r="A11" s="70"/>
      <c r="B11" s="75"/>
      <c r="C11" s="75" t="s">
        <v>66</v>
      </c>
      <c r="D11" s="76">
        <f>SUM(E11:H11)</f>
        <v>0</v>
      </c>
      <c r="E11" s="77">
        <f>E13+E14</f>
        <v>-76909.7</v>
      </c>
      <c r="F11" s="77">
        <f t="shared" ref="F11:H11" si="1">F13+F14</f>
        <v>71629.7</v>
      </c>
      <c r="G11" s="77">
        <f t="shared" si="1"/>
        <v>5280</v>
      </c>
      <c r="H11" s="77">
        <f t="shared" si="1"/>
        <v>0</v>
      </c>
    </row>
    <row r="12" spans="1:10" s="42" customFormat="1" ht="17.25" customHeight="1" x14ac:dyDescent="0.25">
      <c r="A12" s="70"/>
      <c r="B12" s="70"/>
      <c r="C12" s="70" t="s">
        <v>67</v>
      </c>
      <c r="D12" s="76"/>
      <c r="E12" s="78"/>
      <c r="F12" s="78"/>
      <c r="G12" s="78"/>
      <c r="H12" s="78"/>
    </row>
    <row r="13" spans="1:10" s="42" customFormat="1" ht="60" customHeight="1" x14ac:dyDescent="0.25">
      <c r="A13" s="69">
        <v>1072</v>
      </c>
      <c r="B13" s="69">
        <v>31009</v>
      </c>
      <c r="C13" s="144" t="s">
        <v>92</v>
      </c>
      <c r="D13" s="76">
        <f>SUM(E13:H13)</f>
        <v>-76909.7</v>
      </c>
      <c r="E13" s="76">
        <v>-76909.7</v>
      </c>
      <c r="F13" s="76">
        <v>0</v>
      </c>
      <c r="G13" s="76">
        <v>0</v>
      </c>
      <c r="H13" s="76">
        <v>0</v>
      </c>
    </row>
    <row r="14" spans="1:10" ht="34.5" x14ac:dyDescent="0.25">
      <c r="A14" s="69">
        <v>1072</v>
      </c>
      <c r="B14" s="69">
        <v>31010</v>
      </c>
      <c r="C14" s="144" t="s">
        <v>102</v>
      </c>
      <c r="D14" s="76">
        <f>SUM(E14:H14)</f>
        <v>76909.7</v>
      </c>
      <c r="E14" s="76">
        <f>E16</f>
        <v>0</v>
      </c>
      <c r="F14" s="76">
        <f t="shared" ref="F14:H14" si="2">F16</f>
        <v>71629.7</v>
      </c>
      <c r="G14" s="76">
        <f t="shared" si="2"/>
        <v>5280</v>
      </c>
      <c r="H14" s="76">
        <f t="shared" si="2"/>
        <v>0</v>
      </c>
    </row>
    <row r="15" spans="1:10" ht="17.25" x14ac:dyDescent="0.25">
      <c r="A15" s="136"/>
      <c r="B15" s="136"/>
      <c r="C15" s="145" t="s">
        <v>67</v>
      </c>
      <c r="D15" s="76"/>
      <c r="E15" s="76"/>
      <c r="F15" s="76"/>
      <c r="G15" s="76"/>
      <c r="H15" s="76"/>
    </row>
    <row r="16" spans="1:10" ht="69" x14ac:dyDescent="0.25">
      <c r="A16" s="136"/>
      <c r="B16" s="136"/>
      <c r="C16" s="245" t="s">
        <v>111</v>
      </c>
      <c r="D16" s="76">
        <f>SUM(E16:H16)</f>
        <v>76909.7</v>
      </c>
      <c r="E16" s="76">
        <v>0</v>
      </c>
      <c r="F16" s="76">
        <v>71629.7</v>
      </c>
      <c r="G16" s="76">
        <v>5280</v>
      </c>
      <c r="H16" s="76">
        <v>0</v>
      </c>
    </row>
  </sheetData>
  <mergeCells count="10">
    <mergeCell ref="A6:B7"/>
    <mergeCell ref="C6:C8"/>
    <mergeCell ref="D6:H6"/>
    <mergeCell ref="D7:D8"/>
    <mergeCell ref="E7:H7"/>
    <mergeCell ref="A1:H1"/>
    <mergeCell ref="A2:H2"/>
    <mergeCell ref="A3:H3"/>
    <mergeCell ref="A4:H4"/>
    <mergeCell ref="G5:H5"/>
  </mergeCells>
  <pageMargins left="0.15748031496062992" right="0.15748031496062992" top="0.74803149606299213" bottom="0.74803149606299213" header="0.31496062992125984" footer="0.31496062992125984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19" zoomScale="90" zoomScaleNormal="81" zoomScaleSheetLayoutView="90" workbookViewId="0">
      <selection activeCell="A40" sqref="A40:E41"/>
    </sheetView>
  </sheetViews>
  <sheetFormatPr defaultColWidth="8" defaultRowHeight="16.5" customHeight="1" x14ac:dyDescent="0.3"/>
  <cols>
    <col min="1" max="1" width="9.42578125" style="12" customWidth="1"/>
    <col min="2" max="3" width="8" style="12"/>
    <col min="4" max="4" width="10.5703125" style="12" customWidth="1"/>
    <col min="5" max="5" width="15.85546875" style="12" customWidth="1"/>
    <col min="6" max="6" width="72" style="12" customWidth="1"/>
    <col min="7" max="7" width="21.5703125" style="12" customWidth="1"/>
    <col min="8" max="8" width="20.85546875" style="12" customWidth="1"/>
    <col min="9" max="9" width="25.140625" style="12" customWidth="1"/>
    <col min="10" max="16384" width="8" style="12"/>
  </cols>
  <sheetData>
    <row r="1" spans="1:10" ht="20.25" customHeight="1" x14ac:dyDescent="0.3">
      <c r="G1" s="299" t="s">
        <v>18</v>
      </c>
      <c r="H1" s="299"/>
    </row>
    <row r="2" spans="1:10" s="13" customFormat="1" ht="13.5" customHeight="1" x14ac:dyDescent="0.25">
      <c r="A2" s="301" t="s">
        <v>73</v>
      </c>
      <c r="B2" s="301"/>
      <c r="C2" s="301"/>
      <c r="D2" s="301"/>
      <c r="E2" s="301"/>
      <c r="F2" s="301"/>
      <c r="G2" s="301"/>
      <c r="H2" s="301"/>
      <c r="I2" s="15"/>
      <c r="J2" s="15"/>
    </row>
    <row r="3" spans="1:10" s="13" customFormat="1" ht="13.5" customHeight="1" x14ac:dyDescent="0.25">
      <c r="A3" s="301" t="s">
        <v>1</v>
      </c>
      <c r="B3" s="301"/>
      <c r="C3" s="301"/>
      <c r="D3" s="301"/>
      <c r="E3" s="301"/>
      <c r="F3" s="301"/>
      <c r="G3" s="301"/>
      <c r="H3" s="301"/>
      <c r="I3" s="15"/>
      <c r="J3" s="15"/>
    </row>
    <row r="4" spans="1:10" s="13" customFormat="1" ht="52.5" customHeight="1" x14ac:dyDescent="0.25">
      <c r="A4" s="302" t="s">
        <v>178</v>
      </c>
      <c r="B4" s="302"/>
      <c r="C4" s="302"/>
      <c r="D4" s="302"/>
      <c r="E4" s="302"/>
      <c r="F4" s="302"/>
      <c r="G4" s="302"/>
      <c r="H4" s="302"/>
    </row>
    <row r="5" spans="1:10" s="1" customFormat="1" ht="16.5" customHeight="1" x14ac:dyDescent="0.25">
      <c r="A5" s="2"/>
      <c r="B5" s="2"/>
      <c r="C5" s="2"/>
      <c r="D5" s="2"/>
      <c r="E5" s="2"/>
      <c r="F5" s="2"/>
      <c r="G5" s="2"/>
      <c r="H5" s="2"/>
    </row>
    <row r="6" spans="1:10" s="1" customFormat="1" ht="36" customHeight="1" x14ac:dyDescent="0.3">
      <c r="A6" s="2"/>
      <c r="B6" s="2"/>
      <c r="C6" s="2"/>
      <c r="D6" s="2"/>
      <c r="E6" s="2"/>
      <c r="F6" s="2"/>
      <c r="G6" s="2"/>
      <c r="H6" s="58" t="s">
        <v>72</v>
      </c>
    </row>
    <row r="7" spans="1:10" s="1" customFormat="1" ht="58.5" customHeight="1" x14ac:dyDescent="0.25">
      <c r="A7" s="303" t="s">
        <v>19</v>
      </c>
      <c r="B7" s="304"/>
      <c r="C7" s="305"/>
      <c r="D7" s="303" t="s">
        <v>20</v>
      </c>
      <c r="E7" s="305"/>
      <c r="F7" s="303" t="s">
        <v>21</v>
      </c>
      <c r="G7" s="310" t="s">
        <v>16</v>
      </c>
      <c r="H7" s="311"/>
    </row>
    <row r="8" spans="1:10" s="1" customFormat="1" ht="30" customHeight="1" x14ac:dyDescent="0.25">
      <c r="A8" s="306"/>
      <c r="B8" s="307"/>
      <c r="C8" s="308"/>
      <c r="D8" s="306"/>
      <c r="E8" s="308"/>
      <c r="F8" s="309"/>
      <c r="G8" s="300" t="s">
        <v>74</v>
      </c>
      <c r="H8" s="300" t="s">
        <v>6</v>
      </c>
    </row>
    <row r="9" spans="1:10" s="1" customFormat="1" ht="38.25" customHeight="1" x14ac:dyDescent="0.25">
      <c r="A9" s="16" t="s">
        <v>22</v>
      </c>
      <c r="B9" s="16" t="s">
        <v>23</v>
      </c>
      <c r="C9" s="16" t="s">
        <v>24</v>
      </c>
      <c r="D9" s="16" t="s">
        <v>25</v>
      </c>
      <c r="E9" s="16" t="s">
        <v>26</v>
      </c>
      <c r="F9" s="306"/>
      <c r="G9" s="300"/>
      <c r="H9" s="300"/>
    </row>
    <row r="10" spans="1:10" s="1" customFormat="1" ht="16.5" customHeight="1" x14ac:dyDescent="0.25">
      <c r="A10" s="17"/>
      <c r="B10" s="17"/>
      <c r="C10" s="17"/>
      <c r="D10" s="17"/>
      <c r="E10" s="63"/>
      <c r="F10" s="57" t="s">
        <v>27</v>
      </c>
      <c r="G10" s="59">
        <f t="shared" ref="G10:H10" si="0">G12</f>
        <v>0</v>
      </c>
      <c r="H10" s="59">
        <f t="shared" si="0"/>
        <v>0</v>
      </c>
    </row>
    <row r="11" spans="1:10" s="1" customFormat="1" ht="16.5" customHeight="1" x14ac:dyDescent="0.25">
      <c r="A11" s="9"/>
      <c r="B11" s="9"/>
      <c r="C11" s="9"/>
      <c r="D11" s="9"/>
      <c r="E11" s="25"/>
      <c r="F11" s="26" t="s">
        <v>28</v>
      </c>
      <c r="G11" s="60"/>
      <c r="H11" s="11"/>
    </row>
    <row r="12" spans="1:10" s="1" customFormat="1" ht="33.75" customHeight="1" x14ac:dyDescent="0.25">
      <c r="A12" s="99" t="s">
        <v>93</v>
      </c>
      <c r="B12" s="96"/>
      <c r="C12" s="96"/>
      <c r="D12" s="96"/>
      <c r="E12" s="96"/>
      <c r="F12" s="100" t="s">
        <v>94</v>
      </c>
      <c r="G12" s="59">
        <f t="shared" ref="G12:H12" si="1">G14</f>
        <v>0</v>
      </c>
      <c r="H12" s="59">
        <f t="shared" si="1"/>
        <v>0</v>
      </c>
    </row>
    <row r="13" spans="1:10" s="1" customFormat="1" ht="16.5" customHeight="1" x14ac:dyDescent="0.25">
      <c r="A13" s="96"/>
      <c r="B13" s="96"/>
      <c r="C13" s="96"/>
      <c r="D13" s="96"/>
      <c r="E13" s="101"/>
      <c r="F13" s="92" t="s">
        <v>28</v>
      </c>
      <c r="G13" s="102"/>
      <c r="H13" s="96"/>
    </row>
    <row r="14" spans="1:10" s="1" customFormat="1" ht="20.25" customHeight="1" x14ac:dyDescent="0.25">
      <c r="A14" s="96"/>
      <c r="B14" s="99" t="s">
        <v>131</v>
      </c>
      <c r="C14" s="96"/>
      <c r="D14" s="96"/>
      <c r="E14" s="101"/>
      <c r="F14" s="103" t="s">
        <v>132</v>
      </c>
      <c r="G14" s="59">
        <f t="shared" ref="G14:H14" si="2">G16</f>
        <v>0</v>
      </c>
      <c r="H14" s="59">
        <f t="shared" si="2"/>
        <v>0</v>
      </c>
    </row>
    <row r="15" spans="1:10" s="1" customFormat="1" ht="16.5" customHeight="1" x14ac:dyDescent="0.25">
      <c r="A15" s="96"/>
      <c r="B15" s="96"/>
      <c r="C15" s="96"/>
      <c r="D15" s="96"/>
      <c r="E15" s="96"/>
      <c r="F15" s="94" t="s">
        <v>28</v>
      </c>
      <c r="G15" s="104"/>
      <c r="H15" s="104"/>
    </row>
    <row r="16" spans="1:10" s="18" customFormat="1" ht="16.5" customHeight="1" x14ac:dyDescent="0.25">
      <c r="A16" s="96"/>
      <c r="B16" s="96"/>
      <c r="C16" s="105" t="s">
        <v>31</v>
      </c>
      <c r="D16" s="96"/>
      <c r="E16" s="96"/>
      <c r="F16" s="103" t="s">
        <v>132</v>
      </c>
      <c r="G16" s="106">
        <f t="shared" ref="G16:H16" si="3">G18</f>
        <v>0</v>
      </c>
      <c r="H16" s="106">
        <f t="shared" si="3"/>
        <v>0</v>
      </c>
    </row>
    <row r="17" spans="1:8" s="18" customFormat="1" ht="16.5" customHeight="1" x14ac:dyDescent="0.25">
      <c r="A17" s="96"/>
      <c r="B17" s="96"/>
      <c r="C17" s="96"/>
      <c r="D17" s="96"/>
      <c r="E17" s="96"/>
      <c r="F17" s="96" t="s">
        <v>28</v>
      </c>
      <c r="G17" s="96"/>
      <c r="H17" s="96"/>
    </row>
    <row r="18" spans="1:8" s="1" customFormat="1" ht="33" x14ac:dyDescent="0.25">
      <c r="A18" s="96"/>
      <c r="B18" s="96"/>
      <c r="C18" s="96"/>
      <c r="D18" s="96"/>
      <c r="E18" s="101"/>
      <c r="F18" s="91" t="s">
        <v>7</v>
      </c>
      <c r="G18" s="106">
        <f t="shared" ref="G18:H18" si="4">G20</f>
        <v>0</v>
      </c>
      <c r="H18" s="106">
        <f t="shared" si="4"/>
        <v>0</v>
      </c>
    </row>
    <row r="19" spans="1:8" s="18" customFormat="1" ht="16.5" customHeight="1" x14ac:dyDescent="0.25">
      <c r="A19" s="96"/>
      <c r="B19" s="96"/>
      <c r="C19" s="96"/>
      <c r="D19" s="96"/>
      <c r="E19" s="96"/>
      <c r="F19" s="96" t="s">
        <v>28</v>
      </c>
      <c r="G19" s="96"/>
      <c r="H19" s="96"/>
    </row>
    <row r="20" spans="1:8" ht="23.25" customHeight="1" x14ac:dyDescent="0.3">
      <c r="A20" s="107"/>
      <c r="B20" s="107"/>
      <c r="C20" s="107"/>
      <c r="D20" s="194" t="s">
        <v>85</v>
      </c>
      <c r="E20" s="92"/>
      <c r="F20" s="92" t="s">
        <v>86</v>
      </c>
      <c r="G20" s="61">
        <f t="shared" ref="G20:H20" si="5">G22+G31</f>
        <v>0</v>
      </c>
      <c r="H20" s="61">
        <f t="shared" si="5"/>
        <v>0</v>
      </c>
    </row>
    <row r="21" spans="1:8" ht="16.5" customHeight="1" x14ac:dyDescent="0.3">
      <c r="A21" s="107"/>
      <c r="B21" s="107"/>
      <c r="C21" s="107"/>
      <c r="D21" s="107"/>
      <c r="E21" s="108"/>
      <c r="F21" s="109" t="s">
        <v>28</v>
      </c>
      <c r="G21" s="92"/>
      <c r="H21" s="92"/>
    </row>
    <row r="22" spans="1:8" ht="51" customHeight="1" x14ac:dyDescent="0.3">
      <c r="A22" s="107"/>
      <c r="B22" s="107"/>
      <c r="C22" s="107"/>
      <c r="D22" s="107"/>
      <c r="E22" s="102" t="s">
        <v>89</v>
      </c>
      <c r="F22" s="101" t="s">
        <v>90</v>
      </c>
      <c r="G22" s="61">
        <f t="shared" ref="G22:H22" si="6">G24</f>
        <v>-5280</v>
      </c>
      <c r="H22" s="61">
        <f t="shared" si="6"/>
        <v>-76909.7</v>
      </c>
    </row>
    <row r="23" spans="1:8" ht="23.25" customHeight="1" x14ac:dyDescent="0.3">
      <c r="A23" s="107"/>
      <c r="B23" s="107"/>
      <c r="C23" s="107"/>
      <c r="D23" s="107"/>
      <c r="E23" s="102"/>
      <c r="F23" s="101" t="s">
        <v>29</v>
      </c>
      <c r="G23" s="92"/>
      <c r="H23" s="92"/>
    </row>
    <row r="24" spans="1:8" ht="37.5" customHeight="1" x14ac:dyDescent="0.3">
      <c r="A24" s="107"/>
      <c r="B24" s="107"/>
      <c r="C24" s="107"/>
      <c r="D24" s="107"/>
      <c r="E24" s="102"/>
      <c r="F24" s="110" t="s">
        <v>80</v>
      </c>
      <c r="G24" s="61">
        <f t="shared" ref="G24:H24" si="7">G26</f>
        <v>-5280</v>
      </c>
      <c r="H24" s="61">
        <f t="shared" si="7"/>
        <v>-76909.7</v>
      </c>
    </row>
    <row r="25" spans="1:8" ht="36" customHeight="1" x14ac:dyDescent="0.3">
      <c r="A25" s="107"/>
      <c r="B25" s="107"/>
      <c r="C25" s="107"/>
      <c r="D25" s="107"/>
      <c r="E25" s="102"/>
      <c r="F25" s="111" t="s">
        <v>30</v>
      </c>
      <c r="G25" s="61"/>
      <c r="H25" s="61"/>
    </row>
    <row r="26" spans="1:8" ht="16.5" customHeight="1" x14ac:dyDescent="0.3">
      <c r="A26" s="107"/>
      <c r="B26" s="107"/>
      <c r="C26" s="107"/>
      <c r="D26" s="107"/>
      <c r="E26" s="102"/>
      <c r="F26" s="111" t="s">
        <v>27</v>
      </c>
      <c r="G26" s="61">
        <f t="shared" ref="G26:H26" si="8">G27</f>
        <v>-5280</v>
      </c>
      <c r="H26" s="61">
        <f t="shared" si="8"/>
        <v>-76909.7</v>
      </c>
    </row>
    <row r="27" spans="1:8" ht="16.5" customHeight="1" x14ac:dyDescent="0.3">
      <c r="A27" s="107"/>
      <c r="B27" s="107"/>
      <c r="C27" s="107"/>
      <c r="D27" s="107"/>
      <c r="E27" s="112"/>
      <c r="F27" s="111" t="s">
        <v>81</v>
      </c>
      <c r="G27" s="61">
        <f t="shared" ref="G27:H27" si="9">G28</f>
        <v>-5280</v>
      </c>
      <c r="H27" s="61">
        <f t="shared" si="9"/>
        <v>-76909.7</v>
      </c>
    </row>
    <row r="28" spans="1:8" ht="16.5" customHeight="1" x14ac:dyDescent="0.3">
      <c r="A28" s="107"/>
      <c r="B28" s="107"/>
      <c r="C28" s="107"/>
      <c r="D28" s="107"/>
      <c r="E28" s="93"/>
      <c r="F28" s="113" t="s">
        <v>82</v>
      </c>
      <c r="G28" s="114">
        <f t="shared" ref="G28:H28" si="10">G29</f>
        <v>-5280</v>
      </c>
      <c r="H28" s="61">
        <f t="shared" si="10"/>
        <v>-76909.7</v>
      </c>
    </row>
    <row r="29" spans="1:8" ht="18" customHeight="1" x14ac:dyDescent="0.3">
      <c r="A29" s="107"/>
      <c r="B29" s="107"/>
      <c r="C29" s="107"/>
      <c r="D29" s="107"/>
      <c r="E29" s="92"/>
      <c r="F29" s="92" t="s">
        <v>83</v>
      </c>
      <c r="G29" s="61">
        <f t="shared" ref="G29:H29" si="11">G30</f>
        <v>-5280</v>
      </c>
      <c r="H29" s="61">
        <f t="shared" si="11"/>
        <v>-76909.7</v>
      </c>
    </row>
    <row r="30" spans="1:8" s="18" customFormat="1" ht="21" customHeight="1" x14ac:dyDescent="0.25">
      <c r="A30" s="96"/>
      <c r="B30" s="96"/>
      <c r="C30" s="96"/>
      <c r="D30" s="96"/>
      <c r="E30" s="101"/>
      <c r="F30" s="134" t="s">
        <v>95</v>
      </c>
      <c r="G30" s="147">
        <f>-G41</f>
        <v>-5280</v>
      </c>
      <c r="H30" s="147">
        <v>-76909.7</v>
      </c>
    </row>
    <row r="31" spans="1:8" ht="22.5" customHeight="1" x14ac:dyDescent="0.3">
      <c r="A31" s="107"/>
      <c r="B31" s="107"/>
      <c r="C31" s="107"/>
      <c r="D31" s="107"/>
      <c r="E31" s="102">
        <v>31010</v>
      </c>
      <c r="F31" s="109" t="s">
        <v>102</v>
      </c>
      <c r="G31" s="240">
        <f t="shared" ref="G31:H31" si="12">G33</f>
        <v>5280</v>
      </c>
      <c r="H31" s="240">
        <f t="shared" si="12"/>
        <v>76909.7</v>
      </c>
    </row>
    <row r="32" spans="1:8" ht="23.25" customHeight="1" x14ac:dyDescent="0.3">
      <c r="A32" s="107"/>
      <c r="B32" s="107"/>
      <c r="C32" s="107"/>
      <c r="D32" s="107"/>
      <c r="E32" s="102"/>
      <c r="F32" s="101" t="s">
        <v>29</v>
      </c>
      <c r="G32" s="92"/>
      <c r="H32" s="92"/>
    </row>
    <row r="33" spans="1:9" ht="37.5" customHeight="1" x14ac:dyDescent="0.3">
      <c r="A33" s="107"/>
      <c r="B33" s="107"/>
      <c r="C33" s="107"/>
      <c r="D33" s="107"/>
      <c r="E33" s="102"/>
      <c r="F33" s="110" t="s">
        <v>80</v>
      </c>
      <c r="G33" s="61">
        <f t="shared" ref="G33:H33" si="13">G35</f>
        <v>5280</v>
      </c>
      <c r="H33" s="61">
        <f t="shared" si="13"/>
        <v>76909.7</v>
      </c>
    </row>
    <row r="34" spans="1:9" ht="36" customHeight="1" x14ac:dyDescent="0.3">
      <c r="A34" s="107"/>
      <c r="B34" s="107"/>
      <c r="C34" s="107"/>
      <c r="D34" s="107"/>
      <c r="E34" s="102"/>
      <c r="F34" s="111" t="s">
        <v>30</v>
      </c>
      <c r="G34" s="61"/>
      <c r="H34" s="61"/>
    </row>
    <row r="35" spans="1:9" ht="16.5" customHeight="1" x14ac:dyDescent="0.3">
      <c r="A35" s="107"/>
      <c r="B35" s="107"/>
      <c r="C35" s="107"/>
      <c r="D35" s="107"/>
      <c r="E35" s="102"/>
      <c r="F35" s="111" t="s">
        <v>27</v>
      </c>
      <c r="G35" s="61">
        <f t="shared" ref="G35:H38" si="14">G36</f>
        <v>5280</v>
      </c>
      <c r="H35" s="61">
        <f t="shared" si="14"/>
        <v>76909.7</v>
      </c>
    </row>
    <row r="36" spans="1:9" ht="16.5" customHeight="1" x14ac:dyDescent="0.3">
      <c r="A36" s="107"/>
      <c r="B36" s="107"/>
      <c r="C36" s="107"/>
      <c r="D36" s="107"/>
      <c r="E36" s="112"/>
      <c r="F36" s="111" t="s">
        <v>81</v>
      </c>
      <c r="G36" s="61">
        <f t="shared" si="14"/>
        <v>5280</v>
      </c>
      <c r="H36" s="61">
        <f t="shared" si="14"/>
        <v>76909.7</v>
      </c>
    </row>
    <row r="37" spans="1:9" ht="16.5" customHeight="1" x14ac:dyDescent="0.3">
      <c r="A37" s="107"/>
      <c r="B37" s="107"/>
      <c r="C37" s="107"/>
      <c r="D37" s="107"/>
      <c r="E37" s="93"/>
      <c r="F37" s="113" t="s">
        <v>82</v>
      </c>
      <c r="G37" s="61">
        <f t="shared" ref="G37:H37" si="15">G38+G40</f>
        <v>5280</v>
      </c>
      <c r="H37" s="61">
        <f t="shared" si="15"/>
        <v>76909.7</v>
      </c>
    </row>
    <row r="38" spans="1:9" ht="18" customHeight="1" x14ac:dyDescent="0.3">
      <c r="A38" s="107"/>
      <c r="B38" s="107"/>
      <c r="C38" s="107"/>
      <c r="D38" s="107"/>
      <c r="E38" s="92"/>
      <c r="F38" s="92" t="s">
        <v>83</v>
      </c>
      <c r="G38" s="61">
        <f t="shared" si="14"/>
        <v>0</v>
      </c>
      <c r="H38" s="61">
        <f t="shared" si="14"/>
        <v>71629.7</v>
      </c>
    </row>
    <row r="39" spans="1:9" s="18" customFormat="1" ht="21" customHeight="1" x14ac:dyDescent="0.25">
      <c r="A39" s="97"/>
      <c r="B39" s="97"/>
      <c r="C39" s="97"/>
      <c r="D39" s="97"/>
      <c r="E39" s="375"/>
      <c r="F39" s="134" t="s">
        <v>84</v>
      </c>
      <c r="G39" s="62">
        <v>0</v>
      </c>
      <c r="H39" s="62">
        <v>71629.7</v>
      </c>
    </row>
    <row r="40" spans="1:9" s="146" customFormat="1" x14ac:dyDescent="0.25">
      <c r="A40" s="376"/>
      <c r="B40" s="376"/>
      <c r="C40" s="376"/>
      <c r="D40" s="376"/>
      <c r="E40" s="377"/>
      <c r="F40" s="93" t="s">
        <v>169</v>
      </c>
      <c r="G40" s="239">
        <f t="shared" ref="G40:H40" si="16">G41</f>
        <v>5280</v>
      </c>
      <c r="H40" s="239">
        <f t="shared" si="16"/>
        <v>5280</v>
      </c>
    </row>
    <row r="41" spans="1:9" s="146" customFormat="1" x14ac:dyDescent="0.25">
      <c r="A41" s="376"/>
      <c r="B41" s="376"/>
      <c r="C41" s="376"/>
      <c r="D41" s="376"/>
      <c r="E41" s="377"/>
      <c r="F41" s="374" t="s">
        <v>170</v>
      </c>
      <c r="G41" s="239">
        <v>5280</v>
      </c>
      <c r="H41" s="239">
        <v>5280</v>
      </c>
    </row>
    <row r="42" spans="1:9" s="149" customFormat="1" ht="16.5" customHeight="1" x14ac:dyDescent="0.3">
      <c r="A42" s="139" t="s">
        <v>112</v>
      </c>
      <c r="B42" s="130"/>
      <c r="C42" s="130"/>
      <c r="D42" s="130"/>
      <c r="E42" s="130"/>
      <c r="F42" s="139" t="s">
        <v>113</v>
      </c>
      <c r="G42" s="147">
        <f t="shared" ref="G42:H42" si="17">G44</f>
        <v>0</v>
      </c>
      <c r="H42" s="147">
        <f t="shared" si="17"/>
        <v>0</v>
      </c>
      <c r="I42" s="148"/>
    </row>
    <row r="43" spans="1:9" s="149" customFormat="1" ht="16.5" customHeight="1" x14ac:dyDescent="0.3">
      <c r="A43" s="130"/>
      <c r="B43" s="130"/>
      <c r="C43" s="130"/>
      <c r="D43" s="130"/>
      <c r="E43" s="130"/>
      <c r="F43" s="134" t="s">
        <v>28</v>
      </c>
      <c r="G43" s="147"/>
      <c r="H43" s="147"/>
      <c r="I43" s="148"/>
    </row>
    <row r="44" spans="1:9" s="149" customFormat="1" ht="16.5" customHeight="1" x14ac:dyDescent="0.3">
      <c r="A44" s="130"/>
      <c r="B44" s="139" t="s">
        <v>31</v>
      </c>
      <c r="C44" s="130"/>
      <c r="D44" s="130"/>
      <c r="E44" s="130"/>
      <c r="F44" s="139" t="s">
        <v>114</v>
      </c>
      <c r="G44" s="147">
        <f t="shared" ref="G44:H44" si="18">G46</f>
        <v>0</v>
      </c>
      <c r="H44" s="147">
        <f t="shared" si="18"/>
        <v>0</v>
      </c>
      <c r="I44" s="148"/>
    </row>
    <row r="45" spans="1:9" s="149" customFormat="1" ht="16.5" customHeight="1" x14ac:dyDescent="0.3">
      <c r="A45" s="130"/>
      <c r="B45" s="130"/>
      <c r="C45" s="130"/>
      <c r="D45" s="130"/>
      <c r="E45" s="130"/>
      <c r="F45" s="134" t="s">
        <v>28</v>
      </c>
      <c r="G45" s="147"/>
      <c r="H45" s="147"/>
      <c r="I45" s="148"/>
    </row>
    <row r="46" spans="1:9" s="149" customFormat="1" ht="16.5" customHeight="1" x14ac:dyDescent="0.3">
      <c r="A46" s="130"/>
      <c r="B46" s="130"/>
      <c r="C46" s="139" t="s">
        <v>31</v>
      </c>
      <c r="D46" s="130"/>
      <c r="E46" s="130"/>
      <c r="F46" s="139" t="s">
        <v>106</v>
      </c>
      <c r="G46" s="147">
        <f t="shared" ref="G46:H46" si="19">G48</f>
        <v>0</v>
      </c>
      <c r="H46" s="147">
        <f t="shared" si="19"/>
        <v>0</v>
      </c>
      <c r="I46" s="148"/>
    </row>
    <row r="47" spans="1:9" s="149" customFormat="1" ht="16.5" customHeight="1" x14ac:dyDescent="0.3">
      <c r="A47" s="130"/>
      <c r="B47" s="130"/>
      <c r="C47" s="130"/>
      <c r="D47" s="130"/>
      <c r="E47" s="130"/>
      <c r="F47" s="134" t="s">
        <v>28</v>
      </c>
      <c r="G47" s="147"/>
      <c r="H47" s="147"/>
      <c r="I47" s="148"/>
    </row>
    <row r="48" spans="1:9" s="149" customFormat="1" ht="16.5" customHeight="1" x14ac:dyDescent="0.3">
      <c r="A48" s="130"/>
      <c r="B48" s="130"/>
      <c r="C48" s="130"/>
      <c r="D48" s="130"/>
      <c r="E48" s="130"/>
      <c r="F48" s="139" t="s">
        <v>104</v>
      </c>
      <c r="G48" s="147">
        <f t="shared" ref="G48:H48" si="20">G50</f>
        <v>0</v>
      </c>
      <c r="H48" s="147">
        <f t="shared" si="20"/>
        <v>0</v>
      </c>
      <c r="I48" s="148"/>
    </row>
    <row r="49" spans="1:9" s="149" customFormat="1" ht="16.5" customHeight="1" x14ac:dyDescent="0.3">
      <c r="A49" s="130"/>
      <c r="B49" s="130"/>
      <c r="C49" s="130"/>
      <c r="D49" s="130"/>
      <c r="E49" s="130"/>
      <c r="F49" s="134" t="s">
        <v>28</v>
      </c>
      <c r="G49" s="134"/>
      <c r="H49" s="147"/>
    </row>
    <row r="50" spans="1:9" s="149" customFormat="1" ht="16.5" customHeight="1" x14ac:dyDescent="0.3">
      <c r="A50" s="130"/>
      <c r="B50" s="130"/>
      <c r="C50" s="130"/>
      <c r="D50" s="139" t="s">
        <v>105</v>
      </c>
      <c r="E50" s="130"/>
      <c r="F50" s="134" t="s">
        <v>106</v>
      </c>
      <c r="G50" s="147">
        <f t="shared" ref="G50:H50" si="21">G52+G60</f>
        <v>0</v>
      </c>
      <c r="H50" s="147">
        <f t="shared" si="21"/>
        <v>0</v>
      </c>
    </row>
    <row r="51" spans="1:9" s="149" customFormat="1" ht="16.5" customHeight="1" x14ac:dyDescent="0.3">
      <c r="A51" s="150"/>
      <c r="B51" s="150"/>
      <c r="C51" s="150"/>
      <c r="D51" s="130"/>
      <c r="E51" s="130"/>
      <c r="F51" s="134" t="s">
        <v>28</v>
      </c>
      <c r="G51" s="134"/>
      <c r="H51" s="147"/>
    </row>
    <row r="52" spans="1:9" s="149" customFormat="1" ht="16.5" customHeight="1" x14ac:dyDescent="0.3">
      <c r="A52" s="130"/>
      <c r="B52" s="130"/>
      <c r="C52" s="130"/>
      <c r="D52" s="130"/>
      <c r="E52" s="151" t="s">
        <v>109</v>
      </c>
      <c r="F52" s="134" t="s">
        <v>106</v>
      </c>
      <c r="G52" s="147">
        <f>-G22</f>
        <v>5280</v>
      </c>
      <c r="H52" s="147">
        <f t="shared" ref="G52:H52" si="22">H54</f>
        <v>76909.7</v>
      </c>
    </row>
    <row r="53" spans="1:9" s="149" customFormat="1" ht="16.5" customHeight="1" x14ac:dyDescent="0.3">
      <c r="A53" s="130"/>
      <c r="B53" s="130"/>
      <c r="C53" s="130"/>
      <c r="D53" s="152"/>
      <c r="E53" s="130"/>
      <c r="F53" s="134" t="s">
        <v>29</v>
      </c>
      <c r="G53" s="147"/>
      <c r="H53" s="147"/>
      <c r="I53" s="148"/>
    </row>
    <row r="54" spans="1:9" s="149" customFormat="1" ht="16.5" customHeight="1" x14ac:dyDescent="0.3">
      <c r="A54" s="130"/>
      <c r="B54" s="130"/>
      <c r="C54" s="130"/>
      <c r="D54" s="152"/>
      <c r="E54" s="130"/>
      <c r="F54" s="133" t="s">
        <v>104</v>
      </c>
      <c r="G54" s="147">
        <f t="shared" ref="G54:H54" si="23">G56</f>
        <v>5280</v>
      </c>
      <c r="H54" s="147">
        <f t="shared" si="23"/>
        <v>76909.7</v>
      </c>
      <c r="I54" s="148"/>
    </row>
    <row r="55" spans="1:9" s="149" customFormat="1" ht="39" customHeight="1" x14ac:dyDescent="0.3">
      <c r="A55" s="130"/>
      <c r="B55" s="130"/>
      <c r="C55" s="130"/>
      <c r="D55" s="152"/>
      <c r="E55" s="130"/>
      <c r="F55" s="134" t="s">
        <v>30</v>
      </c>
      <c r="G55" s="147"/>
      <c r="H55" s="147"/>
      <c r="I55" s="148"/>
    </row>
    <row r="56" spans="1:9" s="149" customFormat="1" ht="16.5" customHeight="1" x14ac:dyDescent="0.3">
      <c r="A56" s="130"/>
      <c r="B56" s="130"/>
      <c r="C56" s="130"/>
      <c r="D56" s="152"/>
      <c r="E56" s="130"/>
      <c r="F56" s="153" t="s">
        <v>27</v>
      </c>
      <c r="G56" s="147">
        <f t="shared" ref="G56:H58" si="24">G57</f>
        <v>5280</v>
      </c>
      <c r="H56" s="147">
        <f t="shared" si="24"/>
        <v>76909.7</v>
      </c>
      <c r="I56" s="148"/>
    </row>
    <row r="57" spans="1:9" s="149" customFormat="1" ht="16.5" customHeight="1" x14ac:dyDescent="0.3">
      <c r="A57" s="130"/>
      <c r="B57" s="130"/>
      <c r="C57" s="130"/>
      <c r="D57" s="152"/>
      <c r="E57" s="130"/>
      <c r="F57" s="153" t="s">
        <v>32</v>
      </c>
      <c r="G57" s="147">
        <f t="shared" si="24"/>
        <v>5280</v>
      </c>
      <c r="H57" s="147">
        <f t="shared" si="24"/>
        <v>76909.7</v>
      </c>
      <c r="I57" s="148"/>
    </row>
    <row r="58" spans="1:9" s="149" customFormat="1" ht="16.5" customHeight="1" x14ac:dyDescent="0.3">
      <c r="A58" s="130"/>
      <c r="B58" s="130"/>
      <c r="C58" s="130"/>
      <c r="D58" s="152"/>
      <c r="E58" s="130"/>
      <c r="F58" s="153" t="s">
        <v>115</v>
      </c>
      <c r="G58" s="147">
        <f t="shared" si="24"/>
        <v>5280</v>
      </c>
      <c r="H58" s="147">
        <f t="shared" si="24"/>
        <v>76909.7</v>
      </c>
      <c r="I58" s="148"/>
    </row>
    <row r="59" spans="1:9" s="149" customFormat="1" ht="16.5" customHeight="1" x14ac:dyDescent="0.3">
      <c r="A59" s="130"/>
      <c r="B59" s="130"/>
      <c r="C59" s="130"/>
      <c r="D59" s="152"/>
      <c r="E59" s="130"/>
      <c r="F59" s="134" t="s">
        <v>116</v>
      </c>
      <c r="G59" s="147">
        <f>-G22</f>
        <v>5280</v>
      </c>
      <c r="H59" s="147">
        <v>76909.7</v>
      </c>
      <c r="I59" s="148"/>
    </row>
    <row r="60" spans="1:9" s="149" customFormat="1" ht="16.5" customHeight="1" x14ac:dyDescent="0.3">
      <c r="A60" s="130"/>
      <c r="B60" s="130"/>
      <c r="C60" s="130"/>
      <c r="D60" s="130"/>
      <c r="E60" s="151" t="s">
        <v>109</v>
      </c>
      <c r="F60" s="134" t="s">
        <v>106</v>
      </c>
      <c r="G60" s="147">
        <f t="shared" ref="G60:H60" si="25">G62</f>
        <v>-5280</v>
      </c>
      <c r="H60" s="147">
        <f t="shared" si="25"/>
        <v>-76909.7</v>
      </c>
      <c r="I60" s="148"/>
    </row>
    <row r="61" spans="1:9" s="149" customFormat="1" ht="16.5" customHeight="1" x14ac:dyDescent="0.3">
      <c r="A61" s="130"/>
      <c r="B61" s="130"/>
      <c r="C61" s="130"/>
      <c r="D61" s="152"/>
      <c r="E61" s="130"/>
      <c r="F61" s="134" t="s">
        <v>29</v>
      </c>
      <c r="G61" s="147"/>
      <c r="H61" s="147"/>
      <c r="I61" s="148"/>
    </row>
    <row r="62" spans="1:9" s="149" customFormat="1" ht="16.5" customHeight="1" x14ac:dyDescent="0.3">
      <c r="A62" s="130"/>
      <c r="B62" s="130"/>
      <c r="C62" s="130"/>
      <c r="D62" s="152"/>
      <c r="E62" s="130"/>
      <c r="F62" s="133" t="s">
        <v>104</v>
      </c>
      <c r="G62" s="147">
        <f t="shared" ref="G62:H62" si="26">G64</f>
        <v>-5280</v>
      </c>
      <c r="H62" s="147">
        <f t="shared" si="26"/>
        <v>-76909.7</v>
      </c>
      <c r="I62" s="148"/>
    </row>
    <row r="63" spans="1:9" s="149" customFormat="1" ht="39" customHeight="1" x14ac:dyDescent="0.3">
      <c r="A63" s="130"/>
      <c r="B63" s="130"/>
      <c r="C63" s="130"/>
      <c r="D63" s="152"/>
      <c r="E63" s="130"/>
      <c r="F63" s="134" t="s">
        <v>30</v>
      </c>
      <c r="G63" s="147"/>
      <c r="H63" s="147"/>
      <c r="I63" s="148"/>
    </row>
    <row r="64" spans="1:9" s="149" customFormat="1" ht="16.5" customHeight="1" x14ac:dyDescent="0.3">
      <c r="A64" s="130"/>
      <c r="B64" s="130"/>
      <c r="C64" s="130"/>
      <c r="D64" s="152"/>
      <c r="E64" s="130"/>
      <c r="F64" s="153" t="s">
        <v>27</v>
      </c>
      <c r="G64" s="147">
        <f t="shared" ref="G64:H66" si="27">G65</f>
        <v>-5280</v>
      </c>
      <c r="H64" s="147">
        <f t="shared" si="27"/>
        <v>-76909.7</v>
      </c>
      <c r="I64" s="148"/>
    </row>
    <row r="65" spans="1:9" s="149" customFormat="1" ht="16.5" customHeight="1" x14ac:dyDescent="0.3">
      <c r="A65" s="130"/>
      <c r="B65" s="130"/>
      <c r="C65" s="130"/>
      <c r="D65" s="152"/>
      <c r="E65" s="130"/>
      <c r="F65" s="153" t="s">
        <v>32</v>
      </c>
      <c r="G65" s="147">
        <f t="shared" si="27"/>
        <v>-5280</v>
      </c>
      <c r="H65" s="147">
        <f t="shared" si="27"/>
        <v>-76909.7</v>
      </c>
      <c r="I65" s="148"/>
    </row>
    <row r="66" spans="1:9" s="149" customFormat="1" ht="16.5" customHeight="1" x14ac:dyDescent="0.3">
      <c r="A66" s="130"/>
      <c r="B66" s="130"/>
      <c r="C66" s="130"/>
      <c r="D66" s="152"/>
      <c r="E66" s="130"/>
      <c r="F66" s="153" t="s">
        <v>115</v>
      </c>
      <c r="G66" s="147">
        <f t="shared" si="27"/>
        <v>-5280</v>
      </c>
      <c r="H66" s="147">
        <f t="shared" si="27"/>
        <v>-76909.7</v>
      </c>
      <c r="I66" s="148"/>
    </row>
    <row r="67" spans="1:9" s="149" customFormat="1" ht="16.5" customHeight="1" x14ac:dyDescent="0.3">
      <c r="A67" s="130"/>
      <c r="B67" s="130"/>
      <c r="C67" s="130"/>
      <c r="D67" s="152"/>
      <c r="E67" s="130"/>
      <c r="F67" s="134" t="s">
        <v>116</v>
      </c>
      <c r="G67" s="147">
        <f>-G59</f>
        <v>-5280</v>
      </c>
      <c r="H67" s="147">
        <v>-76909.7</v>
      </c>
      <c r="I67" s="148"/>
    </row>
  </sheetData>
  <mergeCells count="10">
    <mergeCell ref="G1:H1"/>
    <mergeCell ref="H8:H9"/>
    <mergeCell ref="A2:H2"/>
    <mergeCell ref="A3:H3"/>
    <mergeCell ref="A4:H4"/>
    <mergeCell ref="A7:C8"/>
    <mergeCell ref="D7:E8"/>
    <mergeCell ref="F7:F9"/>
    <mergeCell ref="G8:G9"/>
    <mergeCell ref="G7:H7"/>
  </mergeCells>
  <pageMargins left="0.23622047244094491" right="0.23622047244094491" top="0.15748031496062992" bottom="0.15748031496062992" header="0.15748031496062992" footer="0.15748031496062992"/>
  <pageSetup scale="61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topLeftCell="A7" zoomScale="90" zoomScaleNormal="100" zoomScaleSheetLayoutView="90" workbookViewId="0">
      <selection activeCell="D6" sqref="D6:E6"/>
    </sheetView>
  </sheetViews>
  <sheetFormatPr defaultColWidth="8" defaultRowHeight="17.25" customHeight="1" x14ac:dyDescent="0.25"/>
  <cols>
    <col min="1" max="1" width="7.42578125" style="39" customWidth="1"/>
    <col min="2" max="2" width="8.7109375" style="39" customWidth="1"/>
    <col min="3" max="3" width="66.28515625" style="33" customWidth="1"/>
    <col min="4" max="4" width="20.5703125" style="33" customWidth="1"/>
    <col min="5" max="5" width="20.42578125" style="50" customWidth="1"/>
    <col min="6" max="6" width="9.5703125" style="33" customWidth="1"/>
    <col min="7" max="7" width="16.42578125" style="43" bestFit="1" customWidth="1"/>
    <col min="8" max="9" width="18.28515625" style="43" bestFit="1" customWidth="1"/>
    <col min="10" max="10" width="18.5703125" style="43" bestFit="1" customWidth="1"/>
    <col min="11" max="11" width="16.42578125" style="33" customWidth="1"/>
    <col min="12" max="16384" width="8" style="33"/>
  </cols>
  <sheetData>
    <row r="1" spans="1:10" ht="17.25" customHeight="1" x14ac:dyDescent="0.25">
      <c r="A1" s="312" t="s">
        <v>68</v>
      </c>
      <c r="B1" s="312"/>
      <c r="C1" s="312"/>
      <c r="D1" s="312"/>
      <c r="E1" s="312"/>
    </row>
    <row r="2" spans="1:10" s="13" customFormat="1" ht="16.5" customHeight="1" x14ac:dyDescent="0.25">
      <c r="A2" s="312" t="s">
        <v>73</v>
      </c>
      <c r="B2" s="312"/>
      <c r="C2" s="312"/>
      <c r="D2" s="312"/>
      <c r="E2" s="312"/>
      <c r="F2" s="15"/>
      <c r="G2" s="15"/>
      <c r="H2" s="15"/>
      <c r="I2" s="44"/>
      <c r="J2" s="44"/>
    </row>
    <row r="3" spans="1:10" s="13" customFormat="1" ht="16.5" customHeight="1" x14ac:dyDescent="0.25">
      <c r="A3" s="312" t="s">
        <v>1</v>
      </c>
      <c r="B3" s="312"/>
      <c r="C3" s="312"/>
      <c r="D3" s="312"/>
      <c r="E3" s="312"/>
      <c r="F3" s="15"/>
      <c r="G3" s="15"/>
      <c r="H3" s="15"/>
      <c r="I3" s="44"/>
      <c r="J3" s="44"/>
    </row>
    <row r="4" spans="1:10" s="13" customFormat="1" ht="52.5" customHeight="1" x14ac:dyDescent="0.25">
      <c r="A4" s="313" t="s">
        <v>179</v>
      </c>
      <c r="B4" s="313"/>
      <c r="C4" s="313"/>
      <c r="D4" s="313"/>
      <c r="E4" s="313"/>
      <c r="F4" s="45"/>
      <c r="G4" s="45"/>
      <c r="H4" s="45"/>
      <c r="I4" s="44"/>
      <c r="J4" s="44"/>
    </row>
    <row r="5" spans="1:10" ht="17.25" customHeight="1" x14ac:dyDescent="0.25">
      <c r="A5" s="30"/>
      <c r="B5" s="30"/>
      <c r="C5" s="31"/>
      <c r="D5" s="56"/>
      <c r="E5" s="55" t="s">
        <v>72</v>
      </c>
    </row>
    <row r="6" spans="1:10" ht="65.25" customHeight="1" x14ac:dyDescent="0.25">
      <c r="A6" s="314" t="s">
        <v>57</v>
      </c>
      <c r="B6" s="315"/>
      <c r="C6" s="318" t="s">
        <v>69</v>
      </c>
      <c r="D6" s="291" t="s">
        <v>16</v>
      </c>
      <c r="E6" s="293"/>
    </row>
    <row r="7" spans="1:10" s="34" customFormat="1" ht="17.25" customHeight="1" x14ac:dyDescent="0.25">
      <c r="A7" s="316"/>
      <c r="B7" s="317"/>
      <c r="C7" s="319"/>
      <c r="D7" s="321" t="s">
        <v>74</v>
      </c>
      <c r="E7" s="321" t="s">
        <v>33</v>
      </c>
      <c r="G7" s="46"/>
      <c r="H7" s="46"/>
      <c r="I7" s="46"/>
      <c r="J7" s="46"/>
    </row>
    <row r="8" spans="1:10" s="34" customFormat="1" ht="66" customHeight="1" x14ac:dyDescent="0.25">
      <c r="A8" s="47" t="s">
        <v>4</v>
      </c>
      <c r="B8" s="47" t="s">
        <v>5</v>
      </c>
      <c r="C8" s="320"/>
      <c r="D8" s="321"/>
      <c r="E8" s="321"/>
      <c r="G8" s="46"/>
      <c r="H8" s="46"/>
      <c r="I8" s="46"/>
      <c r="J8" s="46"/>
    </row>
    <row r="9" spans="1:10" s="39" customFormat="1" ht="17.25" customHeight="1" x14ac:dyDescent="0.25">
      <c r="A9" s="37"/>
      <c r="B9" s="37"/>
      <c r="C9" s="38" t="s">
        <v>64</v>
      </c>
      <c r="D9" s="193">
        <f t="shared" ref="D9:E9" si="0">D11</f>
        <v>0</v>
      </c>
      <c r="E9" s="193">
        <f t="shared" si="0"/>
        <v>0</v>
      </c>
      <c r="G9" s="48"/>
      <c r="H9" s="48"/>
      <c r="I9" s="48"/>
      <c r="J9" s="48"/>
    </row>
    <row r="10" spans="1:10" ht="17.25" customHeight="1" x14ac:dyDescent="0.25">
      <c r="A10" s="37"/>
      <c r="B10" s="37"/>
      <c r="C10" s="38" t="s">
        <v>65</v>
      </c>
      <c r="D10" s="189"/>
      <c r="E10" s="190"/>
    </row>
    <row r="11" spans="1:10" s="42" customFormat="1" ht="34.5" customHeight="1" x14ac:dyDescent="0.25">
      <c r="A11" s="40"/>
      <c r="B11" s="41"/>
      <c r="C11" s="41" t="s">
        <v>66</v>
      </c>
      <c r="D11" s="193">
        <f t="shared" ref="D11:E11" si="1">D13+D16</f>
        <v>0</v>
      </c>
      <c r="E11" s="193">
        <f t="shared" si="1"/>
        <v>0</v>
      </c>
      <c r="G11" s="49"/>
      <c r="H11" s="49"/>
      <c r="I11" s="49"/>
      <c r="J11" s="49"/>
    </row>
    <row r="12" spans="1:10" s="42" customFormat="1" ht="17.25" customHeight="1" x14ac:dyDescent="0.25">
      <c r="A12" s="40"/>
      <c r="B12" s="40"/>
      <c r="C12" s="40" t="s">
        <v>67</v>
      </c>
      <c r="D12" s="191"/>
      <c r="E12" s="192"/>
      <c r="G12" s="49"/>
      <c r="H12" s="49"/>
      <c r="I12" s="49"/>
      <c r="J12" s="49"/>
    </row>
    <row r="13" spans="1:10" s="79" customFormat="1" ht="51.75" x14ac:dyDescent="0.25">
      <c r="A13" s="115">
        <v>1072</v>
      </c>
      <c r="B13" s="115">
        <v>31009</v>
      </c>
      <c r="C13" s="116" t="s">
        <v>92</v>
      </c>
      <c r="D13" s="246">
        <f t="shared" ref="D13:E13" si="2">D15</f>
        <v>-5280</v>
      </c>
      <c r="E13" s="246">
        <f t="shared" si="2"/>
        <v>-76909.7</v>
      </c>
    </row>
    <row r="14" spans="1:10" s="79" customFormat="1" ht="23.25" customHeight="1" x14ac:dyDescent="0.25">
      <c r="A14" s="115"/>
      <c r="B14" s="115"/>
      <c r="C14" s="117" t="s">
        <v>34</v>
      </c>
      <c r="D14" s="247"/>
      <c r="E14" s="248"/>
    </row>
    <row r="15" spans="1:10" s="79" customFormat="1" ht="54" customHeight="1" x14ac:dyDescent="0.25">
      <c r="A15" s="115"/>
      <c r="B15" s="115"/>
      <c r="C15" s="118" t="s">
        <v>79</v>
      </c>
      <c r="D15" s="249">
        <f>'3'!G30</f>
        <v>-5280</v>
      </c>
      <c r="E15" s="249">
        <f>'3'!H30</f>
        <v>-76909.7</v>
      </c>
    </row>
    <row r="16" spans="1:10" ht="39" customHeight="1" x14ac:dyDescent="0.25">
      <c r="A16" s="157">
        <v>1072</v>
      </c>
      <c r="B16" s="157">
        <v>31010</v>
      </c>
      <c r="C16" s="144" t="s">
        <v>102</v>
      </c>
      <c r="D16" s="250">
        <f t="shared" ref="D16:E16" si="3">D18</f>
        <v>5280</v>
      </c>
      <c r="E16" s="250">
        <f t="shared" si="3"/>
        <v>76909.7</v>
      </c>
    </row>
    <row r="17" spans="1:5" ht="17.25" customHeight="1" x14ac:dyDescent="0.25">
      <c r="A17" s="158"/>
      <c r="B17" s="158"/>
      <c r="C17" s="154" t="s">
        <v>34</v>
      </c>
      <c r="D17" s="251"/>
      <c r="E17" s="252"/>
    </row>
    <row r="18" spans="1:5" ht="51.75" x14ac:dyDescent="0.25">
      <c r="A18" s="159"/>
      <c r="B18" s="159"/>
      <c r="C18" s="155" t="s">
        <v>79</v>
      </c>
      <c r="D18" s="253">
        <f t="shared" ref="D18:E18" si="4">D20</f>
        <v>5280</v>
      </c>
      <c r="E18" s="253">
        <f t="shared" si="4"/>
        <v>76909.7</v>
      </c>
    </row>
    <row r="19" spans="1:5" x14ac:dyDescent="0.25">
      <c r="A19" s="160"/>
      <c r="B19" s="160"/>
      <c r="C19" s="154" t="s">
        <v>117</v>
      </c>
      <c r="D19" s="251"/>
      <c r="E19" s="252"/>
    </row>
    <row r="20" spans="1:5" ht="65.25" customHeight="1" x14ac:dyDescent="0.25">
      <c r="A20" s="158"/>
      <c r="B20" s="161"/>
      <c r="C20" s="156" t="s">
        <v>111</v>
      </c>
      <c r="D20" s="249">
        <f>'3'!G31</f>
        <v>5280</v>
      </c>
      <c r="E20" s="249">
        <f>'3'!H31</f>
        <v>76909.7</v>
      </c>
    </row>
  </sheetData>
  <mergeCells count="9">
    <mergeCell ref="A1:E1"/>
    <mergeCell ref="A2:E2"/>
    <mergeCell ref="A3:E3"/>
    <mergeCell ref="A4:E4"/>
    <mergeCell ref="A6:B7"/>
    <mergeCell ref="C6:C8"/>
    <mergeCell ref="E7:E8"/>
    <mergeCell ref="D7:D8"/>
    <mergeCell ref="D6:E6"/>
  </mergeCells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view="pageBreakPreview" topLeftCell="A46" zoomScaleNormal="89" zoomScaleSheetLayoutView="100" workbookViewId="0">
      <selection activeCell="C33" sqref="C33:C35"/>
    </sheetView>
  </sheetViews>
  <sheetFormatPr defaultColWidth="8" defaultRowHeight="13.5" customHeight="1" x14ac:dyDescent="0.25"/>
  <cols>
    <col min="1" max="1" width="37.140625" style="1" customWidth="1"/>
    <col min="2" max="2" width="63.85546875" style="1" customWidth="1"/>
    <col min="3" max="3" width="18.5703125" style="1" customWidth="1"/>
    <col min="4" max="4" width="20" style="1" customWidth="1"/>
    <col min="5" max="16384" width="8" style="1"/>
  </cols>
  <sheetData>
    <row r="1" spans="1:4" s="19" customFormat="1" ht="18.75" customHeight="1" x14ac:dyDescent="0.25">
      <c r="A1" s="20"/>
      <c r="B1" s="20"/>
      <c r="C1" s="20"/>
      <c r="D1" s="52" t="s">
        <v>75</v>
      </c>
    </row>
    <row r="2" spans="1:4" s="19" customFormat="1" ht="20.25" customHeight="1" x14ac:dyDescent="0.3">
      <c r="A2" s="21"/>
      <c r="B2" s="21"/>
      <c r="C2" s="21"/>
      <c r="D2" s="7" t="s">
        <v>73</v>
      </c>
    </row>
    <row r="3" spans="1:4" s="19" customFormat="1" ht="19.5" customHeight="1" x14ac:dyDescent="0.25">
      <c r="A3" s="21"/>
      <c r="B3" s="21"/>
      <c r="C3" s="21"/>
      <c r="D3" s="14" t="s">
        <v>1</v>
      </c>
    </row>
    <row r="4" spans="1:4" s="18" customFormat="1" ht="19.5" customHeight="1" x14ac:dyDescent="0.25">
      <c r="D4" s="24" t="s">
        <v>35</v>
      </c>
    </row>
    <row r="5" spans="1:4" s="18" customFormat="1" ht="45" customHeight="1" x14ac:dyDescent="0.25">
      <c r="A5" s="328" t="s">
        <v>127</v>
      </c>
      <c r="B5" s="328"/>
      <c r="C5" s="328"/>
      <c r="D5" s="328"/>
    </row>
    <row r="7" spans="1:4" s="22" customFormat="1" ht="24" customHeight="1" x14ac:dyDescent="0.25">
      <c r="D7" s="51" t="s">
        <v>76</v>
      </c>
    </row>
    <row r="8" spans="1:4" s="22" customFormat="1" ht="24" customHeight="1" x14ac:dyDescent="0.25">
      <c r="A8" s="329" t="s">
        <v>36</v>
      </c>
      <c r="B8" s="329"/>
      <c r="C8" s="329"/>
      <c r="D8" s="329"/>
    </row>
    <row r="9" spans="1:4" s="53" customFormat="1" ht="11.25" customHeight="1" x14ac:dyDescent="0.25">
      <c r="A9" s="54"/>
      <c r="B9" s="54"/>
      <c r="C9" s="64"/>
      <c r="D9" s="64"/>
    </row>
    <row r="11" spans="1:4" s="67" customFormat="1" ht="32.25" customHeight="1" x14ac:dyDescent="0.25">
      <c r="A11" s="119" t="s">
        <v>37</v>
      </c>
      <c r="B11" s="336" t="s">
        <v>38</v>
      </c>
      <c r="C11" s="334"/>
      <c r="D11" s="335"/>
    </row>
    <row r="12" spans="1:4" s="121" customFormat="1" ht="24" customHeight="1" x14ac:dyDescent="0.25">
      <c r="A12" s="120" t="s">
        <v>96</v>
      </c>
      <c r="B12" s="337" t="s">
        <v>97</v>
      </c>
      <c r="C12" s="338"/>
      <c r="D12" s="339"/>
    </row>
    <row r="13" spans="1:4" s="10" customFormat="1" ht="24" customHeight="1" x14ac:dyDescent="0.25">
      <c r="A13" s="332" t="s">
        <v>47</v>
      </c>
      <c r="B13" s="333"/>
      <c r="C13" s="334"/>
      <c r="D13" s="335"/>
    </row>
    <row r="14" spans="1:4" s="67" customFormat="1" ht="51.75" customHeight="1" x14ac:dyDescent="0.25">
      <c r="A14" s="122" t="s">
        <v>39</v>
      </c>
      <c r="B14" s="123" t="s">
        <v>96</v>
      </c>
      <c r="C14" s="340" t="s">
        <v>133</v>
      </c>
      <c r="D14" s="341"/>
    </row>
    <row r="15" spans="1:4" s="67" customFormat="1" ht="24.75" customHeight="1" x14ac:dyDescent="0.25">
      <c r="A15" s="124" t="s">
        <v>40</v>
      </c>
      <c r="B15" s="125">
        <v>31009</v>
      </c>
      <c r="C15" s="324" t="s">
        <v>77</v>
      </c>
      <c r="D15" s="324" t="s">
        <v>41</v>
      </c>
    </row>
    <row r="16" spans="1:4" s="67" customFormat="1" ht="49.5" x14ac:dyDescent="0.25">
      <c r="A16" s="122" t="s">
        <v>42</v>
      </c>
      <c r="B16" s="95" t="s">
        <v>98</v>
      </c>
      <c r="C16" s="324"/>
      <c r="D16" s="324"/>
    </row>
    <row r="17" spans="1:4" s="67" customFormat="1" ht="49.5" x14ac:dyDescent="0.25">
      <c r="A17" s="122" t="s">
        <v>43</v>
      </c>
      <c r="B17" s="95" t="s">
        <v>99</v>
      </c>
      <c r="C17" s="324"/>
      <c r="D17" s="324"/>
    </row>
    <row r="18" spans="1:4" s="67" customFormat="1" ht="33" x14ac:dyDescent="0.25">
      <c r="A18" s="122" t="s">
        <v>44</v>
      </c>
      <c r="B18" s="95" t="s">
        <v>100</v>
      </c>
      <c r="C18" s="324"/>
      <c r="D18" s="324"/>
    </row>
    <row r="19" spans="1:4" s="67" customFormat="1" ht="30.75" customHeight="1" x14ac:dyDescent="0.25">
      <c r="A19" s="122" t="s">
        <v>71</v>
      </c>
      <c r="B19" s="126" t="s">
        <v>101</v>
      </c>
      <c r="C19" s="325"/>
      <c r="D19" s="325"/>
    </row>
    <row r="20" spans="1:4" s="67" customFormat="1" ht="21.75" customHeight="1" x14ac:dyDescent="0.25">
      <c r="A20" s="326" t="s">
        <v>45</v>
      </c>
      <c r="B20" s="327"/>
      <c r="C20" s="119"/>
      <c r="D20" s="119"/>
    </row>
    <row r="21" spans="1:4" s="67" customFormat="1" ht="21.75" customHeight="1" x14ac:dyDescent="0.25">
      <c r="A21" s="330" t="s">
        <v>181</v>
      </c>
      <c r="B21" s="342"/>
      <c r="C21" s="254">
        <v>-1</v>
      </c>
      <c r="D21" s="254">
        <v>-1</v>
      </c>
    </row>
    <row r="22" spans="1:4" s="67" customFormat="1" ht="21.75" customHeight="1" x14ac:dyDescent="0.25">
      <c r="A22" s="330" t="s">
        <v>180</v>
      </c>
      <c r="B22" s="342"/>
      <c r="C22" s="254">
        <v>0</v>
      </c>
      <c r="D22" s="254">
        <v>-1</v>
      </c>
    </row>
    <row r="23" spans="1:4" s="127" customFormat="1" ht="22.5" customHeight="1" x14ac:dyDescent="0.25">
      <c r="A23" s="330" t="s">
        <v>46</v>
      </c>
      <c r="B23" s="331"/>
      <c r="C23" s="254">
        <f>'1'!D18</f>
        <v>-5280</v>
      </c>
      <c r="D23" s="254">
        <f>'1'!E18</f>
        <v>-76909.7</v>
      </c>
    </row>
    <row r="25" spans="1:4" s="67" customFormat="1" ht="49.5" customHeight="1" x14ac:dyDescent="0.25">
      <c r="A25" s="122" t="s">
        <v>39</v>
      </c>
      <c r="B25" s="123" t="s">
        <v>96</v>
      </c>
      <c r="C25" s="340" t="s">
        <v>70</v>
      </c>
      <c r="D25" s="341"/>
    </row>
    <row r="26" spans="1:4" s="67" customFormat="1" ht="24.75" customHeight="1" x14ac:dyDescent="0.25">
      <c r="A26" s="124" t="s">
        <v>40</v>
      </c>
      <c r="B26" s="95">
        <v>31010</v>
      </c>
      <c r="C26" s="324" t="s">
        <v>77</v>
      </c>
      <c r="D26" s="324" t="s">
        <v>41</v>
      </c>
    </row>
    <row r="27" spans="1:4" s="67" customFormat="1" ht="37.5" customHeight="1" x14ac:dyDescent="0.25">
      <c r="A27" s="122" t="s">
        <v>42</v>
      </c>
      <c r="B27" s="95" t="s">
        <v>102</v>
      </c>
      <c r="C27" s="324"/>
      <c r="D27" s="324"/>
    </row>
    <row r="28" spans="1:4" s="67" customFormat="1" ht="39" customHeight="1" x14ac:dyDescent="0.25">
      <c r="A28" s="122" t="s">
        <v>43</v>
      </c>
      <c r="B28" s="95" t="s">
        <v>130</v>
      </c>
      <c r="C28" s="324"/>
      <c r="D28" s="324"/>
    </row>
    <row r="29" spans="1:4" s="67" customFormat="1" ht="38.25" customHeight="1" x14ac:dyDescent="0.25">
      <c r="A29" s="122" t="s">
        <v>44</v>
      </c>
      <c r="B29" s="95" t="s">
        <v>100</v>
      </c>
      <c r="C29" s="324"/>
      <c r="D29" s="324"/>
    </row>
    <row r="30" spans="1:4" s="67" customFormat="1" ht="30.75" customHeight="1" x14ac:dyDescent="0.25">
      <c r="A30" s="122" t="s">
        <v>71</v>
      </c>
      <c r="B30" s="126" t="s">
        <v>101</v>
      </c>
      <c r="C30" s="325"/>
      <c r="D30" s="325"/>
    </row>
    <row r="31" spans="1:4" s="67" customFormat="1" ht="21.75" customHeight="1" x14ac:dyDescent="0.25">
      <c r="A31" s="326" t="s">
        <v>45</v>
      </c>
      <c r="B31" s="327"/>
      <c r="C31" s="119"/>
      <c r="D31" s="119"/>
    </row>
    <row r="32" spans="1:4" s="67" customFormat="1" ht="33" customHeight="1" x14ac:dyDescent="0.25">
      <c r="A32" s="322" t="s">
        <v>175</v>
      </c>
      <c r="B32" s="323"/>
      <c r="C32" s="257">
        <v>1</v>
      </c>
      <c r="D32" s="257">
        <v>1</v>
      </c>
    </row>
    <row r="33" spans="1:5" s="67" customFormat="1" ht="17.25" customHeight="1" x14ac:dyDescent="0.25">
      <c r="A33" s="322" t="s">
        <v>172</v>
      </c>
      <c r="B33" s="323"/>
      <c r="C33" s="256"/>
      <c r="D33" s="256">
        <v>34</v>
      </c>
    </row>
    <row r="34" spans="1:5" s="67" customFormat="1" ht="21" customHeight="1" x14ac:dyDescent="0.25">
      <c r="A34" s="322" t="s">
        <v>173</v>
      </c>
      <c r="B34" s="323"/>
      <c r="C34" s="256"/>
      <c r="D34" s="256">
        <v>4135.6000000000004</v>
      </c>
    </row>
    <row r="35" spans="1:5" s="67" customFormat="1" ht="19.5" customHeight="1" x14ac:dyDescent="0.25">
      <c r="A35" s="322" t="s">
        <v>174</v>
      </c>
      <c r="B35" s="323"/>
      <c r="C35" s="256"/>
      <c r="D35" s="256">
        <v>86</v>
      </c>
    </row>
    <row r="36" spans="1:5" s="127" customFormat="1" ht="22.5" customHeight="1" x14ac:dyDescent="0.25">
      <c r="A36" s="330" t="s">
        <v>46</v>
      </c>
      <c r="B36" s="331"/>
      <c r="C36" s="254">
        <f>'1'!D24</f>
        <v>5280</v>
      </c>
      <c r="D36" s="254">
        <f>'1'!E24</f>
        <v>76909.7</v>
      </c>
    </row>
    <row r="38" spans="1:5" s="162" customFormat="1" ht="22.5" customHeight="1" x14ac:dyDescent="0.25">
      <c r="C38" s="343" t="s">
        <v>119</v>
      </c>
      <c r="D38" s="343"/>
      <c r="E38" s="167"/>
    </row>
    <row r="39" spans="1:5" s="162" customFormat="1" ht="20.25" customHeight="1" x14ac:dyDescent="0.25">
      <c r="A39" s="344" t="s">
        <v>120</v>
      </c>
      <c r="B39" s="344"/>
      <c r="C39" s="344"/>
      <c r="D39" s="344"/>
      <c r="E39" s="168"/>
    </row>
    <row r="40" spans="1:5" s="162" customFormat="1" ht="15.75" customHeight="1" x14ac:dyDescent="0.25">
      <c r="A40" s="345" t="s">
        <v>121</v>
      </c>
      <c r="B40" s="345"/>
      <c r="C40" s="345"/>
      <c r="D40" s="345"/>
      <c r="E40" s="345"/>
    </row>
    <row r="41" spans="1:5" s="162" customFormat="1" ht="11.25" customHeight="1" x14ac:dyDescent="0.25">
      <c r="D41" s="167"/>
      <c r="E41" s="167"/>
    </row>
    <row r="42" spans="1:5" s="162" customFormat="1" ht="17.25" customHeight="1" x14ac:dyDescent="0.25">
      <c r="A42" s="65" t="s">
        <v>37</v>
      </c>
      <c r="B42" s="346" t="s">
        <v>38</v>
      </c>
      <c r="C42" s="347"/>
      <c r="D42" s="348"/>
      <c r="E42" s="169"/>
    </row>
    <row r="43" spans="1:5" s="162" customFormat="1" ht="14.25" customHeight="1" x14ac:dyDescent="0.25">
      <c r="A43" s="66" t="s">
        <v>122</v>
      </c>
      <c r="B43" s="349" t="s">
        <v>123</v>
      </c>
      <c r="C43" s="350"/>
      <c r="D43" s="351"/>
      <c r="E43" s="170"/>
    </row>
    <row r="44" spans="1:5" s="162" customFormat="1" ht="11.25" customHeight="1" x14ac:dyDescent="0.25">
      <c r="A44" s="171"/>
      <c r="B44" s="352"/>
      <c r="C44" s="352"/>
      <c r="D44" s="353"/>
      <c r="E44" s="172"/>
    </row>
    <row r="45" spans="1:5" s="162" customFormat="1" ht="14.25" x14ac:dyDescent="0.25">
      <c r="A45" s="173" t="s">
        <v>47</v>
      </c>
      <c r="B45" s="347"/>
      <c r="C45" s="347"/>
      <c r="D45" s="348"/>
      <c r="E45" s="169"/>
    </row>
    <row r="46" spans="1:5" s="162" customFormat="1" ht="17.25" customHeight="1" x14ac:dyDescent="0.25">
      <c r="A46" s="174"/>
      <c r="B46" s="174"/>
      <c r="C46" s="352"/>
      <c r="D46" s="353"/>
      <c r="E46" s="172"/>
    </row>
    <row r="47" spans="1:5" s="162" customFormat="1" ht="44.25" customHeight="1" x14ac:dyDescent="0.25">
      <c r="A47" s="165" t="s">
        <v>39</v>
      </c>
      <c r="B47" s="175" t="s">
        <v>122</v>
      </c>
      <c r="C47" s="340" t="s">
        <v>133</v>
      </c>
      <c r="D47" s="341"/>
      <c r="E47" s="172"/>
    </row>
    <row r="48" spans="1:5" s="162" customFormat="1" ht="15.75" customHeight="1" x14ac:dyDescent="0.25">
      <c r="A48" s="165" t="s">
        <v>40</v>
      </c>
      <c r="B48" s="66" t="s">
        <v>124</v>
      </c>
      <c r="C48" s="356" t="s">
        <v>118</v>
      </c>
      <c r="D48" s="356" t="s">
        <v>41</v>
      </c>
      <c r="E48" s="164"/>
    </row>
    <row r="49" spans="1:5" s="162" customFormat="1" ht="18" customHeight="1" x14ac:dyDescent="0.25">
      <c r="A49" s="165" t="s">
        <v>42</v>
      </c>
      <c r="B49" s="66" t="s">
        <v>123</v>
      </c>
      <c r="C49" s="356"/>
      <c r="D49" s="356"/>
      <c r="E49" s="163"/>
    </row>
    <row r="50" spans="1:5" s="162" customFormat="1" ht="56.25" customHeight="1" x14ac:dyDescent="0.25">
      <c r="A50" s="165" t="s">
        <v>43</v>
      </c>
      <c r="B50" s="66" t="s">
        <v>125</v>
      </c>
      <c r="C50" s="356"/>
      <c r="D50" s="356"/>
      <c r="E50" s="163"/>
    </row>
    <row r="51" spans="1:5" s="162" customFormat="1" ht="18" customHeight="1" x14ac:dyDescent="0.25">
      <c r="A51" s="165" t="s">
        <v>44</v>
      </c>
      <c r="B51" s="66" t="s">
        <v>126</v>
      </c>
      <c r="C51" s="356"/>
      <c r="D51" s="356"/>
      <c r="E51" s="163"/>
    </row>
    <row r="52" spans="1:5" s="162" customFormat="1" ht="25.5" customHeight="1" x14ac:dyDescent="0.25">
      <c r="A52" s="165" t="s">
        <v>48</v>
      </c>
      <c r="B52" s="66" t="s">
        <v>120</v>
      </c>
      <c r="C52" s="357"/>
      <c r="D52" s="357"/>
      <c r="E52" s="163"/>
    </row>
    <row r="53" spans="1:5" s="162" customFormat="1" ht="15.75" customHeight="1" x14ac:dyDescent="0.25">
      <c r="A53" s="358" t="s">
        <v>45</v>
      </c>
      <c r="B53" s="353"/>
      <c r="C53" s="166"/>
      <c r="D53" s="165"/>
      <c r="E53" s="163"/>
    </row>
    <row r="54" spans="1:5" s="162" customFormat="1" ht="18.75" customHeight="1" x14ac:dyDescent="0.25">
      <c r="A54" s="354" t="s">
        <v>46</v>
      </c>
      <c r="B54" s="355"/>
      <c r="C54" s="255">
        <f>'1'!D44</f>
        <v>-5280</v>
      </c>
      <c r="D54" s="255">
        <f>'1'!E44</f>
        <v>-76909.7</v>
      </c>
      <c r="E54" s="176"/>
    </row>
    <row r="55" spans="1:5" s="177" customFormat="1" ht="11.25" customHeight="1" x14ac:dyDescent="0.25">
      <c r="D55" s="178"/>
    </row>
    <row r="56" spans="1:5" s="162" customFormat="1" ht="11.25" customHeight="1" x14ac:dyDescent="0.25">
      <c r="D56" s="167"/>
      <c r="E56" s="167"/>
    </row>
    <row r="57" spans="1:5" s="162" customFormat="1" ht="16.5" customHeight="1" x14ac:dyDescent="0.25">
      <c r="A57" s="65" t="s">
        <v>37</v>
      </c>
      <c r="B57" s="346" t="s">
        <v>38</v>
      </c>
      <c r="C57" s="347"/>
      <c r="D57" s="348"/>
      <c r="E57" s="169"/>
    </row>
    <row r="58" spans="1:5" s="162" customFormat="1" ht="18.75" customHeight="1" x14ac:dyDescent="0.25">
      <c r="A58" s="66" t="s">
        <v>122</v>
      </c>
      <c r="B58" s="349" t="s">
        <v>123</v>
      </c>
      <c r="C58" s="350"/>
      <c r="D58" s="351"/>
      <c r="E58" s="170"/>
    </row>
    <row r="59" spans="1:5" s="162" customFormat="1" ht="12.75" customHeight="1" x14ac:dyDescent="0.25">
      <c r="A59" s="171"/>
      <c r="B59" s="352"/>
      <c r="C59" s="352"/>
      <c r="D59" s="353"/>
      <c r="E59" s="172"/>
    </row>
    <row r="60" spans="1:5" s="162" customFormat="1" ht="21" customHeight="1" x14ac:dyDescent="0.25">
      <c r="A60" s="173" t="s">
        <v>47</v>
      </c>
      <c r="B60" s="347"/>
      <c r="C60" s="347"/>
      <c r="D60" s="348"/>
      <c r="E60" s="169"/>
    </row>
    <row r="61" spans="1:5" s="162" customFormat="1" ht="18.75" customHeight="1" x14ac:dyDescent="0.25">
      <c r="A61" s="174"/>
      <c r="B61" s="174"/>
      <c r="C61" s="352"/>
      <c r="D61" s="353"/>
      <c r="E61" s="172"/>
    </row>
    <row r="62" spans="1:5" s="162" customFormat="1" ht="44.25" customHeight="1" x14ac:dyDescent="0.25">
      <c r="A62" s="165" t="s">
        <v>39</v>
      </c>
      <c r="B62" s="175" t="s">
        <v>122</v>
      </c>
      <c r="C62" s="340" t="s">
        <v>70</v>
      </c>
      <c r="D62" s="341"/>
      <c r="E62" s="172"/>
    </row>
    <row r="63" spans="1:5" s="162" customFormat="1" ht="18" customHeight="1" x14ac:dyDescent="0.25">
      <c r="A63" s="165" t="s">
        <v>40</v>
      </c>
      <c r="B63" s="66" t="s">
        <v>124</v>
      </c>
      <c r="C63" s="356" t="s">
        <v>118</v>
      </c>
      <c r="D63" s="356" t="s">
        <v>41</v>
      </c>
      <c r="E63" s="164"/>
    </row>
    <row r="64" spans="1:5" s="162" customFormat="1" ht="16.5" customHeight="1" x14ac:dyDescent="0.25">
      <c r="A64" s="165" t="s">
        <v>42</v>
      </c>
      <c r="B64" s="66" t="s">
        <v>123</v>
      </c>
      <c r="C64" s="356"/>
      <c r="D64" s="356"/>
      <c r="E64" s="163"/>
    </row>
    <row r="65" spans="1:5" s="162" customFormat="1" ht="54" x14ac:dyDescent="0.25">
      <c r="A65" s="165" t="s">
        <v>43</v>
      </c>
      <c r="B65" s="66" t="s">
        <v>125</v>
      </c>
      <c r="C65" s="356"/>
      <c r="D65" s="356"/>
      <c r="E65" s="163"/>
    </row>
    <row r="66" spans="1:5" s="162" customFormat="1" ht="15" customHeight="1" x14ac:dyDescent="0.25">
      <c r="A66" s="165" t="s">
        <v>44</v>
      </c>
      <c r="B66" s="66" t="s">
        <v>126</v>
      </c>
      <c r="C66" s="356"/>
      <c r="D66" s="356"/>
      <c r="E66" s="163"/>
    </row>
    <row r="67" spans="1:5" s="162" customFormat="1" ht="25.5" customHeight="1" x14ac:dyDescent="0.25">
      <c r="A67" s="165" t="s">
        <v>48</v>
      </c>
      <c r="B67" s="66" t="s">
        <v>120</v>
      </c>
      <c r="C67" s="357"/>
      <c r="D67" s="357"/>
      <c r="E67" s="163"/>
    </row>
    <row r="68" spans="1:5" s="162" customFormat="1" ht="14.25" customHeight="1" x14ac:dyDescent="0.25">
      <c r="A68" s="358" t="s">
        <v>45</v>
      </c>
      <c r="B68" s="353"/>
      <c r="C68" s="166"/>
      <c r="D68" s="165"/>
      <c r="E68" s="163"/>
    </row>
    <row r="69" spans="1:5" s="162" customFormat="1" ht="17.25" customHeight="1" x14ac:dyDescent="0.25">
      <c r="A69" s="354" t="s">
        <v>46</v>
      </c>
      <c r="B69" s="355"/>
      <c r="C69" s="255">
        <f>'1'!D38</f>
        <v>5280</v>
      </c>
      <c r="D69" s="255">
        <f>'1'!E38</f>
        <v>76909.7</v>
      </c>
      <c r="E69" s="176"/>
    </row>
  </sheetData>
  <mergeCells count="44">
    <mergeCell ref="A22:B22"/>
    <mergeCell ref="C47:D47"/>
    <mergeCell ref="C62:D62"/>
    <mergeCell ref="A69:B69"/>
    <mergeCell ref="B60:D60"/>
    <mergeCell ref="C61:D61"/>
    <mergeCell ref="C63:C67"/>
    <mergeCell ref="D63:D67"/>
    <mergeCell ref="A54:B54"/>
    <mergeCell ref="B57:D57"/>
    <mergeCell ref="B58:D58"/>
    <mergeCell ref="B59:D59"/>
    <mergeCell ref="A68:B68"/>
    <mergeCell ref="C48:C52"/>
    <mergeCell ref="D48:D52"/>
    <mergeCell ref="A53:B53"/>
    <mergeCell ref="B42:D42"/>
    <mergeCell ref="B43:D43"/>
    <mergeCell ref="B44:D44"/>
    <mergeCell ref="B45:D45"/>
    <mergeCell ref="C46:D46"/>
    <mergeCell ref="A36:B36"/>
    <mergeCell ref="C38:D38"/>
    <mergeCell ref="A39:D39"/>
    <mergeCell ref="A40:E40"/>
    <mergeCell ref="A33:B33"/>
    <mergeCell ref="A34:B34"/>
    <mergeCell ref="A35:B35"/>
    <mergeCell ref="A32:B32"/>
    <mergeCell ref="C26:C30"/>
    <mergeCell ref="D26:D30"/>
    <mergeCell ref="A31:B31"/>
    <mergeCell ref="A5:D5"/>
    <mergeCell ref="A8:D8"/>
    <mergeCell ref="A23:B23"/>
    <mergeCell ref="A13:D13"/>
    <mergeCell ref="C15:C19"/>
    <mergeCell ref="D15:D19"/>
    <mergeCell ref="B11:D11"/>
    <mergeCell ref="B12:D12"/>
    <mergeCell ref="A20:B20"/>
    <mergeCell ref="C14:D14"/>
    <mergeCell ref="A21:B21"/>
    <mergeCell ref="C25:D25"/>
  </mergeCells>
  <pageMargins left="0.78740157480314965" right="0.23622047244094491" top="0.74803149606299213" bottom="0.74803149606299213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BreakPreview" topLeftCell="A43" zoomScaleNormal="60" zoomScaleSheetLayoutView="100" workbookViewId="0">
      <selection activeCell="C29" sqref="C29:C31"/>
    </sheetView>
  </sheetViews>
  <sheetFormatPr defaultColWidth="8" defaultRowHeight="13.5" customHeight="1" x14ac:dyDescent="0.25"/>
  <cols>
    <col min="1" max="1" width="39.42578125" style="1" customWidth="1"/>
    <col min="2" max="2" width="60" style="1" customWidth="1"/>
    <col min="3" max="3" width="19.42578125" style="1" customWidth="1"/>
    <col min="4" max="4" width="19" style="1" customWidth="1"/>
    <col min="5" max="5" width="12.42578125" style="1" customWidth="1"/>
    <col min="6" max="16384" width="8" style="1"/>
  </cols>
  <sheetData>
    <row r="1" spans="1:5" s="19" customFormat="1" ht="19.5" customHeight="1" x14ac:dyDescent="0.25">
      <c r="A1" s="21"/>
      <c r="B1" s="21"/>
      <c r="C1" s="360"/>
      <c r="D1" s="360"/>
      <c r="E1" s="197"/>
    </row>
    <row r="2" spans="1:5" s="18" customFormat="1" ht="57.75" customHeight="1" x14ac:dyDescent="0.25">
      <c r="A2" s="328" t="s">
        <v>128</v>
      </c>
      <c r="B2" s="328"/>
      <c r="C2" s="328"/>
      <c r="D2" s="328"/>
      <c r="E2" s="196"/>
    </row>
    <row r="3" spans="1:5" s="22" customFormat="1" ht="29.25" customHeight="1" x14ac:dyDescent="0.25">
      <c r="B3" s="23"/>
      <c r="C3" s="361" t="s">
        <v>134</v>
      </c>
      <c r="D3" s="361"/>
      <c r="E3" s="51"/>
    </row>
    <row r="4" spans="1:5" s="22" customFormat="1" ht="33" customHeight="1" x14ac:dyDescent="0.25">
      <c r="A4" s="68" t="s">
        <v>49</v>
      </c>
      <c r="B4" s="68"/>
    </row>
    <row r="5" spans="1:5" s="53" customFormat="1" ht="11.25" customHeight="1" x14ac:dyDescent="0.25">
      <c r="A5" s="54"/>
      <c r="B5" s="54"/>
      <c r="C5" s="64"/>
      <c r="D5" s="64"/>
      <c r="E5" s="64"/>
    </row>
    <row r="7" spans="1:5" s="67" customFormat="1" ht="32.25" customHeight="1" x14ac:dyDescent="0.25">
      <c r="A7" s="119" t="s">
        <v>37</v>
      </c>
      <c r="B7" s="336" t="s">
        <v>38</v>
      </c>
      <c r="C7" s="334"/>
      <c r="D7" s="335"/>
    </row>
    <row r="8" spans="1:5" s="121" customFormat="1" ht="24" customHeight="1" x14ac:dyDescent="0.25">
      <c r="A8" s="120" t="s">
        <v>96</v>
      </c>
      <c r="B8" s="337" t="s">
        <v>97</v>
      </c>
      <c r="C8" s="338"/>
      <c r="D8" s="339"/>
    </row>
    <row r="9" spans="1:5" s="10" customFormat="1" ht="24" customHeight="1" x14ac:dyDescent="0.25">
      <c r="A9" s="332" t="s">
        <v>47</v>
      </c>
      <c r="B9" s="333"/>
      <c r="C9" s="334"/>
      <c r="D9" s="335"/>
    </row>
    <row r="10" spans="1:5" s="67" customFormat="1" ht="51.75" customHeight="1" x14ac:dyDescent="0.25">
      <c r="A10" s="122" t="s">
        <v>39</v>
      </c>
      <c r="B10" s="123" t="s">
        <v>96</v>
      </c>
      <c r="C10" s="340" t="s">
        <v>133</v>
      </c>
      <c r="D10" s="341"/>
    </row>
    <row r="11" spans="1:5" s="67" customFormat="1" ht="24.75" customHeight="1" x14ac:dyDescent="0.25">
      <c r="A11" s="124" t="s">
        <v>40</v>
      </c>
      <c r="B11" s="125">
        <v>31009</v>
      </c>
      <c r="C11" s="324" t="s">
        <v>77</v>
      </c>
      <c r="D11" s="324" t="s">
        <v>41</v>
      </c>
    </row>
    <row r="12" spans="1:5" s="67" customFormat="1" ht="49.5" x14ac:dyDescent="0.25">
      <c r="A12" s="122" t="s">
        <v>42</v>
      </c>
      <c r="B12" s="95" t="s">
        <v>98</v>
      </c>
      <c r="C12" s="324"/>
      <c r="D12" s="324"/>
    </row>
    <row r="13" spans="1:5" s="67" customFormat="1" ht="49.5" x14ac:dyDescent="0.25">
      <c r="A13" s="122" t="s">
        <v>43</v>
      </c>
      <c r="B13" s="95" t="s">
        <v>99</v>
      </c>
      <c r="C13" s="324"/>
      <c r="D13" s="324"/>
    </row>
    <row r="14" spans="1:5" s="67" customFormat="1" ht="33" x14ac:dyDescent="0.25">
      <c r="A14" s="122" t="s">
        <v>44</v>
      </c>
      <c r="B14" s="95" t="s">
        <v>100</v>
      </c>
      <c r="C14" s="324"/>
      <c r="D14" s="324"/>
    </row>
    <row r="15" spans="1:5" s="67" customFormat="1" ht="30.75" customHeight="1" x14ac:dyDescent="0.25">
      <c r="A15" s="122" t="s">
        <v>71</v>
      </c>
      <c r="B15" s="126" t="s">
        <v>101</v>
      </c>
      <c r="C15" s="325"/>
      <c r="D15" s="325"/>
    </row>
    <row r="16" spans="1:5" s="67" customFormat="1" ht="21.75" customHeight="1" x14ac:dyDescent="0.25">
      <c r="A16" s="326" t="s">
        <v>45</v>
      </c>
      <c r="B16" s="327"/>
      <c r="C16" s="119"/>
      <c r="D16" s="119"/>
    </row>
    <row r="17" spans="1:4" s="67" customFormat="1" ht="21.75" customHeight="1" x14ac:dyDescent="0.25">
      <c r="A17" s="330" t="s">
        <v>181</v>
      </c>
      <c r="B17" s="342"/>
      <c r="C17" s="254">
        <v>-1</v>
      </c>
      <c r="D17" s="254">
        <v>-1</v>
      </c>
    </row>
    <row r="18" spans="1:4" s="67" customFormat="1" ht="21.75" customHeight="1" x14ac:dyDescent="0.25">
      <c r="A18" s="330" t="s">
        <v>180</v>
      </c>
      <c r="B18" s="342"/>
      <c r="C18" s="254">
        <v>0</v>
      </c>
      <c r="D18" s="254">
        <v>-1</v>
      </c>
    </row>
    <row r="19" spans="1:4" s="127" customFormat="1" ht="22.5" customHeight="1" x14ac:dyDescent="0.25">
      <c r="A19" s="330" t="s">
        <v>46</v>
      </c>
      <c r="B19" s="331"/>
      <c r="C19" s="254">
        <f>'5-1'!C23</f>
        <v>-5280</v>
      </c>
      <c r="D19" s="254">
        <f>'5-1'!D23</f>
        <v>-76909.7</v>
      </c>
    </row>
    <row r="21" spans="1:4" s="67" customFormat="1" ht="49.5" customHeight="1" x14ac:dyDescent="0.25">
      <c r="A21" s="122" t="s">
        <v>39</v>
      </c>
      <c r="B21" s="123" t="s">
        <v>96</v>
      </c>
      <c r="C21" s="340" t="s">
        <v>70</v>
      </c>
      <c r="D21" s="341"/>
    </row>
    <row r="22" spans="1:4" s="67" customFormat="1" ht="24.75" customHeight="1" x14ac:dyDescent="0.25">
      <c r="A22" s="124" t="s">
        <v>40</v>
      </c>
      <c r="B22" s="95">
        <v>31010</v>
      </c>
      <c r="C22" s="324" t="s">
        <v>77</v>
      </c>
      <c r="D22" s="324" t="s">
        <v>41</v>
      </c>
    </row>
    <row r="23" spans="1:4" s="67" customFormat="1" ht="37.5" customHeight="1" x14ac:dyDescent="0.25">
      <c r="A23" s="122" t="s">
        <v>42</v>
      </c>
      <c r="B23" s="95" t="s">
        <v>102</v>
      </c>
      <c r="C23" s="324"/>
      <c r="D23" s="324"/>
    </row>
    <row r="24" spans="1:4" s="67" customFormat="1" ht="39" customHeight="1" x14ac:dyDescent="0.25">
      <c r="A24" s="122" t="s">
        <v>43</v>
      </c>
      <c r="B24" s="95" t="s">
        <v>130</v>
      </c>
      <c r="C24" s="324"/>
      <c r="D24" s="324"/>
    </row>
    <row r="25" spans="1:4" s="67" customFormat="1" ht="38.25" customHeight="1" x14ac:dyDescent="0.25">
      <c r="A25" s="122" t="s">
        <v>44</v>
      </c>
      <c r="B25" s="95" t="s">
        <v>100</v>
      </c>
      <c r="C25" s="324"/>
      <c r="D25" s="324"/>
    </row>
    <row r="26" spans="1:4" s="67" customFormat="1" ht="30.75" customHeight="1" x14ac:dyDescent="0.25">
      <c r="A26" s="122" t="s">
        <v>71</v>
      </c>
      <c r="B26" s="126" t="s">
        <v>101</v>
      </c>
      <c r="C26" s="325"/>
      <c r="D26" s="325"/>
    </row>
    <row r="27" spans="1:4" s="67" customFormat="1" ht="21.75" customHeight="1" x14ac:dyDescent="0.25">
      <c r="A27" s="326" t="s">
        <v>45</v>
      </c>
      <c r="B27" s="327"/>
      <c r="C27" s="119"/>
      <c r="D27" s="119"/>
    </row>
    <row r="28" spans="1:4" s="67" customFormat="1" ht="31.5" customHeight="1" x14ac:dyDescent="0.25">
      <c r="A28" s="322" t="s">
        <v>175</v>
      </c>
      <c r="B28" s="323"/>
      <c r="C28" s="257">
        <v>1</v>
      </c>
      <c r="D28" s="257">
        <v>1</v>
      </c>
    </row>
    <row r="29" spans="1:4" s="67" customFormat="1" ht="17.25" customHeight="1" x14ac:dyDescent="0.25">
      <c r="A29" s="322" t="s">
        <v>172</v>
      </c>
      <c r="B29" s="323"/>
      <c r="C29" s="256"/>
      <c r="D29" s="256">
        <v>34</v>
      </c>
    </row>
    <row r="30" spans="1:4" s="67" customFormat="1" ht="21" customHeight="1" x14ac:dyDescent="0.25">
      <c r="A30" s="322" t="s">
        <v>173</v>
      </c>
      <c r="B30" s="323"/>
      <c r="C30" s="256"/>
      <c r="D30" s="256">
        <v>4135.6000000000004</v>
      </c>
    </row>
    <row r="31" spans="1:4" s="67" customFormat="1" ht="19.5" customHeight="1" x14ac:dyDescent="0.25">
      <c r="A31" s="322" t="s">
        <v>174</v>
      </c>
      <c r="B31" s="323"/>
      <c r="C31" s="256"/>
      <c r="D31" s="256">
        <v>86</v>
      </c>
    </row>
    <row r="32" spans="1:4" s="127" customFormat="1" ht="22.5" customHeight="1" x14ac:dyDescent="0.25">
      <c r="A32" s="330" t="s">
        <v>46</v>
      </c>
      <c r="B32" s="331"/>
      <c r="C32" s="254">
        <f>'5-1'!C36</f>
        <v>5280</v>
      </c>
      <c r="D32" s="254">
        <f>'5-1'!D36</f>
        <v>76909.7</v>
      </c>
    </row>
    <row r="35" spans="1:6" s="162" customFormat="1" ht="21" customHeight="1" x14ac:dyDescent="0.25">
      <c r="C35" s="359" t="s">
        <v>129</v>
      </c>
      <c r="D35" s="359"/>
      <c r="E35" s="195"/>
      <c r="F35" s="167"/>
    </row>
    <row r="37" spans="1:6" s="162" customFormat="1" ht="20.25" customHeight="1" x14ac:dyDescent="0.25">
      <c r="A37" s="344" t="s">
        <v>120</v>
      </c>
      <c r="B37" s="344"/>
      <c r="C37" s="344"/>
      <c r="D37" s="344"/>
      <c r="E37" s="344"/>
      <c r="F37" s="168"/>
    </row>
    <row r="38" spans="1:6" s="162" customFormat="1" ht="15.75" customHeight="1" x14ac:dyDescent="0.25">
      <c r="A38" s="345" t="s">
        <v>121</v>
      </c>
      <c r="B38" s="345"/>
      <c r="C38" s="345"/>
      <c r="D38" s="345"/>
      <c r="E38" s="345"/>
      <c r="F38" s="345"/>
    </row>
    <row r="39" spans="1:6" s="162" customFormat="1" ht="11.25" customHeight="1" x14ac:dyDescent="0.25">
      <c r="E39" s="167"/>
      <c r="F39" s="167"/>
    </row>
    <row r="40" spans="1:6" s="162" customFormat="1" ht="17.25" customHeight="1" x14ac:dyDescent="0.25">
      <c r="A40" s="65" t="s">
        <v>37</v>
      </c>
      <c r="B40" s="346" t="s">
        <v>38</v>
      </c>
      <c r="C40" s="347"/>
      <c r="D40" s="348"/>
      <c r="E40" s="169"/>
    </row>
    <row r="41" spans="1:6" s="162" customFormat="1" ht="14.25" customHeight="1" x14ac:dyDescent="0.25">
      <c r="A41" s="66" t="s">
        <v>122</v>
      </c>
      <c r="B41" s="349" t="s">
        <v>123</v>
      </c>
      <c r="C41" s="350"/>
      <c r="D41" s="351"/>
      <c r="E41" s="170"/>
    </row>
    <row r="42" spans="1:6" s="162" customFormat="1" ht="11.25" customHeight="1" x14ac:dyDescent="0.25">
      <c r="A42" s="171"/>
      <c r="B42" s="352"/>
      <c r="C42" s="352"/>
      <c r="D42" s="353"/>
      <c r="E42" s="172"/>
    </row>
    <row r="43" spans="1:6" s="162" customFormat="1" ht="14.25" x14ac:dyDescent="0.25">
      <c r="A43" s="173" t="s">
        <v>47</v>
      </c>
      <c r="B43" s="347"/>
      <c r="C43" s="347"/>
      <c r="D43" s="348"/>
      <c r="E43" s="169"/>
    </row>
    <row r="44" spans="1:6" s="162" customFormat="1" ht="17.25" customHeight="1" x14ac:dyDescent="0.25">
      <c r="A44" s="174"/>
      <c r="B44" s="174"/>
      <c r="C44" s="352"/>
      <c r="D44" s="353"/>
      <c r="E44" s="172"/>
    </row>
    <row r="45" spans="1:6" s="162" customFormat="1" ht="44.25" customHeight="1" x14ac:dyDescent="0.25">
      <c r="A45" s="165" t="s">
        <v>39</v>
      </c>
      <c r="B45" s="175" t="s">
        <v>122</v>
      </c>
      <c r="C45" s="340" t="s">
        <v>133</v>
      </c>
      <c r="D45" s="341"/>
      <c r="E45" s="172"/>
    </row>
    <row r="46" spans="1:6" s="162" customFormat="1" ht="15.75" customHeight="1" x14ac:dyDescent="0.25">
      <c r="A46" s="165" t="s">
        <v>40</v>
      </c>
      <c r="B46" s="66" t="s">
        <v>124</v>
      </c>
      <c r="C46" s="356" t="s">
        <v>118</v>
      </c>
      <c r="D46" s="356" t="s">
        <v>41</v>
      </c>
      <c r="E46" s="164"/>
    </row>
    <row r="47" spans="1:6" s="162" customFormat="1" ht="18" customHeight="1" x14ac:dyDescent="0.25">
      <c r="A47" s="165" t="s">
        <v>42</v>
      </c>
      <c r="B47" s="66" t="s">
        <v>123</v>
      </c>
      <c r="C47" s="356"/>
      <c r="D47" s="356"/>
      <c r="E47" s="163"/>
    </row>
    <row r="48" spans="1:6" s="162" customFormat="1" ht="56.25" customHeight="1" x14ac:dyDescent="0.25">
      <c r="A48" s="165" t="s">
        <v>43</v>
      </c>
      <c r="B48" s="66" t="s">
        <v>125</v>
      </c>
      <c r="C48" s="356"/>
      <c r="D48" s="356"/>
      <c r="E48" s="163"/>
    </row>
    <row r="49" spans="1:5" s="162" customFormat="1" ht="18" customHeight="1" x14ac:dyDescent="0.25">
      <c r="A49" s="165" t="s">
        <v>44</v>
      </c>
      <c r="B49" s="66" t="s">
        <v>126</v>
      </c>
      <c r="C49" s="356"/>
      <c r="D49" s="356"/>
      <c r="E49" s="163"/>
    </row>
    <row r="50" spans="1:5" s="162" customFormat="1" ht="25.5" customHeight="1" x14ac:dyDescent="0.25">
      <c r="A50" s="165" t="s">
        <v>48</v>
      </c>
      <c r="B50" s="66" t="s">
        <v>120</v>
      </c>
      <c r="C50" s="357"/>
      <c r="D50" s="357"/>
      <c r="E50" s="163"/>
    </row>
    <row r="51" spans="1:5" s="162" customFormat="1" ht="15.75" customHeight="1" x14ac:dyDescent="0.25">
      <c r="A51" s="358" t="s">
        <v>45</v>
      </c>
      <c r="B51" s="353"/>
      <c r="C51" s="166"/>
      <c r="D51" s="165"/>
      <c r="E51" s="163"/>
    </row>
    <row r="52" spans="1:5" s="162" customFormat="1" ht="18.75" customHeight="1" x14ac:dyDescent="0.25">
      <c r="A52" s="354" t="s">
        <v>46</v>
      </c>
      <c r="B52" s="355"/>
      <c r="C52" s="254">
        <f>'5-1'!C54</f>
        <v>-5280</v>
      </c>
      <c r="D52" s="254">
        <f>'5-1'!D54</f>
        <v>-76909.7</v>
      </c>
      <c r="E52" s="176"/>
    </row>
    <row r="53" spans="1:5" s="177" customFormat="1" ht="11.25" customHeight="1" x14ac:dyDescent="0.25">
      <c r="D53" s="178"/>
    </row>
    <row r="54" spans="1:5" s="162" customFormat="1" ht="11.25" customHeight="1" x14ac:dyDescent="0.25">
      <c r="D54" s="167"/>
      <c r="E54" s="167"/>
    </row>
    <row r="55" spans="1:5" s="162" customFormat="1" ht="16.5" customHeight="1" x14ac:dyDescent="0.25">
      <c r="A55" s="65" t="s">
        <v>37</v>
      </c>
      <c r="B55" s="346" t="s">
        <v>38</v>
      </c>
      <c r="C55" s="347"/>
      <c r="D55" s="348"/>
      <c r="E55" s="169"/>
    </row>
    <row r="56" spans="1:5" s="162" customFormat="1" ht="18.75" customHeight="1" x14ac:dyDescent="0.25">
      <c r="A56" s="66" t="s">
        <v>122</v>
      </c>
      <c r="B56" s="349" t="s">
        <v>123</v>
      </c>
      <c r="C56" s="350"/>
      <c r="D56" s="351"/>
      <c r="E56" s="170"/>
    </row>
    <row r="57" spans="1:5" s="162" customFormat="1" ht="12.75" customHeight="1" x14ac:dyDescent="0.25">
      <c r="A57" s="171"/>
      <c r="B57" s="352"/>
      <c r="C57" s="352"/>
      <c r="D57" s="353"/>
      <c r="E57" s="172"/>
    </row>
    <row r="58" spans="1:5" s="162" customFormat="1" ht="21" customHeight="1" x14ac:dyDescent="0.25">
      <c r="A58" s="173" t="s">
        <v>47</v>
      </c>
      <c r="B58" s="347"/>
      <c r="C58" s="347"/>
      <c r="D58" s="348"/>
      <c r="E58" s="169"/>
    </row>
    <row r="59" spans="1:5" s="162" customFormat="1" ht="18.75" customHeight="1" x14ac:dyDescent="0.25">
      <c r="A59" s="174"/>
      <c r="B59" s="174"/>
      <c r="C59" s="352"/>
      <c r="D59" s="353"/>
      <c r="E59" s="172"/>
    </row>
    <row r="60" spans="1:5" s="162" customFormat="1" ht="44.25" customHeight="1" x14ac:dyDescent="0.25">
      <c r="A60" s="165" t="s">
        <v>39</v>
      </c>
      <c r="B60" s="175" t="s">
        <v>122</v>
      </c>
      <c r="C60" s="340" t="s">
        <v>70</v>
      </c>
      <c r="D60" s="341"/>
      <c r="E60" s="172"/>
    </row>
    <row r="61" spans="1:5" s="162" customFormat="1" ht="18" customHeight="1" x14ac:dyDescent="0.25">
      <c r="A61" s="165" t="s">
        <v>40</v>
      </c>
      <c r="B61" s="66" t="s">
        <v>124</v>
      </c>
      <c r="C61" s="356" t="s">
        <v>118</v>
      </c>
      <c r="D61" s="356" t="s">
        <v>41</v>
      </c>
      <c r="E61" s="164"/>
    </row>
    <row r="62" spans="1:5" s="162" customFormat="1" ht="16.5" customHeight="1" x14ac:dyDescent="0.25">
      <c r="A62" s="165" t="s">
        <v>42</v>
      </c>
      <c r="B62" s="66" t="s">
        <v>123</v>
      </c>
      <c r="C62" s="356"/>
      <c r="D62" s="356"/>
      <c r="E62" s="163"/>
    </row>
    <row r="63" spans="1:5" s="162" customFormat="1" ht="54" x14ac:dyDescent="0.25">
      <c r="A63" s="165" t="s">
        <v>43</v>
      </c>
      <c r="B63" s="66" t="s">
        <v>125</v>
      </c>
      <c r="C63" s="356"/>
      <c r="D63" s="356"/>
      <c r="E63" s="163"/>
    </row>
    <row r="64" spans="1:5" s="162" customFormat="1" ht="15" customHeight="1" x14ac:dyDescent="0.25">
      <c r="A64" s="165" t="s">
        <v>44</v>
      </c>
      <c r="B64" s="66" t="s">
        <v>126</v>
      </c>
      <c r="C64" s="356"/>
      <c r="D64" s="356"/>
      <c r="E64" s="163"/>
    </row>
    <row r="65" spans="1:5" s="162" customFormat="1" ht="25.5" customHeight="1" x14ac:dyDescent="0.25">
      <c r="A65" s="165" t="s">
        <v>48</v>
      </c>
      <c r="B65" s="66" t="s">
        <v>120</v>
      </c>
      <c r="C65" s="357"/>
      <c r="D65" s="357"/>
      <c r="E65" s="163"/>
    </row>
    <row r="66" spans="1:5" s="162" customFormat="1" ht="14.25" customHeight="1" x14ac:dyDescent="0.25">
      <c r="A66" s="358" t="s">
        <v>45</v>
      </c>
      <c r="B66" s="353"/>
      <c r="C66" s="166"/>
      <c r="D66" s="165"/>
      <c r="E66" s="163"/>
    </row>
    <row r="67" spans="1:5" s="162" customFormat="1" ht="17.25" customHeight="1" x14ac:dyDescent="0.25">
      <c r="A67" s="354" t="s">
        <v>46</v>
      </c>
      <c r="B67" s="355"/>
      <c r="C67" s="254">
        <f>'5-1'!C69</f>
        <v>5280</v>
      </c>
      <c r="D67" s="254">
        <f>'5-1'!D69</f>
        <v>76909.7</v>
      </c>
      <c r="E67" s="176"/>
    </row>
  </sheetData>
  <mergeCells count="45">
    <mergeCell ref="B58:D58"/>
    <mergeCell ref="C59:D59"/>
    <mergeCell ref="A66:B66"/>
    <mergeCell ref="A67:B67"/>
    <mergeCell ref="C61:C65"/>
    <mergeCell ref="D61:D65"/>
    <mergeCell ref="C60:D60"/>
    <mergeCell ref="A51:B51"/>
    <mergeCell ref="A52:B52"/>
    <mergeCell ref="B55:D55"/>
    <mergeCell ref="B56:D56"/>
    <mergeCell ref="B57:D57"/>
    <mergeCell ref="C46:C50"/>
    <mergeCell ref="D46:D50"/>
    <mergeCell ref="B43:D43"/>
    <mergeCell ref="C44:D44"/>
    <mergeCell ref="C45:D45"/>
    <mergeCell ref="A2:D2"/>
    <mergeCell ref="C1:D1"/>
    <mergeCell ref="A29:B29"/>
    <mergeCell ref="A30:B30"/>
    <mergeCell ref="A27:B27"/>
    <mergeCell ref="C3:D3"/>
    <mergeCell ref="B7:D7"/>
    <mergeCell ref="B8:D8"/>
    <mergeCell ref="A9:D9"/>
    <mergeCell ref="C11:C15"/>
    <mergeCell ref="D11:D15"/>
    <mergeCell ref="C10:D10"/>
    <mergeCell ref="C21:D21"/>
    <mergeCell ref="B42:D42"/>
    <mergeCell ref="C35:D35"/>
    <mergeCell ref="A37:E37"/>
    <mergeCell ref="A38:F38"/>
    <mergeCell ref="A16:B16"/>
    <mergeCell ref="A19:B19"/>
    <mergeCell ref="C22:C26"/>
    <mergeCell ref="D22:D26"/>
    <mergeCell ref="A28:B28"/>
    <mergeCell ref="A31:B31"/>
    <mergeCell ref="A32:B32"/>
    <mergeCell ref="B40:D40"/>
    <mergeCell ref="B41:D41"/>
    <mergeCell ref="A17:B17"/>
    <mergeCell ref="A18:B18"/>
  </mergeCells>
  <pageMargins left="0.15748031496062992" right="0.23622047244094491" top="0.74803149606299213" bottom="0.74803149606299213" header="0.31496062992125984" footer="0.31496062992125984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zoomScaleNormal="100" zoomScaleSheetLayoutView="100" workbookViewId="0">
      <selection activeCell="M27" sqref="M27"/>
    </sheetView>
  </sheetViews>
  <sheetFormatPr defaultRowHeight="17.25" x14ac:dyDescent="0.25"/>
  <cols>
    <col min="1" max="1" width="15.28515625" style="200" customWidth="1"/>
    <col min="2" max="2" width="48.85546875" style="199" customWidth="1"/>
    <col min="3" max="3" width="12.7109375" style="199" customWidth="1"/>
    <col min="4" max="4" width="12.140625" style="199" customWidth="1"/>
    <col min="5" max="5" width="20.5703125" style="201" customWidth="1"/>
    <col min="6" max="6" width="10.85546875" style="201" customWidth="1"/>
    <col min="7" max="7" width="20.140625" style="201" customWidth="1"/>
    <col min="8" max="8" width="5.140625" style="199" customWidth="1"/>
    <col min="9" max="9" width="16.140625" style="199" customWidth="1"/>
    <col min="10" max="11" width="10.85546875" style="199" customWidth="1"/>
    <col min="12" max="16384" width="9.140625" style="199"/>
  </cols>
  <sheetData>
    <row r="1" spans="1:9" s="198" customFormat="1" ht="17.25" customHeight="1" x14ac:dyDescent="0.25">
      <c r="A1" s="368" t="s">
        <v>148</v>
      </c>
      <c r="B1" s="368"/>
      <c r="C1" s="368"/>
      <c r="D1" s="368"/>
      <c r="E1" s="368"/>
      <c r="F1" s="368"/>
      <c r="G1" s="368"/>
    </row>
    <row r="2" spans="1:9" s="198" customFormat="1" ht="17.25" customHeight="1" x14ac:dyDescent="0.25">
      <c r="A2" s="368" t="s">
        <v>149</v>
      </c>
      <c r="B2" s="368"/>
      <c r="C2" s="368"/>
      <c r="D2" s="368"/>
      <c r="E2" s="368"/>
      <c r="F2" s="368"/>
      <c r="G2" s="368"/>
    </row>
    <row r="3" spans="1:9" s="198" customFormat="1" ht="17.25" customHeight="1" x14ac:dyDescent="0.25">
      <c r="A3" s="368" t="s">
        <v>135</v>
      </c>
      <c r="B3" s="368"/>
      <c r="C3" s="368"/>
      <c r="D3" s="368"/>
      <c r="E3" s="368"/>
      <c r="F3" s="368"/>
      <c r="G3" s="368"/>
    </row>
    <row r="5" spans="1:9" ht="55.5" customHeight="1" x14ac:dyDescent="0.25">
      <c r="A5" s="369" t="s">
        <v>150</v>
      </c>
      <c r="B5" s="369"/>
      <c r="C5" s="369"/>
      <c r="D5" s="369"/>
      <c r="E5" s="369"/>
      <c r="F5" s="369"/>
      <c r="G5" s="369"/>
    </row>
    <row r="6" spans="1:9" ht="34.5" customHeight="1" x14ac:dyDescent="0.25">
      <c r="A6" s="370" t="s">
        <v>50</v>
      </c>
      <c r="B6" s="370" t="s">
        <v>51</v>
      </c>
      <c r="C6" s="370" t="s">
        <v>52</v>
      </c>
      <c r="D6" s="370" t="s">
        <v>136</v>
      </c>
      <c r="E6" s="371" t="s">
        <v>137</v>
      </c>
      <c r="F6" s="372"/>
      <c r="G6" s="373"/>
    </row>
    <row r="7" spans="1:9" ht="31.5" customHeight="1" x14ac:dyDescent="0.25">
      <c r="A7" s="370"/>
      <c r="B7" s="370"/>
      <c r="C7" s="370"/>
      <c r="D7" s="370"/>
      <c r="E7" s="202" t="s">
        <v>53</v>
      </c>
      <c r="F7" s="203" t="s">
        <v>138</v>
      </c>
      <c r="G7" s="203" t="s">
        <v>139</v>
      </c>
    </row>
    <row r="8" spans="1:9" s="205" customFormat="1" ht="36" customHeight="1" x14ac:dyDescent="0.25">
      <c r="A8" s="362" t="s">
        <v>151</v>
      </c>
      <c r="B8" s="363"/>
      <c r="C8" s="363"/>
      <c r="D8" s="363"/>
      <c r="E8" s="363"/>
      <c r="F8" s="364"/>
      <c r="G8" s="204">
        <f>G11+G14</f>
        <v>0</v>
      </c>
    </row>
    <row r="9" spans="1:9" s="205" customFormat="1" ht="36" customHeight="1" x14ac:dyDescent="0.25">
      <c r="A9" s="206" t="s">
        <v>154</v>
      </c>
      <c r="B9" s="206" t="s">
        <v>163</v>
      </c>
      <c r="C9" s="206" t="s">
        <v>164</v>
      </c>
      <c r="D9" s="363" t="s">
        <v>165</v>
      </c>
      <c r="E9" s="363"/>
      <c r="F9" s="206"/>
      <c r="G9" s="204"/>
    </row>
    <row r="10" spans="1:9" s="205" customFormat="1" ht="48" customHeight="1" x14ac:dyDescent="0.25">
      <c r="A10" s="207" t="s">
        <v>162</v>
      </c>
      <c r="B10" s="366" t="s">
        <v>161</v>
      </c>
      <c r="C10" s="366"/>
      <c r="D10" s="366"/>
      <c r="E10" s="366"/>
      <c r="F10" s="367"/>
      <c r="G10" s="204"/>
    </row>
    <row r="11" spans="1:9" s="209" customFormat="1" ht="23.25" customHeight="1" x14ac:dyDescent="0.3">
      <c r="A11" s="208"/>
      <c r="B11" s="235" t="s">
        <v>152</v>
      </c>
      <c r="C11" s="236"/>
      <c r="D11" s="236"/>
      <c r="E11" s="237"/>
      <c r="F11" s="238"/>
      <c r="G11" s="221">
        <f>G12</f>
        <v>-76909.7</v>
      </c>
    </row>
    <row r="12" spans="1:9" s="209" customFormat="1" ht="57" customHeight="1" x14ac:dyDescent="0.25">
      <c r="A12" s="210" t="s">
        <v>166</v>
      </c>
      <c r="B12" s="258" t="s">
        <v>167</v>
      </c>
      <c r="C12" s="259" t="s">
        <v>153</v>
      </c>
      <c r="D12" s="260" t="s">
        <v>54</v>
      </c>
      <c r="E12" s="261"/>
      <c r="F12" s="259"/>
      <c r="G12" s="262">
        <v>-76909.7</v>
      </c>
    </row>
    <row r="13" spans="1:9" s="209" customFormat="1" ht="45" customHeight="1" x14ac:dyDescent="0.25">
      <c r="A13" s="211" t="s">
        <v>154</v>
      </c>
      <c r="B13" s="212" t="s">
        <v>155</v>
      </c>
      <c r="C13" s="213" t="s">
        <v>156</v>
      </c>
      <c r="D13" s="365" t="s">
        <v>157</v>
      </c>
      <c r="E13" s="365"/>
      <c r="F13" s="214"/>
      <c r="G13" s="215"/>
    </row>
    <row r="14" spans="1:9" s="209" customFormat="1" ht="45.75" customHeight="1" x14ac:dyDescent="0.25">
      <c r="A14" s="216" t="s">
        <v>158</v>
      </c>
      <c r="B14" s="217" t="s">
        <v>159</v>
      </c>
      <c r="C14" s="218"/>
      <c r="D14" s="219"/>
      <c r="E14" s="220"/>
      <c r="F14" s="214"/>
      <c r="G14" s="266">
        <f>G15+G17</f>
        <v>76909.7</v>
      </c>
    </row>
    <row r="15" spans="1:9" s="227" customFormat="1" ht="17.25" customHeight="1" x14ac:dyDescent="0.3">
      <c r="A15" s="222"/>
      <c r="B15" s="223" t="s">
        <v>152</v>
      </c>
      <c r="C15" s="224"/>
      <c r="D15" s="224"/>
      <c r="E15" s="225"/>
      <c r="F15" s="224"/>
      <c r="G15" s="226">
        <f>G16</f>
        <v>68877.2</v>
      </c>
    </row>
    <row r="16" spans="1:9" s="227" customFormat="1" ht="57" customHeight="1" x14ac:dyDescent="0.25">
      <c r="A16" s="228" t="s">
        <v>140</v>
      </c>
      <c r="B16" s="229" t="s">
        <v>141</v>
      </c>
      <c r="C16" s="229" t="s">
        <v>142</v>
      </c>
      <c r="D16" s="229" t="s">
        <v>54</v>
      </c>
      <c r="E16" s="230">
        <v>68877200</v>
      </c>
      <c r="F16" s="234">
        <v>1</v>
      </c>
      <c r="G16" s="263">
        <f>+F16*E16/1000</f>
        <v>68877.2</v>
      </c>
      <c r="I16" s="233"/>
    </row>
    <row r="17" spans="1:9" s="227" customFormat="1" ht="30.75" customHeight="1" x14ac:dyDescent="0.25">
      <c r="A17" s="231"/>
      <c r="B17" s="232" t="s">
        <v>143</v>
      </c>
      <c r="C17" s="232"/>
      <c r="D17" s="232"/>
      <c r="E17" s="232"/>
      <c r="F17" s="234"/>
      <c r="G17" s="226">
        <f>SUM(G18:G20)</f>
        <v>8032.5</v>
      </c>
      <c r="I17" s="233"/>
    </row>
    <row r="18" spans="1:9" s="227" customFormat="1" ht="37.5" customHeight="1" x14ac:dyDescent="0.25">
      <c r="A18" s="267" t="s">
        <v>160</v>
      </c>
      <c r="B18" s="268" t="s">
        <v>171</v>
      </c>
      <c r="C18" s="268" t="s">
        <v>153</v>
      </c>
      <c r="D18" s="268" t="s">
        <v>54</v>
      </c>
      <c r="E18" s="269">
        <v>5280000</v>
      </c>
      <c r="F18" s="270">
        <v>1</v>
      </c>
      <c r="G18" s="264">
        <f t="shared" ref="G18:G20" si="0">+F18*E18/1000</f>
        <v>5280</v>
      </c>
    </row>
    <row r="19" spans="1:9" s="227" customFormat="1" ht="43.5" customHeight="1" x14ac:dyDescent="0.25">
      <c r="A19" s="228" t="s">
        <v>144</v>
      </c>
      <c r="B19" s="229" t="s">
        <v>145</v>
      </c>
      <c r="C19" s="229" t="s">
        <v>142</v>
      </c>
      <c r="D19" s="229" t="s">
        <v>54</v>
      </c>
      <c r="E19" s="230">
        <v>2100000</v>
      </c>
      <c r="F19" s="234">
        <v>1</v>
      </c>
      <c r="G19" s="264">
        <f t="shared" si="0"/>
        <v>2100</v>
      </c>
      <c r="I19" s="233"/>
    </row>
    <row r="20" spans="1:9" s="227" customFormat="1" ht="40.5" customHeight="1" x14ac:dyDescent="0.25">
      <c r="A20" s="228" t="s">
        <v>146</v>
      </c>
      <c r="B20" s="229" t="s">
        <v>147</v>
      </c>
      <c r="C20" s="229" t="s">
        <v>78</v>
      </c>
      <c r="D20" s="229" t="s">
        <v>54</v>
      </c>
      <c r="E20" s="230">
        <v>652500</v>
      </c>
      <c r="F20" s="234">
        <v>1</v>
      </c>
      <c r="G20" s="265">
        <f t="shared" si="0"/>
        <v>652.5</v>
      </c>
    </row>
  </sheetData>
  <mergeCells count="13">
    <mergeCell ref="A8:F8"/>
    <mergeCell ref="D13:E13"/>
    <mergeCell ref="B10:F10"/>
    <mergeCell ref="D9:E9"/>
    <mergeCell ref="A1:G1"/>
    <mergeCell ref="A2:G2"/>
    <mergeCell ref="A3:G3"/>
    <mergeCell ref="A5:G5"/>
    <mergeCell ref="A6:A7"/>
    <mergeCell ref="B6:B7"/>
    <mergeCell ref="C6:C7"/>
    <mergeCell ref="D6:D7"/>
    <mergeCell ref="E6:G6"/>
  </mergeCells>
  <pageMargins left="0.28000000000000003" right="0.25" top="0.75" bottom="0.75" header="0.3" footer="0.3"/>
  <pageSetup paperSize="9" scale="86" orientation="landscape" horizontalDpi="300" verticalDpi="300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1</vt:lpstr>
      <vt:lpstr>2</vt:lpstr>
      <vt:lpstr>3</vt:lpstr>
      <vt:lpstr>4</vt:lpstr>
      <vt:lpstr>5-1</vt:lpstr>
      <vt:lpstr>5-2</vt:lpstr>
      <vt:lpstr>6</vt:lpstr>
      <vt:lpstr>'1'!Print_Area</vt:lpstr>
      <vt:lpstr>'2'!Print_Area</vt:lpstr>
      <vt:lpstr>'3'!Print_Area</vt:lpstr>
      <vt:lpstr>'4'!Print_Area</vt:lpstr>
      <vt:lpstr>'5-1'!Print_Area</vt:lpstr>
      <vt:lpstr>'5-2'!Print_Area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2022-04-04T08:52:43Z</cp:lastPrinted>
  <dcterms:created xsi:type="dcterms:W3CDTF">2021-01-22T11:42:14Z</dcterms:created>
  <dcterms:modified xsi:type="dcterms:W3CDTF">2022-08-03T13:22:54Z</dcterms:modified>
</cp:coreProperties>
</file>