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arpinem\AppData\Local\Temp\Rar$DIa0.163\"/>
    </mc:Choice>
  </mc:AlternateContent>
  <bookViews>
    <workbookView xWindow="0" yWindow="0" windowWidth="28800" windowHeight="12480" activeTab="5"/>
  </bookViews>
  <sheets>
    <sheet name="Hav_1" sheetId="27" r:id="rId1"/>
    <sheet name="Hav_2 " sheetId="33" r:id="rId2"/>
    <sheet name="Hav_3" sheetId="32" r:id="rId3"/>
    <sheet name="Hav_4" sheetId="31" r:id="rId4"/>
    <sheet name="Hav 5" sheetId="28" r:id="rId5"/>
    <sheet name="Hav_6" sheetId="34" r:id="rId6"/>
  </sheets>
  <definedNames>
    <definedName name="AgencyCode" localSheetId="1">#REF!</definedName>
    <definedName name="AgencyCode" localSheetId="2">#REF!</definedName>
    <definedName name="AgencyCode" localSheetId="3">#REF!</definedName>
    <definedName name="AgencyCode">#REF!</definedName>
    <definedName name="AgencyName" localSheetId="1">#REF!</definedName>
    <definedName name="AgencyName" localSheetId="2">#REF!</definedName>
    <definedName name="AgencyName" localSheetId="3">#REF!</definedName>
    <definedName name="AgencyName">#REF!</definedName>
    <definedName name="åû" localSheetId="1">#REF!</definedName>
    <definedName name="åû" localSheetId="2">#REF!</definedName>
    <definedName name="åû" localSheetId="3">#REF!</definedName>
    <definedName name="åû">#REF!</definedName>
    <definedName name="Functional1" localSheetId="1">#REF!</definedName>
    <definedName name="Functional1" localSheetId="2">#REF!</definedName>
    <definedName name="Functional1" localSheetId="3">#REF!</definedName>
    <definedName name="Functional1">#REF!</definedName>
    <definedName name="Gay">#REF!</definedName>
    <definedName name="Gaya">#REF!</definedName>
    <definedName name="Gayan">#REF!</definedName>
    <definedName name="gfsgsgsd">#REF!</definedName>
    <definedName name="Goh">#REF!</definedName>
    <definedName name="kKari">#REF!</definedName>
    <definedName name="mas" localSheetId="1">#REF!</definedName>
    <definedName name="mas" localSheetId="2">#REF!</definedName>
    <definedName name="mas" localSheetId="3">#REF!</definedName>
    <definedName name="mas">#REF!</definedName>
    <definedName name="mass" localSheetId="1">#REF!</definedName>
    <definedName name="mass" localSheetId="2">#REF!</definedName>
    <definedName name="mass" localSheetId="3">#REF!</definedName>
    <definedName name="mass">#REF!</definedName>
    <definedName name="Muk">#REF!</definedName>
    <definedName name="PANature" localSheetId="1">#REF!</definedName>
    <definedName name="PANature" localSheetId="2">#REF!</definedName>
    <definedName name="PANature" localSheetId="3">#REF!</definedName>
    <definedName name="PANature">#REF!</definedName>
    <definedName name="PAType" localSheetId="1">#REF!</definedName>
    <definedName name="PAType" localSheetId="2">#REF!</definedName>
    <definedName name="PAType" localSheetId="3">#REF!</definedName>
    <definedName name="PAType">#REF!</definedName>
    <definedName name="Performance2" localSheetId="1">#REF!</definedName>
    <definedName name="Performance2" localSheetId="2">#REF!</definedName>
    <definedName name="Performance2" localSheetId="3">#REF!</definedName>
    <definedName name="Performance2">#REF!</definedName>
    <definedName name="PerformanceType" localSheetId="1">#REF!</definedName>
    <definedName name="PerformanceType" localSheetId="2">#REF!</definedName>
    <definedName name="PerformanceType" localSheetId="3">#REF!</definedName>
    <definedName name="PerformanceType">#REF!</definedName>
    <definedName name="sdfsfsfs">#REF!</definedName>
    <definedName name="x" localSheetId="1">#REF!</definedName>
    <definedName name="x" localSheetId="2">#REF!</definedName>
    <definedName name="x" localSheetId="3">#REF!</definedName>
    <definedName name="x">#REF!</definedName>
  </definedNames>
  <calcPr calcId="162913"/>
</workbook>
</file>

<file path=xl/calcChain.xml><?xml version="1.0" encoding="utf-8"?>
<calcChain xmlns="http://schemas.openxmlformats.org/spreadsheetml/2006/main">
  <c r="D60" i="28" l="1"/>
  <c r="D38" i="28"/>
  <c r="F16" i="33" l="1"/>
  <c r="G16" i="34" l="1"/>
  <c r="G15" i="34" s="1"/>
  <c r="G13" i="34"/>
  <c r="G12" i="34" s="1"/>
  <c r="G10" i="34" s="1"/>
  <c r="B10" i="34"/>
  <c r="D9" i="34"/>
  <c r="G9" i="34" l="1"/>
  <c r="G8" i="34" s="1"/>
  <c r="B67" i="28" l="1"/>
  <c r="D28" i="32"/>
  <c r="F27" i="32" l="1"/>
  <c r="D16" i="32"/>
  <c r="F26" i="32" l="1"/>
  <c r="F25" i="32" s="1"/>
  <c r="F24" i="32" s="1"/>
  <c r="F22" i="32" s="1"/>
  <c r="F20" i="32" s="1"/>
  <c r="F18" i="32" s="1"/>
  <c r="F16" i="32" s="1"/>
  <c r="F15" i="32" s="1"/>
  <c r="F14" i="32" s="1"/>
  <c r="F12" i="32" s="1"/>
  <c r="B10" i="27"/>
  <c r="H52" i="33" l="1"/>
  <c r="H50" i="33" s="1"/>
  <c r="H45" i="33"/>
  <c r="H43" i="33" s="1"/>
  <c r="H42" i="33" s="1"/>
  <c r="H40" i="33" s="1"/>
  <c r="F20" i="33"/>
  <c r="B24" i="27"/>
  <c r="D46" i="28" l="1"/>
  <c r="H38" i="33"/>
  <c r="H49" i="33"/>
  <c r="H47" i="33" s="1"/>
  <c r="D68" i="28" s="1"/>
  <c r="H37" i="33" l="1"/>
  <c r="H36" i="33" s="1"/>
  <c r="D32" i="27" s="1"/>
  <c r="A9" i="31"/>
  <c r="B23" i="31"/>
  <c r="A23" i="31"/>
  <c r="B22" i="31"/>
  <c r="B21" i="31"/>
  <c r="B20" i="31"/>
  <c r="B19" i="31"/>
  <c r="B18" i="31"/>
  <c r="B14" i="31"/>
  <c r="C47" i="31" l="1"/>
  <c r="H34" i="33"/>
  <c r="H32" i="33" s="1"/>
  <c r="H30" i="33" s="1"/>
  <c r="H29" i="33" s="1"/>
  <c r="H28" i="33" s="1"/>
  <c r="H27" i="33" s="1"/>
  <c r="H26" i="33" s="1"/>
  <c r="H25" i="33" s="1"/>
  <c r="H23" i="33" s="1"/>
  <c r="D25" i="27"/>
  <c r="H21" i="33" l="1"/>
  <c r="D18" i="27"/>
  <c r="D10" i="27" s="1"/>
  <c r="H19" i="33" l="1"/>
  <c r="H18" i="33" s="1"/>
  <c r="H16" i="33" s="1"/>
  <c r="H14" i="33" s="1"/>
  <c r="H12" i="33" s="1"/>
  <c r="C25" i="31"/>
  <c r="D24" i="28" s="1"/>
  <c r="G28" i="32"/>
  <c r="G27" i="32" l="1"/>
  <c r="E28" i="32"/>
  <c r="E27" i="32" s="1"/>
  <c r="E26" i="32" l="1"/>
  <c r="E25" i="32" s="1"/>
  <c r="E24" i="32" s="1"/>
  <c r="E22" i="32" s="1"/>
  <c r="E20" i="32" s="1"/>
  <c r="E18" i="32" s="1"/>
  <c r="E16" i="32" s="1"/>
  <c r="E15" i="32" s="1"/>
  <c r="E14" i="32" s="1"/>
  <c r="E12" i="32" s="1"/>
  <c r="G26" i="32"/>
  <c r="G25" i="32" s="1"/>
  <c r="G24" i="32" s="1"/>
  <c r="G22" i="32" s="1"/>
  <c r="G20" i="32" s="1"/>
  <c r="G18" i="32" s="1"/>
  <c r="G16" i="32" s="1"/>
  <c r="G15" i="32" s="1"/>
  <c r="G14" i="32" s="1"/>
  <c r="G12" i="32" s="1"/>
</calcChain>
</file>

<file path=xl/sharedStrings.xml><?xml version="1.0" encoding="utf-8"?>
<sst xmlns="http://schemas.openxmlformats.org/spreadsheetml/2006/main" count="266" uniqueCount="154">
  <si>
    <t>Արդյունքի չափորոշիչներ</t>
  </si>
  <si>
    <t>Ծրագրի դասիչը</t>
  </si>
  <si>
    <t>Ծրագրի անվանումը</t>
  </si>
  <si>
    <t>Ծրագրի միջոցառումները</t>
  </si>
  <si>
    <t>Ծրագրի դասիչը՝</t>
  </si>
  <si>
    <t>Միջոցառման դասիչը՝</t>
  </si>
  <si>
    <t>Միջոցառման անվանումը՝</t>
  </si>
  <si>
    <t>Միջոցառման տեսակը՝</t>
  </si>
  <si>
    <t>Միջոցառման վրա կատարվող ծախսը (հազար դրամ)</t>
  </si>
  <si>
    <t>Նկարագրությունը՝</t>
  </si>
  <si>
    <t>ՄԱՍ 2. ՊԵՏԱԿԱՆ ՄԱՐՄՆԻ ԳԾՈՎ ԱՐԴՅՈՒՆՔԱՅԻՆ (ԿԱՏԱՐՈՂԱԿԱՆ) ՑՈՒՑԱՆԻՇՆԵՐԸ</t>
  </si>
  <si>
    <t xml:space="preserve"> Տարի </t>
  </si>
  <si>
    <t>ՄԱՍ 1. ՊԵՏԱԿԱՆ ՄԱՐՄՆԻ ԳԾՈՎ ԱՐԴՅՈՒՆՔԱՅԻՆ (ԿԱՏԱՐՈՂԱԿԱՆ) ՑՈՒՑԱՆԻՇՆԵՐԸ</t>
  </si>
  <si>
    <t>Հավելված 2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</si>
  <si>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</si>
  <si>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</si>
  <si>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Ինն ամիս</t>
  </si>
  <si>
    <t xml:space="preserve"> Տարի</t>
  </si>
  <si>
    <t>Ծրագրի միջոցառումներ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</si>
  <si>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</si>
  <si>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այդ թվում`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</si>
  <si>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</si>
  <si>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</si>
  <si>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</si>
  <si>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</si>
  <si>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ԸՆԴԱՄԵՆԸ</t>
  </si>
  <si>
    <t xml:space="preserve"> Գործառական դասիչը</t>
  </si>
  <si>
    <t>Ցուցանիշների փոփոխությունը (ավելացումները նշված են դրական նշանով, իսկ նվազեցումները` փակագծերում)</t>
  </si>
  <si>
    <t xml:space="preserve"> Դաս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</si>
  <si>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</si>
  <si>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</si>
  <si>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</si>
  <si>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</si>
  <si>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</si>
  <si>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</si>
  <si>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Արդյունքի չափորոշիչներ </t>
  </si>
  <si>
    <t xml:space="preserve"> Միջոցառման վրա կատարվող ծախսը (հազար դրամ)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</si>
  <si>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</si>
  <si>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</si>
  <si>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</si>
  <si>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</si>
  <si>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</si>
  <si>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Տրանսֆերտների տրամադրում</t>
  </si>
  <si>
    <t>01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</si>
  <si>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</si>
  <si>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</si>
  <si>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</si>
  <si>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Տրանսֆերտների տրամադրում </t>
  </si>
  <si>
    <t xml:space="preserve"> ՀՀ տարածքային կառավարման և ենթակառուցվածքների նախարարություն </t>
  </si>
  <si>
    <t xml:space="preserve"> ՄԱՍ 1. ՊԵՏԱԿԱՆ ՄԱՐՄՆԻ ԳԾՈՎ ԱՐԴՅՈՒՆՔԱՅԻՆ (ԿԱՏԱՐՈՂԱԿԱՆ) ՑՈՒՑԱՆԻՇՆԵՐԸ </t>
  </si>
  <si>
    <t xml:space="preserve"> ՀՀ Տավուշի մարզպետարան</t>
  </si>
  <si>
    <t xml:space="preserve"> ՀՀ Տավուշի  մարզպետարան </t>
  </si>
  <si>
    <t>Բաժին</t>
  </si>
  <si>
    <t>ՀՀ տարածքային կառավարման և ենթակառուցվածքների նախարարություն</t>
  </si>
  <si>
    <t xml:space="preserve"> Տարածքային զարգացում</t>
  </si>
  <si>
    <t xml:space="preserve"> Տարածքային համաչափ զարգացման խթանում</t>
  </si>
  <si>
    <t xml:space="preserve"> ՀՀ համայնքների կառավարման արդյունավետության բարձրացում և տնտեսական գործունեության խթանում</t>
  </si>
  <si>
    <t>08</t>
  </si>
  <si>
    <t xml:space="preserve"> Կառավարության տարբեր մակարդակների միջև իրականացվող ընդհանուր բնույթի տրանսֆերտներ</t>
  </si>
  <si>
    <t xml:space="preserve"> ԸՆԴՀԱՆՈՒՐ ԲՆՈՒՅԹԻ ՀԱՆՐԱՅԻՆ ԾԱՌԱՅՈՒԹՅՈՒՆՆԵՐ</t>
  </si>
  <si>
    <t>1212</t>
  </si>
  <si>
    <t xml:space="preserve"> Շահառուների ընտրության չափանիշները`</t>
  </si>
  <si>
    <t>Ծրագիր</t>
  </si>
  <si>
    <t>Միջոցառում</t>
  </si>
  <si>
    <t>Ծրագրային դասիչը</t>
  </si>
  <si>
    <t>Խումբ</t>
  </si>
  <si>
    <t>Հավելված 1</t>
  </si>
  <si>
    <t>Բնակավայրերի քանակ, հատ</t>
  </si>
  <si>
    <t xml:space="preserve"> ՀԱՅԱՍՏԱՆԻ ՀԱՆՐԱՊԵՏՈՒԹՅԱՆ ԿԱՌԱՎԱՐՈՒԹՅԱՆ 2021 ԹՎԱԿԱՆԻ ԴԵԿՏԵՄԲԵՐԻ 23-Ի N 2121-Ն ՈՐՈՇՄԱՆ N 3 ԵՎ N 4 ՀԱՎԵԼՎԱԾՆԵՐՈՒՄ ԿԱՏԱՐՎՈՂ ՓՈՓՈԽՈՒԹՅՈՒՆՆԵՐԸ ԵՎ ԼՐԱՑՈՒՄՆԵՐԸ</t>
  </si>
  <si>
    <t>Մարզերում առաջնահերթ լուծում պահանջող հիմնախնդիրների լուծում</t>
  </si>
  <si>
    <t>Մարզերում առաջնահերթ լուծում պահանջող ծրագրերի իրականացում, որի
արդյունքում լուծում կտրվի բնակչության և համայնքների սոցիալական
նշանակություն ունեցող հիմնախնդիրներին:</t>
  </si>
  <si>
    <t>ՀՀ համայնքներ, բնակավայրեր /բնակիչներ/</t>
  </si>
  <si>
    <t>«ՀԱՅԱUՏԱՆԻ ՀԱՆՐԱՊԵՏՈՒԹՅԱՆ 2022 ԹՎԱԿԱՆԻ ՊԵՏԱԿԱՆ ԲՅՈՒՋԵԻ ՄԱUԻՆ» ՀԱՅԱUՏԱՆԻ ՀԱՆՐԱՊԵՏՈՒԹՅԱՆ OՐԵՆՔԻ N 1 ՀԱՎԵԼՎԱԾԻ N 2 ԱՂՅՈՒՍԱԿՈՒՄ ԿԱՏԱՐՎՈՂ ՎԵՐԱԲԱՇԽՈՒՄԸ ԵՎ ՀԱՅԱՍՏԱՆԻ ՀԱՆՐԱՊԵՏՈՒԹՅԱՆ ԿԱՌԱՎԱՐՈՒԹՅԱՆ 2021 ԹՎԱԿԱՆԻ ԴԵԿՏԵՄԲԵՐԻ 23-Ի N 2121-Ն ՈՐՈՇՄԱՆ N 5 ՀԱՎԵԼՎԱԾԻ N 1 ԱՂՅՈՒՍԱԿՈՒՄ ԿԱՏԱՐՎՈՂ ՓՈՓՈԽՈՒԹՅՈՒՆՆԵՐԸ ԵՎ ԼՐԱՑՈՒՄՆԵՐԸ</t>
  </si>
  <si>
    <t>ՀԱՅԱՍՏԱՆԻ ՀԱՆՐԱՊԵՏՈՒԹՅԱՆ ԿԱՌԱՎԱՐՈՒԹՅԱՆ 2021 ԹՎԱԿԱՆԻ ԴԵԿՏԵՄԲԵՐԻ 23-Ի N 2121-Ն ՈՐՈՇՄԱՆ N 9 ՀԱՎԵԼՎԱԾԻ N 9.7 ԱՂՅՈՒՍԱԿՈՒՄ ԿԱՏԱՐՎՈՂ ԼՐԱՑՈՒՄՆԵՐԸ</t>
  </si>
  <si>
    <t>ՀԱՅԱՍՏԱՆԻ ՀԱՆՐԱՊԵՏՈՒԹՅԱՆ ԿԱՌԱՎԱՐՈՒԹՅԱՆ 2021 ԹՎԱԿԱՆԻ ԴԵԿՏԵՄԲԵՐԻ 23-Ի N 2121-Ն ՈՐՈՇՄԱՆ  N 9.1 ՀԱՎԵԼՎԱԾԻ  N 9.1.58 ԱՂՅՈՒՍԱԿՈՒՄ ԿԱՏԱՐՎՈՂ ԼՐԱՑՈՒՄՆԵՐԸ</t>
  </si>
  <si>
    <t>ՀՀ կառավարության 2022 թվականի</t>
  </si>
  <si>
    <t xml:space="preserve"> Քաղաքային զարգացում</t>
  </si>
  <si>
    <t xml:space="preserve"> Քաղաքային ենթակառուցվածքների զարգացում</t>
  </si>
  <si>
    <t xml:space="preserve"> Քաղաքային ենթակառուցվածքների արդիականացում և բարելավում</t>
  </si>
  <si>
    <t xml:space="preserve"> Արևելյան եվրոպայի էներգախնայողության և բնապահպանական գործընկերության ֆոնդի աջակցությամբ իրականացվող Երևանի քաղաքային լուսավորության դրամաշնորհային ծրագրի կատարման ապահովում</t>
  </si>
  <si>
    <t xml:space="preserve"> ՀՀ համայնքներին քաղաքային լուսավորության ենթակառուցվածքի բարելավման համար տրամադրվող աջակցություն և ծառայություն</t>
  </si>
  <si>
    <t xml:space="preserve"> ՀՀ Վայոց ձորի մարզպետարան </t>
  </si>
  <si>
    <t>ՀԱՅԱՍՏԱՆԻ ՀԱՆՐԱՊԵՏՈՒԹՅԱՆ ԿԱՌԱՎԱՐՈՒԹՅԱՆ 2021 ԹՎԱԿԱՆԻ ԴԵԿՏԵՄԲԵՐԻ 23-Ի N 2121-Ն ՈՐՈՇՄԱՆ  N 9.1 ՀԱՎԵԼՎԱԾԻ  N 9.1.57 ԱՂՅՈՒՍԱԿՈՒՄ ԿԱՏԱՐՎՈՂ ԼՐԱՑՈՒՄՆԵՐԸ</t>
  </si>
  <si>
    <t xml:space="preserve"> 1157 </t>
  </si>
  <si>
    <t xml:space="preserve"> 12003 </t>
  </si>
  <si>
    <t xml:space="preserve"> Արևելյան եվրոպայի էներգախնայողության և բնապահպանական գործընկերության ֆոնդի աջակցությամբ իրականացվող Երևանի քաղաքային լուսավորության դրամաշնորհային ծրագրի կատարման ապահովում </t>
  </si>
  <si>
    <t xml:space="preserve"> ՀՀ համայնքներին քաղաքային լուսավորության ենթակառուցվածքի բարելավման համար տրամադրվող աջակցություն և ծառայություն </t>
  </si>
  <si>
    <t xml:space="preserve">  ՀՀ բնակչություն </t>
  </si>
  <si>
    <t xml:space="preserve"> Շահառուների ընտրության չափանիշները </t>
  </si>
  <si>
    <t xml:space="preserve"> Քաղաքային զարգացում </t>
  </si>
  <si>
    <t>ՀԱՅԱՍՏԱՆԻ ՀԱՆՐԱՊԵՏՈՒԹՅԱՆ ԿԱՌԱՎԱՐՈՒԹՅԱՆ 2021 ԹՎԱԿԱՆԻ ԴԵԿՏԵՄԲԵՐԻ 23-Ի N 2121-Ն ՈՐՈՇՄԱՆ N9.1 ՀԱՎԵԼՎԱԾԻ 9.1.8 ԱՂՅՈՒՍԱԿՈՒՄ ԿԱՏԱՐՎՈՂ ՓՈՓՈԽՈՒԹՅՈՒՆՆԵՐԸ</t>
  </si>
  <si>
    <t>ՀԱՅԱՍՏԱՆԻ ՀԱՆՐԱՊԵՏՈՒԹՅԱՆ ԿԱՌԱՎԱՐՈՒԹՅԱՆ 2021 ԹՎԱԿԱՆԻ ԴԵԿՏԵՄԲԵՐԻ 23-Ի N 2121-Ն ՈՐՈՇՄԱՆ N9 ՀԱՎԵԼՎԱԾԻ N 9.7 ԱՂՅՈՒՍԱԿՈՒՄ ԿԱՏԱՐՎՈՂ ՓՈՓՈԽՈՒԹՅՈՒՆՆԵՐԸ</t>
  </si>
  <si>
    <t xml:space="preserve"> ՀՀ տարածքային կառավարման և ենթակառուցվածքների նախարարություն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</si>
  <si>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</si>
  <si>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</si>
  <si>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</si>
  <si>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 xml:space="preserve"> - Շենքերի և շինությունների շինարարություն</t>
  </si>
  <si>
    <t>04</t>
  </si>
  <si>
    <t xml:space="preserve"> ԲՆԱԿԱՐԱՆԱՅԻՆ ՇԻՆԱՐԱՐՈՒԹՅՈՒՆ ԵՎ ԿՈՄՈՒՆԱԼ ԾԱՌԱՅՈՒԹՅՈՒՆՆԵՐ</t>
  </si>
  <si>
    <t>06</t>
  </si>
  <si>
    <t xml:space="preserve"> Փողոցների լուսավորում</t>
  </si>
  <si>
    <t>հազ. դրամ</t>
  </si>
  <si>
    <t xml:space="preserve"> ՀՀ Վայոց ձորի մարզպետարան</t>
  </si>
  <si>
    <t>Մարզերում առաջնահերթ լուծում պահանջող ծրագրերի իրականացում, որի
արդյունքում լուծում կտրվի բնակչության և համայնքների սոցիալական նշանակություն ունեցող հիմնախնդիրներին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</si>
  <si>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</si>
  <si>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>Քաղաքային զարգացում</t>
  </si>
  <si>
    <t>այդ թվում`</t>
  </si>
  <si>
    <t>այդ թվում` ըստ կատարողների</t>
  </si>
  <si>
    <t>ՈՉ ՖԻՆԱՆՍԱԿԱՆ ԱԿՏԻՎՆԵՐԻ ԳԾՈՎ ԾԱԽՍԵՐ</t>
  </si>
  <si>
    <t>հազար դրամ</t>
  </si>
  <si>
    <t>Տարի</t>
  </si>
  <si>
    <t>Ծրագիրը</t>
  </si>
  <si>
    <t xml:space="preserve"> ընդամենը</t>
  </si>
  <si>
    <t xml:space="preserve"> այդ թվում ՝</t>
  </si>
  <si>
    <t xml:space="preserve"> վարկային միջոցներ</t>
  </si>
  <si>
    <t>համաֆինանսավորում</t>
  </si>
  <si>
    <t>ԸՆԴԱՄԵՆԸ</t>
  </si>
  <si>
    <t>ՀՀ տարածքային կառավարման և զարգացման նախարարություն</t>
  </si>
  <si>
    <t xml:space="preserve"> ԸՆԴԱՄԵՆԸ՝ ԾԱԽՍԵՐ</t>
  </si>
  <si>
    <t>Միջոցառումը</t>
  </si>
  <si>
    <t xml:space="preserve"> ԸՆԹԱՑԻԿ ԾԱԽՍԵՐ </t>
  </si>
  <si>
    <t xml:space="preserve"> ՈՉ ՖԻՆԱՆՍԱԿԱՆ ԱԿՏԻՎՆԵՐԻ ԳԾՈՎ ԾԱԽՍԵՐ </t>
  </si>
  <si>
    <t>Հավելված 5</t>
  </si>
  <si>
    <t xml:space="preserve">-Շենքերի և կառույցների ընթացիկ նորոգում և պահպանում </t>
  </si>
  <si>
    <t>Ընթացիկ  նորոգվող միավոր</t>
  </si>
  <si>
    <t>Ցուցանիշների փոփոխությունը (ավելացումները նշված են դրական նշանով)</t>
  </si>
  <si>
    <t>Ցուցանիշների փոփոխությունը (նվազեցումները նշված են  փակագծերում)</t>
  </si>
  <si>
    <t>Հավելված N 3</t>
  </si>
  <si>
    <t>Հավելված 4</t>
  </si>
  <si>
    <t>Կոդը</t>
  </si>
  <si>
    <t>Անվանումը</t>
  </si>
  <si>
    <t>Գնման ձևը</t>
  </si>
  <si>
    <t>Չափման միավորը</t>
  </si>
  <si>
    <t>Միավորի գինը</t>
  </si>
  <si>
    <t>Քանակը</t>
  </si>
  <si>
    <t>Բաժին N 01</t>
  </si>
  <si>
    <t>Խումբ N 08</t>
  </si>
  <si>
    <t>Դաս N 01</t>
  </si>
  <si>
    <t>շենքերի, շինությունների ընթացիկ նորոգման աշխատանքներ</t>
  </si>
  <si>
    <t>Հավելված N6</t>
  </si>
  <si>
    <t>ՀԱՅԱՍՏԱՆԻ ՀԱՆՐԱՊԵՏՈՒԹՅԱՆ ԿԱՌԱՎԱՐՈՒԹՅԱՆ 2021 ԹՎԱԿԱՆԻ ԴԵԿՏԵՄԲԵՐԻ 23-Ի N 2121-Ն ՈՐՈՇՄԱՆ N 10 ՀԱՎԵԼՎԱԾՈՒՄ ԿԱՏԱՐՎՈՂ ԼՐԱՑՈՒՄՆԵՐԸ</t>
  </si>
  <si>
    <t>Ցուցանիշների փոփոխությունը 
(ավելացումները նշված են դրական նշանով)</t>
  </si>
  <si>
    <t>Գումարը
(հազար դրամով)</t>
  </si>
  <si>
    <t xml:space="preserve"> ՄԱՍ II.  ԱՇԽԱՏԱՆՔՆԵՐ</t>
  </si>
  <si>
    <t>դրամ</t>
  </si>
  <si>
    <t>1212  12025</t>
  </si>
  <si>
    <t>ՀՄԱ</t>
  </si>
  <si>
    <t xml:space="preserve"> ԾԱՌԱՅՈՒԹՅՈՒՆՆԵՐԻ  ԵՎ   ԱՊՐԱՆՔՆԵՐԻ  ՁԵՌՔԲԵՐՈՒՄ</t>
  </si>
  <si>
    <t xml:space="preserve"> Ընթացիկ նորոգում և պահպանում (ծառայություններ և նյութեր)</t>
  </si>
  <si>
    <t xml:space="preserve">«ՀԱՅԱՍՏԱՆԻ  ՀԱՆՐԱՊԵՏՈՒԹՅԱՆ 2022 ԹՎԱԿԱՆԻ ՊԵՏԱԿԱՆ ԲՅՈՒՋԵԻ ՄԱՍԻՆ» ՀԱՅԱՍՏԱՆԻ  ՀԱՆՐԱՊԵՏՈՒԹՅԱՆ ՕՐԵՆՔԻ N 1 ՀԱՎԵԼՎԱԾԻ N 5 ԱՂՅՈՒՍԱԿՈՒՄ ԵՎ  ՀԱՅԱՍՏԱՆԻ  ՀԱՆՐԱՊԵՏՈՒԹՅԱՆ ԿԱՌԱՎԱՐՈՒԹՅԱՆ 2021 ԹՎԱԿԱՆԻ ԴԵԿՏԵՄԲԵՐԻ 23-Ի N 2121-Ն ՈՐՈՇՄԱՆ N 5 ՀԱՎԵԼՎԱԾԻ N 4 ԱՂՅՈՒՍԱԿՈՒՄ ԿԱՏԱՐՎՈՂ ՓՈՓՈԽՈՒԹՅՈՒՆՆԵՐԸ </t>
  </si>
  <si>
    <t>հոկտեմբերի __-ի   թիվ ___Ն որոշման</t>
  </si>
  <si>
    <t>հոկտեմբերի__ ի    ________Ն որոշման</t>
  </si>
  <si>
    <t>հոկտեմբերի __-ի   թիվ ______Ն որոշման</t>
  </si>
  <si>
    <t>Ցուցանիշների փոփոխությունը (նվազեցումները նշված են փակագծերում)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</si>
</sst>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3" formatCode="_(* #,##0.00_);_(* \(#,##0.00\);_(* &quot;-&quot;??_);_(@_)"/>
    <numFmt numFmtId="164" formatCode="_-* #,##0.00\ _₽_-;\-* #,##0.00\ _₽_-;_-* &quot;-&quot;??\ _₽_-;_-@_-"/>
    <numFmt numFmtId="165" formatCode="_-* #,##0.00_р_._-;\-* #,##0.00_р_._-;_-* &quot;-&quot;??_р_._-;_-@_-"/>
    <numFmt numFmtId="166" formatCode="##,##0.0;\(##,##0.0\);\-"/>
    <numFmt numFmtId="167" formatCode="0.0"/>
    <numFmt numFmtId="168" formatCode="#,##0.0_);\(#,##0.0\)"/>
    <numFmt numFmtId="169" formatCode="_(* #,##0.0_);_(* \(#,##0.0\);_(* &quot;-&quot;??_);_(@_)"/>
    <numFmt numFmtId="170" formatCode="_(* #,##0_);_(* \(#,##0\);_(* &quot;-&quot;??_);_(@_)"/>
  </numFmts>
  <fonts count="103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indexed="8"/>
      <name val="Calibri"/>
      <family val="2"/>
      <charset val="1"/>
    </font>
    <font>
      <b/>
      <sz val="12"/>
      <color indexed="8"/>
      <name val="GHEA Grapalat"/>
      <family val="3"/>
    </font>
    <font>
      <sz val="8"/>
      <name val="GHEA Grapalat"/>
      <family val="2"/>
    </font>
    <font>
      <b/>
      <sz val="12"/>
      <name val="GHEA Grapalat"/>
      <family val="2"/>
    </font>
    <font>
      <sz val="12"/>
      <name val="Times LatArm"/>
    </font>
    <font>
      <sz val="11"/>
      <color indexed="8"/>
      <name val="Calibri"/>
      <family val="2"/>
    </font>
    <font>
      <sz val="8"/>
      <name val="Calibri"/>
      <family val="2"/>
      <charset val="1"/>
    </font>
    <font>
      <sz val="10"/>
      <name val="Times Armenian"/>
      <family val="1"/>
    </font>
    <font>
      <sz val="10"/>
      <color indexed="8"/>
      <name val="MS Sans Serif"/>
      <family val="2"/>
      <charset val="204"/>
    </font>
    <font>
      <sz val="11"/>
      <color indexed="60"/>
      <name val="Calibri"/>
      <family val="2"/>
    </font>
    <font>
      <sz val="11"/>
      <color indexed="9"/>
      <name val="Calibri"/>
      <family val="2"/>
    </font>
    <font>
      <sz val="11"/>
      <color indexed="62"/>
      <name val="Calibri"/>
      <family val="2"/>
    </font>
    <font>
      <b/>
      <sz val="11"/>
      <color indexed="63"/>
      <name val="Calibri"/>
      <family val="2"/>
    </font>
    <font>
      <b/>
      <sz val="11"/>
      <color indexed="52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b/>
      <sz val="18"/>
      <color indexed="56"/>
      <name val="Cambria"/>
      <family val="2"/>
    </font>
    <font>
      <sz val="11"/>
      <color indexed="20"/>
      <name val="Calibri"/>
      <family val="2"/>
    </font>
    <font>
      <i/>
      <sz val="11"/>
      <color indexed="23"/>
      <name val="Calibri"/>
      <family val="2"/>
    </font>
    <font>
      <sz val="11"/>
      <color indexed="52"/>
      <name val="Calibri"/>
      <family val="2"/>
    </font>
    <font>
      <sz val="11"/>
      <color indexed="10"/>
      <name val="Calibri"/>
      <family val="2"/>
    </font>
    <font>
      <sz val="11"/>
      <color indexed="17"/>
      <name val="Calibri"/>
      <family val="2"/>
    </font>
    <font>
      <sz val="10"/>
      <name val="Arial Armenian"/>
      <family val="2"/>
    </font>
    <font>
      <sz val="10"/>
      <name val="Arial"/>
      <family val="2"/>
      <charset val="204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1"/>
      <color theme="1"/>
      <name val="Calibri"/>
      <family val="2"/>
      <charset val="1"/>
      <scheme val="minor"/>
    </font>
    <font>
      <sz val="11"/>
      <color theme="1"/>
      <name val="Times Armenian"/>
      <family val="2"/>
    </font>
    <font>
      <sz val="11"/>
      <color theme="1"/>
      <name val="Calibri"/>
      <family val="2"/>
      <scheme val="minor"/>
    </font>
    <font>
      <sz val="11"/>
      <color theme="0"/>
      <name val="Times Armenian"/>
      <family val="2"/>
    </font>
    <font>
      <sz val="11"/>
      <color theme="0"/>
      <name val="Calibri"/>
      <family val="2"/>
      <charset val="1"/>
      <scheme val="minor"/>
    </font>
    <font>
      <sz val="11"/>
      <color theme="0"/>
      <name val="Calibri"/>
      <family val="2"/>
      <scheme val="minor"/>
    </font>
    <font>
      <sz val="11"/>
      <color rgb="FF9C0006"/>
      <name val="Times Armenian"/>
      <family val="2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Times Armenian"/>
      <family val="2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Times Armenian"/>
      <family val="2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Times Armenian"/>
      <family val="2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Times Armenian"/>
      <family val="2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Times Armenian"/>
      <family val="2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Times Armenian"/>
      <family val="2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Times Armenian"/>
      <family val="2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Times Armenian"/>
      <family val="2"/>
    </font>
    <font>
      <sz val="11"/>
      <color rgb="FF3F3F76"/>
      <name val="Calibri"/>
      <family val="2"/>
      <charset val="1"/>
      <scheme val="minor"/>
    </font>
    <font>
      <sz val="11"/>
      <color rgb="FFFA7D00"/>
      <name val="Times Armenian"/>
      <family val="2"/>
    </font>
    <font>
      <sz val="11"/>
      <color rgb="FFFA7D00"/>
      <name val="Calibri"/>
      <family val="2"/>
      <charset val="1"/>
      <scheme val="minor"/>
    </font>
    <font>
      <sz val="11"/>
      <color rgb="FF9C6500"/>
      <name val="Times Armenian"/>
      <family val="2"/>
    </font>
    <font>
      <sz val="10"/>
      <color rgb="FF9C6500"/>
      <name val="Calibri"/>
      <family val="2"/>
      <scheme val="minor"/>
    </font>
    <font>
      <sz val="11"/>
      <color rgb="FF9C6500"/>
      <name val="Calibri"/>
      <family val="2"/>
      <charset val="1"/>
      <scheme val="minor"/>
    </font>
    <font>
      <sz val="11"/>
      <color theme="1"/>
      <name val="Sylfaen"/>
      <family val="2"/>
    </font>
    <font>
      <b/>
      <sz val="11"/>
      <color rgb="FF3F3F3F"/>
      <name val="Times Armenian"/>
      <family val="2"/>
    </font>
    <font>
      <b/>
      <sz val="11"/>
      <color rgb="FF3F3F3F"/>
      <name val="Calibri"/>
      <family val="2"/>
      <charset val="1"/>
      <scheme val="minor"/>
    </font>
    <font>
      <sz val="18"/>
      <color theme="3"/>
      <name val="Cambria"/>
      <family val="2"/>
      <scheme val="major"/>
    </font>
    <font>
      <b/>
      <sz val="18"/>
      <color theme="3"/>
      <name val="Cambria"/>
      <family val="2"/>
      <scheme val="maj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Times Armenian"/>
      <family val="2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Times Armenian"/>
      <family val="2"/>
    </font>
    <font>
      <sz val="11"/>
      <color rgb="FFFF0000"/>
      <name val="Calibri"/>
      <family val="2"/>
      <charset val="1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9C0006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2"/>
      <name val="GHEA Grapalat"/>
      <family val="3"/>
    </font>
    <font>
      <sz val="12"/>
      <color indexed="8"/>
      <name val="GHEA Grapalat"/>
      <family val="3"/>
    </font>
    <font>
      <b/>
      <i/>
      <sz val="12"/>
      <color indexed="8"/>
      <name val="GHEA Grapalat"/>
      <family val="3"/>
    </font>
    <font>
      <i/>
      <sz val="12"/>
      <color indexed="8"/>
      <name val="GHEA Grapalat"/>
      <family val="3"/>
    </font>
    <font>
      <sz val="12"/>
      <color theme="1"/>
      <name val="GHEA Grapalat"/>
      <family val="3"/>
    </font>
    <font>
      <i/>
      <sz val="12"/>
      <name val="GHEA Grapalat"/>
      <family val="3"/>
    </font>
    <font>
      <sz val="12"/>
      <name val="GHEA Grapalat"/>
      <family val="3"/>
    </font>
    <font>
      <i/>
      <sz val="12"/>
      <name val="GHEA Grapalat"/>
      <family val="2"/>
    </font>
    <font>
      <sz val="12"/>
      <color theme="1"/>
      <name val="Calibri"/>
      <family val="2"/>
      <charset val="1"/>
      <scheme val="minor"/>
    </font>
    <font>
      <sz val="11"/>
      <color theme="1"/>
      <name val="Calibri"/>
      <family val="2"/>
      <charset val="204"/>
      <scheme val="minor"/>
    </font>
    <font>
      <sz val="12"/>
      <color rgb="FF000000"/>
      <name val="GHEA Grapalat"/>
      <family val="3"/>
    </font>
    <font>
      <b/>
      <sz val="12"/>
      <color rgb="FF000000"/>
      <name val="GHEA Grapalat"/>
      <family val="3"/>
    </font>
    <font>
      <sz val="11"/>
      <color theme="1"/>
      <name val="GHEA Grapalat"/>
      <family val="3"/>
    </font>
    <font>
      <b/>
      <sz val="12"/>
      <color theme="1"/>
      <name val="GHEA Grapalat"/>
      <family val="3"/>
    </font>
  </fonts>
  <fills count="5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theme="0"/>
        <bgColor indexed="64"/>
      </patternFill>
    </fill>
  </fills>
  <borders count="3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25">
    <xf numFmtId="0" fontId="0" fillId="0" borderId="0"/>
    <xf numFmtId="0" fontId="37" fillId="25" borderId="0" applyNumberFormat="0" applyBorder="0" applyAlignment="0" applyProtection="0"/>
    <xf numFmtId="0" fontId="11" fillId="2" borderId="0" applyNumberFormat="0" applyBorder="0" applyAlignment="0" applyProtection="0"/>
    <xf numFmtId="0" fontId="36" fillId="25" borderId="0" applyNumberFormat="0" applyBorder="0" applyAlignment="0" applyProtection="0"/>
    <xf numFmtId="0" fontId="38" fillId="25" borderId="0" applyNumberFormat="0" applyBorder="0" applyAlignment="0" applyProtection="0"/>
    <xf numFmtId="0" fontId="38" fillId="25" borderId="0" applyNumberFormat="0" applyBorder="0" applyAlignment="0" applyProtection="0"/>
    <xf numFmtId="0" fontId="37" fillId="26" borderId="0" applyNumberFormat="0" applyBorder="0" applyAlignment="0" applyProtection="0"/>
    <xf numFmtId="0" fontId="11" fillId="3" borderId="0" applyNumberFormat="0" applyBorder="0" applyAlignment="0" applyProtection="0"/>
    <xf numFmtId="0" fontId="36" fillId="26" borderId="0" applyNumberFormat="0" applyBorder="0" applyAlignment="0" applyProtection="0"/>
    <xf numFmtId="0" fontId="38" fillId="26" borderId="0" applyNumberFormat="0" applyBorder="0" applyAlignment="0" applyProtection="0"/>
    <xf numFmtId="0" fontId="38" fillId="26" borderId="0" applyNumberFormat="0" applyBorder="0" applyAlignment="0" applyProtection="0"/>
    <xf numFmtId="0" fontId="37" fillId="27" borderId="0" applyNumberFormat="0" applyBorder="0" applyAlignment="0" applyProtection="0"/>
    <xf numFmtId="0" fontId="11" fillId="4" borderId="0" applyNumberFormat="0" applyBorder="0" applyAlignment="0" applyProtection="0"/>
    <xf numFmtId="0" fontId="36" fillId="27" borderId="0" applyNumberFormat="0" applyBorder="0" applyAlignment="0" applyProtection="0"/>
    <xf numFmtId="0" fontId="38" fillId="27" borderId="0" applyNumberFormat="0" applyBorder="0" applyAlignment="0" applyProtection="0"/>
    <xf numFmtId="0" fontId="38" fillId="27" borderId="0" applyNumberFormat="0" applyBorder="0" applyAlignment="0" applyProtection="0"/>
    <xf numFmtId="0" fontId="37" fillId="28" borderId="0" applyNumberFormat="0" applyBorder="0" applyAlignment="0" applyProtection="0"/>
    <xf numFmtId="0" fontId="11" fillId="5" borderId="0" applyNumberFormat="0" applyBorder="0" applyAlignment="0" applyProtection="0"/>
    <xf numFmtId="0" fontId="36" fillId="28" borderId="0" applyNumberFormat="0" applyBorder="0" applyAlignment="0" applyProtection="0"/>
    <xf numFmtId="0" fontId="38" fillId="28" borderId="0" applyNumberFormat="0" applyBorder="0" applyAlignment="0" applyProtection="0"/>
    <xf numFmtId="0" fontId="38" fillId="28" borderId="0" applyNumberFormat="0" applyBorder="0" applyAlignment="0" applyProtection="0"/>
    <xf numFmtId="0" fontId="37" fillId="29" borderId="0" applyNumberFormat="0" applyBorder="0" applyAlignment="0" applyProtection="0"/>
    <xf numFmtId="0" fontId="11" fillId="6" borderId="0" applyNumberFormat="0" applyBorder="0" applyAlignment="0" applyProtection="0"/>
    <xf numFmtId="0" fontId="36" fillId="29" borderId="0" applyNumberFormat="0" applyBorder="0" applyAlignment="0" applyProtection="0"/>
    <xf numFmtId="0" fontId="38" fillId="29" borderId="0" applyNumberFormat="0" applyBorder="0" applyAlignment="0" applyProtection="0"/>
    <xf numFmtId="0" fontId="38" fillId="29" borderId="0" applyNumberFormat="0" applyBorder="0" applyAlignment="0" applyProtection="0"/>
    <xf numFmtId="0" fontId="37" fillId="30" borderId="0" applyNumberFormat="0" applyBorder="0" applyAlignment="0" applyProtection="0"/>
    <xf numFmtId="0" fontId="11" fillId="7" borderId="0" applyNumberFormat="0" applyBorder="0" applyAlignment="0" applyProtection="0"/>
    <xf numFmtId="0" fontId="36" fillId="30" borderId="0" applyNumberFormat="0" applyBorder="0" applyAlignment="0" applyProtection="0"/>
    <xf numFmtId="0" fontId="38" fillId="30" borderId="0" applyNumberFormat="0" applyBorder="0" applyAlignment="0" applyProtection="0"/>
    <xf numFmtId="0" fontId="38" fillId="30" borderId="0" applyNumberFormat="0" applyBorder="0" applyAlignment="0" applyProtection="0"/>
    <xf numFmtId="0" fontId="38" fillId="25" borderId="0" applyNumberFormat="0" applyBorder="0" applyAlignment="0" applyProtection="0"/>
    <xf numFmtId="0" fontId="38" fillId="26" borderId="0" applyNumberFormat="0" applyBorder="0" applyAlignment="0" applyProtection="0"/>
    <xf numFmtId="0" fontId="38" fillId="27" borderId="0" applyNumberFormat="0" applyBorder="0" applyAlignment="0" applyProtection="0"/>
    <xf numFmtId="0" fontId="38" fillId="28" borderId="0" applyNumberFormat="0" applyBorder="0" applyAlignment="0" applyProtection="0"/>
    <xf numFmtId="0" fontId="38" fillId="29" borderId="0" applyNumberFormat="0" applyBorder="0" applyAlignment="0" applyProtection="0"/>
    <xf numFmtId="0" fontId="38" fillId="30" borderId="0" applyNumberFormat="0" applyBorder="0" applyAlignment="0" applyProtection="0"/>
    <xf numFmtId="0" fontId="37" fillId="31" borderId="0" applyNumberFormat="0" applyBorder="0" applyAlignment="0" applyProtection="0"/>
    <xf numFmtId="0" fontId="11" fillId="8" borderId="0" applyNumberFormat="0" applyBorder="0" applyAlignment="0" applyProtection="0"/>
    <xf numFmtId="0" fontId="36" fillId="31" borderId="0" applyNumberFormat="0" applyBorder="0" applyAlignment="0" applyProtection="0"/>
    <xf numFmtId="0" fontId="38" fillId="31" borderId="0" applyNumberFormat="0" applyBorder="0" applyAlignment="0" applyProtection="0"/>
    <xf numFmtId="0" fontId="38" fillId="31" borderId="0" applyNumberFormat="0" applyBorder="0" applyAlignment="0" applyProtection="0"/>
    <xf numFmtId="0" fontId="37" fillId="32" borderId="0" applyNumberFormat="0" applyBorder="0" applyAlignment="0" applyProtection="0"/>
    <xf numFmtId="0" fontId="11" fillId="9" borderId="0" applyNumberFormat="0" applyBorder="0" applyAlignment="0" applyProtection="0"/>
    <xf numFmtId="0" fontId="36" fillId="32" borderId="0" applyNumberFormat="0" applyBorder="0" applyAlignment="0" applyProtection="0"/>
    <xf numFmtId="0" fontId="38" fillId="32" borderId="0" applyNumberFormat="0" applyBorder="0" applyAlignment="0" applyProtection="0"/>
    <xf numFmtId="0" fontId="38" fillId="32" borderId="0" applyNumberFormat="0" applyBorder="0" applyAlignment="0" applyProtection="0"/>
    <xf numFmtId="0" fontId="37" fillId="33" borderId="0" applyNumberFormat="0" applyBorder="0" applyAlignment="0" applyProtection="0"/>
    <xf numFmtId="0" fontId="11" fillId="10" borderId="0" applyNumberFormat="0" applyBorder="0" applyAlignment="0" applyProtection="0"/>
    <xf numFmtId="0" fontId="36" fillId="33" borderId="0" applyNumberFormat="0" applyBorder="0" applyAlignment="0" applyProtection="0"/>
    <xf numFmtId="0" fontId="38" fillId="33" borderId="0" applyNumberFormat="0" applyBorder="0" applyAlignment="0" applyProtection="0"/>
    <xf numFmtId="0" fontId="38" fillId="33" borderId="0" applyNumberFormat="0" applyBorder="0" applyAlignment="0" applyProtection="0"/>
    <xf numFmtId="0" fontId="37" fillId="34" borderId="0" applyNumberFormat="0" applyBorder="0" applyAlignment="0" applyProtection="0"/>
    <xf numFmtId="0" fontId="11" fillId="5" borderId="0" applyNumberFormat="0" applyBorder="0" applyAlignment="0" applyProtection="0"/>
    <xf numFmtId="0" fontId="36" fillId="34" borderId="0" applyNumberFormat="0" applyBorder="0" applyAlignment="0" applyProtection="0"/>
    <xf numFmtId="0" fontId="38" fillId="34" borderId="0" applyNumberFormat="0" applyBorder="0" applyAlignment="0" applyProtection="0"/>
    <xf numFmtId="0" fontId="38" fillId="34" borderId="0" applyNumberFormat="0" applyBorder="0" applyAlignment="0" applyProtection="0"/>
    <xf numFmtId="0" fontId="37" fillId="35" borderId="0" applyNumberFormat="0" applyBorder="0" applyAlignment="0" applyProtection="0"/>
    <xf numFmtId="0" fontId="11" fillId="8" borderId="0" applyNumberFormat="0" applyBorder="0" applyAlignment="0" applyProtection="0"/>
    <xf numFmtId="0" fontId="36" fillId="35" borderId="0" applyNumberFormat="0" applyBorder="0" applyAlignment="0" applyProtection="0"/>
    <xf numFmtId="0" fontId="38" fillId="35" borderId="0" applyNumberFormat="0" applyBorder="0" applyAlignment="0" applyProtection="0"/>
    <xf numFmtId="0" fontId="38" fillId="35" borderId="0" applyNumberFormat="0" applyBorder="0" applyAlignment="0" applyProtection="0"/>
    <xf numFmtId="0" fontId="37" fillId="36" borderId="0" applyNumberFormat="0" applyBorder="0" applyAlignment="0" applyProtection="0"/>
    <xf numFmtId="0" fontId="11" fillId="11" borderId="0" applyNumberFormat="0" applyBorder="0" applyAlignment="0" applyProtection="0"/>
    <xf numFmtId="0" fontId="36" fillId="36" borderId="0" applyNumberFormat="0" applyBorder="0" applyAlignment="0" applyProtection="0"/>
    <xf numFmtId="0" fontId="38" fillId="36" borderId="0" applyNumberFormat="0" applyBorder="0" applyAlignment="0" applyProtection="0"/>
    <xf numFmtId="0" fontId="38" fillId="36" borderId="0" applyNumberFormat="0" applyBorder="0" applyAlignment="0" applyProtection="0"/>
    <xf numFmtId="0" fontId="38" fillId="31" borderId="0" applyNumberFormat="0" applyBorder="0" applyAlignment="0" applyProtection="0"/>
    <xf numFmtId="0" fontId="38" fillId="32" borderId="0" applyNumberFormat="0" applyBorder="0" applyAlignment="0" applyProtection="0"/>
    <xf numFmtId="0" fontId="38" fillId="33" borderId="0" applyNumberFormat="0" applyBorder="0" applyAlignment="0" applyProtection="0"/>
    <xf numFmtId="0" fontId="38" fillId="34" borderId="0" applyNumberFormat="0" applyBorder="0" applyAlignment="0" applyProtection="0"/>
    <xf numFmtId="0" fontId="38" fillId="35" borderId="0" applyNumberFormat="0" applyBorder="0" applyAlignment="0" applyProtection="0"/>
    <xf numFmtId="0" fontId="38" fillId="36" borderId="0" applyNumberFormat="0" applyBorder="0" applyAlignment="0" applyProtection="0"/>
    <xf numFmtId="0" fontId="39" fillId="37" borderId="0" applyNumberFormat="0" applyBorder="0" applyAlignment="0" applyProtection="0"/>
    <xf numFmtId="0" fontId="16" fillId="12" borderId="0" applyNumberFormat="0" applyBorder="0" applyAlignment="0" applyProtection="0"/>
    <xf numFmtId="0" fontId="40" fillId="37" borderId="0" applyNumberFormat="0" applyBorder="0" applyAlignment="0" applyProtection="0"/>
    <xf numFmtId="0" fontId="39" fillId="38" borderId="0" applyNumberFormat="0" applyBorder="0" applyAlignment="0" applyProtection="0"/>
    <xf numFmtId="0" fontId="16" fillId="9" borderId="0" applyNumberFormat="0" applyBorder="0" applyAlignment="0" applyProtection="0"/>
    <xf numFmtId="0" fontId="40" fillId="38" borderId="0" applyNumberFormat="0" applyBorder="0" applyAlignment="0" applyProtection="0"/>
    <xf numFmtId="0" fontId="39" fillId="39" borderId="0" applyNumberFormat="0" applyBorder="0" applyAlignment="0" applyProtection="0"/>
    <xf numFmtId="0" fontId="16" fillId="10" borderId="0" applyNumberFormat="0" applyBorder="0" applyAlignment="0" applyProtection="0"/>
    <xf numFmtId="0" fontId="40" fillId="39" borderId="0" applyNumberFormat="0" applyBorder="0" applyAlignment="0" applyProtection="0"/>
    <xf numFmtId="0" fontId="39" fillId="40" borderId="0" applyNumberFormat="0" applyBorder="0" applyAlignment="0" applyProtection="0"/>
    <xf numFmtId="0" fontId="16" fillId="13" borderId="0" applyNumberFormat="0" applyBorder="0" applyAlignment="0" applyProtection="0"/>
    <xf numFmtId="0" fontId="40" fillId="40" borderId="0" applyNumberFormat="0" applyBorder="0" applyAlignment="0" applyProtection="0"/>
    <xf numFmtId="0" fontId="39" fillId="41" borderId="0" applyNumberFormat="0" applyBorder="0" applyAlignment="0" applyProtection="0"/>
    <xf numFmtId="0" fontId="16" fillId="14" borderId="0" applyNumberFormat="0" applyBorder="0" applyAlignment="0" applyProtection="0"/>
    <xf numFmtId="0" fontId="40" fillId="41" borderId="0" applyNumberFormat="0" applyBorder="0" applyAlignment="0" applyProtection="0"/>
    <xf numFmtId="0" fontId="39" fillId="42" borderId="0" applyNumberFormat="0" applyBorder="0" applyAlignment="0" applyProtection="0"/>
    <xf numFmtId="0" fontId="16" fillId="15" borderId="0" applyNumberFormat="0" applyBorder="0" applyAlignment="0" applyProtection="0"/>
    <xf numFmtId="0" fontId="40" fillId="42" borderId="0" applyNumberFormat="0" applyBorder="0" applyAlignment="0" applyProtection="0"/>
    <xf numFmtId="0" fontId="41" fillId="37" borderId="0" applyNumberFormat="0" applyBorder="0" applyAlignment="0" applyProtection="0"/>
    <xf numFmtId="0" fontId="41" fillId="38" borderId="0" applyNumberFormat="0" applyBorder="0" applyAlignment="0" applyProtection="0"/>
    <xf numFmtId="0" fontId="41" fillId="39" borderId="0" applyNumberFormat="0" applyBorder="0" applyAlignment="0" applyProtection="0"/>
    <xf numFmtId="0" fontId="41" fillId="40" borderId="0" applyNumberFormat="0" applyBorder="0" applyAlignment="0" applyProtection="0"/>
    <xf numFmtId="0" fontId="41" fillId="41" borderId="0" applyNumberFormat="0" applyBorder="0" applyAlignment="0" applyProtection="0"/>
    <xf numFmtId="0" fontId="41" fillId="42" borderId="0" applyNumberFormat="0" applyBorder="0" applyAlignment="0" applyProtection="0"/>
    <xf numFmtId="0" fontId="39" fillId="43" borderId="0" applyNumberFormat="0" applyBorder="0" applyAlignment="0" applyProtection="0"/>
    <xf numFmtId="0" fontId="16" fillId="16" borderId="0" applyNumberFormat="0" applyBorder="0" applyAlignment="0" applyProtection="0"/>
    <xf numFmtId="0" fontId="40" fillId="43" borderId="0" applyNumberFormat="0" applyBorder="0" applyAlignment="0" applyProtection="0"/>
    <xf numFmtId="0" fontId="39" fillId="44" borderId="0" applyNumberFormat="0" applyBorder="0" applyAlignment="0" applyProtection="0"/>
    <xf numFmtId="0" fontId="16" fillId="17" borderId="0" applyNumberFormat="0" applyBorder="0" applyAlignment="0" applyProtection="0"/>
    <xf numFmtId="0" fontId="40" fillId="44" borderId="0" applyNumberFormat="0" applyBorder="0" applyAlignment="0" applyProtection="0"/>
    <xf numFmtId="0" fontId="39" fillId="45" borderId="0" applyNumberFormat="0" applyBorder="0" applyAlignment="0" applyProtection="0"/>
    <xf numFmtId="0" fontId="16" fillId="18" borderId="0" applyNumberFormat="0" applyBorder="0" applyAlignment="0" applyProtection="0"/>
    <xf numFmtId="0" fontId="40" fillId="45" borderId="0" applyNumberFormat="0" applyBorder="0" applyAlignment="0" applyProtection="0"/>
    <xf numFmtId="0" fontId="39" fillId="46" borderId="0" applyNumberFormat="0" applyBorder="0" applyAlignment="0" applyProtection="0"/>
    <xf numFmtId="0" fontId="16" fillId="13" borderId="0" applyNumberFormat="0" applyBorder="0" applyAlignment="0" applyProtection="0"/>
    <xf numFmtId="0" fontId="40" fillId="46" borderId="0" applyNumberFormat="0" applyBorder="0" applyAlignment="0" applyProtection="0"/>
    <xf numFmtId="0" fontId="39" fillId="47" borderId="0" applyNumberFormat="0" applyBorder="0" applyAlignment="0" applyProtection="0"/>
    <xf numFmtId="0" fontId="16" fillId="14" borderId="0" applyNumberFormat="0" applyBorder="0" applyAlignment="0" applyProtection="0"/>
    <xf numFmtId="0" fontId="40" fillId="47" borderId="0" applyNumberFormat="0" applyBorder="0" applyAlignment="0" applyProtection="0"/>
    <xf numFmtId="0" fontId="39" fillId="48" borderId="0" applyNumberFormat="0" applyBorder="0" applyAlignment="0" applyProtection="0"/>
    <xf numFmtId="0" fontId="16" fillId="19" borderId="0" applyNumberFormat="0" applyBorder="0" applyAlignment="0" applyProtection="0"/>
    <xf numFmtId="0" fontId="40" fillId="48" borderId="0" applyNumberFormat="0" applyBorder="0" applyAlignment="0" applyProtection="0"/>
    <xf numFmtId="0" fontId="42" fillId="49" borderId="0" applyNumberFormat="0" applyBorder="0" applyAlignment="0" applyProtection="0"/>
    <xf numFmtId="0" fontId="26" fillId="3" borderId="0" applyNumberFormat="0" applyBorder="0" applyAlignment="0" applyProtection="0"/>
    <xf numFmtId="0" fontId="43" fillId="49" borderId="0" applyNumberFormat="0" applyBorder="0" applyAlignment="0" applyProtection="0"/>
    <xf numFmtId="0" fontId="44" fillId="50" borderId="20" applyNumberFormat="0" applyAlignment="0" applyProtection="0"/>
    <xf numFmtId="0" fontId="19" fillId="20" borderId="1" applyNumberFormat="0" applyAlignment="0" applyProtection="0"/>
    <xf numFmtId="0" fontId="19" fillId="20" borderId="1" applyNumberFormat="0" applyAlignment="0" applyProtection="0"/>
    <xf numFmtId="0" fontId="45" fillId="50" borderId="20" applyNumberFormat="0" applyAlignment="0" applyProtection="0"/>
    <xf numFmtId="0" fontId="46" fillId="51" borderId="21" applyNumberFormat="0" applyAlignment="0" applyProtection="0"/>
    <xf numFmtId="0" fontId="24" fillId="21" borderId="2" applyNumberFormat="0" applyAlignment="0" applyProtection="0"/>
    <xf numFmtId="0" fontId="47" fillId="51" borderId="21" applyNumberFormat="0" applyAlignment="0" applyProtection="0"/>
    <xf numFmtId="43" fontId="10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0" fontId="4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50" fillId="52" borderId="0" applyNumberFormat="0" applyBorder="0" applyAlignment="0" applyProtection="0"/>
    <xf numFmtId="0" fontId="30" fillId="4" borderId="0" applyNumberFormat="0" applyBorder="0" applyAlignment="0" applyProtection="0"/>
    <xf numFmtId="0" fontId="51" fillId="52" borderId="0" applyNumberFormat="0" applyBorder="0" applyAlignment="0" applyProtection="0"/>
    <xf numFmtId="0" fontId="52" fillId="0" borderId="22" applyNumberFormat="0" applyFill="0" applyAlignment="0" applyProtection="0"/>
    <xf numFmtId="0" fontId="20" fillId="0" borderId="3" applyNumberFormat="0" applyFill="0" applyAlignment="0" applyProtection="0"/>
    <xf numFmtId="0" fontId="53" fillId="0" borderId="22" applyNumberFormat="0" applyFill="0" applyAlignment="0" applyProtection="0"/>
    <xf numFmtId="0" fontId="54" fillId="0" borderId="23" applyNumberFormat="0" applyFill="0" applyAlignment="0" applyProtection="0"/>
    <xf numFmtId="0" fontId="21" fillId="0" borderId="4" applyNumberFormat="0" applyFill="0" applyAlignment="0" applyProtection="0"/>
    <xf numFmtId="0" fontId="55" fillId="0" borderId="23" applyNumberFormat="0" applyFill="0" applyAlignment="0" applyProtection="0"/>
    <xf numFmtId="0" fontId="56" fillId="0" borderId="24" applyNumberFormat="0" applyFill="0" applyAlignment="0" applyProtection="0"/>
    <xf numFmtId="0" fontId="22" fillId="0" borderId="5" applyNumberFormat="0" applyFill="0" applyAlignment="0" applyProtection="0"/>
    <xf numFmtId="0" fontId="57" fillId="0" borderId="24" applyNumberFormat="0" applyFill="0" applyAlignment="0" applyProtection="0"/>
    <xf numFmtId="0" fontId="56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8" fillId="53" borderId="20" applyNumberFormat="0" applyAlignment="0" applyProtection="0"/>
    <xf numFmtId="0" fontId="17" fillId="7" borderId="1" applyNumberFormat="0" applyAlignment="0" applyProtection="0"/>
    <xf numFmtId="0" fontId="17" fillId="7" borderId="1" applyNumberFormat="0" applyAlignment="0" applyProtection="0"/>
    <xf numFmtId="0" fontId="59" fillId="53" borderId="20" applyNumberFormat="0" applyAlignment="0" applyProtection="0"/>
    <xf numFmtId="0" fontId="60" fillId="0" borderId="25" applyNumberFormat="0" applyFill="0" applyAlignment="0" applyProtection="0"/>
    <xf numFmtId="0" fontId="28" fillId="0" borderId="6" applyNumberFormat="0" applyFill="0" applyAlignment="0" applyProtection="0"/>
    <xf numFmtId="0" fontId="61" fillId="0" borderId="25" applyNumberFormat="0" applyFill="0" applyAlignment="0" applyProtection="0"/>
    <xf numFmtId="0" fontId="62" fillId="54" borderId="0" applyNumberFormat="0" applyBorder="0" applyAlignment="0" applyProtection="0"/>
    <xf numFmtId="0" fontId="63" fillId="54" borderId="0" applyNumberFormat="0" applyBorder="0" applyAlignment="0" applyProtection="0"/>
    <xf numFmtId="0" fontId="64" fillId="54" borderId="0" applyNumberFormat="0" applyBorder="0" applyAlignment="0" applyProtection="0"/>
    <xf numFmtId="0" fontId="15" fillId="22" borderId="0" applyNumberFormat="0" applyBorder="0" applyAlignment="0" applyProtection="0"/>
    <xf numFmtId="0" fontId="5" fillId="0" borderId="0">
      <alignment horizontal="left" vertical="top" wrapText="1"/>
    </xf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8" fillId="0" borderId="0">
      <alignment horizontal="left" vertical="top" wrapText="1"/>
    </xf>
    <xf numFmtId="0" fontId="2" fillId="0" borderId="0"/>
    <xf numFmtId="0" fontId="65" fillId="0" borderId="0"/>
    <xf numFmtId="0" fontId="4" fillId="0" borderId="0"/>
    <xf numFmtId="1" fontId="34" fillId="0" borderId="0"/>
    <xf numFmtId="1" fontId="34" fillId="0" borderId="0"/>
    <xf numFmtId="0" fontId="31" fillId="0" borderId="0"/>
    <xf numFmtId="0" fontId="4" fillId="0" borderId="0"/>
    <xf numFmtId="0" fontId="8" fillId="0" borderId="0">
      <alignment horizontal="left" vertical="top" wrapText="1"/>
    </xf>
    <xf numFmtId="1" fontId="34" fillId="0" borderId="0"/>
    <xf numFmtId="0" fontId="32" fillId="0" borderId="0"/>
    <xf numFmtId="0" fontId="13" fillId="0" borderId="0"/>
    <xf numFmtId="0" fontId="13" fillId="0" borderId="0"/>
    <xf numFmtId="0" fontId="36" fillId="0" borderId="0"/>
    <xf numFmtId="0" fontId="31" fillId="0" borderId="0"/>
    <xf numFmtId="0" fontId="4" fillId="0" borderId="0"/>
    <xf numFmtId="0" fontId="10" fillId="0" borderId="0"/>
    <xf numFmtId="0" fontId="4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4" fillId="0" borderId="0"/>
    <xf numFmtId="0" fontId="13" fillId="0" borderId="0"/>
    <xf numFmtId="0" fontId="4" fillId="0" borderId="0"/>
    <xf numFmtId="0" fontId="8" fillId="0" borderId="0">
      <alignment horizontal="left" vertical="top" wrapText="1"/>
    </xf>
    <xf numFmtId="0" fontId="35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7" fillId="55" borderId="26" applyNumberFormat="0" applyFont="0" applyAlignment="0" applyProtection="0"/>
    <xf numFmtId="0" fontId="31" fillId="23" borderId="7" applyNumberFormat="0" applyFont="0" applyAlignment="0" applyProtection="0"/>
    <xf numFmtId="0" fontId="31" fillId="23" borderId="7" applyNumberFormat="0" applyFont="0" applyAlignment="0" applyProtection="0"/>
    <xf numFmtId="0" fontId="38" fillId="55" borderId="26" applyNumberFormat="0" applyFont="0" applyAlignment="0" applyProtection="0"/>
    <xf numFmtId="0" fontId="38" fillId="55" borderId="26" applyNumberFormat="0" applyFont="0" applyAlignment="0" applyProtection="0"/>
    <xf numFmtId="0" fontId="38" fillId="55" borderId="26" applyNumberFormat="0" applyFont="0" applyAlignment="0" applyProtection="0"/>
    <xf numFmtId="0" fontId="66" fillId="50" borderId="27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67" fillId="50" borderId="27" applyNumberFormat="0" applyAlignment="0" applyProtection="0"/>
    <xf numFmtId="9" fontId="3" fillId="0" borderId="0" applyFont="0" applyFill="0" applyBorder="0" applyAlignment="0" applyProtection="0"/>
    <xf numFmtId="9" fontId="31" fillId="0" borderId="0" applyFont="0" applyFill="0" applyBorder="0" applyAlignment="0" applyProtection="0"/>
    <xf numFmtId="9" fontId="2" fillId="0" borderId="0" applyFont="0" applyFill="0" applyBorder="0" applyAlignment="0" applyProtection="0"/>
    <xf numFmtId="166" fontId="8" fillId="0" borderId="0" applyFill="0" applyBorder="0" applyProtection="0">
      <alignment horizontal="right" vertical="top"/>
    </xf>
    <xf numFmtId="0" fontId="33" fillId="0" borderId="0"/>
    <xf numFmtId="0" fontId="33" fillId="0" borderId="0"/>
    <xf numFmtId="0" fontId="33" fillId="0" borderId="0"/>
    <xf numFmtId="0" fontId="33" fillId="0" borderId="0"/>
    <xf numFmtId="0" fontId="68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1" fillId="0" borderId="28" applyNumberFormat="0" applyFill="0" applyAlignment="0" applyProtection="0"/>
    <xf numFmtId="0" fontId="23" fillId="0" borderId="9" applyNumberFormat="0" applyFill="0" applyAlignment="0" applyProtection="0"/>
    <xf numFmtId="0" fontId="23" fillId="0" borderId="9" applyNumberFormat="0" applyFill="0" applyAlignment="0" applyProtection="0"/>
    <xf numFmtId="0" fontId="72" fillId="0" borderId="28" applyNumberFormat="0" applyFill="0" applyAlignment="0" applyProtection="0"/>
    <xf numFmtId="0" fontId="73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74" fillId="0" borderId="0" applyNumberFormat="0" applyFill="0" applyBorder="0" applyAlignment="0" applyProtection="0"/>
    <xf numFmtId="0" fontId="41" fillId="43" borderId="0" applyNumberFormat="0" applyBorder="0" applyAlignment="0" applyProtection="0"/>
    <xf numFmtId="0" fontId="41" fillId="44" borderId="0" applyNumberFormat="0" applyBorder="0" applyAlignment="0" applyProtection="0"/>
    <xf numFmtId="0" fontId="41" fillId="45" borderId="0" applyNumberFormat="0" applyBorder="0" applyAlignment="0" applyProtection="0"/>
    <xf numFmtId="0" fontId="41" fillId="46" borderId="0" applyNumberFormat="0" applyBorder="0" applyAlignment="0" applyProtection="0"/>
    <xf numFmtId="0" fontId="41" fillId="47" borderId="0" applyNumberFormat="0" applyBorder="0" applyAlignment="0" applyProtection="0"/>
    <xf numFmtId="0" fontId="41" fillId="48" borderId="0" applyNumberFormat="0" applyBorder="0" applyAlignment="0" applyProtection="0"/>
    <xf numFmtId="0" fontId="75" fillId="53" borderId="20" applyNumberFormat="0" applyAlignment="0" applyProtection="0"/>
    <xf numFmtId="0" fontId="76" fillId="50" borderId="27" applyNumberFormat="0" applyAlignment="0" applyProtection="0"/>
    <xf numFmtId="0" fontId="77" fillId="50" borderId="20" applyNumberFormat="0" applyAlignment="0" applyProtection="0"/>
    <xf numFmtId="0" fontId="78" fillId="0" borderId="22" applyNumberFormat="0" applyFill="0" applyAlignment="0" applyProtection="0"/>
    <xf numFmtId="0" fontId="79" fillId="0" borderId="23" applyNumberFormat="0" applyFill="0" applyAlignment="0" applyProtection="0"/>
    <xf numFmtId="0" fontId="80" fillId="0" borderId="24" applyNumberFormat="0" applyFill="0" applyAlignment="0" applyProtection="0"/>
    <xf numFmtId="0" fontId="80" fillId="0" borderId="0" applyNumberFormat="0" applyFill="0" applyBorder="0" applyAlignment="0" applyProtection="0"/>
    <xf numFmtId="0" fontId="81" fillId="0" borderId="28" applyNumberFormat="0" applyFill="0" applyAlignment="0" applyProtection="0"/>
    <xf numFmtId="0" fontId="82" fillId="51" borderId="21" applyNumberFormat="0" applyAlignment="0" applyProtection="0"/>
    <xf numFmtId="0" fontId="69" fillId="0" borderId="0" applyNumberFormat="0" applyFill="0" applyBorder="0" applyAlignment="0" applyProtection="0"/>
    <xf numFmtId="0" fontId="83" fillId="54" borderId="0" applyNumberFormat="0" applyBorder="0" applyAlignment="0" applyProtection="0"/>
    <xf numFmtId="0" fontId="13" fillId="0" borderId="0"/>
    <xf numFmtId="1" fontId="34" fillId="0" borderId="0"/>
    <xf numFmtId="0" fontId="32" fillId="0" borderId="0"/>
    <xf numFmtId="0" fontId="8" fillId="0" borderId="0">
      <alignment horizontal="left" vertical="top" wrapText="1"/>
    </xf>
    <xf numFmtId="0" fontId="38" fillId="0" borderId="0"/>
    <xf numFmtId="0" fontId="84" fillId="49" borderId="0" applyNumberFormat="0" applyBorder="0" applyAlignment="0" applyProtection="0"/>
    <xf numFmtId="0" fontId="85" fillId="0" borderId="0" applyNumberFormat="0" applyFill="0" applyBorder="0" applyAlignment="0" applyProtection="0"/>
    <xf numFmtId="0" fontId="38" fillId="55" borderId="26" applyNumberFormat="0" applyFont="0" applyAlignment="0" applyProtection="0"/>
    <xf numFmtId="0" fontId="36" fillId="55" borderId="26" applyNumberFormat="0" applyFont="0" applyAlignment="0" applyProtection="0"/>
    <xf numFmtId="0" fontId="86" fillId="0" borderId="25" applyNumberFormat="0" applyFill="0" applyAlignment="0" applyProtection="0"/>
    <xf numFmtId="0" fontId="14" fillId="0" borderId="0"/>
    <xf numFmtId="0" fontId="87" fillId="0" borderId="0" applyNumberForma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165" fontId="31" fillId="0" borderId="0" applyFont="0" applyFill="0" applyBorder="0" applyAlignment="0" applyProtection="0"/>
    <xf numFmtId="164" fontId="13" fillId="0" borderId="0" applyFont="0" applyFill="0" applyBorder="0" applyAlignment="0" applyProtection="0"/>
    <xf numFmtId="165" fontId="32" fillId="0" borderId="0" applyFont="0" applyFill="0" applyBorder="0" applyAlignment="0" applyProtection="0"/>
    <xf numFmtId="43" fontId="36" fillId="0" borderId="0" applyFont="0" applyFill="0" applyBorder="0" applyAlignment="0" applyProtection="0"/>
    <xf numFmtId="0" fontId="88" fillId="52" borderId="0" applyNumberFormat="0" applyBorder="0" applyAlignment="0" applyProtection="0"/>
    <xf numFmtId="0" fontId="69" fillId="0" borderId="0" applyNumberFormat="0" applyFill="0" applyBorder="0" applyAlignment="0" applyProtection="0"/>
    <xf numFmtId="0" fontId="78" fillId="0" borderId="22" applyNumberFormat="0" applyFill="0" applyAlignment="0" applyProtection="0"/>
    <xf numFmtId="0" fontId="79" fillId="0" borderId="23" applyNumberFormat="0" applyFill="0" applyAlignment="0" applyProtection="0"/>
    <xf numFmtId="0" fontId="80" fillId="0" borderId="24" applyNumberFormat="0" applyFill="0" applyAlignment="0" applyProtection="0"/>
    <xf numFmtId="0" fontId="80" fillId="0" borderId="0" applyNumberFormat="0" applyFill="0" applyBorder="0" applyAlignment="0" applyProtection="0"/>
    <xf numFmtId="0" fontId="88" fillId="52" borderId="0" applyNumberFormat="0" applyBorder="0" applyAlignment="0" applyProtection="0"/>
    <xf numFmtId="0" fontId="84" fillId="49" borderId="0" applyNumberFormat="0" applyBorder="0" applyAlignment="0" applyProtection="0"/>
    <xf numFmtId="0" fontId="83" fillId="54" borderId="0" applyNumberFormat="0" applyBorder="0" applyAlignment="0" applyProtection="0"/>
    <xf numFmtId="0" fontId="75" fillId="53" borderId="20" applyNumberFormat="0" applyAlignment="0" applyProtection="0"/>
    <xf numFmtId="0" fontId="76" fillId="50" borderId="27" applyNumberFormat="0" applyAlignment="0" applyProtection="0"/>
    <xf numFmtId="0" fontId="77" fillId="50" borderId="20" applyNumberFormat="0" applyAlignment="0" applyProtection="0"/>
    <xf numFmtId="0" fontId="86" fillId="0" borderId="25" applyNumberFormat="0" applyFill="0" applyAlignment="0" applyProtection="0"/>
    <xf numFmtId="0" fontId="82" fillId="51" borderId="21" applyNumberFormat="0" applyAlignment="0" applyProtection="0"/>
    <xf numFmtId="0" fontId="87" fillId="0" borderId="0" applyNumberFormat="0" applyFill="0" applyBorder="0" applyAlignment="0" applyProtection="0"/>
    <xf numFmtId="0" fontId="85" fillId="0" borderId="0" applyNumberFormat="0" applyFill="0" applyBorder="0" applyAlignment="0" applyProtection="0"/>
    <xf numFmtId="0" fontId="81" fillId="0" borderId="28" applyNumberFormat="0" applyFill="0" applyAlignment="0" applyProtection="0"/>
    <xf numFmtId="0" fontId="41" fillId="43" borderId="0" applyNumberFormat="0" applyBorder="0" applyAlignment="0" applyProtection="0"/>
    <xf numFmtId="0" fontId="1" fillId="25" borderId="0" applyNumberFormat="0" applyBorder="0" applyAlignment="0" applyProtection="0"/>
    <xf numFmtId="0" fontId="1" fillId="31" borderId="0" applyNumberFormat="0" applyBorder="0" applyAlignment="0" applyProtection="0"/>
    <xf numFmtId="0" fontId="41" fillId="37" borderId="0" applyNumberFormat="0" applyBorder="0" applyAlignment="0" applyProtection="0"/>
    <xf numFmtId="0" fontId="41" fillId="44" borderId="0" applyNumberFormat="0" applyBorder="0" applyAlignment="0" applyProtection="0"/>
    <xf numFmtId="0" fontId="1" fillId="26" borderId="0" applyNumberFormat="0" applyBorder="0" applyAlignment="0" applyProtection="0"/>
    <xf numFmtId="0" fontId="1" fillId="32" borderId="0" applyNumberFormat="0" applyBorder="0" applyAlignment="0" applyProtection="0"/>
    <xf numFmtId="0" fontId="41" fillId="38" borderId="0" applyNumberFormat="0" applyBorder="0" applyAlignment="0" applyProtection="0"/>
    <xf numFmtId="0" fontId="41" fillId="45" borderId="0" applyNumberFormat="0" applyBorder="0" applyAlignment="0" applyProtection="0"/>
    <xf numFmtId="0" fontId="1" fillId="27" borderId="0" applyNumberFormat="0" applyBorder="0" applyAlignment="0" applyProtection="0"/>
    <xf numFmtId="0" fontId="1" fillId="33" borderId="0" applyNumberFormat="0" applyBorder="0" applyAlignment="0" applyProtection="0"/>
    <xf numFmtId="0" fontId="41" fillId="39" borderId="0" applyNumberFormat="0" applyBorder="0" applyAlignment="0" applyProtection="0"/>
    <xf numFmtId="0" fontId="41" fillId="46" borderId="0" applyNumberFormat="0" applyBorder="0" applyAlignment="0" applyProtection="0"/>
    <xf numFmtId="0" fontId="1" fillId="28" borderId="0" applyNumberFormat="0" applyBorder="0" applyAlignment="0" applyProtection="0"/>
    <xf numFmtId="0" fontId="1" fillId="34" borderId="0" applyNumberFormat="0" applyBorder="0" applyAlignment="0" applyProtection="0"/>
    <xf numFmtId="0" fontId="41" fillId="40" borderId="0" applyNumberFormat="0" applyBorder="0" applyAlignment="0" applyProtection="0"/>
    <xf numFmtId="0" fontId="41" fillId="47" borderId="0" applyNumberFormat="0" applyBorder="0" applyAlignment="0" applyProtection="0"/>
    <xf numFmtId="0" fontId="1" fillId="29" borderId="0" applyNumberFormat="0" applyBorder="0" applyAlignment="0" applyProtection="0"/>
    <xf numFmtId="0" fontId="1" fillId="35" borderId="0" applyNumberFormat="0" applyBorder="0" applyAlignment="0" applyProtection="0"/>
    <xf numFmtId="0" fontId="41" fillId="41" borderId="0" applyNumberFormat="0" applyBorder="0" applyAlignment="0" applyProtection="0"/>
    <xf numFmtId="0" fontId="41" fillId="48" borderId="0" applyNumberFormat="0" applyBorder="0" applyAlignment="0" applyProtection="0"/>
    <xf numFmtId="0" fontId="1" fillId="30" borderId="0" applyNumberFormat="0" applyBorder="0" applyAlignment="0" applyProtection="0"/>
    <xf numFmtId="0" fontId="1" fillId="36" borderId="0" applyNumberFormat="0" applyBorder="0" applyAlignment="0" applyProtection="0"/>
    <xf numFmtId="0" fontId="41" fillId="42" borderId="0" applyNumberFormat="0" applyBorder="0" applyAlignment="0" applyProtection="0"/>
    <xf numFmtId="43" fontId="1" fillId="0" borderId="0" applyFont="0" applyFill="0" applyBorder="0" applyAlignment="0" applyProtection="0"/>
    <xf numFmtId="0" fontId="1" fillId="55" borderId="26" applyNumberFormat="0" applyFont="0" applyAlignment="0" applyProtection="0"/>
    <xf numFmtId="43" fontId="31" fillId="0" borderId="0" applyFont="0" applyFill="0" applyBorder="0" applyAlignment="0" applyProtection="0"/>
    <xf numFmtId="0" fontId="98" fillId="0" borderId="0"/>
    <xf numFmtId="0" fontId="4" fillId="0" borderId="0"/>
    <xf numFmtId="0" fontId="13" fillId="0" borderId="0"/>
    <xf numFmtId="43" fontId="13" fillId="0" borderId="0" applyFont="0" applyFill="0" applyBorder="0" applyAlignment="0" applyProtection="0"/>
    <xf numFmtId="0" fontId="36" fillId="0" borderId="0"/>
    <xf numFmtId="0" fontId="36" fillId="0" borderId="0"/>
    <xf numFmtId="0" fontId="36" fillId="0" borderId="0"/>
  </cellStyleXfs>
  <cellXfs count="230">
    <xf numFmtId="0" fontId="0" fillId="0" borderId="0" xfId="0"/>
    <xf numFmtId="0" fontId="90" fillId="0" borderId="0" xfId="0" applyFont="1" applyFill="1" applyAlignment="1">
      <alignment horizontal="justify"/>
    </xf>
    <xf numFmtId="0" fontId="90" fillId="0" borderId="0" xfId="0" applyFont="1" applyFill="1"/>
    <xf numFmtId="0" fontId="89" fillId="0" borderId="0" xfId="0" applyFont="1" applyFill="1" applyBorder="1" applyAlignment="1">
      <alignment vertical="top"/>
    </xf>
    <xf numFmtId="0" fontId="7" fillId="0" borderId="0" xfId="0" applyFont="1" applyFill="1" applyAlignment="1">
      <alignment horizontal="center"/>
    </xf>
    <xf numFmtId="0" fontId="90" fillId="56" borderId="0" xfId="0" applyFont="1" applyFill="1"/>
    <xf numFmtId="0" fontId="90" fillId="56" borderId="0" xfId="0" applyFont="1" applyFill="1" applyAlignment="1">
      <alignment horizontal="right"/>
    </xf>
    <xf numFmtId="0" fontId="90" fillId="56" borderId="11" xfId="0" applyFont="1" applyFill="1" applyBorder="1" applyAlignment="1">
      <alignment horizontal="center" vertical="top" wrapText="1"/>
    </xf>
    <xf numFmtId="0" fontId="90" fillId="56" borderId="10" xfId="0" applyFont="1" applyFill="1" applyBorder="1" applyAlignment="1">
      <alignment horizontal="center" vertical="center" wrapText="1"/>
    </xf>
    <xf numFmtId="0" fontId="90" fillId="56" borderId="11" xfId="0" applyFont="1" applyFill="1" applyBorder="1" applyAlignment="1">
      <alignment horizontal="center" vertical="center" wrapText="1"/>
    </xf>
    <xf numFmtId="0" fontId="89" fillId="56" borderId="0" xfId="0" applyFont="1" applyFill="1" applyAlignment="1">
      <alignment horizontal="left" vertical="top" wrapText="1"/>
    </xf>
    <xf numFmtId="168" fontId="7" fillId="56" borderId="10" xfId="0" applyNumberFormat="1" applyFont="1" applyFill="1" applyBorder="1" applyAlignment="1">
      <alignment horizontal="center" vertical="center" wrapText="1"/>
    </xf>
    <xf numFmtId="168" fontId="91" fillId="56" borderId="10" xfId="0" applyNumberFormat="1" applyFont="1" applyFill="1" applyBorder="1" applyAlignment="1">
      <alignment horizontal="center" vertical="center" wrapText="1"/>
    </xf>
    <xf numFmtId="0" fontId="90" fillId="56" borderId="12" xfId="0" applyFont="1" applyFill="1" applyBorder="1" applyAlignment="1">
      <alignment horizontal="left" vertical="center" wrapText="1"/>
    </xf>
    <xf numFmtId="0" fontId="7" fillId="56" borderId="12" xfId="0" applyFont="1" applyFill="1" applyBorder="1" applyAlignment="1">
      <alignment horizontal="left" vertical="top" wrapText="1"/>
    </xf>
    <xf numFmtId="0" fontId="7" fillId="56" borderId="12" xfId="0" applyFont="1" applyFill="1" applyBorder="1" applyAlignment="1">
      <alignment horizontal="left" vertical="center" wrapText="1"/>
    </xf>
    <xf numFmtId="168" fontId="7" fillId="56" borderId="16" xfId="0" applyNumberFormat="1" applyFont="1" applyFill="1" applyBorder="1" applyAlignment="1">
      <alignment horizontal="center" vertical="center" wrapText="1"/>
    </xf>
    <xf numFmtId="0" fontId="7" fillId="56" borderId="11" xfId="0" applyFont="1" applyFill="1" applyBorder="1" applyAlignment="1">
      <alignment vertical="top" wrapText="1"/>
    </xf>
    <xf numFmtId="0" fontId="7" fillId="56" borderId="10" xfId="0" applyFont="1" applyFill="1" applyBorder="1" applyAlignment="1">
      <alignment vertical="top"/>
    </xf>
    <xf numFmtId="168" fontId="92" fillId="56" borderId="10" xfId="0" applyNumberFormat="1" applyFont="1" applyFill="1" applyBorder="1" applyAlignment="1">
      <alignment horizontal="center" vertical="center" wrapText="1"/>
    </xf>
    <xf numFmtId="0" fontId="7" fillId="56" borderId="13" xfId="0" applyFont="1" applyFill="1" applyBorder="1" applyAlignment="1">
      <alignment vertical="top" wrapText="1"/>
    </xf>
    <xf numFmtId="0" fontId="7" fillId="56" borderId="11" xfId="0" applyFont="1" applyFill="1" applyBorder="1" applyAlignment="1">
      <alignment vertical="top"/>
    </xf>
    <xf numFmtId="0" fontId="90" fillId="56" borderId="13" xfId="0" applyFont="1" applyFill="1" applyBorder="1" applyAlignment="1">
      <alignment vertical="top" wrapText="1"/>
    </xf>
    <xf numFmtId="0" fontId="93" fillId="0" borderId="10" xfId="0" applyFont="1" applyBorder="1" applyAlignment="1">
      <alignment horizontal="left" vertical="top" wrapText="1"/>
    </xf>
    <xf numFmtId="0" fontId="90" fillId="56" borderId="13" xfId="0" applyFont="1" applyFill="1" applyBorder="1" applyAlignment="1">
      <alignment vertical="top"/>
    </xf>
    <xf numFmtId="168" fontId="90" fillId="56" borderId="10" xfId="0" applyNumberFormat="1" applyFont="1" applyFill="1" applyBorder="1" applyAlignment="1">
      <alignment horizontal="center" vertical="center" wrapText="1"/>
    </xf>
    <xf numFmtId="168" fontId="94" fillId="56" borderId="16" xfId="268" applyNumberFormat="1" applyFont="1" applyFill="1" applyBorder="1" applyAlignment="1">
      <alignment horizontal="center" vertical="center"/>
    </xf>
    <xf numFmtId="0" fontId="90" fillId="56" borderId="10" xfId="0" applyFont="1" applyFill="1" applyBorder="1" applyAlignment="1">
      <alignment vertical="top"/>
    </xf>
    <xf numFmtId="168" fontId="7" fillId="56" borderId="10" xfId="0" applyNumberFormat="1" applyFont="1" applyFill="1" applyBorder="1" applyAlignment="1">
      <alignment horizontal="center" vertical="center"/>
    </xf>
    <xf numFmtId="0" fontId="90" fillId="56" borderId="12" xfId="0" applyFont="1" applyFill="1" applyBorder="1" applyAlignment="1">
      <alignment wrapText="1"/>
    </xf>
    <xf numFmtId="0" fontId="90" fillId="56" borderId="10" xfId="0" applyFont="1" applyFill="1" applyBorder="1" applyAlignment="1">
      <alignment horizontal="center" vertical="top" wrapText="1"/>
    </xf>
    <xf numFmtId="0" fontId="89" fillId="56" borderId="10" xfId="0" applyFont="1" applyFill="1" applyBorder="1" applyAlignment="1">
      <alignment horizontal="left" vertical="top" wrapText="1"/>
    </xf>
    <xf numFmtId="0" fontId="93" fillId="56" borderId="0" xfId="0" applyFont="1" applyFill="1" applyAlignment="1">
      <alignment horizontal="left" vertical="top" wrapText="1"/>
    </xf>
    <xf numFmtId="0" fontId="93" fillId="56" borderId="10" xfId="0" applyFont="1" applyFill="1" applyBorder="1" applyAlignment="1">
      <alignment horizontal="left" vertical="top" wrapText="1"/>
    </xf>
    <xf numFmtId="49" fontId="89" fillId="56" borderId="11" xfId="0" applyNumberFormat="1" applyFont="1" applyFill="1" applyBorder="1" applyAlignment="1">
      <alignment vertical="top" wrapText="1"/>
    </xf>
    <xf numFmtId="0" fontId="89" fillId="0" borderId="10" xfId="0" applyFont="1" applyBorder="1" applyAlignment="1">
      <alignment horizontal="left" vertical="top" wrapText="1"/>
    </xf>
    <xf numFmtId="49" fontId="89" fillId="56" borderId="13" xfId="0" applyNumberFormat="1" applyFont="1" applyFill="1" applyBorder="1" applyAlignment="1">
      <alignment vertical="top" wrapText="1"/>
    </xf>
    <xf numFmtId="0" fontId="89" fillId="56" borderId="12" xfId="0" applyFont="1" applyFill="1" applyBorder="1" applyAlignment="1">
      <alignment horizontal="left" vertical="center" wrapText="1"/>
    </xf>
    <xf numFmtId="0" fontId="7" fillId="56" borderId="12" xfId="0" applyFont="1" applyFill="1" applyBorder="1" applyAlignment="1">
      <alignment vertical="center" wrapText="1"/>
    </xf>
    <xf numFmtId="168" fontId="90" fillId="56" borderId="10" xfId="0" applyNumberFormat="1" applyFont="1" applyFill="1" applyBorder="1" applyAlignment="1">
      <alignment horizontal="center" wrapText="1"/>
    </xf>
    <xf numFmtId="168" fontId="90" fillId="56" borderId="10" xfId="0" applyNumberFormat="1" applyFont="1" applyFill="1" applyBorder="1" applyAlignment="1">
      <alignment horizontal="center"/>
    </xf>
    <xf numFmtId="0" fontId="7" fillId="56" borderId="12" xfId="0" applyFont="1" applyFill="1" applyBorder="1" applyAlignment="1">
      <alignment wrapText="1"/>
    </xf>
    <xf numFmtId="0" fontId="90" fillId="0" borderId="0" xfId="0" applyFont="1"/>
    <xf numFmtId="0" fontId="90" fillId="0" borderId="0" xfId="0" applyFont="1" applyAlignment="1">
      <alignment horizontal="right"/>
    </xf>
    <xf numFmtId="0" fontId="90" fillId="0" borderId="10" xfId="0" applyFont="1" applyBorder="1" applyAlignment="1">
      <alignment horizontal="center" vertical="center" wrapText="1"/>
    </xf>
    <xf numFmtId="0" fontId="90" fillId="0" borderId="11" xfId="0" applyFont="1" applyBorder="1" applyAlignment="1">
      <alignment horizontal="center" vertical="center" wrapText="1"/>
    </xf>
    <xf numFmtId="0" fontId="90" fillId="0" borderId="10" xfId="0" applyFont="1" applyBorder="1" applyAlignment="1">
      <alignment horizontal="center" vertical="top" wrapText="1"/>
    </xf>
    <xf numFmtId="0" fontId="94" fillId="0" borderId="10" xfId="177" applyFont="1" applyBorder="1">
      <alignment horizontal="left" vertical="top" wrapText="1"/>
    </xf>
    <xf numFmtId="0" fontId="95" fillId="0" borderId="10" xfId="177" applyFont="1" applyBorder="1" applyAlignment="1">
      <alignment horizontal="left" vertical="top" wrapText="1"/>
    </xf>
    <xf numFmtId="0" fontId="90" fillId="0" borderId="10" xfId="0" applyFont="1" applyBorder="1"/>
    <xf numFmtId="49" fontId="92" fillId="24" borderId="10" xfId="0" applyNumberFormat="1" applyFont="1" applyFill="1" applyBorder="1" applyAlignment="1">
      <alignment wrapText="1"/>
    </xf>
    <xf numFmtId="0" fontId="95" fillId="0" borderId="10" xfId="0" applyFont="1" applyBorder="1" applyAlignment="1">
      <alignment wrapText="1"/>
    </xf>
    <xf numFmtId="0" fontId="90" fillId="0" borderId="10" xfId="0" applyFont="1" applyBorder="1" applyAlignment="1">
      <alignment vertical="top" wrapText="1"/>
    </xf>
    <xf numFmtId="0" fontId="7" fillId="0" borderId="12" xfId="0" applyFont="1" applyBorder="1" applyAlignment="1"/>
    <xf numFmtId="0" fontId="90" fillId="0" borderId="0" xfId="0" applyFont="1" applyFill="1" applyAlignment="1">
      <alignment horizontal="right"/>
    </xf>
    <xf numFmtId="0" fontId="89" fillId="0" borderId="0" xfId="0" applyFont="1" applyFill="1"/>
    <xf numFmtId="0" fontId="7" fillId="0" borderId="10" xfId="0" applyFont="1" applyFill="1" applyBorder="1" applyAlignment="1">
      <alignment vertical="top" wrapText="1"/>
    </xf>
    <xf numFmtId="0" fontId="96" fillId="0" borderId="10" xfId="0" applyFont="1" applyFill="1" applyBorder="1" applyAlignment="1">
      <alignment horizontal="left" vertical="top" wrapText="1"/>
    </xf>
    <xf numFmtId="0" fontId="94" fillId="0" borderId="10" xfId="177" applyFont="1" applyBorder="1" applyAlignment="1">
      <alignment horizontal="left" vertical="top" wrapText="1"/>
    </xf>
    <xf numFmtId="0" fontId="90" fillId="0" borderId="12" xfId="0" applyFont="1" applyFill="1" applyBorder="1" applyAlignment="1">
      <alignment horizontal="center" vertical="top" wrapText="1"/>
    </xf>
    <xf numFmtId="0" fontId="90" fillId="0" borderId="10" xfId="0" applyFont="1" applyFill="1" applyBorder="1" applyAlignment="1">
      <alignment horizontal="center" vertical="top" wrapText="1"/>
    </xf>
    <xf numFmtId="0" fontId="90" fillId="0" borderId="13" xfId="0" applyFont="1" applyFill="1" applyBorder="1" applyAlignment="1">
      <alignment vertical="top" wrapText="1"/>
    </xf>
    <xf numFmtId="0" fontId="90" fillId="0" borderId="10" xfId="0" applyFont="1" applyFill="1" applyBorder="1" applyAlignment="1">
      <alignment horizontal="left" vertical="top"/>
    </xf>
    <xf numFmtId="168" fontId="92" fillId="0" borderId="10" xfId="0" applyNumberFormat="1" applyFont="1" applyFill="1" applyBorder="1" applyAlignment="1">
      <alignment horizontal="center" vertical="center" wrapText="1"/>
    </xf>
    <xf numFmtId="0" fontId="90" fillId="0" borderId="0" xfId="0" applyFont="1" applyFill="1" applyBorder="1" applyAlignment="1">
      <alignment horizontal="left" vertical="top"/>
    </xf>
    <xf numFmtId="49" fontId="94" fillId="0" borderId="0" xfId="268" applyNumberFormat="1" applyFont="1" applyFill="1" applyBorder="1" applyAlignment="1">
      <alignment horizontal="right"/>
    </xf>
    <xf numFmtId="0" fontId="96" fillId="0" borderId="12" xfId="0" applyFont="1" applyFill="1" applyBorder="1" applyAlignment="1">
      <alignment horizontal="left" vertical="top" wrapText="1"/>
    </xf>
    <xf numFmtId="0" fontId="97" fillId="0" borderId="0" xfId="0" applyFont="1" applyFill="1" applyAlignment="1">
      <alignment horizontal="left" vertical="top" wrapText="1"/>
    </xf>
    <xf numFmtId="0" fontId="9" fillId="0" borderId="0" xfId="0" applyFont="1" applyFill="1" applyAlignment="1">
      <alignment vertical="top"/>
    </xf>
    <xf numFmtId="0" fontId="9" fillId="0" borderId="0" xfId="0" applyFont="1" applyFill="1" applyAlignment="1">
      <alignment vertical="top" wrapText="1"/>
    </xf>
    <xf numFmtId="0" fontId="90" fillId="0" borderId="10" xfId="0" applyFont="1" applyFill="1" applyBorder="1" applyAlignment="1">
      <alignment vertical="top" wrapText="1"/>
    </xf>
    <xf numFmtId="0" fontId="90" fillId="0" borderId="0" xfId="0" applyFont="1" applyFill="1" applyBorder="1" applyAlignment="1">
      <alignment vertical="center" wrapText="1"/>
    </xf>
    <xf numFmtId="0" fontId="90" fillId="0" borderId="0" xfId="0" applyFont="1" applyFill="1" applyBorder="1" applyAlignment="1">
      <alignment horizontal="center" vertical="top" wrapText="1"/>
    </xf>
    <xf numFmtId="0" fontId="94" fillId="0" borderId="10" xfId="0" applyFont="1" applyFill="1" applyBorder="1" applyAlignment="1">
      <alignment horizontal="left" vertical="top" wrapText="1"/>
    </xf>
    <xf numFmtId="0" fontId="90" fillId="0" borderId="0" xfId="0" applyFont="1" applyFill="1" applyBorder="1" applyAlignment="1">
      <alignment vertical="top" wrapText="1"/>
    </xf>
    <xf numFmtId="0" fontId="90" fillId="0" borderId="10" xfId="0" applyFont="1" applyFill="1" applyBorder="1" applyAlignment="1">
      <alignment wrapText="1"/>
    </xf>
    <xf numFmtId="0" fontId="92" fillId="0" borderId="10" xfId="0" applyFont="1" applyFill="1" applyBorder="1" applyAlignment="1">
      <alignment vertical="top" wrapText="1"/>
    </xf>
    <xf numFmtId="168" fontId="92" fillId="0" borderId="0" xfId="0" applyNumberFormat="1" applyFont="1" applyFill="1" applyBorder="1" applyAlignment="1">
      <alignment horizontal="center" vertical="center" wrapText="1"/>
    </xf>
    <xf numFmtId="0" fontId="93" fillId="0" borderId="0" xfId="0" applyFont="1" applyAlignment="1">
      <alignment horizontal="left" vertical="top" wrapText="1"/>
    </xf>
    <xf numFmtId="0" fontId="95" fillId="0" borderId="10" xfId="0" applyFont="1" applyBorder="1" applyAlignment="1">
      <alignment horizontal="left" vertical="center" wrapText="1"/>
    </xf>
    <xf numFmtId="0" fontId="99" fillId="0" borderId="10" xfId="0" applyFont="1" applyBorder="1" applyAlignment="1">
      <alignment horizontal="left" vertical="center"/>
    </xf>
    <xf numFmtId="0" fontId="94" fillId="0" borderId="10" xfId="0" applyFont="1" applyBorder="1" applyAlignment="1">
      <alignment horizontal="left" vertical="center" wrapText="1"/>
    </xf>
    <xf numFmtId="0" fontId="95" fillId="0" borderId="10" xfId="0" applyFont="1" applyBorder="1" applyAlignment="1">
      <alignment horizontal="left" vertical="center"/>
    </xf>
    <xf numFmtId="0" fontId="95" fillId="0" borderId="0" xfId="0" applyFont="1" applyAlignment="1">
      <alignment horizontal="left" vertical="center" wrapText="1"/>
    </xf>
    <xf numFmtId="169" fontId="99" fillId="0" borderId="10" xfId="0" applyNumberFormat="1" applyFont="1" applyBorder="1" applyAlignment="1">
      <alignment horizontal="center" vertical="center"/>
    </xf>
    <xf numFmtId="0" fontId="99" fillId="0" borderId="10" xfId="0" applyFont="1" applyBorder="1" applyAlignment="1">
      <alignment horizontal="center" vertical="center" wrapText="1"/>
    </xf>
    <xf numFmtId="0" fontId="99" fillId="0" borderId="10" xfId="0" applyFont="1" applyBorder="1" applyAlignment="1">
      <alignment horizontal="left" vertical="center" wrapText="1"/>
    </xf>
    <xf numFmtId="0" fontId="95" fillId="0" borderId="10" xfId="0" applyFont="1" applyBorder="1" applyAlignment="1">
      <alignment horizontal="center" vertical="center" wrapText="1"/>
    </xf>
    <xf numFmtId="0" fontId="90" fillId="0" borderId="10" xfId="0" applyFont="1" applyFill="1" applyBorder="1" applyAlignment="1">
      <alignment horizontal="center" vertical="top" wrapText="1"/>
    </xf>
    <xf numFmtId="0" fontId="100" fillId="0" borderId="10" xfId="0" applyFont="1" applyBorder="1" applyAlignment="1">
      <alignment horizontal="left" vertical="center" wrapText="1"/>
    </xf>
    <xf numFmtId="0" fontId="101" fillId="0" borderId="10" xfId="0" applyFont="1" applyBorder="1" applyAlignment="1">
      <alignment horizontal="left" vertical="top" wrapText="1"/>
    </xf>
    <xf numFmtId="0" fontId="90" fillId="0" borderId="0" xfId="0" applyFont="1" applyFill="1" applyAlignment="1">
      <alignment horizontal="center"/>
    </xf>
    <xf numFmtId="0" fontId="90" fillId="0" borderId="0" xfId="0" applyFont="1" applyFill="1" applyAlignment="1">
      <alignment horizontal="left"/>
    </xf>
    <xf numFmtId="0" fontId="94" fillId="0" borderId="12" xfId="0" applyFont="1" applyFill="1" applyBorder="1" applyAlignment="1">
      <alignment horizontal="left" vertical="top" wrapText="1"/>
    </xf>
    <xf numFmtId="0" fontId="89" fillId="0" borderId="0" xfId="0" applyFont="1" applyFill="1" applyBorder="1" applyAlignment="1">
      <alignment vertical="top" wrapText="1"/>
    </xf>
    <xf numFmtId="0" fontId="90" fillId="0" borderId="10" xfId="0" applyFont="1" applyFill="1" applyBorder="1" applyAlignment="1">
      <alignment horizontal="left" vertical="top" wrapText="1"/>
    </xf>
    <xf numFmtId="0" fontId="90" fillId="0" borderId="14" xfId="0" applyFont="1" applyFill="1" applyBorder="1" applyAlignment="1">
      <alignment vertical="top" wrapText="1"/>
    </xf>
    <xf numFmtId="0" fontId="90" fillId="0" borderId="12" xfId="0" applyFont="1" applyFill="1" applyBorder="1" applyAlignment="1">
      <alignment vertical="top" wrapText="1"/>
    </xf>
    <xf numFmtId="0" fontId="90" fillId="0" borderId="14" xfId="0" applyFont="1" applyFill="1" applyBorder="1" applyAlignment="1">
      <alignment horizontal="left" vertical="top"/>
    </xf>
    <xf numFmtId="0" fontId="90" fillId="0" borderId="12" xfId="0" applyFont="1" applyFill="1" applyBorder="1" applyAlignment="1">
      <alignment horizontal="left" vertical="top"/>
    </xf>
    <xf numFmtId="167" fontId="92" fillId="0" borderId="0" xfId="0" applyNumberFormat="1" applyFont="1" applyFill="1" applyBorder="1" applyAlignment="1">
      <alignment horizontal="right" wrapText="1"/>
    </xf>
    <xf numFmtId="0" fontId="92" fillId="0" borderId="10" xfId="0" applyFont="1" applyFill="1" applyBorder="1" applyAlignment="1">
      <alignment horizontal="center" vertical="top" wrapText="1"/>
    </xf>
    <xf numFmtId="0" fontId="95" fillId="0" borderId="10" xfId="0" applyFont="1" applyFill="1" applyBorder="1" applyAlignment="1">
      <alignment wrapText="1"/>
    </xf>
    <xf numFmtId="0" fontId="92" fillId="0" borderId="10" xfId="0" applyFont="1" applyFill="1" applyBorder="1" applyAlignment="1">
      <alignment horizontal="left" vertical="top" wrapText="1"/>
    </xf>
    <xf numFmtId="0" fontId="90" fillId="0" borderId="15" xfId="0" applyFont="1" applyFill="1" applyBorder="1" applyAlignment="1">
      <alignment horizontal="left" vertical="top" wrapText="1"/>
    </xf>
    <xf numFmtId="0" fontId="90" fillId="0" borderId="16" xfId="0" applyFont="1" applyFill="1" applyBorder="1" applyAlignment="1">
      <alignment horizontal="center" vertical="top" wrapText="1"/>
    </xf>
    <xf numFmtId="0" fontId="90" fillId="0" borderId="16" xfId="0" applyFont="1" applyFill="1" applyBorder="1" applyAlignment="1">
      <alignment horizontal="center" vertical="top" wrapText="1"/>
    </xf>
    <xf numFmtId="0" fontId="90" fillId="0" borderId="12" xfId="0" applyFont="1" applyFill="1" applyBorder="1" applyAlignment="1">
      <alignment horizontal="center" vertical="top" wrapText="1"/>
    </xf>
    <xf numFmtId="49" fontId="90" fillId="0" borderId="10" xfId="0" applyNumberFormat="1" applyFont="1" applyFill="1" applyBorder="1" applyAlignment="1">
      <alignment vertical="top" wrapText="1"/>
    </xf>
    <xf numFmtId="0" fontId="90" fillId="0" borderId="14" xfId="0" applyFont="1" applyFill="1" applyBorder="1" applyAlignment="1">
      <alignment horizontal="center" vertical="top"/>
    </xf>
    <xf numFmtId="0" fontId="90" fillId="0" borderId="10" xfId="0" applyFont="1" applyFill="1" applyBorder="1" applyAlignment="1">
      <alignment horizontal="center" vertical="center"/>
    </xf>
    <xf numFmtId="0" fontId="90" fillId="0" borderId="16" xfId="0" applyFont="1" applyFill="1" applyBorder="1" applyAlignment="1">
      <alignment horizontal="left" vertical="top"/>
    </xf>
    <xf numFmtId="0" fontId="90" fillId="0" borderId="10" xfId="0" applyFont="1" applyFill="1" applyBorder="1" applyAlignment="1">
      <alignment vertical="top"/>
    </xf>
    <xf numFmtId="0" fontId="93" fillId="56" borderId="0" xfId="0" applyFont="1" applyFill="1"/>
    <xf numFmtId="0" fontId="93" fillId="56" borderId="30" xfId="323" applyFont="1" applyFill="1" applyBorder="1" applyAlignment="1">
      <alignment horizontal="center" wrapText="1"/>
    </xf>
    <xf numFmtId="0" fontId="95" fillId="56" borderId="30" xfId="0" applyFont="1" applyFill="1" applyBorder="1" applyAlignment="1">
      <alignment horizontal="center" vertical="center"/>
    </xf>
    <xf numFmtId="0" fontId="95" fillId="0" borderId="0" xfId="0" applyFont="1" applyAlignment="1">
      <alignment vertical="center" wrapText="1"/>
    </xf>
    <xf numFmtId="0" fontId="95" fillId="56" borderId="30" xfId="0" applyFont="1" applyFill="1" applyBorder="1" applyAlignment="1">
      <alignment horizontal="center" vertical="center" wrapText="1"/>
    </xf>
    <xf numFmtId="0" fontId="93" fillId="56" borderId="0" xfId="0" applyFont="1" applyFill="1" applyAlignment="1">
      <alignment horizontal="center"/>
    </xf>
    <xf numFmtId="0" fontId="95" fillId="0" borderId="0" xfId="203" applyFont="1">
      <alignment horizontal="left" vertical="top" wrapText="1"/>
    </xf>
    <xf numFmtId="0" fontId="95" fillId="0" borderId="0" xfId="0" applyFont="1" applyAlignment="1">
      <alignment horizontal="right" vertical="center" wrapText="1"/>
    </xf>
    <xf numFmtId="169" fontId="95" fillId="0" borderId="0" xfId="268" applyNumberFormat="1" applyFont="1" applyFill="1" applyAlignment="1">
      <alignment vertical="center" wrapText="1"/>
    </xf>
    <xf numFmtId="169" fontId="95" fillId="0" borderId="30" xfId="268" applyNumberFormat="1" applyFont="1" applyFill="1" applyBorder="1" applyAlignment="1">
      <alignment horizontal="center" vertical="center" wrapText="1"/>
    </xf>
    <xf numFmtId="169" fontId="95" fillId="0" borderId="0" xfId="268" applyNumberFormat="1" applyFont="1" applyFill="1" applyBorder="1" applyAlignment="1">
      <alignment horizontal="center" vertical="center" wrapText="1"/>
    </xf>
    <xf numFmtId="0" fontId="95" fillId="0" borderId="30" xfId="0" applyFont="1" applyBorder="1" applyAlignment="1">
      <alignment horizontal="right" vertical="center" wrapText="1"/>
    </xf>
    <xf numFmtId="0" fontId="95" fillId="0" borderId="30" xfId="0" applyFont="1" applyBorder="1" applyAlignment="1">
      <alignment horizontal="center" vertical="center" wrapText="1"/>
    </xf>
    <xf numFmtId="43" fontId="95" fillId="0" borderId="0" xfId="0" applyNumberFormat="1" applyFont="1" applyAlignment="1">
      <alignment vertical="center" wrapText="1"/>
    </xf>
    <xf numFmtId="0" fontId="95" fillId="0" borderId="30" xfId="0" applyFont="1" applyBorder="1" applyAlignment="1">
      <alignment horizontal="left" vertical="center" wrapText="1"/>
    </xf>
    <xf numFmtId="170" fontId="95" fillId="56" borderId="30" xfId="268" applyNumberFormat="1" applyFont="1" applyFill="1" applyBorder="1" applyAlignment="1">
      <alignment horizontal="center" vertical="center"/>
    </xf>
    <xf numFmtId="169" fontId="95" fillId="0" borderId="30" xfId="268" applyNumberFormat="1" applyFont="1" applyFill="1" applyBorder="1" applyAlignment="1">
      <alignment vertical="center" wrapText="1"/>
    </xf>
    <xf numFmtId="169" fontId="89" fillId="0" borderId="30" xfId="268" applyNumberFormat="1" applyFont="1" applyFill="1" applyBorder="1" applyAlignment="1">
      <alignment horizontal="center" vertical="center" wrapText="1"/>
    </xf>
    <xf numFmtId="168" fontId="90" fillId="56" borderId="30" xfId="0" applyNumberFormat="1" applyFont="1" applyFill="1" applyBorder="1" applyAlignment="1">
      <alignment horizontal="center" vertical="center" wrapText="1"/>
    </xf>
    <xf numFmtId="0" fontId="93" fillId="0" borderId="30" xfId="0" applyFont="1" applyBorder="1" applyAlignment="1">
      <alignment horizontal="left" vertical="top" wrapText="1"/>
    </xf>
    <xf numFmtId="168" fontId="90" fillId="56" borderId="30" xfId="0" applyNumberFormat="1" applyFont="1" applyFill="1" applyBorder="1" applyAlignment="1">
      <alignment horizontal="center" wrapText="1"/>
    </xf>
    <xf numFmtId="0" fontId="90" fillId="56" borderId="0" xfId="0" applyFont="1" applyFill="1" applyAlignment="1"/>
    <xf numFmtId="0" fontId="90" fillId="0" borderId="10" xfId="0" applyFont="1" applyBorder="1" applyAlignment="1">
      <alignment horizontal="center" vertical="top" wrapText="1"/>
    </xf>
    <xf numFmtId="0" fontId="7" fillId="0" borderId="0" xfId="0" applyFont="1" applyAlignment="1">
      <alignment horizontal="center" wrapText="1"/>
    </xf>
    <xf numFmtId="0" fontId="89" fillId="0" borderId="10" xfId="0" applyFont="1" applyBorder="1" applyAlignment="1">
      <alignment horizontal="center" vertical="center" wrapText="1"/>
    </xf>
    <xf numFmtId="168" fontId="92" fillId="24" borderId="10" xfId="0" applyNumberFormat="1" applyFont="1" applyFill="1" applyBorder="1" applyAlignment="1">
      <alignment horizontal="center" vertical="center" wrapText="1"/>
    </xf>
    <xf numFmtId="0" fontId="90" fillId="0" borderId="11" xfId="0" applyFont="1" applyBorder="1" applyAlignment="1">
      <alignment horizontal="center" vertical="top" wrapText="1"/>
    </xf>
    <xf numFmtId="0" fontId="90" fillId="0" borderId="13" xfId="0" applyFont="1" applyBorder="1" applyAlignment="1">
      <alignment horizontal="center" vertical="top" wrapText="1"/>
    </xf>
    <xf numFmtId="0" fontId="90" fillId="0" borderId="16" xfId="0" applyFont="1" applyBorder="1" applyAlignment="1">
      <alignment horizontal="center" vertical="top" wrapText="1"/>
    </xf>
    <xf numFmtId="0" fontId="90" fillId="0" borderId="17" xfId="0" applyFont="1" applyBorder="1" applyAlignment="1">
      <alignment horizontal="center" vertical="top" wrapText="1"/>
    </xf>
    <xf numFmtId="0" fontId="90" fillId="0" borderId="15" xfId="0" applyFont="1" applyBorder="1" applyAlignment="1">
      <alignment horizontal="center" vertical="top" wrapText="1"/>
    </xf>
    <xf numFmtId="0" fontId="90" fillId="0" borderId="18" xfId="0" applyFont="1" applyBorder="1" applyAlignment="1">
      <alignment horizontal="center" vertical="top" wrapText="1"/>
    </xf>
    <xf numFmtId="168" fontId="92" fillId="24" borderId="11" xfId="0" applyNumberFormat="1" applyFont="1" applyFill="1" applyBorder="1" applyAlignment="1">
      <alignment horizontal="center" vertical="center" wrapText="1"/>
    </xf>
    <xf numFmtId="168" fontId="92" fillId="24" borderId="13" xfId="0" applyNumberFormat="1" applyFont="1" applyFill="1" applyBorder="1" applyAlignment="1">
      <alignment horizontal="center" vertical="center" wrapText="1"/>
    </xf>
    <xf numFmtId="168" fontId="92" fillId="24" borderId="16" xfId="0" applyNumberFormat="1" applyFont="1" applyFill="1" applyBorder="1" applyAlignment="1">
      <alignment horizontal="center" vertical="center" wrapText="1"/>
    </xf>
    <xf numFmtId="0" fontId="90" fillId="0" borderId="10" xfId="0" applyFont="1" applyBorder="1" applyAlignment="1">
      <alignment horizontal="center" vertical="top" wrapText="1"/>
    </xf>
    <xf numFmtId="0" fontId="7" fillId="0" borderId="14" xfId="0" applyFont="1" applyBorder="1" applyAlignment="1">
      <alignment horizontal="center"/>
    </xf>
    <xf numFmtId="0" fontId="7" fillId="0" borderId="12" xfId="0" applyFont="1" applyBorder="1" applyAlignment="1">
      <alignment horizontal="center"/>
    </xf>
    <xf numFmtId="0" fontId="90" fillId="0" borderId="14" xfId="0" applyFont="1" applyBorder="1" applyAlignment="1">
      <alignment horizontal="center"/>
    </xf>
    <xf numFmtId="0" fontId="90" fillId="0" borderId="12" xfId="0" applyFont="1" applyBorder="1" applyAlignment="1">
      <alignment horizontal="center"/>
    </xf>
    <xf numFmtId="0" fontId="7" fillId="0" borderId="14" xfId="0" applyFont="1" applyBorder="1" applyAlignment="1">
      <alignment horizontal="center" wrapText="1"/>
    </xf>
    <xf numFmtId="0" fontId="7" fillId="0" borderId="19" xfId="0" applyFont="1" applyBorder="1" applyAlignment="1">
      <alignment horizontal="center" wrapText="1"/>
    </xf>
    <xf numFmtId="0" fontId="7" fillId="0" borderId="11" xfId="0" applyFont="1" applyBorder="1" applyAlignment="1">
      <alignment horizontal="center"/>
    </xf>
    <xf numFmtId="0" fontId="7" fillId="0" borderId="13" xfId="0" applyFont="1" applyBorder="1" applyAlignment="1">
      <alignment horizontal="center"/>
    </xf>
    <xf numFmtId="0" fontId="7" fillId="0" borderId="16" xfId="0" applyFont="1" applyBorder="1" applyAlignment="1">
      <alignment horizontal="center"/>
    </xf>
    <xf numFmtId="0" fontId="90" fillId="0" borderId="11" xfId="0" applyFont="1" applyFill="1" applyBorder="1" applyAlignment="1">
      <alignment horizontal="center" vertical="top"/>
    </xf>
    <xf numFmtId="0" fontId="90" fillId="0" borderId="13" xfId="0" applyFont="1" applyFill="1" applyBorder="1" applyAlignment="1">
      <alignment horizontal="center" vertical="top"/>
    </xf>
    <xf numFmtId="0" fontId="90" fillId="0" borderId="16" xfId="0" applyFont="1" applyFill="1" applyBorder="1" applyAlignment="1">
      <alignment horizontal="center" vertical="top"/>
    </xf>
    <xf numFmtId="0" fontId="90" fillId="0" borderId="11" xfId="0" applyFont="1" applyBorder="1" applyAlignment="1">
      <alignment horizontal="center" vertical="top"/>
    </xf>
    <xf numFmtId="0" fontId="90" fillId="0" borderId="13" xfId="0" applyFont="1" applyBorder="1" applyAlignment="1">
      <alignment horizontal="center" vertical="top"/>
    </xf>
    <xf numFmtId="0" fontId="90" fillId="0" borderId="16" xfId="0" applyFont="1" applyBorder="1" applyAlignment="1">
      <alignment horizontal="center" vertical="top"/>
    </xf>
    <xf numFmtId="0" fontId="90" fillId="0" borderId="11" xfId="0" applyFont="1" applyBorder="1" applyAlignment="1">
      <alignment horizontal="center"/>
    </xf>
    <xf numFmtId="0" fontId="90" fillId="0" borderId="13" xfId="0" applyFont="1" applyBorder="1" applyAlignment="1">
      <alignment horizontal="center"/>
    </xf>
    <xf numFmtId="0" fontId="90" fillId="0" borderId="16" xfId="0" applyFont="1" applyBorder="1" applyAlignment="1">
      <alignment horizontal="center"/>
    </xf>
    <xf numFmtId="0" fontId="90" fillId="56" borderId="10" xfId="0" applyFont="1" applyFill="1" applyBorder="1" applyAlignment="1">
      <alignment horizontal="center" vertical="top" wrapText="1"/>
    </xf>
    <xf numFmtId="0" fontId="7" fillId="56" borderId="0" xfId="0" applyFont="1" applyFill="1" applyAlignment="1">
      <alignment horizontal="center" wrapText="1"/>
    </xf>
    <xf numFmtId="0" fontId="90" fillId="56" borderId="14" xfId="0" applyFont="1" applyFill="1" applyBorder="1" applyAlignment="1">
      <alignment horizontal="center" vertical="center" wrapText="1"/>
    </xf>
    <xf numFmtId="0" fontId="90" fillId="56" borderId="19" xfId="0" applyFont="1" applyFill="1" applyBorder="1" applyAlignment="1">
      <alignment horizontal="center" vertical="center" wrapText="1"/>
    </xf>
    <xf numFmtId="0" fontId="90" fillId="56" borderId="12" xfId="0" applyFont="1" applyFill="1" applyBorder="1" applyAlignment="1">
      <alignment horizontal="center" vertical="center" wrapText="1"/>
    </xf>
    <xf numFmtId="0" fontId="90" fillId="56" borderId="10" xfId="0" applyFont="1" applyFill="1" applyBorder="1" applyAlignment="1">
      <alignment horizontal="center" vertical="center" wrapText="1"/>
    </xf>
    <xf numFmtId="49" fontId="89" fillId="56" borderId="10" xfId="0" applyNumberFormat="1" applyFont="1" applyFill="1" applyBorder="1" applyAlignment="1">
      <alignment horizontal="center" vertical="top" wrapText="1"/>
    </xf>
    <xf numFmtId="49" fontId="89" fillId="56" borderId="30" xfId="0" applyNumberFormat="1" applyFont="1" applyFill="1" applyBorder="1" applyAlignment="1">
      <alignment horizontal="center" vertical="top" wrapText="1"/>
    </xf>
    <xf numFmtId="0" fontId="7" fillId="56" borderId="10" xfId="0" applyFont="1" applyFill="1" applyBorder="1" applyAlignment="1">
      <alignment horizontal="center" vertical="top" wrapText="1"/>
    </xf>
    <xf numFmtId="0" fontId="7" fillId="56" borderId="30" xfId="0" applyFont="1" applyFill="1" applyBorder="1" applyAlignment="1">
      <alignment horizontal="center" vertical="top" wrapText="1"/>
    </xf>
    <xf numFmtId="0" fontId="7" fillId="56" borderId="10" xfId="0" applyFont="1" applyFill="1" applyBorder="1" applyAlignment="1">
      <alignment horizontal="center" vertical="top"/>
    </xf>
    <xf numFmtId="0" fontId="7" fillId="56" borderId="30" xfId="0" applyFont="1" applyFill="1" applyBorder="1" applyAlignment="1">
      <alignment horizontal="center" vertical="top"/>
    </xf>
    <xf numFmtId="49" fontId="89" fillId="56" borderId="13" xfId="0" applyNumberFormat="1" applyFont="1" applyFill="1" applyBorder="1" applyAlignment="1">
      <alignment horizontal="center" vertical="top" wrapText="1"/>
    </xf>
    <xf numFmtId="49" fontId="89" fillId="56" borderId="16" xfId="0" applyNumberFormat="1" applyFont="1" applyFill="1" applyBorder="1" applyAlignment="1">
      <alignment horizontal="center" vertical="top" wrapText="1"/>
    </xf>
    <xf numFmtId="0" fontId="90" fillId="56" borderId="13" xfId="0" applyFont="1" applyFill="1" applyBorder="1" applyAlignment="1">
      <alignment horizontal="center"/>
    </xf>
    <xf numFmtId="0" fontId="90" fillId="56" borderId="16" xfId="0" applyFont="1" applyFill="1" applyBorder="1" applyAlignment="1">
      <alignment horizontal="center"/>
    </xf>
    <xf numFmtId="0" fontId="90" fillId="56" borderId="13" xfId="0" applyFont="1" applyFill="1" applyBorder="1" applyAlignment="1">
      <alignment horizontal="center" vertical="top"/>
    </xf>
    <xf numFmtId="0" fontId="90" fillId="56" borderId="16" xfId="0" applyFont="1" applyFill="1" applyBorder="1" applyAlignment="1">
      <alignment horizontal="center" vertical="top"/>
    </xf>
    <xf numFmtId="0" fontId="95" fillId="0" borderId="0" xfId="0" applyFont="1" applyAlignment="1">
      <alignment horizontal="center" vertical="top" wrapText="1"/>
    </xf>
    <xf numFmtId="0" fontId="89" fillId="0" borderId="0" xfId="0" applyFont="1" applyAlignment="1">
      <alignment horizontal="center" vertical="top" wrapText="1"/>
    </xf>
    <xf numFmtId="0" fontId="94" fillId="0" borderId="29" xfId="0" applyFont="1" applyBorder="1" applyAlignment="1">
      <alignment horizontal="center" vertical="top" wrapText="1"/>
    </xf>
    <xf numFmtId="0" fontId="95" fillId="0" borderId="10" xfId="0" applyFont="1" applyBorder="1" applyAlignment="1">
      <alignment horizontal="center" vertical="center" wrapText="1"/>
    </xf>
    <xf numFmtId="0" fontId="99" fillId="0" borderId="10" xfId="0" applyFont="1" applyBorder="1" applyAlignment="1">
      <alignment horizontal="center" vertical="center" wrapText="1"/>
    </xf>
    <xf numFmtId="0" fontId="95" fillId="0" borderId="11" xfId="0" applyFont="1" applyBorder="1" applyAlignment="1">
      <alignment horizontal="center" vertical="center" wrapText="1"/>
    </xf>
    <xf numFmtId="0" fontId="95" fillId="0" borderId="13" xfId="0" applyFont="1" applyBorder="1" applyAlignment="1">
      <alignment horizontal="center" vertical="center" wrapText="1"/>
    </xf>
    <xf numFmtId="0" fontId="95" fillId="0" borderId="16" xfId="0" applyFont="1" applyBorder="1" applyAlignment="1">
      <alignment horizontal="center" vertical="center" wrapText="1"/>
    </xf>
    <xf numFmtId="0" fontId="93" fillId="0" borderId="0" xfId="0" applyFont="1" applyAlignment="1">
      <alignment horizontal="center" vertical="top" wrapText="1"/>
    </xf>
    <xf numFmtId="0" fontId="90" fillId="56" borderId="0" xfId="0" applyFont="1" applyFill="1" applyAlignment="1">
      <alignment horizontal="center"/>
    </xf>
    <xf numFmtId="168" fontId="99" fillId="0" borderId="10" xfId="0" applyNumberFormat="1" applyFont="1" applyBorder="1" applyAlignment="1">
      <alignment horizontal="center" vertical="center"/>
    </xf>
    <xf numFmtId="0" fontId="99" fillId="0" borderId="10" xfId="0" applyFont="1" applyBorder="1" applyAlignment="1">
      <alignment horizontal="center" vertical="center"/>
    </xf>
    <xf numFmtId="0" fontId="99" fillId="0" borderId="10" xfId="0" applyFont="1" applyBorder="1" applyAlignment="1">
      <alignment horizontal="left" vertical="center" wrapText="1"/>
    </xf>
    <xf numFmtId="169" fontId="99" fillId="0" borderId="10" xfId="0" applyNumberFormat="1" applyFont="1" applyBorder="1" applyAlignment="1">
      <alignment horizontal="center" vertical="center"/>
    </xf>
    <xf numFmtId="0" fontId="7" fillId="0" borderId="0" xfId="0" applyFont="1" applyFill="1" applyAlignment="1">
      <alignment horizontal="center" wrapText="1"/>
    </xf>
    <xf numFmtId="0" fontId="7" fillId="0" borderId="0" xfId="0" applyFont="1" applyFill="1" applyAlignment="1">
      <alignment horizontal="center"/>
    </xf>
    <xf numFmtId="0" fontId="90" fillId="0" borderId="11" xfId="0" applyFont="1" applyFill="1" applyBorder="1" applyAlignment="1">
      <alignment horizontal="center" vertical="top" wrapText="1"/>
    </xf>
    <xf numFmtId="0" fontId="90" fillId="0" borderId="13" xfId="0" applyFont="1" applyFill="1" applyBorder="1" applyAlignment="1">
      <alignment horizontal="center" vertical="top" wrapText="1"/>
    </xf>
    <xf numFmtId="0" fontId="90" fillId="0" borderId="16" xfId="0" applyFont="1" applyFill="1" applyBorder="1" applyAlignment="1">
      <alignment horizontal="center" vertical="top" wrapText="1"/>
    </xf>
    <xf numFmtId="0" fontId="93" fillId="0" borderId="14" xfId="0" applyFont="1" applyFill="1" applyBorder="1" applyAlignment="1">
      <alignment horizontal="left" vertical="center" wrapText="1"/>
    </xf>
    <xf numFmtId="0" fontId="93" fillId="0" borderId="12" xfId="0" applyFont="1" applyFill="1" applyBorder="1" applyAlignment="1">
      <alignment horizontal="left" vertical="center" wrapText="1"/>
    </xf>
    <xf numFmtId="0" fontId="90" fillId="0" borderId="14" xfId="0" applyFont="1" applyFill="1" applyBorder="1" applyAlignment="1">
      <alignment horizontal="center" vertical="top" wrapText="1"/>
    </xf>
    <xf numFmtId="0" fontId="90" fillId="0" borderId="12" xfId="0" applyFont="1" applyFill="1" applyBorder="1" applyAlignment="1">
      <alignment horizontal="center" vertical="top" wrapText="1"/>
    </xf>
    <xf numFmtId="0" fontId="90" fillId="0" borderId="10" xfId="0" applyFont="1" applyFill="1" applyBorder="1" applyAlignment="1">
      <alignment horizontal="center" vertical="top" wrapText="1"/>
    </xf>
    <xf numFmtId="0" fontId="90" fillId="0" borderId="10" xfId="0" applyFont="1" applyFill="1" applyBorder="1" applyAlignment="1">
      <alignment horizontal="center" vertical="top"/>
    </xf>
    <xf numFmtId="0" fontId="9" fillId="0" borderId="0" xfId="177" applyFont="1" applyAlignment="1">
      <alignment horizontal="center" vertical="top"/>
    </xf>
    <xf numFmtId="0" fontId="95" fillId="0" borderId="10" xfId="177" applyFont="1" applyBorder="1" applyAlignment="1">
      <alignment horizontal="center" vertical="top" wrapText="1"/>
    </xf>
    <xf numFmtId="0" fontId="95" fillId="0" borderId="30" xfId="0" applyFont="1" applyBorder="1" applyAlignment="1">
      <alignment vertical="center" wrapText="1"/>
    </xf>
    <xf numFmtId="0" fontId="95" fillId="0" borderId="0" xfId="203" applyFont="1" applyAlignment="1">
      <alignment horizontal="right" vertical="top" wrapText="1"/>
    </xf>
    <xf numFmtId="0" fontId="95" fillId="0" borderId="0" xfId="0" applyFont="1" applyAlignment="1">
      <alignment horizontal="center" vertical="center" wrapText="1"/>
    </xf>
    <xf numFmtId="0" fontId="95" fillId="0" borderId="30" xfId="0" applyFont="1" applyBorder="1" applyAlignment="1">
      <alignment horizontal="right" vertical="center" wrapText="1"/>
    </xf>
    <xf numFmtId="0" fontId="95" fillId="0" borderId="30" xfId="0" applyFont="1" applyBorder="1" applyAlignment="1">
      <alignment horizontal="center" vertical="center" wrapText="1"/>
    </xf>
    <xf numFmtId="169" fontId="95" fillId="0" borderId="30" xfId="268" applyNumberFormat="1" applyFont="1" applyFill="1" applyBorder="1" applyAlignment="1">
      <alignment horizontal="center" vertical="center" wrapText="1"/>
    </xf>
    <xf numFmtId="0" fontId="102" fillId="56" borderId="31" xfId="323" applyFont="1" applyFill="1" applyBorder="1" applyAlignment="1">
      <alignment horizontal="center" vertical="center" wrapText="1"/>
    </xf>
    <xf numFmtId="0" fontId="102" fillId="56" borderId="33" xfId="323" applyFont="1" applyFill="1" applyBorder="1" applyAlignment="1">
      <alignment horizontal="center" vertical="center" wrapText="1"/>
    </xf>
    <xf numFmtId="0" fontId="102" fillId="56" borderId="32" xfId="323" applyFont="1" applyFill="1" applyBorder="1" applyAlignment="1">
      <alignment horizontal="center" vertical="center" wrapText="1"/>
    </xf>
    <xf numFmtId="0" fontId="95" fillId="0" borderId="31" xfId="0" applyFont="1" applyBorder="1" applyAlignment="1">
      <alignment vertical="center" wrapText="1"/>
    </xf>
    <xf numFmtId="0" fontId="95" fillId="0" borderId="33" xfId="0" applyFont="1" applyBorder="1" applyAlignment="1">
      <alignment vertical="center" wrapText="1"/>
    </xf>
    <xf numFmtId="0" fontId="95" fillId="0" borderId="32" xfId="0" applyFont="1" applyBorder="1" applyAlignment="1">
      <alignment vertical="center" wrapText="1"/>
    </xf>
    <xf numFmtId="0" fontId="94" fillId="0" borderId="10" xfId="0" applyFont="1" applyFill="1" applyBorder="1" applyAlignment="1">
      <alignment horizontal="center" vertical="top" wrapText="1"/>
    </xf>
    <xf numFmtId="0" fontId="90" fillId="0" borderId="0" xfId="0" applyFont="1" applyFill="1" applyBorder="1"/>
    <xf numFmtId="0" fontId="96" fillId="0" borderId="0" xfId="177" applyFont="1" applyBorder="1" applyAlignment="1">
      <alignment vertical="top" wrapText="1"/>
    </xf>
    <xf numFmtId="0" fontId="7" fillId="0" borderId="30" xfId="0" applyFont="1" applyFill="1" applyBorder="1" applyAlignment="1">
      <alignment vertical="top" wrapText="1"/>
    </xf>
    <xf numFmtId="0" fontId="96" fillId="0" borderId="30" xfId="177" applyFont="1" applyBorder="1" applyAlignment="1">
      <alignment vertical="top" wrapText="1"/>
    </xf>
    <xf numFmtId="0" fontId="90" fillId="0" borderId="10" xfId="0" applyFont="1" applyFill="1" applyBorder="1" applyAlignment="1">
      <alignment horizontal="center" vertical="center" wrapText="1"/>
    </xf>
  </cellXfs>
  <cellStyles count="325">
    <cellStyle name="20% - Accent1" xfId="292" builtinId="30" customBuiltin="1"/>
    <cellStyle name="20% - Accent1 2" xfId="1"/>
    <cellStyle name="20% - Accent1 2 2" xfId="2"/>
    <cellStyle name="20% - Accent1 2 3" xfId="3"/>
    <cellStyle name="20% - Accent1 3" xfId="4"/>
    <cellStyle name="20% - Accent1 4" xfId="5"/>
    <cellStyle name="20% - Accent2" xfId="296" builtinId="34" customBuiltin="1"/>
    <cellStyle name="20% - Accent2 2" xfId="6"/>
    <cellStyle name="20% - Accent2 2 2" xfId="7"/>
    <cellStyle name="20% - Accent2 2 3" xfId="8"/>
    <cellStyle name="20% - Accent2 3" xfId="9"/>
    <cellStyle name="20% - Accent2 4" xfId="10"/>
    <cellStyle name="20% - Accent3" xfId="300" builtinId="38" customBuiltin="1"/>
    <cellStyle name="20% - Accent3 2" xfId="11"/>
    <cellStyle name="20% - Accent3 2 2" xfId="12"/>
    <cellStyle name="20% - Accent3 2 3" xfId="13"/>
    <cellStyle name="20% - Accent3 3" xfId="14"/>
    <cellStyle name="20% - Accent3 4" xfId="15"/>
    <cellStyle name="20% - Accent4" xfId="304" builtinId="42" customBuiltin="1"/>
    <cellStyle name="20% - Accent4 2" xfId="16"/>
    <cellStyle name="20% - Accent4 2 2" xfId="17"/>
    <cellStyle name="20% - Accent4 2 3" xfId="18"/>
    <cellStyle name="20% - Accent4 3" xfId="19"/>
    <cellStyle name="20% - Accent4 4" xfId="20"/>
    <cellStyle name="20% - Accent5" xfId="308" builtinId="46" customBuiltin="1"/>
    <cellStyle name="20% - Accent5 2" xfId="21"/>
    <cellStyle name="20% - Accent5 2 2" xfId="22"/>
    <cellStyle name="20% - Accent5 2 3" xfId="23"/>
    <cellStyle name="20% - Accent5 3" xfId="24"/>
    <cellStyle name="20% - Accent5 4" xfId="25"/>
    <cellStyle name="20% - Accent6" xfId="312" builtinId="50" customBuiltin="1"/>
    <cellStyle name="20% - Accent6 2" xfId="26"/>
    <cellStyle name="20% - Accent6 2 2" xfId="27"/>
    <cellStyle name="20% - Accent6 2 3" xfId="28"/>
    <cellStyle name="20% - Accent6 3" xfId="29"/>
    <cellStyle name="20% - Accent6 4" xfId="30"/>
    <cellStyle name="20% - Акцент1 2" xfId="31"/>
    <cellStyle name="20% - Акцент2 2" xfId="32"/>
    <cellStyle name="20% - Акцент3 2" xfId="33"/>
    <cellStyle name="20% - Акцент4 2" xfId="34"/>
    <cellStyle name="20% - Акцент5 2" xfId="35"/>
    <cellStyle name="20% - Акцент6 2" xfId="36"/>
    <cellStyle name="40% - Accent1" xfId="293" builtinId="31" customBuiltin="1"/>
    <cellStyle name="40% - Accent1 2" xfId="37"/>
    <cellStyle name="40% - Accent1 2 2" xfId="38"/>
    <cellStyle name="40% - Accent1 2 3" xfId="39"/>
    <cellStyle name="40% - Accent1 3" xfId="40"/>
    <cellStyle name="40% - Accent1 4" xfId="41"/>
    <cellStyle name="40% - Accent2" xfId="297" builtinId="35" customBuiltin="1"/>
    <cellStyle name="40% - Accent2 2" xfId="42"/>
    <cellStyle name="40% - Accent2 2 2" xfId="43"/>
    <cellStyle name="40% - Accent2 2 3" xfId="44"/>
    <cellStyle name="40% - Accent2 3" xfId="45"/>
    <cellStyle name="40% - Accent2 4" xfId="46"/>
    <cellStyle name="40% - Accent3" xfId="301" builtinId="39" customBuiltin="1"/>
    <cellStyle name="40% - Accent3 2" xfId="47"/>
    <cellStyle name="40% - Accent3 2 2" xfId="48"/>
    <cellStyle name="40% - Accent3 2 3" xfId="49"/>
    <cellStyle name="40% - Accent3 3" xfId="50"/>
    <cellStyle name="40% - Accent3 4" xfId="51"/>
    <cellStyle name="40% - Accent4" xfId="305" builtinId="43" customBuiltin="1"/>
    <cellStyle name="40% - Accent4 2" xfId="52"/>
    <cellStyle name="40% - Accent4 2 2" xfId="53"/>
    <cellStyle name="40% - Accent4 2 3" xfId="54"/>
    <cellStyle name="40% - Accent4 3" xfId="55"/>
    <cellStyle name="40% - Accent4 4" xfId="56"/>
    <cellStyle name="40% - Accent5" xfId="309" builtinId="47" customBuiltin="1"/>
    <cellStyle name="40% - Accent5 2" xfId="57"/>
    <cellStyle name="40% - Accent5 2 2" xfId="58"/>
    <cellStyle name="40% - Accent5 2 3" xfId="59"/>
    <cellStyle name="40% - Accent5 3" xfId="60"/>
    <cellStyle name="40% - Accent5 4" xfId="61"/>
    <cellStyle name="40% - Accent6" xfId="313" builtinId="51" customBuiltin="1"/>
    <cellStyle name="40% - Accent6 2" xfId="62"/>
    <cellStyle name="40% - Accent6 2 2" xfId="63"/>
    <cellStyle name="40% - Accent6 2 3" xfId="64"/>
    <cellStyle name="40% - Accent6 3" xfId="65"/>
    <cellStyle name="40% - Accent6 4" xfId="66"/>
    <cellStyle name="40% - Акцент1 2" xfId="67"/>
    <cellStyle name="40% - Акцент2 2" xfId="68"/>
    <cellStyle name="40% - Акцент3 2" xfId="69"/>
    <cellStyle name="40% - Акцент4 2" xfId="70"/>
    <cellStyle name="40% - Акцент5 2" xfId="71"/>
    <cellStyle name="40% - Акцент6 2" xfId="72"/>
    <cellStyle name="60% - Accent1" xfId="294" builtinId="32" customBuiltin="1"/>
    <cellStyle name="60% - Accent1 2" xfId="73"/>
    <cellStyle name="60% - Accent1 2 2" xfId="74"/>
    <cellStyle name="60% - Accent1 2 3" xfId="75"/>
    <cellStyle name="60% - Accent2" xfId="298" builtinId="36" customBuiltin="1"/>
    <cellStyle name="60% - Accent2 2" xfId="76"/>
    <cellStyle name="60% - Accent2 2 2" xfId="77"/>
    <cellStyle name="60% - Accent2 2 3" xfId="78"/>
    <cellStyle name="60% - Accent3" xfId="302" builtinId="40" customBuiltin="1"/>
    <cellStyle name="60% - Accent3 2" xfId="79"/>
    <cellStyle name="60% - Accent3 2 2" xfId="80"/>
    <cellStyle name="60% - Accent3 2 3" xfId="81"/>
    <cellStyle name="60% - Accent4" xfId="306" builtinId="44" customBuiltin="1"/>
    <cellStyle name="60% - Accent4 2" xfId="82"/>
    <cellStyle name="60% - Accent4 2 2" xfId="83"/>
    <cellStyle name="60% - Accent4 2 3" xfId="84"/>
    <cellStyle name="60% - Accent5" xfId="310" builtinId="48" customBuiltin="1"/>
    <cellStyle name="60% - Accent5 2" xfId="85"/>
    <cellStyle name="60% - Accent5 2 2" xfId="86"/>
    <cellStyle name="60% - Accent5 2 3" xfId="87"/>
    <cellStyle name="60% - Accent6" xfId="314" builtinId="52" customBuiltin="1"/>
    <cellStyle name="60% - Accent6 2" xfId="88"/>
    <cellStyle name="60% - Accent6 2 2" xfId="89"/>
    <cellStyle name="60% - Accent6 2 3" xfId="90"/>
    <cellStyle name="60% - Акцент1 2" xfId="91"/>
    <cellStyle name="60% - Акцент2 2" xfId="92"/>
    <cellStyle name="60% - Акцент3 2" xfId="93"/>
    <cellStyle name="60% - Акцент4 2" xfId="94"/>
    <cellStyle name="60% - Акцент5 2" xfId="95"/>
    <cellStyle name="60% - Акцент6 2" xfId="96"/>
    <cellStyle name="Accent1" xfId="291" builtinId="29" customBuiltin="1"/>
    <cellStyle name="Accent1 2" xfId="97"/>
    <cellStyle name="Accent1 2 2" xfId="98"/>
    <cellStyle name="Accent1 2 3" xfId="99"/>
    <cellStyle name="Accent2" xfId="295" builtinId="33" customBuiltin="1"/>
    <cellStyle name="Accent2 2" xfId="100"/>
    <cellStyle name="Accent2 2 2" xfId="101"/>
    <cellStyle name="Accent2 2 3" xfId="102"/>
    <cellStyle name="Accent3" xfId="299" builtinId="37" customBuiltin="1"/>
    <cellStyle name="Accent3 2" xfId="103"/>
    <cellStyle name="Accent3 2 2" xfId="104"/>
    <cellStyle name="Accent3 2 3" xfId="105"/>
    <cellStyle name="Accent4" xfId="303" builtinId="41" customBuiltin="1"/>
    <cellStyle name="Accent4 2" xfId="106"/>
    <cellStyle name="Accent4 2 2" xfId="107"/>
    <cellStyle name="Accent4 2 3" xfId="108"/>
    <cellStyle name="Accent5" xfId="307" builtinId="45" customBuiltin="1"/>
    <cellStyle name="Accent5 2" xfId="109"/>
    <cellStyle name="Accent5 2 2" xfId="110"/>
    <cellStyle name="Accent5 2 3" xfId="111"/>
    <cellStyle name="Accent6" xfId="311" builtinId="49" customBuiltin="1"/>
    <cellStyle name="Accent6 2" xfId="112"/>
    <cellStyle name="Accent6 2 2" xfId="113"/>
    <cellStyle name="Accent6 2 3" xfId="114"/>
    <cellStyle name="Bad" xfId="281" builtinId="27" customBuiltin="1"/>
    <cellStyle name="Bad 2" xfId="115"/>
    <cellStyle name="Bad 2 2" xfId="116"/>
    <cellStyle name="Bad 2 3" xfId="117"/>
    <cellStyle name="Calculation" xfId="285" builtinId="22" customBuiltin="1"/>
    <cellStyle name="Calculation 2" xfId="118"/>
    <cellStyle name="Calculation 2 2" xfId="119"/>
    <cellStyle name="Calculation 2 2 2" xfId="120"/>
    <cellStyle name="Calculation 2 3" xfId="121"/>
    <cellStyle name="Check Cell" xfId="287" builtinId="23" customBuiltin="1"/>
    <cellStyle name="Check Cell 2" xfId="122"/>
    <cellStyle name="Check Cell 2 2" xfId="123"/>
    <cellStyle name="Check Cell 2 3" xfId="124"/>
    <cellStyle name="Comma" xfId="268" builtinId="3"/>
    <cellStyle name="Comma 15" xfId="317"/>
    <cellStyle name="Comma 2" xfId="125"/>
    <cellStyle name="Comma 2 2" xfId="126"/>
    <cellStyle name="Comma 2 2 2" xfId="127"/>
    <cellStyle name="Comma 2 2 2 3" xfId="321"/>
    <cellStyle name="Comma 2 3" xfId="128"/>
    <cellStyle name="Comma 2 4" xfId="129"/>
    <cellStyle name="Comma 3" xfId="130"/>
    <cellStyle name="Comma 3 2" xfId="131"/>
    <cellStyle name="Comma 3 2 2" xfId="132"/>
    <cellStyle name="Comma 3 2 2 2" xfId="133"/>
    <cellStyle name="Comma 3 2 3" xfId="134"/>
    <cellStyle name="Comma 3 2 4" xfId="135"/>
    <cellStyle name="Comma 4" xfId="136"/>
    <cellStyle name="Comma 5" xfId="137"/>
    <cellStyle name="Comma 5 2" xfId="138"/>
    <cellStyle name="Comma 5 3" xfId="139"/>
    <cellStyle name="Comma 6" xfId="140"/>
    <cellStyle name="Comma 6 2" xfId="141"/>
    <cellStyle name="Comma 7" xfId="315"/>
    <cellStyle name="Explanatory Text" xfId="289" builtinId="53" customBuiltin="1"/>
    <cellStyle name="Explanatory Text 2" xfId="142"/>
    <cellStyle name="Explanatory Text 2 2" xfId="143"/>
    <cellStyle name="Explanatory Text 2 3" xfId="144"/>
    <cellStyle name="Good" xfId="280" builtinId="26" customBuiltin="1"/>
    <cellStyle name="Good 2" xfId="145"/>
    <cellStyle name="Good 2 2" xfId="146"/>
    <cellStyle name="Good 2 3" xfId="147"/>
    <cellStyle name="Heading 1" xfId="276" builtinId="16" customBuiltin="1"/>
    <cellStyle name="Heading 1 2" xfId="148"/>
    <cellStyle name="Heading 1 2 2" xfId="149"/>
    <cellStyle name="Heading 1 2 3" xfId="150"/>
    <cellStyle name="Heading 2" xfId="277" builtinId="17" customBuiltin="1"/>
    <cellStyle name="Heading 2 2" xfId="151"/>
    <cellStyle name="Heading 2 2 2" xfId="152"/>
    <cellStyle name="Heading 2 2 3" xfId="153"/>
    <cellStyle name="Heading 3" xfId="278" builtinId="18" customBuiltin="1"/>
    <cellStyle name="Heading 3 2" xfId="154"/>
    <cellStyle name="Heading 3 2 2" xfId="155"/>
    <cellStyle name="Heading 3 2 3" xfId="156"/>
    <cellStyle name="Heading 4" xfId="279" builtinId="19" customBuiltin="1"/>
    <cellStyle name="Heading 4 2" xfId="157"/>
    <cellStyle name="Heading 4 2 2" xfId="158"/>
    <cellStyle name="Heading 4 2 3" xfId="159"/>
    <cellStyle name="Input" xfId="283" builtinId="20" customBuiltin="1"/>
    <cellStyle name="Input 2" xfId="160"/>
    <cellStyle name="Input 2 2" xfId="161"/>
    <cellStyle name="Input 2 2 2" xfId="162"/>
    <cellStyle name="Input 2 3" xfId="163"/>
    <cellStyle name="Linked Cell" xfId="286" builtinId="24" customBuiltin="1"/>
    <cellStyle name="Linked Cell 2" xfId="164"/>
    <cellStyle name="Linked Cell 2 2" xfId="165"/>
    <cellStyle name="Linked Cell 2 3" xfId="166"/>
    <cellStyle name="Neutral" xfId="282" builtinId="28" customBuiltin="1"/>
    <cellStyle name="Neutral 2" xfId="167"/>
    <cellStyle name="Neutral 2 2" xfId="168"/>
    <cellStyle name="Neutral 2 3" xfId="169"/>
    <cellStyle name="Neutral 3" xfId="170"/>
    <cellStyle name="Normal" xfId="0" builtinId="0"/>
    <cellStyle name="Normal 10" xfId="171"/>
    <cellStyle name="Normal 10 2" xfId="172"/>
    <cellStyle name="Normal 10 3" xfId="173"/>
    <cellStyle name="Normal 11" xfId="174"/>
    <cellStyle name="Normal 11 2" xfId="175"/>
    <cellStyle name="Normal 11 3" xfId="176"/>
    <cellStyle name="Normal 12" xfId="177"/>
    <cellStyle name="Normal 2" xfId="178"/>
    <cellStyle name="Normal 2 2" xfId="179"/>
    <cellStyle name="Normal 2 2 2" xfId="180"/>
    <cellStyle name="Normal 2 2 3" xfId="181"/>
    <cellStyle name="Normal 2 3" xfId="182"/>
    <cellStyle name="Normal 2 4" xfId="183"/>
    <cellStyle name="Normal 3" xfId="184"/>
    <cellStyle name="Normal 3 2" xfId="185"/>
    <cellStyle name="Normal 3 2 2" xfId="186"/>
    <cellStyle name="Normal 3 2 3" xfId="187"/>
    <cellStyle name="Normal 3 3" xfId="188"/>
    <cellStyle name="Normal 3_HavelvacN2axjusakN3" xfId="189"/>
    <cellStyle name="Normal 4" xfId="190"/>
    <cellStyle name="Normal 4 2" xfId="191"/>
    <cellStyle name="Normal 4 3" xfId="192"/>
    <cellStyle name="Normal 5" xfId="193"/>
    <cellStyle name="Normal 5 10" xfId="319"/>
    <cellStyle name="Normal 5 2" xfId="194"/>
    <cellStyle name="Normal 5 2 2" xfId="195"/>
    <cellStyle name="Normal 5 2 2 2" xfId="196"/>
    <cellStyle name="Normal 5 2 3" xfId="197"/>
    <cellStyle name="Normal 5 2 4" xfId="198"/>
    <cellStyle name="Normal 5 2 5" xfId="199"/>
    <cellStyle name="Normal 6" xfId="200"/>
    <cellStyle name="Normal 6 2" xfId="201"/>
    <cellStyle name="Normal 7" xfId="202"/>
    <cellStyle name="Normal 8" xfId="203"/>
    <cellStyle name="Normal 8 2" xfId="204"/>
    <cellStyle name="Normal 8 3" xfId="205"/>
    <cellStyle name="Normal 8 4" xfId="206"/>
    <cellStyle name="Normal 9" xfId="207"/>
    <cellStyle name="Normal 9 2" xfId="208"/>
    <cellStyle name="Normal 9 3" xfId="209"/>
    <cellStyle name="Note 2" xfId="210"/>
    <cellStyle name="Note 2 2" xfId="211"/>
    <cellStyle name="Note 2 2 2" xfId="212"/>
    <cellStyle name="Note 2 3" xfId="213"/>
    <cellStyle name="Note 3" xfId="214"/>
    <cellStyle name="Note 4" xfId="215"/>
    <cellStyle name="Note 5" xfId="316"/>
    <cellStyle name="Output" xfId="284" builtinId="21" customBuiltin="1"/>
    <cellStyle name="Output 2" xfId="216"/>
    <cellStyle name="Output 2 2" xfId="217"/>
    <cellStyle name="Output 2 2 2" xfId="218"/>
    <cellStyle name="Output 2 3" xfId="219"/>
    <cellStyle name="Percent 2" xfId="220"/>
    <cellStyle name="Percent 2 2" xfId="221"/>
    <cellStyle name="Percent 2 3" xfId="222"/>
    <cellStyle name="SN_241" xfId="223"/>
    <cellStyle name="Style 1" xfId="224"/>
    <cellStyle name="Style 1 2" xfId="225"/>
    <cellStyle name="Style 1 2 2" xfId="226"/>
    <cellStyle name="Style 1_verchnakan_ax21-25_2018" xfId="227"/>
    <cellStyle name="Title" xfId="275" builtinId="15" customBuiltin="1"/>
    <cellStyle name="Title 2" xfId="228"/>
    <cellStyle name="Title 2 2" xfId="229"/>
    <cellStyle name="Title 2 3" xfId="230"/>
    <cellStyle name="Title 3" xfId="231"/>
    <cellStyle name="Total" xfId="290" builtinId="25" customBuiltin="1"/>
    <cellStyle name="Total 2" xfId="232"/>
    <cellStyle name="Total 2 2" xfId="233"/>
    <cellStyle name="Total 2 2 2" xfId="234"/>
    <cellStyle name="Total 2 3" xfId="235"/>
    <cellStyle name="Warning Text" xfId="288" builtinId="11" customBuiltin="1"/>
    <cellStyle name="Warning Text 2" xfId="236"/>
    <cellStyle name="Warning Text 2 2" xfId="237"/>
    <cellStyle name="Warning Text 2 3" xfId="238"/>
    <cellStyle name="Акцент1 2" xfId="239"/>
    <cellStyle name="Акцент2 2" xfId="240"/>
    <cellStyle name="Акцент3 2" xfId="241"/>
    <cellStyle name="Акцент4 2" xfId="242"/>
    <cellStyle name="Акцент5 2" xfId="243"/>
    <cellStyle name="Акцент6 2" xfId="244"/>
    <cellStyle name="Ввод  2" xfId="245"/>
    <cellStyle name="Вывод 2" xfId="246"/>
    <cellStyle name="Вычисление 2" xfId="247"/>
    <cellStyle name="Заголовок 1 2" xfId="248"/>
    <cellStyle name="Заголовок 2 2" xfId="249"/>
    <cellStyle name="Заголовок 3 2" xfId="250"/>
    <cellStyle name="Заголовок 4 2" xfId="251"/>
    <cellStyle name="Итог 2" xfId="252"/>
    <cellStyle name="Контрольная ячейка 2" xfId="253"/>
    <cellStyle name="Название 2" xfId="254"/>
    <cellStyle name="Нейтральный 2" xfId="255"/>
    <cellStyle name="Обычный 2" xfId="256"/>
    <cellStyle name="Обычный 2 2" xfId="257"/>
    <cellStyle name="Обычный 2 3" xfId="258"/>
    <cellStyle name="Обычный 3" xfId="259"/>
    <cellStyle name="Обычный 3 2" xfId="260"/>
    <cellStyle name="Обычный 32" xfId="322"/>
    <cellStyle name="Обычный 34" xfId="323"/>
    <cellStyle name="Обычный 35" xfId="324"/>
    <cellStyle name="Обычный 5" xfId="320"/>
    <cellStyle name="Обычный 7" xfId="318"/>
    <cellStyle name="Плохой 2" xfId="261"/>
    <cellStyle name="Пояснение 2" xfId="262"/>
    <cellStyle name="Примечание 2" xfId="263"/>
    <cellStyle name="Примечание 3" xfId="264"/>
    <cellStyle name="Связанная ячейка 2" xfId="265"/>
    <cellStyle name="Стиль 1" xfId="266"/>
    <cellStyle name="Текст предупреждения 2" xfId="267"/>
    <cellStyle name="Финансовый 2" xfId="269"/>
    <cellStyle name="Финансовый 2 2" xfId="270"/>
    <cellStyle name="Финансовый 2 3" xfId="271"/>
    <cellStyle name="Финансовый 3" xfId="272"/>
    <cellStyle name="Финансовый 4" xfId="273"/>
    <cellStyle name="Хороший 2" xfId="27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7"/>
  <sheetViews>
    <sheetView topLeftCell="A22" workbookViewId="0">
      <selection activeCell="K11" sqref="K11"/>
    </sheetView>
  </sheetViews>
  <sheetFormatPr defaultRowHeight="17.25"/>
  <cols>
    <col min="1" max="1" width="11" style="42" customWidth="1"/>
    <col min="2" max="2" width="10.140625" style="42" customWidth="1"/>
    <col min="3" max="3" width="65.140625" style="42" customWidth="1"/>
    <col min="4" max="4" width="28.5703125" style="42" customWidth="1"/>
    <col min="5" max="5" width="9.140625" style="42" customWidth="1"/>
    <col min="6" max="16384" width="9.140625" style="42"/>
  </cols>
  <sheetData>
    <row r="1" spans="1:4">
      <c r="D1" s="43" t="s">
        <v>66</v>
      </c>
    </row>
    <row r="2" spans="1:4">
      <c r="D2" s="43" t="s">
        <v>75</v>
      </c>
    </row>
    <row r="3" spans="1:4">
      <c r="D3" s="43" t="s">
        <v>152</v>
      </c>
    </row>
    <row r="5" spans="1:4" ht="88.5" customHeight="1">
      <c r="A5" s="136" t="s">
        <v>72</v>
      </c>
      <c r="B5" s="136"/>
      <c r="C5" s="136"/>
      <c r="D5" s="136"/>
    </row>
    <row r="7" spans="1:4">
      <c r="D7" s="42" t="s">
        <v>101</v>
      </c>
    </row>
    <row r="8" spans="1:4" ht="111.75" customHeight="1">
      <c r="A8" s="148" t="s">
        <v>14</v>
      </c>
      <c r="B8" s="148"/>
      <c r="C8" s="148" t="s">
        <v>15</v>
      </c>
      <c r="D8" s="135" t="s">
        <v>27</v>
      </c>
    </row>
    <row r="9" spans="1:4" ht="34.5">
      <c r="A9" s="44" t="s">
        <v>62</v>
      </c>
      <c r="B9" s="44" t="s">
        <v>63</v>
      </c>
      <c r="C9" s="148"/>
      <c r="D9" s="45" t="s">
        <v>17</v>
      </c>
    </row>
    <row r="10" spans="1:4" ht="33.75" customHeight="1">
      <c r="A10" s="46"/>
      <c r="B10" s="137" t="str">
        <f>'Hav_2 '!F18</f>
        <v>ՀՀ տարածքային կառավարման և ենթակառուցվածքների նախարարություն</v>
      </c>
      <c r="C10" s="137"/>
      <c r="D10" s="138">
        <f>+D18</f>
        <v>-55965.599999999999</v>
      </c>
    </row>
    <row r="11" spans="1:4">
      <c r="A11" s="148">
        <v>1157</v>
      </c>
      <c r="B11" s="148"/>
      <c r="C11" s="47" t="s">
        <v>29</v>
      </c>
      <c r="D11" s="138"/>
    </row>
    <row r="12" spans="1:4">
      <c r="A12" s="148"/>
      <c r="B12" s="148"/>
      <c r="C12" s="48" t="s">
        <v>76</v>
      </c>
      <c r="D12" s="138"/>
    </row>
    <row r="13" spans="1:4">
      <c r="A13" s="148"/>
      <c r="B13" s="148"/>
      <c r="C13" s="47" t="s">
        <v>30</v>
      </c>
      <c r="D13" s="138"/>
    </row>
    <row r="14" spans="1:4">
      <c r="A14" s="148"/>
      <c r="B14" s="148"/>
      <c r="C14" s="48" t="s">
        <v>77</v>
      </c>
      <c r="D14" s="138"/>
    </row>
    <row r="15" spans="1:4">
      <c r="A15" s="148"/>
      <c r="B15" s="148"/>
      <c r="C15" s="47" t="s">
        <v>31</v>
      </c>
      <c r="D15" s="138"/>
    </row>
    <row r="16" spans="1:4" ht="34.5">
      <c r="A16" s="148"/>
      <c r="B16" s="148"/>
      <c r="C16" s="48" t="s">
        <v>78</v>
      </c>
      <c r="D16" s="138"/>
    </row>
    <row r="17" spans="1:4">
      <c r="A17" s="149"/>
      <c r="B17" s="150"/>
      <c r="C17" s="151" t="s">
        <v>18</v>
      </c>
      <c r="D17" s="152"/>
    </row>
    <row r="18" spans="1:4">
      <c r="A18" s="139"/>
      <c r="B18" s="142">
        <v>12003</v>
      </c>
      <c r="C18" s="47" t="s">
        <v>32</v>
      </c>
      <c r="D18" s="145">
        <f>'Hav_2 '!H23</f>
        <v>-55965.599999999999</v>
      </c>
    </row>
    <row r="19" spans="1:4" ht="86.25">
      <c r="A19" s="140"/>
      <c r="B19" s="143"/>
      <c r="C19" s="48" t="s">
        <v>79</v>
      </c>
      <c r="D19" s="146"/>
    </row>
    <row r="20" spans="1:4" ht="26.25" customHeight="1">
      <c r="A20" s="140"/>
      <c r="B20" s="143"/>
      <c r="C20" s="47" t="s">
        <v>33</v>
      </c>
      <c r="D20" s="146"/>
    </row>
    <row r="21" spans="1:4" ht="55.5" customHeight="1">
      <c r="A21" s="140"/>
      <c r="B21" s="143"/>
      <c r="C21" s="48" t="s">
        <v>80</v>
      </c>
      <c r="D21" s="146"/>
    </row>
    <row r="22" spans="1:4">
      <c r="A22" s="140"/>
      <c r="B22" s="143"/>
      <c r="C22" s="47" t="s">
        <v>34</v>
      </c>
      <c r="D22" s="146"/>
    </row>
    <row r="23" spans="1:4">
      <c r="A23" s="141"/>
      <c r="B23" s="144"/>
      <c r="C23" s="48" t="s">
        <v>42</v>
      </c>
      <c r="D23" s="147"/>
    </row>
    <row r="24" spans="1:4" ht="36.75" customHeight="1">
      <c r="A24" s="49"/>
      <c r="B24" s="153" t="str">
        <f>B10</f>
        <v>ՀՀ տարածքային կառավարման և ենթակառուցվածքների նախարարություն</v>
      </c>
      <c r="C24" s="154"/>
      <c r="D24" s="53"/>
    </row>
    <row r="25" spans="1:4" ht="15" customHeight="1">
      <c r="A25" s="161">
        <v>1212</v>
      </c>
      <c r="B25" s="164"/>
      <c r="C25" s="50" t="s">
        <v>29</v>
      </c>
      <c r="D25" s="145">
        <f>D32</f>
        <v>55965.599999999999</v>
      </c>
    </row>
    <row r="26" spans="1:4">
      <c r="A26" s="162"/>
      <c r="B26" s="165"/>
      <c r="C26" s="51" t="s">
        <v>54</v>
      </c>
      <c r="D26" s="146"/>
    </row>
    <row r="27" spans="1:4">
      <c r="A27" s="162"/>
      <c r="B27" s="165"/>
      <c r="C27" s="50" t="s">
        <v>30</v>
      </c>
      <c r="D27" s="146"/>
    </row>
    <row r="28" spans="1:4" ht="18" customHeight="1">
      <c r="A28" s="162"/>
      <c r="B28" s="165"/>
      <c r="C28" s="52" t="s">
        <v>55</v>
      </c>
      <c r="D28" s="146"/>
    </row>
    <row r="29" spans="1:4">
      <c r="A29" s="162"/>
      <c r="B29" s="165"/>
      <c r="C29" s="50" t="s">
        <v>31</v>
      </c>
      <c r="D29" s="146"/>
    </row>
    <row r="30" spans="1:4" ht="32.25" customHeight="1">
      <c r="A30" s="163"/>
      <c r="B30" s="166"/>
      <c r="C30" s="52" t="s">
        <v>56</v>
      </c>
      <c r="D30" s="147"/>
    </row>
    <row r="31" spans="1:4">
      <c r="A31" s="149"/>
      <c r="B31" s="150"/>
      <c r="C31" s="151" t="s">
        <v>18</v>
      </c>
      <c r="D31" s="152"/>
    </row>
    <row r="32" spans="1:4" ht="16.5" customHeight="1">
      <c r="A32" s="155"/>
      <c r="B32" s="158">
        <v>12025</v>
      </c>
      <c r="C32" s="50" t="s">
        <v>32</v>
      </c>
      <c r="D32" s="145">
        <f>'Hav_2 '!H36</f>
        <v>55965.599999999999</v>
      </c>
    </row>
    <row r="33" spans="1:4" ht="14.25" customHeight="1">
      <c r="A33" s="156"/>
      <c r="B33" s="159"/>
      <c r="C33" s="52" t="s">
        <v>69</v>
      </c>
      <c r="D33" s="146"/>
    </row>
    <row r="34" spans="1:4" ht="15.75" customHeight="1">
      <c r="A34" s="156"/>
      <c r="B34" s="159"/>
      <c r="C34" s="50" t="s">
        <v>33</v>
      </c>
      <c r="D34" s="146"/>
    </row>
    <row r="35" spans="1:4" ht="78.75" customHeight="1">
      <c r="A35" s="156"/>
      <c r="B35" s="159"/>
      <c r="C35" s="52" t="s">
        <v>103</v>
      </c>
      <c r="D35" s="146"/>
    </row>
    <row r="36" spans="1:4" ht="16.5" customHeight="1">
      <c r="A36" s="156"/>
      <c r="B36" s="159"/>
      <c r="C36" s="50" t="s">
        <v>34</v>
      </c>
      <c r="D36" s="146"/>
    </row>
    <row r="37" spans="1:4" ht="18.75" customHeight="1">
      <c r="A37" s="157"/>
      <c r="B37" s="160"/>
      <c r="C37" s="52" t="s">
        <v>42</v>
      </c>
      <c r="D37" s="147"/>
    </row>
  </sheetData>
  <mergeCells count="21">
    <mergeCell ref="B24:C24"/>
    <mergeCell ref="A32:A37"/>
    <mergeCell ref="B32:B37"/>
    <mergeCell ref="D32:D37"/>
    <mergeCell ref="A31:B31"/>
    <mergeCell ref="C31:D31"/>
    <mergeCell ref="A25:A30"/>
    <mergeCell ref="B25:B30"/>
    <mergeCell ref="D25:D30"/>
    <mergeCell ref="A5:D5"/>
    <mergeCell ref="B10:C10"/>
    <mergeCell ref="D10:D16"/>
    <mergeCell ref="A18:A23"/>
    <mergeCell ref="B18:B23"/>
    <mergeCell ref="D18:D23"/>
    <mergeCell ref="A8:B8"/>
    <mergeCell ref="C8:C9"/>
    <mergeCell ref="A11:A16"/>
    <mergeCell ref="B11:B16"/>
    <mergeCell ref="A17:B17"/>
    <mergeCell ref="C17:D17"/>
  </mergeCells>
  <phoneticPr fontId="12" type="noConversion"/>
  <pageMargins left="0" right="0" top="0" bottom="0" header="0.31496062992125984" footer="0.31496062992125984"/>
  <pageSetup paperSize="9" scale="9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3"/>
  <sheetViews>
    <sheetView zoomScaleNormal="100" workbookViewId="0">
      <selection activeCell="F9" sqref="F9:F10"/>
    </sheetView>
  </sheetViews>
  <sheetFormatPr defaultRowHeight="17.25"/>
  <cols>
    <col min="1" max="2" width="8.85546875" style="5" customWidth="1"/>
    <col min="3" max="3" width="7" style="5" customWidth="1"/>
    <col min="4" max="4" width="11" style="5" customWidth="1"/>
    <col min="5" max="5" width="7.5703125" style="5" customWidth="1"/>
    <col min="6" max="6" width="57.140625" style="5" customWidth="1"/>
    <col min="7" max="7" width="14.85546875" style="5" hidden="1" customWidth="1"/>
    <col min="8" max="8" width="23" style="5" customWidth="1"/>
    <col min="9" max="9" width="4.7109375" style="5" customWidth="1"/>
    <col min="10" max="16384" width="9.140625" style="5"/>
  </cols>
  <sheetData>
    <row r="1" spans="1:8">
      <c r="E1" s="6"/>
      <c r="H1" s="6" t="s">
        <v>13</v>
      </c>
    </row>
    <row r="2" spans="1:8">
      <c r="H2" s="6" t="s">
        <v>75</v>
      </c>
    </row>
    <row r="3" spans="1:8">
      <c r="H3" s="6" t="s">
        <v>150</v>
      </c>
    </row>
    <row r="4" spans="1:8" ht="6.75" customHeight="1"/>
    <row r="5" spans="1:8" ht="7.5" customHeight="1"/>
    <row r="6" spans="1:8" ht="55.5" customHeight="1">
      <c r="A6" s="168" t="s">
        <v>68</v>
      </c>
      <c r="B6" s="168"/>
      <c r="C6" s="168"/>
      <c r="D6" s="168"/>
      <c r="E6" s="168"/>
      <c r="F6" s="168"/>
      <c r="G6" s="168"/>
      <c r="H6" s="168"/>
    </row>
    <row r="7" spans="1:8" ht="6" customHeight="1"/>
    <row r="8" spans="1:8">
      <c r="H8" s="5" t="s">
        <v>101</v>
      </c>
    </row>
    <row r="9" spans="1:8" s="32" customFormat="1" ht="130.5" customHeight="1">
      <c r="A9" s="169" t="s">
        <v>26</v>
      </c>
      <c r="B9" s="170"/>
      <c r="C9" s="171"/>
      <c r="D9" s="172" t="s">
        <v>64</v>
      </c>
      <c r="E9" s="172"/>
      <c r="F9" s="172" t="s">
        <v>19</v>
      </c>
      <c r="G9" s="169" t="s">
        <v>27</v>
      </c>
      <c r="H9" s="171"/>
    </row>
    <row r="10" spans="1:8" s="32" customFormat="1" ht="33.75" customHeight="1">
      <c r="A10" s="7" t="s">
        <v>52</v>
      </c>
      <c r="B10" s="7" t="s">
        <v>65</v>
      </c>
      <c r="C10" s="7" t="s">
        <v>28</v>
      </c>
      <c r="D10" s="30" t="s">
        <v>62</v>
      </c>
      <c r="E10" s="8" t="s">
        <v>63</v>
      </c>
      <c r="F10" s="172"/>
      <c r="G10" s="9" t="s">
        <v>16</v>
      </c>
      <c r="H10" s="9" t="s">
        <v>17</v>
      </c>
    </row>
    <row r="11" spans="1:8" s="32" customFormat="1" ht="22.5" customHeight="1">
      <c r="A11" s="33"/>
      <c r="B11" s="33"/>
      <c r="C11" s="33"/>
      <c r="D11" s="8"/>
      <c r="E11" s="8"/>
      <c r="F11" s="10" t="s">
        <v>25</v>
      </c>
      <c r="G11" s="11"/>
      <c r="H11" s="11"/>
    </row>
    <row r="12" spans="1:8" s="32" customFormat="1" ht="38.25" customHeight="1">
      <c r="A12" s="34" t="s">
        <v>99</v>
      </c>
      <c r="B12" s="167"/>
      <c r="C12" s="167"/>
      <c r="D12" s="167"/>
      <c r="E12" s="167"/>
      <c r="F12" s="35" t="s">
        <v>98</v>
      </c>
      <c r="G12" s="12"/>
      <c r="H12" s="12">
        <f>H14</f>
        <v>-55965.599999999999</v>
      </c>
    </row>
    <row r="13" spans="1:8" s="32" customFormat="1" ht="16.5" customHeight="1">
      <c r="A13" s="36"/>
      <c r="B13" s="167"/>
      <c r="C13" s="167"/>
      <c r="D13" s="167"/>
      <c r="E13" s="167"/>
      <c r="F13" s="13" t="s">
        <v>20</v>
      </c>
      <c r="G13" s="11"/>
      <c r="H13" s="11"/>
    </row>
    <row r="14" spans="1:8" s="32" customFormat="1" ht="18.75" customHeight="1">
      <c r="A14" s="36"/>
      <c r="B14" s="34" t="s">
        <v>97</v>
      </c>
      <c r="C14" s="167"/>
      <c r="D14" s="167"/>
      <c r="E14" s="167"/>
      <c r="F14" s="35" t="s">
        <v>100</v>
      </c>
      <c r="G14" s="12"/>
      <c r="H14" s="12">
        <f>H16</f>
        <v>-55965.599999999999</v>
      </c>
    </row>
    <row r="15" spans="1:8" s="32" customFormat="1" ht="18" customHeight="1">
      <c r="A15" s="36"/>
      <c r="B15" s="36"/>
      <c r="C15" s="167"/>
      <c r="D15" s="167"/>
      <c r="E15" s="167"/>
      <c r="F15" s="13" t="s">
        <v>20</v>
      </c>
      <c r="G15" s="11"/>
      <c r="H15" s="11"/>
    </row>
    <row r="16" spans="1:8" s="32" customFormat="1" ht="21.75" customHeight="1">
      <c r="A16" s="36"/>
      <c r="B16" s="36"/>
      <c r="C16" s="34" t="s">
        <v>43</v>
      </c>
      <c r="D16" s="167"/>
      <c r="E16" s="167"/>
      <c r="F16" s="14" t="str">
        <f>F14</f>
        <v xml:space="preserve"> Փողոցների լուսավորում</v>
      </c>
      <c r="G16" s="12"/>
      <c r="H16" s="12">
        <f>H18</f>
        <v>-55965.599999999999</v>
      </c>
    </row>
    <row r="17" spans="1:8" s="32" customFormat="1" ht="18" customHeight="1">
      <c r="A17" s="36"/>
      <c r="B17" s="36"/>
      <c r="C17" s="36"/>
      <c r="D17" s="167"/>
      <c r="E17" s="167"/>
      <c r="F17" s="13" t="s">
        <v>20</v>
      </c>
      <c r="G17" s="11"/>
      <c r="H17" s="11"/>
    </row>
    <row r="18" spans="1:8" ht="34.5">
      <c r="A18" s="36"/>
      <c r="B18" s="36"/>
      <c r="C18" s="36"/>
      <c r="D18" s="30"/>
      <c r="E18" s="30"/>
      <c r="F18" s="15" t="s">
        <v>53</v>
      </c>
      <c r="G18" s="16"/>
      <c r="H18" s="16">
        <f>H19</f>
        <v>-55965.599999999999</v>
      </c>
    </row>
    <row r="19" spans="1:8" s="32" customFormat="1" ht="24.75" customHeight="1">
      <c r="A19" s="36"/>
      <c r="B19" s="36"/>
      <c r="C19" s="36"/>
      <c r="D19" s="17">
        <v>1157</v>
      </c>
      <c r="E19" s="18"/>
      <c r="F19" s="15" t="s">
        <v>76</v>
      </c>
      <c r="G19" s="12"/>
      <c r="H19" s="12">
        <f>H21</f>
        <v>-55965.599999999999</v>
      </c>
    </row>
    <row r="20" spans="1:8" s="32" customFormat="1">
      <c r="A20" s="36"/>
      <c r="B20" s="36"/>
      <c r="C20" s="36"/>
      <c r="D20" s="20"/>
      <c r="E20" s="21"/>
      <c r="F20" s="13" t="str">
        <f>F17</f>
        <v xml:space="preserve"> այդ թվում`</v>
      </c>
      <c r="G20" s="19"/>
      <c r="H20" s="19"/>
    </row>
    <row r="21" spans="1:8" s="32" customFormat="1" ht="86.25">
      <c r="A21" s="36"/>
      <c r="B21" s="36"/>
      <c r="C21" s="36"/>
      <c r="D21" s="22"/>
      <c r="E21" s="21">
        <v>12003</v>
      </c>
      <c r="F21" s="23" t="s">
        <v>79</v>
      </c>
      <c r="G21" s="19"/>
      <c r="H21" s="19">
        <f>H23</f>
        <v>-55965.599999999999</v>
      </c>
    </row>
    <row r="22" spans="1:8" s="32" customFormat="1">
      <c r="A22" s="36"/>
      <c r="B22" s="36"/>
      <c r="C22" s="36"/>
      <c r="D22" s="22"/>
      <c r="E22" s="24"/>
      <c r="F22" s="33" t="s">
        <v>21</v>
      </c>
      <c r="G22" s="19"/>
      <c r="H22" s="19"/>
    </row>
    <row r="23" spans="1:8" s="32" customFormat="1" ht="34.5">
      <c r="A23" s="36"/>
      <c r="B23" s="36"/>
      <c r="C23" s="36"/>
      <c r="D23" s="22"/>
      <c r="E23" s="24"/>
      <c r="F23" s="31" t="s">
        <v>92</v>
      </c>
      <c r="G23" s="19"/>
      <c r="H23" s="19">
        <f>H25</f>
        <v>-55965.599999999999</v>
      </c>
    </row>
    <row r="24" spans="1:8" s="32" customFormat="1" ht="34.5">
      <c r="A24" s="36"/>
      <c r="B24" s="36"/>
      <c r="C24" s="36"/>
      <c r="D24" s="22"/>
      <c r="E24" s="24"/>
      <c r="F24" s="33" t="s">
        <v>22</v>
      </c>
      <c r="G24" s="25"/>
      <c r="H24" s="25"/>
    </row>
    <row r="25" spans="1:8" s="32" customFormat="1" ht="25.5" customHeight="1">
      <c r="A25" s="36"/>
      <c r="B25" s="36"/>
      <c r="C25" s="36"/>
      <c r="D25" s="22"/>
      <c r="E25" s="24"/>
      <c r="F25" s="33" t="s">
        <v>23</v>
      </c>
      <c r="G25" s="19"/>
      <c r="H25" s="19">
        <f t="shared" ref="H25:H28" si="0">H26</f>
        <v>-55965.599999999999</v>
      </c>
    </row>
    <row r="26" spans="1:8" s="32" customFormat="1" ht="25.5" customHeight="1">
      <c r="A26" s="36"/>
      <c r="B26" s="36"/>
      <c r="C26" s="36"/>
      <c r="D26" s="22"/>
      <c r="E26" s="24"/>
      <c r="F26" s="33" t="s">
        <v>93</v>
      </c>
      <c r="G26" s="26"/>
      <c r="H26" s="26">
        <f t="shared" si="0"/>
        <v>-55965.599999999999</v>
      </c>
    </row>
    <row r="27" spans="1:8" s="32" customFormat="1" ht="25.5" customHeight="1">
      <c r="A27" s="36"/>
      <c r="B27" s="36"/>
      <c r="C27" s="36"/>
      <c r="D27" s="22"/>
      <c r="E27" s="24"/>
      <c r="F27" s="33" t="s">
        <v>94</v>
      </c>
      <c r="G27" s="19"/>
      <c r="H27" s="19">
        <f t="shared" si="0"/>
        <v>-55965.599999999999</v>
      </c>
    </row>
    <row r="28" spans="1:8" s="32" customFormat="1" ht="25.5" customHeight="1">
      <c r="A28" s="36"/>
      <c r="B28" s="36"/>
      <c r="C28" s="36"/>
      <c r="D28" s="22"/>
      <c r="E28" s="24"/>
      <c r="F28" s="33" t="s">
        <v>95</v>
      </c>
      <c r="G28" s="19"/>
      <c r="H28" s="19">
        <f t="shared" si="0"/>
        <v>-55965.599999999999</v>
      </c>
    </row>
    <row r="29" spans="1:8" s="32" customFormat="1" ht="25.5" customHeight="1">
      <c r="A29" s="36"/>
      <c r="B29" s="36"/>
      <c r="C29" s="36"/>
      <c r="D29" s="22"/>
      <c r="E29" s="24"/>
      <c r="F29" s="33" t="s">
        <v>96</v>
      </c>
      <c r="G29" s="19"/>
      <c r="H29" s="19">
        <f>-H30</f>
        <v>-55965.599999999999</v>
      </c>
    </row>
    <row r="30" spans="1:8" ht="34.5">
      <c r="A30" s="173" t="s">
        <v>43</v>
      </c>
      <c r="B30" s="167"/>
      <c r="C30" s="167"/>
      <c r="D30" s="167"/>
      <c r="E30" s="167"/>
      <c r="F30" s="37" t="s">
        <v>59</v>
      </c>
      <c r="G30" s="12"/>
      <c r="H30" s="12">
        <f>+H32</f>
        <v>55965.599999999999</v>
      </c>
    </row>
    <row r="31" spans="1:8">
      <c r="A31" s="173"/>
      <c r="B31" s="167"/>
      <c r="C31" s="167"/>
      <c r="D31" s="167"/>
      <c r="E31" s="167"/>
      <c r="F31" s="13" t="s">
        <v>20</v>
      </c>
      <c r="G31" s="11"/>
      <c r="H31" s="11"/>
    </row>
    <row r="32" spans="1:8" ht="51.75">
      <c r="A32" s="173"/>
      <c r="B32" s="173" t="s">
        <v>57</v>
      </c>
      <c r="C32" s="167"/>
      <c r="D32" s="167"/>
      <c r="E32" s="167"/>
      <c r="F32" s="37" t="s">
        <v>58</v>
      </c>
      <c r="G32" s="12"/>
      <c r="H32" s="12">
        <f>+H34</f>
        <v>55965.599999999999</v>
      </c>
    </row>
    <row r="33" spans="1:8">
      <c r="A33" s="173"/>
      <c r="B33" s="173"/>
      <c r="C33" s="167"/>
      <c r="D33" s="167"/>
      <c r="E33" s="167"/>
      <c r="F33" s="13" t="s">
        <v>20</v>
      </c>
      <c r="G33" s="11"/>
      <c r="H33" s="11"/>
    </row>
    <row r="34" spans="1:8" ht="51.75">
      <c r="A34" s="173"/>
      <c r="B34" s="173"/>
      <c r="C34" s="173" t="s">
        <v>43</v>
      </c>
      <c r="D34" s="167"/>
      <c r="E34" s="167"/>
      <c r="F34" s="15" t="s">
        <v>58</v>
      </c>
      <c r="G34" s="12"/>
      <c r="H34" s="12">
        <f>H36</f>
        <v>55965.599999999999</v>
      </c>
    </row>
    <row r="35" spans="1:8">
      <c r="A35" s="173"/>
      <c r="B35" s="173"/>
      <c r="C35" s="173"/>
      <c r="D35" s="167"/>
      <c r="E35" s="167"/>
      <c r="F35" s="13" t="s">
        <v>20</v>
      </c>
      <c r="G35" s="11"/>
      <c r="H35" s="11"/>
    </row>
    <row r="36" spans="1:8" ht="34.5">
      <c r="A36" s="173"/>
      <c r="B36" s="173"/>
      <c r="C36" s="173"/>
      <c r="D36" s="30"/>
      <c r="E36" s="30"/>
      <c r="F36" s="15" t="s">
        <v>53</v>
      </c>
      <c r="G36" s="11"/>
      <c r="H36" s="11">
        <f>H37</f>
        <v>55965.599999999999</v>
      </c>
    </row>
    <row r="37" spans="1:8">
      <c r="A37" s="173"/>
      <c r="B37" s="173"/>
      <c r="C37" s="173"/>
      <c r="D37" s="175">
        <v>1212</v>
      </c>
      <c r="E37" s="27"/>
      <c r="F37" s="15" t="s">
        <v>54</v>
      </c>
      <c r="G37" s="11"/>
      <c r="H37" s="11">
        <f>+H38</f>
        <v>55965.599999999999</v>
      </c>
    </row>
    <row r="38" spans="1:8" ht="36.75" customHeight="1">
      <c r="A38" s="173"/>
      <c r="B38" s="173"/>
      <c r="C38" s="173"/>
      <c r="D38" s="175"/>
      <c r="E38" s="177">
        <v>12025</v>
      </c>
      <c r="F38" s="15" t="s">
        <v>69</v>
      </c>
      <c r="G38" s="11"/>
      <c r="H38" s="11">
        <f>+H40+H47</f>
        <v>55965.599999999999</v>
      </c>
    </row>
    <row r="39" spans="1:8">
      <c r="A39" s="173"/>
      <c r="B39" s="173"/>
      <c r="C39" s="173"/>
      <c r="D39" s="175"/>
      <c r="E39" s="177"/>
      <c r="F39" s="13" t="s">
        <v>21</v>
      </c>
      <c r="G39" s="28"/>
      <c r="H39" s="28"/>
    </row>
    <row r="40" spans="1:8" ht="26.25" customHeight="1">
      <c r="A40" s="173"/>
      <c r="B40" s="173"/>
      <c r="C40" s="173"/>
      <c r="D40" s="175"/>
      <c r="E40" s="177"/>
      <c r="F40" s="38" t="s">
        <v>50</v>
      </c>
      <c r="G40" s="11"/>
      <c r="H40" s="11">
        <f>+H42</f>
        <v>24965.599999999999</v>
      </c>
    </row>
    <row r="41" spans="1:8" ht="34.5">
      <c r="A41" s="173"/>
      <c r="B41" s="173"/>
      <c r="C41" s="173"/>
      <c r="D41" s="175"/>
      <c r="E41" s="177"/>
      <c r="F41" s="29" t="s">
        <v>22</v>
      </c>
      <c r="G41" s="25"/>
      <c r="H41" s="25"/>
    </row>
    <row r="42" spans="1:8" ht="18" customHeight="1">
      <c r="A42" s="173"/>
      <c r="B42" s="173"/>
      <c r="C42" s="173"/>
      <c r="D42" s="175"/>
      <c r="E42" s="177"/>
      <c r="F42" s="29" t="s">
        <v>23</v>
      </c>
      <c r="G42" s="25"/>
      <c r="H42" s="25">
        <f>+H43</f>
        <v>24965.599999999999</v>
      </c>
    </row>
    <row r="43" spans="1:8" ht="18" customHeight="1">
      <c r="A43" s="173"/>
      <c r="B43" s="173"/>
      <c r="C43" s="173"/>
      <c r="D43" s="175"/>
      <c r="E43" s="177"/>
      <c r="F43" s="29" t="s">
        <v>24</v>
      </c>
      <c r="G43" s="25"/>
      <c r="H43" s="25">
        <f>H45</f>
        <v>24965.599999999999</v>
      </c>
    </row>
    <row r="44" spans="1:8" ht="38.25" customHeight="1">
      <c r="A44" s="174"/>
      <c r="B44" s="174"/>
      <c r="C44" s="174"/>
      <c r="D44" s="176"/>
      <c r="E44" s="178"/>
      <c r="F44" s="132" t="s">
        <v>147</v>
      </c>
      <c r="G44" s="131"/>
      <c r="H44" s="131"/>
    </row>
    <row r="45" spans="1:8" ht="34.5">
      <c r="A45" s="173"/>
      <c r="B45" s="173"/>
      <c r="C45" s="173"/>
      <c r="D45" s="175"/>
      <c r="E45" s="177"/>
      <c r="F45" s="108" t="s">
        <v>148</v>
      </c>
      <c r="G45" s="25"/>
      <c r="H45" s="25">
        <f>H46</f>
        <v>24965.599999999999</v>
      </c>
    </row>
    <row r="46" spans="1:8" ht="37.5" customHeight="1">
      <c r="A46" s="173"/>
      <c r="B46" s="173"/>
      <c r="C46" s="173"/>
      <c r="D46" s="175"/>
      <c r="E46" s="177"/>
      <c r="F46" s="108" t="s">
        <v>123</v>
      </c>
      <c r="G46" s="25"/>
      <c r="H46" s="25">
        <v>24965.599999999999</v>
      </c>
    </row>
    <row r="47" spans="1:8">
      <c r="A47" s="36"/>
      <c r="B47" s="36"/>
      <c r="C47" s="34"/>
      <c r="D47" s="22"/>
      <c r="E47" s="24"/>
      <c r="F47" s="41" t="s">
        <v>102</v>
      </c>
      <c r="G47" s="11"/>
      <c r="H47" s="11">
        <f>H49</f>
        <v>31000</v>
      </c>
    </row>
    <row r="48" spans="1:8" ht="34.5">
      <c r="A48" s="36"/>
      <c r="B48" s="36"/>
      <c r="C48" s="36"/>
      <c r="D48" s="22"/>
      <c r="E48" s="24"/>
      <c r="F48" s="29" t="s">
        <v>22</v>
      </c>
      <c r="G48" s="25"/>
      <c r="H48" s="25"/>
    </row>
    <row r="49" spans="1:8">
      <c r="A49" s="36"/>
      <c r="B49" s="36"/>
      <c r="C49" s="36"/>
      <c r="D49" s="22"/>
      <c r="E49" s="24"/>
      <c r="F49" s="33" t="s">
        <v>23</v>
      </c>
      <c r="G49" s="39"/>
      <c r="H49" s="39">
        <f>H50</f>
        <v>31000</v>
      </c>
    </row>
    <row r="50" spans="1:8" ht="20.25" customHeight="1">
      <c r="A50" s="36"/>
      <c r="B50" s="36"/>
      <c r="C50" s="36"/>
      <c r="D50" s="22"/>
      <c r="E50" s="24"/>
      <c r="F50" s="29" t="s">
        <v>24</v>
      </c>
      <c r="G50" s="39"/>
      <c r="H50" s="39">
        <f>H52</f>
        <v>31000</v>
      </c>
    </row>
    <row r="51" spans="1:8" ht="36" customHeight="1">
      <c r="A51" s="36"/>
      <c r="B51" s="36"/>
      <c r="C51" s="36"/>
      <c r="D51" s="22"/>
      <c r="E51" s="24"/>
      <c r="F51" s="132" t="s">
        <v>147</v>
      </c>
      <c r="G51" s="133"/>
      <c r="H51" s="133"/>
    </row>
    <row r="52" spans="1:8" ht="34.5">
      <c r="A52" s="179"/>
      <c r="B52" s="179"/>
      <c r="C52" s="179"/>
      <c r="D52" s="181"/>
      <c r="E52" s="183"/>
      <c r="F52" s="108" t="s">
        <v>148</v>
      </c>
      <c r="G52" s="40"/>
      <c r="H52" s="40">
        <f>H53</f>
        <v>31000</v>
      </c>
    </row>
    <row r="53" spans="1:8" ht="34.5">
      <c r="A53" s="180"/>
      <c r="B53" s="180"/>
      <c r="C53" s="180"/>
      <c r="D53" s="182"/>
      <c r="E53" s="184"/>
      <c r="F53" s="108" t="s">
        <v>123</v>
      </c>
      <c r="G53" s="39"/>
      <c r="H53" s="39">
        <v>31000</v>
      </c>
    </row>
  </sheetData>
  <mergeCells count="23">
    <mergeCell ref="A52:A53"/>
    <mergeCell ref="B52:B53"/>
    <mergeCell ref="C52:C53"/>
    <mergeCell ref="D52:D53"/>
    <mergeCell ref="E52:E53"/>
    <mergeCell ref="A30:A46"/>
    <mergeCell ref="B30:B31"/>
    <mergeCell ref="C30:C33"/>
    <mergeCell ref="D30:D35"/>
    <mergeCell ref="E30:E35"/>
    <mergeCell ref="B32:B46"/>
    <mergeCell ref="C34:C46"/>
    <mergeCell ref="D37:D46"/>
    <mergeCell ref="E38:E46"/>
    <mergeCell ref="B12:B13"/>
    <mergeCell ref="C12:C15"/>
    <mergeCell ref="D12:D17"/>
    <mergeCell ref="E12:E17"/>
    <mergeCell ref="A6:H6"/>
    <mergeCell ref="A9:C9"/>
    <mergeCell ref="D9:E9"/>
    <mergeCell ref="F9:F10"/>
    <mergeCell ref="G9:H9"/>
  </mergeCells>
  <pageMargins left="0" right="0" top="0" bottom="0" header="0.31496062992125984" footer="0.31496062992125984"/>
  <pageSetup paperSize="9" scale="9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37"/>
  <sheetViews>
    <sheetView zoomScaleNormal="100" workbookViewId="0">
      <selection activeCell="B5" sqref="B5:G5"/>
    </sheetView>
  </sheetViews>
  <sheetFormatPr defaultRowHeight="24" customHeight="1"/>
  <cols>
    <col min="1" max="1" width="3.140625" style="78" customWidth="1"/>
    <col min="2" max="2" width="11.28515625" style="78" customWidth="1"/>
    <col min="3" max="3" width="12.140625" style="78" customWidth="1"/>
    <col min="4" max="4" width="47.85546875" style="78" customWidth="1"/>
    <col min="5" max="5" width="16.140625" style="78" customWidth="1"/>
    <col min="6" max="6" width="16.5703125" style="78" customWidth="1"/>
    <col min="7" max="7" width="16" style="78" customWidth="1"/>
    <col min="8" max="8" width="14.28515625" style="78" customWidth="1"/>
    <col min="9" max="9" width="12.42578125" style="78" customWidth="1"/>
    <col min="10" max="16384" width="9.140625" style="78"/>
  </cols>
  <sheetData>
    <row r="1" spans="2:8" ht="24" customHeight="1">
      <c r="F1" s="185" t="s">
        <v>127</v>
      </c>
      <c r="G1" s="185"/>
    </row>
    <row r="2" spans="2:8" s="5" customFormat="1" ht="17.25">
      <c r="E2" s="194" t="s">
        <v>75</v>
      </c>
      <c r="F2" s="194"/>
      <c r="G2" s="194"/>
      <c r="H2" s="134"/>
    </row>
    <row r="3" spans="2:8" ht="17.25">
      <c r="E3" s="193" t="s">
        <v>150</v>
      </c>
      <c r="F3" s="193"/>
      <c r="G3" s="193"/>
    </row>
    <row r="4" spans="2:8" ht="17.25"/>
    <row r="5" spans="2:8" ht="74.25" customHeight="1">
      <c r="B5" s="186" t="s">
        <v>149</v>
      </c>
      <c r="C5" s="186"/>
      <c r="D5" s="186"/>
      <c r="E5" s="186"/>
      <c r="F5" s="186"/>
      <c r="G5" s="186"/>
    </row>
    <row r="6" spans="2:8" ht="17.25" customHeight="1"/>
    <row r="7" spans="2:8" ht="17.25">
      <c r="F7" s="187" t="s">
        <v>109</v>
      </c>
      <c r="G7" s="187"/>
    </row>
    <row r="8" spans="2:8" ht="29.25" customHeight="1">
      <c r="B8" s="188" t="s">
        <v>64</v>
      </c>
      <c r="C8" s="188"/>
      <c r="D8" s="188" t="s">
        <v>104</v>
      </c>
      <c r="E8" s="188" t="s">
        <v>110</v>
      </c>
      <c r="F8" s="188"/>
      <c r="G8" s="188"/>
    </row>
    <row r="9" spans="2:8" ht="21" customHeight="1">
      <c r="B9" s="188" t="s">
        <v>111</v>
      </c>
      <c r="C9" s="189" t="s">
        <v>119</v>
      </c>
      <c r="D9" s="188"/>
      <c r="E9" s="190" t="s">
        <v>112</v>
      </c>
      <c r="F9" s="188" t="s">
        <v>113</v>
      </c>
      <c r="G9" s="188"/>
    </row>
    <row r="10" spans="2:8" ht="27.75" customHeight="1">
      <c r="B10" s="188"/>
      <c r="C10" s="189"/>
      <c r="D10" s="188"/>
      <c r="E10" s="191"/>
      <c r="F10" s="190" t="s">
        <v>114</v>
      </c>
      <c r="G10" s="190" t="s">
        <v>115</v>
      </c>
    </row>
    <row r="11" spans="2:8" ht="27" customHeight="1">
      <c r="B11" s="188"/>
      <c r="C11" s="189"/>
      <c r="D11" s="188"/>
      <c r="E11" s="192"/>
      <c r="F11" s="192"/>
      <c r="G11" s="192"/>
    </row>
    <row r="12" spans="2:8" ht="24" customHeight="1">
      <c r="B12" s="197"/>
      <c r="C12" s="189"/>
      <c r="D12" s="86" t="s">
        <v>116</v>
      </c>
      <c r="E12" s="195">
        <f>E14</f>
        <v>-55965.599999999999</v>
      </c>
      <c r="F12" s="195">
        <f t="shared" ref="F12" si="0">F14</f>
        <v>0</v>
      </c>
      <c r="G12" s="195">
        <f>G14</f>
        <v>-55965.599999999999</v>
      </c>
    </row>
    <row r="13" spans="2:8" ht="17.25">
      <c r="B13" s="197"/>
      <c r="C13" s="189"/>
      <c r="D13" s="86" t="s">
        <v>106</v>
      </c>
      <c r="E13" s="195"/>
      <c r="F13" s="195"/>
      <c r="G13" s="195"/>
    </row>
    <row r="14" spans="2:8" ht="24.75" customHeight="1">
      <c r="B14" s="86"/>
      <c r="C14" s="85"/>
      <c r="D14" s="86" t="s">
        <v>120</v>
      </c>
      <c r="E14" s="84">
        <f>E15</f>
        <v>-55965.599999999999</v>
      </c>
      <c r="F14" s="84">
        <f t="shared" ref="F14:G15" si="1">F15</f>
        <v>0</v>
      </c>
      <c r="G14" s="84">
        <f t="shared" si="1"/>
        <v>-55965.599999999999</v>
      </c>
    </row>
    <row r="15" spans="2:8" ht="34.5">
      <c r="B15" s="86"/>
      <c r="C15" s="85"/>
      <c r="D15" s="86" t="s">
        <v>121</v>
      </c>
      <c r="E15" s="84">
        <f>E16</f>
        <v>-55965.599999999999</v>
      </c>
      <c r="F15" s="84">
        <f t="shared" si="1"/>
        <v>0</v>
      </c>
      <c r="G15" s="84">
        <f t="shared" si="1"/>
        <v>-55965.599999999999</v>
      </c>
    </row>
    <row r="16" spans="2:8" ht="40.5" customHeight="1">
      <c r="B16" s="197"/>
      <c r="C16" s="189"/>
      <c r="D16" s="89" t="str">
        <f>'Hav_2 '!F18</f>
        <v>ՀՀ տարածքային կառավարման և ենթակառուցվածքների նախարարություն</v>
      </c>
      <c r="E16" s="198">
        <f>E18</f>
        <v>-55965.599999999999</v>
      </c>
      <c r="F16" s="198">
        <f t="shared" ref="F16:G16" si="2">F18</f>
        <v>0</v>
      </c>
      <c r="G16" s="198">
        <f t="shared" si="2"/>
        <v>-55965.599999999999</v>
      </c>
    </row>
    <row r="17" spans="2:7" ht="17.25">
      <c r="B17" s="197"/>
      <c r="C17" s="189"/>
      <c r="D17" s="86" t="s">
        <v>106</v>
      </c>
      <c r="E17" s="198"/>
      <c r="F17" s="198"/>
      <c r="G17" s="198"/>
    </row>
    <row r="18" spans="2:7" ht="15" customHeight="1">
      <c r="B18" s="196">
        <v>1157</v>
      </c>
      <c r="C18" s="189"/>
      <c r="D18" s="79" t="s">
        <v>105</v>
      </c>
      <c r="E18" s="198">
        <f>E20</f>
        <v>-55965.599999999999</v>
      </c>
      <c r="F18" s="198">
        <f t="shared" ref="F18:G18" si="3">F20</f>
        <v>0</v>
      </c>
      <c r="G18" s="198">
        <f t="shared" si="3"/>
        <v>-55965.599999999999</v>
      </c>
    </row>
    <row r="19" spans="2:7" ht="17.25">
      <c r="B19" s="196"/>
      <c r="C19" s="189"/>
      <c r="D19" s="79" t="s">
        <v>106</v>
      </c>
      <c r="E19" s="198"/>
      <c r="F19" s="198"/>
      <c r="G19" s="198"/>
    </row>
    <row r="20" spans="2:7" ht="120.75">
      <c r="B20" s="80"/>
      <c r="C20" s="87">
        <v>12003</v>
      </c>
      <c r="D20" s="79" t="s">
        <v>79</v>
      </c>
      <c r="E20" s="84">
        <f>E22</f>
        <v>-55965.599999999999</v>
      </c>
      <c r="F20" s="84">
        <f t="shared" ref="F20:G20" si="4">F22</f>
        <v>0</v>
      </c>
      <c r="G20" s="84">
        <f t="shared" si="4"/>
        <v>-55965.599999999999</v>
      </c>
    </row>
    <row r="21" spans="2:7" ht="17.25">
      <c r="B21" s="80"/>
      <c r="C21" s="79"/>
      <c r="D21" s="79" t="s">
        <v>107</v>
      </c>
      <c r="E21" s="84"/>
      <c r="F21" s="84"/>
      <c r="G21" s="84"/>
    </row>
    <row r="22" spans="2:7" ht="34.5">
      <c r="B22" s="80"/>
      <c r="C22" s="79"/>
      <c r="D22" s="81" t="s">
        <v>117</v>
      </c>
      <c r="E22" s="84">
        <f>E24</f>
        <v>-55965.599999999999</v>
      </c>
      <c r="F22" s="84">
        <f t="shared" ref="F22:G22" si="5">F24</f>
        <v>0</v>
      </c>
      <c r="G22" s="84">
        <f t="shared" si="5"/>
        <v>-55965.599999999999</v>
      </c>
    </row>
    <row r="23" spans="2:7" ht="51.75">
      <c r="B23" s="80"/>
      <c r="C23" s="79"/>
      <c r="D23" s="79" t="s">
        <v>22</v>
      </c>
      <c r="E23" s="84"/>
      <c r="F23" s="84"/>
      <c r="G23" s="84"/>
    </row>
    <row r="24" spans="2:7" ht="18" customHeight="1">
      <c r="B24" s="80"/>
      <c r="C24" s="79"/>
      <c r="D24" s="79" t="s">
        <v>118</v>
      </c>
      <c r="E24" s="84">
        <f>E25</f>
        <v>-55965.599999999999</v>
      </c>
      <c r="F24" s="84">
        <f t="shared" ref="F24:G27" si="6">F25</f>
        <v>0</v>
      </c>
      <c r="G24" s="84">
        <f t="shared" si="6"/>
        <v>-55965.599999999999</v>
      </c>
    </row>
    <row r="25" spans="2:7" ht="34.5">
      <c r="B25" s="80"/>
      <c r="C25" s="82"/>
      <c r="D25" s="79" t="s">
        <v>108</v>
      </c>
      <c r="E25" s="84">
        <f>E26</f>
        <v>-55965.599999999999</v>
      </c>
      <c r="F25" s="84">
        <f>F26</f>
        <v>0</v>
      </c>
      <c r="G25" s="84">
        <f>G26</f>
        <v>-55965.599999999999</v>
      </c>
    </row>
    <row r="26" spans="2:7" ht="17.25">
      <c r="B26" s="80"/>
      <c r="C26" s="82"/>
      <c r="D26" s="90" t="s">
        <v>94</v>
      </c>
      <c r="E26" s="84">
        <f>E27</f>
        <v>-55965.599999999999</v>
      </c>
      <c r="F26" s="84">
        <f t="shared" si="6"/>
        <v>0</v>
      </c>
      <c r="G26" s="84">
        <f>G27</f>
        <v>-55965.599999999999</v>
      </c>
    </row>
    <row r="27" spans="2:7" ht="17.25">
      <c r="B27" s="80"/>
      <c r="C27" s="82"/>
      <c r="D27" s="90" t="s">
        <v>95</v>
      </c>
      <c r="E27" s="84">
        <f>E28</f>
        <v>-55965.599999999999</v>
      </c>
      <c r="F27" s="84">
        <f t="shared" si="6"/>
        <v>0</v>
      </c>
      <c r="G27" s="84">
        <f>G28</f>
        <v>-55965.599999999999</v>
      </c>
    </row>
    <row r="28" spans="2:7" ht="34.5" customHeight="1">
      <c r="B28" s="80"/>
      <c r="C28" s="82"/>
      <c r="D28" s="79" t="str">
        <f>'Hav_2 '!F29</f>
        <v xml:space="preserve"> - Շենքերի և շինությունների շինարարություն</v>
      </c>
      <c r="E28" s="84">
        <f>F28+G28</f>
        <v>-55965.599999999999</v>
      </c>
      <c r="F28" s="84">
        <v>0</v>
      </c>
      <c r="G28" s="84">
        <f>'Hav_2 '!H21</f>
        <v>-55965.599999999999</v>
      </c>
    </row>
    <row r="29" spans="2:7" ht="17.25">
      <c r="B29" s="83"/>
    </row>
    <row r="30" spans="2:7" ht="17.25">
      <c r="B30" s="83"/>
    </row>
    <row r="31" spans="2:7" ht="17.25">
      <c r="B31" s="83"/>
    </row>
    <row r="32" spans="2:7" ht="17.25"/>
    <row r="33" ht="17.25"/>
    <row r="34" ht="17.25"/>
    <row r="35" ht="17.25"/>
    <row r="36" ht="17.25"/>
    <row r="37" ht="17.25"/>
  </sheetData>
  <mergeCells count="29">
    <mergeCell ref="E12:E13"/>
    <mergeCell ref="F12:F13"/>
    <mergeCell ref="G12:G13"/>
    <mergeCell ref="B18:B19"/>
    <mergeCell ref="B12:B13"/>
    <mergeCell ref="C12:C13"/>
    <mergeCell ref="B16:B17"/>
    <mergeCell ref="C16:C17"/>
    <mergeCell ref="F18:F19"/>
    <mergeCell ref="G18:G19"/>
    <mergeCell ref="C18:C19"/>
    <mergeCell ref="E18:E19"/>
    <mergeCell ref="E16:E17"/>
    <mergeCell ref="F16:F17"/>
    <mergeCell ref="G16:G17"/>
    <mergeCell ref="F1:G1"/>
    <mergeCell ref="B5:G5"/>
    <mergeCell ref="F7:G7"/>
    <mergeCell ref="B8:C8"/>
    <mergeCell ref="D8:D11"/>
    <mergeCell ref="E8:G8"/>
    <mergeCell ref="B9:B11"/>
    <mergeCell ref="C9:C11"/>
    <mergeCell ref="E9:E11"/>
    <mergeCell ref="F9:G9"/>
    <mergeCell ref="G10:G11"/>
    <mergeCell ref="F10:F11"/>
    <mergeCell ref="E3:G3"/>
    <mergeCell ref="E2:G2"/>
  </mergeCells>
  <pageMargins left="0" right="0" top="0" bottom="0" header="0.31496062992125984" footer="0.31496062992125984"/>
  <pageSetup paperSize="9" scale="94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7"/>
  <sheetViews>
    <sheetView topLeftCell="A10" workbookViewId="0">
      <selection activeCell="B49" sqref="B49"/>
    </sheetView>
  </sheetViews>
  <sheetFormatPr defaultRowHeight="17.25"/>
  <cols>
    <col min="1" max="1" width="38.5703125" style="2" customWidth="1"/>
    <col min="2" max="2" width="83.7109375" style="2" customWidth="1"/>
    <col min="3" max="3" width="21.7109375" style="2" customWidth="1"/>
    <col min="4" max="4" width="12.85546875" style="2" customWidth="1"/>
    <col min="5" max="5" width="49.85546875" style="2" customWidth="1"/>
    <col min="6" max="16384" width="9.140625" style="2"/>
  </cols>
  <sheetData>
    <row r="1" spans="1:5">
      <c r="C1" s="91" t="s">
        <v>128</v>
      </c>
      <c r="E1" s="92"/>
    </row>
    <row r="2" spans="1:5">
      <c r="C2" s="54" t="s">
        <v>75</v>
      </c>
      <c r="E2" s="92"/>
    </row>
    <row r="3" spans="1:5">
      <c r="C3" s="54" t="s">
        <v>150</v>
      </c>
      <c r="E3" s="92"/>
    </row>
    <row r="4" spans="1:5" ht="9" customHeight="1"/>
    <row r="5" spans="1:5" ht="9" customHeight="1"/>
    <row r="6" spans="1:5" ht="9" customHeight="1"/>
    <row r="7" spans="1:5" ht="45" customHeight="1">
      <c r="A7" s="199" t="s">
        <v>91</v>
      </c>
      <c r="B7" s="199"/>
      <c r="C7" s="199"/>
    </row>
    <row r="8" spans="1:5" ht="19.5" customHeight="1"/>
    <row r="9" spans="1:5">
      <c r="A9" s="200" t="str">
        <f>'Hav 5'!B8</f>
        <v xml:space="preserve"> ՀՀ տարածքային կառավարման և ենթակառուցվածքների նախարարություն </v>
      </c>
      <c r="B9" s="200"/>
      <c r="C9" s="200"/>
    </row>
    <row r="10" spans="1:5" ht="22.5" customHeight="1"/>
    <row r="11" spans="1:5">
      <c r="A11" s="55" t="s">
        <v>10</v>
      </c>
    </row>
    <row r="13" spans="1:5">
      <c r="A13" s="56" t="s">
        <v>1</v>
      </c>
      <c r="B13" s="56" t="s">
        <v>2</v>
      </c>
    </row>
    <row r="14" spans="1:5">
      <c r="A14" s="73">
        <v>1157</v>
      </c>
      <c r="B14" s="93" t="str">
        <f>'Hav 5'!C56</f>
        <v xml:space="preserve"> Տարածքային զարգացում</v>
      </c>
    </row>
    <row r="15" spans="1:5" ht="15.75" customHeight="1">
      <c r="A15" s="1"/>
    </row>
    <row r="16" spans="1:5">
      <c r="A16" s="94" t="s">
        <v>3</v>
      </c>
    </row>
    <row r="17" spans="1:3" ht="15.75" customHeight="1">
      <c r="A17" s="1"/>
    </row>
    <row r="18" spans="1:3" ht="99.75" customHeight="1">
      <c r="A18" s="70" t="s">
        <v>4</v>
      </c>
      <c r="B18" s="73">
        <f>A14</f>
        <v>1157</v>
      </c>
      <c r="C18" s="224" t="s">
        <v>153</v>
      </c>
    </row>
    <row r="19" spans="1:3">
      <c r="A19" s="70" t="s">
        <v>5</v>
      </c>
      <c r="B19" s="73" t="str">
        <f>'Hav 5'!C18</f>
        <v xml:space="preserve"> 12003 </v>
      </c>
      <c r="C19" s="88" t="s">
        <v>11</v>
      </c>
    </row>
    <row r="20" spans="1:3" ht="51" customHeight="1">
      <c r="A20" s="75" t="s">
        <v>6</v>
      </c>
      <c r="B20" s="73" t="str">
        <f>'Hav 5'!C19</f>
        <v xml:space="preserve"> Արևելյան եվրոպայի էներգախնայողության և բնապահպանական գործընկերության ֆոնդի աջակցությամբ իրականացվող Երևանի քաղաքային լուսավորության դրամաշնորհային ծրագրի կատարման ապահովում </v>
      </c>
      <c r="C20" s="201"/>
    </row>
    <row r="21" spans="1:3" ht="48" customHeight="1">
      <c r="A21" s="75" t="s">
        <v>9</v>
      </c>
      <c r="B21" s="73" t="str">
        <f>'Hav 5'!C20</f>
        <v xml:space="preserve"> ՀՀ համայնքներին քաղաքային լուսավորության ենթակառուցվածքի բարելավման համար տրամադրվող աջակցություն և ծառայություն </v>
      </c>
      <c r="C21" s="202"/>
    </row>
    <row r="22" spans="1:3" ht="18" customHeight="1">
      <c r="A22" s="75" t="s">
        <v>7</v>
      </c>
      <c r="B22" s="73" t="str">
        <f>'Hav 5'!C21</f>
        <v xml:space="preserve"> Տրանսֆերտների տրամադրում </v>
      </c>
      <c r="C22" s="202"/>
    </row>
    <row r="23" spans="1:3" ht="38.25" customHeight="1">
      <c r="A23" s="95" t="str">
        <f>'Hav 5'!B22</f>
        <v xml:space="preserve"> Շահառուների ընտրության չափանիշները </v>
      </c>
      <c r="B23" s="73" t="str">
        <f>'Hav 5'!C22</f>
        <v xml:space="preserve">  ՀՀ բնակչություն </v>
      </c>
      <c r="C23" s="202"/>
    </row>
    <row r="24" spans="1:3">
      <c r="A24" s="96"/>
      <c r="B24" s="97" t="s">
        <v>0</v>
      </c>
      <c r="C24" s="203"/>
    </row>
    <row r="25" spans="1:3" ht="15.75" customHeight="1">
      <c r="A25" s="98" t="s">
        <v>8</v>
      </c>
      <c r="B25" s="99"/>
      <c r="C25" s="63">
        <f>'Hav_2 '!H21</f>
        <v>-55965.599999999999</v>
      </c>
    </row>
    <row r="26" spans="1:3" ht="21.75" customHeight="1">
      <c r="A26" s="64"/>
      <c r="B26" s="64"/>
      <c r="C26" s="100"/>
    </row>
    <row r="27" spans="1:3" ht="45" customHeight="1">
      <c r="A27" s="199" t="s">
        <v>73</v>
      </c>
      <c r="B27" s="199"/>
      <c r="C27" s="199"/>
    </row>
    <row r="28" spans="1:3" ht="18.75" customHeight="1"/>
    <row r="29" spans="1:3" ht="19.5" customHeight="1">
      <c r="A29" s="200" t="s">
        <v>48</v>
      </c>
      <c r="B29" s="200"/>
      <c r="C29" s="200"/>
    </row>
    <row r="30" spans="1:3" ht="15.75" customHeight="1"/>
    <row r="31" spans="1:3" ht="21" customHeight="1">
      <c r="A31" s="55" t="s">
        <v>10</v>
      </c>
    </row>
    <row r="32" spans="1:3" ht="19.5" customHeight="1"/>
    <row r="33" spans="1:3" ht="18" customHeight="1">
      <c r="A33" s="56" t="s">
        <v>44</v>
      </c>
      <c r="B33" s="56" t="s">
        <v>45</v>
      </c>
    </row>
    <row r="34" spans="1:3" ht="16.5" customHeight="1">
      <c r="A34" s="101" t="s">
        <v>60</v>
      </c>
      <c r="B34" s="102" t="s">
        <v>54</v>
      </c>
    </row>
    <row r="35" spans="1:3">
      <c r="A35" s="1"/>
    </row>
    <row r="36" spans="1:3" ht="17.25" customHeight="1">
      <c r="A36" s="94" t="s">
        <v>46</v>
      </c>
    </row>
    <row r="37" spans="1:3">
      <c r="A37" s="1"/>
    </row>
    <row r="38" spans="1:3" ht="87" customHeight="1">
      <c r="A38" s="70" t="s">
        <v>37</v>
      </c>
      <c r="B38" s="103">
        <v>1212</v>
      </c>
      <c r="C38" s="101" t="s">
        <v>125</v>
      </c>
    </row>
    <row r="39" spans="1:3" ht="20.25" customHeight="1">
      <c r="A39" s="70" t="s">
        <v>38</v>
      </c>
      <c r="B39" s="103">
        <v>12025</v>
      </c>
      <c r="C39" s="88" t="s">
        <v>11</v>
      </c>
    </row>
    <row r="40" spans="1:3" ht="17.25" customHeight="1">
      <c r="A40" s="75" t="s">
        <v>39</v>
      </c>
      <c r="B40" s="73" t="s">
        <v>69</v>
      </c>
      <c r="C40" s="201"/>
    </row>
    <row r="41" spans="1:3" ht="60" customHeight="1">
      <c r="A41" s="75" t="s">
        <v>40</v>
      </c>
      <c r="B41" s="73" t="s">
        <v>70</v>
      </c>
      <c r="C41" s="202"/>
    </row>
    <row r="42" spans="1:3" ht="20.25" customHeight="1">
      <c r="A42" s="75" t="s">
        <v>41</v>
      </c>
      <c r="B42" s="73" t="s">
        <v>47</v>
      </c>
      <c r="C42" s="202"/>
    </row>
    <row r="43" spans="1:3" ht="45.75" customHeight="1">
      <c r="A43" s="104" t="s">
        <v>61</v>
      </c>
      <c r="B43" s="76" t="s">
        <v>71</v>
      </c>
      <c r="C43" s="202"/>
    </row>
    <row r="44" spans="1:3" ht="17.25" customHeight="1">
      <c r="A44" s="206" t="s">
        <v>35</v>
      </c>
      <c r="B44" s="207"/>
      <c r="C44" s="203"/>
    </row>
    <row r="45" spans="1:3" ht="17.25" customHeight="1">
      <c r="A45" s="110" t="s">
        <v>67</v>
      </c>
      <c r="B45" s="59"/>
      <c r="C45" s="105">
        <v>17</v>
      </c>
    </row>
    <row r="46" spans="1:3" ht="17.25" customHeight="1">
      <c r="A46" s="109" t="s">
        <v>124</v>
      </c>
      <c r="B46" s="107"/>
      <c r="C46" s="106">
        <v>1</v>
      </c>
    </row>
    <row r="47" spans="1:3" ht="21" customHeight="1">
      <c r="A47" s="204" t="s">
        <v>36</v>
      </c>
      <c r="B47" s="205"/>
      <c r="C47" s="63">
        <f>'Hav_2 '!H38</f>
        <v>55965.599999999999</v>
      </c>
    </row>
  </sheetData>
  <mergeCells count="8">
    <mergeCell ref="A7:C7"/>
    <mergeCell ref="A9:C9"/>
    <mergeCell ref="A27:C27"/>
    <mergeCell ref="C40:C44"/>
    <mergeCell ref="A47:B47"/>
    <mergeCell ref="A29:C29"/>
    <mergeCell ref="C20:C24"/>
    <mergeCell ref="A44:B44"/>
  </mergeCells>
  <pageMargins left="0" right="0" top="0" bottom="0" header="0.31496062992125984" footer="0.31496062992125984"/>
  <pageSetup paperSize="9" scale="85" orientation="landscape" r:id="rId1"/>
  <ignoredErrors>
    <ignoredError sqref="A15:B17 A19 A18" numberStoredAsText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8"/>
  <sheetViews>
    <sheetView topLeftCell="A52" workbookViewId="0">
      <selection activeCell="B69" sqref="B69"/>
    </sheetView>
  </sheetViews>
  <sheetFormatPr defaultRowHeight="17.25"/>
  <cols>
    <col min="1" max="1" width="4.42578125" style="2" customWidth="1"/>
    <col min="2" max="2" width="26" style="2" customWidth="1"/>
    <col min="3" max="3" width="101.140625" style="2" customWidth="1"/>
    <col min="4" max="4" width="26.140625" style="2" customWidth="1"/>
    <col min="5" max="5" width="11" style="2" customWidth="1"/>
    <col min="6" max="6" width="9.42578125" style="2" customWidth="1"/>
    <col min="7" max="16384" width="9.140625" style="2"/>
  </cols>
  <sheetData>
    <row r="1" spans="1:7" ht="3" customHeight="1">
      <c r="B1" s="1"/>
    </row>
    <row r="2" spans="1:7">
      <c r="D2" s="54" t="s">
        <v>122</v>
      </c>
    </row>
    <row r="3" spans="1:7">
      <c r="D3" s="54" t="s">
        <v>75</v>
      </c>
    </row>
    <row r="4" spans="1:7">
      <c r="D4" s="54" t="s">
        <v>150</v>
      </c>
    </row>
    <row r="5" spans="1:7" ht="4.5" customHeight="1"/>
    <row r="6" spans="1:7" ht="47.25" customHeight="1">
      <c r="A6" s="199" t="s">
        <v>90</v>
      </c>
      <c r="B6" s="199"/>
      <c r="C6" s="199"/>
      <c r="D6" s="199"/>
    </row>
    <row r="7" spans="1:7" ht="14.25" customHeight="1"/>
    <row r="8" spans="1:7">
      <c r="B8" s="210" t="s">
        <v>48</v>
      </c>
      <c r="C8" s="210"/>
      <c r="D8" s="210"/>
      <c r="E8" s="210"/>
      <c r="F8" s="210"/>
    </row>
    <row r="9" spans="1:7">
      <c r="B9" s="55" t="s">
        <v>12</v>
      </c>
    </row>
    <row r="10" spans="1:7" ht="15" customHeight="1"/>
    <row r="11" spans="1:7" ht="18.75" customHeight="1"/>
    <row r="12" spans="1:7" ht="21" customHeight="1">
      <c r="B12" s="56" t="s">
        <v>1</v>
      </c>
      <c r="C12" s="227" t="s">
        <v>2</v>
      </c>
      <c r="D12" s="225"/>
      <c r="E12" s="225"/>
      <c r="F12" s="225"/>
      <c r="G12" s="225"/>
    </row>
    <row r="13" spans="1:7" ht="18" customHeight="1">
      <c r="B13" s="57">
        <v>1157</v>
      </c>
      <c r="C13" s="228" t="s">
        <v>89</v>
      </c>
      <c r="D13" s="226"/>
      <c r="E13" s="226"/>
      <c r="F13" s="226"/>
      <c r="G13" s="225"/>
    </row>
    <row r="14" spans="1:7" ht="18.75" customHeight="1">
      <c r="B14" s="1"/>
    </row>
    <row r="15" spans="1:7" ht="22.5" customHeight="1">
      <c r="B15" s="3" t="s">
        <v>3</v>
      </c>
    </row>
    <row r="16" spans="1:7" ht="15" customHeight="1">
      <c r="B16" s="1"/>
    </row>
    <row r="17" spans="2:4" ht="84.75" customHeight="1">
      <c r="B17" s="48" t="s">
        <v>37</v>
      </c>
      <c r="C17" s="58" t="s">
        <v>83</v>
      </c>
      <c r="D17" s="229" t="s">
        <v>126</v>
      </c>
    </row>
    <row r="18" spans="2:4" ht="30.75" customHeight="1">
      <c r="B18" s="48" t="s">
        <v>38</v>
      </c>
      <c r="C18" s="58" t="s">
        <v>84</v>
      </c>
      <c r="D18" s="60" t="s">
        <v>11</v>
      </c>
    </row>
    <row r="19" spans="2:4" ht="51.75">
      <c r="B19" s="48" t="s">
        <v>39</v>
      </c>
      <c r="C19" s="58" t="s">
        <v>85</v>
      </c>
      <c r="D19" s="61"/>
    </row>
    <row r="20" spans="2:4" ht="43.5" customHeight="1">
      <c r="B20" s="48" t="s">
        <v>40</v>
      </c>
      <c r="C20" s="58" t="s">
        <v>86</v>
      </c>
      <c r="D20" s="61"/>
    </row>
    <row r="21" spans="2:4" ht="37.5" customHeight="1">
      <c r="B21" s="48" t="s">
        <v>41</v>
      </c>
      <c r="C21" s="58" t="s">
        <v>47</v>
      </c>
      <c r="D21" s="61"/>
    </row>
    <row r="22" spans="2:4" ht="61.5" customHeight="1">
      <c r="B22" s="48" t="s">
        <v>88</v>
      </c>
      <c r="C22" s="58" t="s">
        <v>87</v>
      </c>
      <c r="D22" s="61"/>
    </row>
    <row r="23" spans="2:4" ht="29.25" customHeight="1">
      <c r="B23" s="211" t="s">
        <v>35</v>
      </c>
      <c r="C23" s="211"/>
      <c r="D23" s="61"/>
    </row>
    <row r="24" spans="2:4" ht="27.75" customHeight="1">
      <c r="B24" s="62" t="s">
        <v>8</v>
      </c>
      <c r="C24" s="62"/>
      <c r="D24" s="63">
        <f>Hav_4!C25</f>
        <v>-55965.599999999999</v>
      </c>
    </row>
    <row r="25" spans="2:4" ht="24" customHeight="1">
      <c r="B25" s="64"/>
      <c r="C25" s="64"/>
      <c r="D25" s="65"/>
    </row>
    <row r="26" spans="2:4" ht="34.5" customHeight="1"/>
    <row r="27" spans="2:4" ht="41.25" customHeight="1">
      <c r="B27" s="199" t="s">
        <v>74</v>
      </c>
      <c r="C27" s="199"/>
      <c r="D27" s="199"/>
    </row>
    <row r="28" spans="2:4" ht="4.5" customHeight="1"/>
    <row r="29" spans="2:4">
      <c r="B29" s="200" t="s">
        <v>51</v>
      </c>
      <c r="C29" s="200"/>
      <c r="D29" s="200"/>
    </row>
    <row r="30" spans="2:4" ht="4.5" customHeight="1">
      <c r="B30" s="4"/>
      <c r="C30" s="4"/>
      <c r="D30" s="4"/>
    </row>
    <row r="31" spans="2:4">
      <c r="B31" s="2" t="s">
        <v>49</v>
      </c>
    </row>
    <row r="32" spans="2:4" ht="6.75" customHeight="1"/>
    <row r="33" spans="2:5" ht="20.25" customHeight="1">
      <c r="B33" s="56" t="s">
        <v>44</v>
      </c>
      <c r="C33" s="56" t="s">
        <v>45</v>
      </c>
    </row>
    <row r="34" spans="2:5" ht="19.5" customHeight="1">
      <c r="B34" s="57" t="s">
        <v>60</v>
      </c>
      <c r="C34" s="66" t="s">
        <v>54</v>
      </c>
    </row>
    <row r="35" spans="2:5" ht="6.75" customHeight="1">
      <c r="B35" s="67"/>
      <c r="C35" s="67"/>
    </row>
    <row r="36" spans="2:5">
      <c r="B36" s="68" t="s">
        <v>46</v>
      </c>
      <c r="C36" s="69"/>
    </row>
    <row r="37" spans="2:5" ht="3" customHeight="1">
      <c r="B37" s="67"/>
      <c r="C37" s="67"/>
    </row>
    <row r="38" spans="2:5" ht="85.5" customHeight="1">
      <c r="B38" s="70" t="s">
        <v>37</v>
      </c>
      <c r="C38" s="57">
        <v>1212</v>
      </c>
      <c r="D38" s="229" t="str">
        <f>Hav_4!C38</f>
        <v>Ցուցանիշների փոփոխությունը (ավելացումները նշված են դրական նշանով)</v>
      </c>
      <c r="E38" s="71"/>
    </row>
    <row r="39" spans="2:5" ht="20.25" customHeight="1">
      <c r="B39" s="70" t="s">
        <v>38</v>
      </c>
      <c r="C39" s="57">
        <v>12025</v>
      </c>
      <c r="D39" s="60" t="s">
        <v>11</v>
      </c>
      <c r="E39" s="72"/>
    </row>
    <row r="40" spans="2:5" ht="18.75" customHeight="1">
      <c r="B40" s="70" t="s">
        <v>39</v>
      </c>
      <c r="C40" s="73" t="s">
        <v>69</v>
      </c>
      <c r="D40" s="208"/>
      <c r="E40" s="74"/>
    </row>
    <row r="41" spans="2:5" ht="51.75">
      <c r="B41" s="75" t="s">
        <v>40</v>
      </c>
      <c r="C41" s="57" t="s">
        <v>70</v>
      </c>
      <c r="D41" s="208"/>
      <c r="E41" s="74"/>
    </row>
    <row r="42" spans="2:5" ht="36.75" customHeight="1">
      <c r="B42" s="75" t="s">
        <v>41</v>
      </c>
      <c r="C42" s="57" t="s">
        <v>47</v>
      </c>
      <c r="D42" s="208"/>
      <c r="E42" s="74"/>
    </row>
    <row r="43" spans="2:5" ht="51.75">
      <c r="B43" s="75" t="s">
        <v>61</v>
      </c>
      <c r="C43" s="76" t="s">
        <v>71</v>
      </c>
      <c r="D43" s="208"/>
      <c r="E43" s="74"/>
    </row>
    <row r="44" spans="2:5" ht="18" customHeight="1">
      <c r="B44" s="158" t="s">
        <v>35</v>
      </c>
      <c r="C44" s="158"/>
      <c r="D44" s="70"/>
      <c r="E44" s="74"/>
    </row>
    <row r="45" spans="2:5" ht="33" customHeight="1">
      <c r="B45" s="70" t="s">
        <v>67</v>
      </c>
      <c r="C45" s="112"/>
      <c r="D45" s="107">
        <v>17</v>
      </c>
      <c r="E45" s="74"/>
    </row>
    <row r="46" spans="2:5" ht="19.5" customHeight="1">
      <c r="B46" s="111" t="s">
        <v>36</v>
      </c>
      <c r="C46" s="111"/>
      <c r="D46" s="63">
        <f>'Hav_2 '!H40</f>
        <v>24965.599999999999</v>
      </c>
      <c r="E46" s="77"/>
    </row>
    <row r="48" spans="2:5" ht="6" customHeight="1"/>
    <row r="49" spans="2:6" ht="43.5" customHeight="1">
      <c r="B49" s="199" t="s">
        <v>82</v>
      </c>
      <c r="C49" s="199"/>
      <c r="D49" s="199"/>
    </row>
    <row r="51" spans="2:6">
      <c r="B51" s="210" t="s">
        <v>81</v>
      </c>
      <c r="C51" s="210"/>
      <c r="D51" s="210"/>
      <c r="E51" s="210"/>
      <c r="F51" s="210"/>
    </row>
    <row r="52" spans="2:6">
      <c r="B52" s="4"/>
      <c r="C52" s="4"/>
      <c r="D52" s="4"/>
    </row>
    <row r="53" spans="2:6">
      <c r="B53" s="2" t="s">
        <v>49</v>
      </c>
    </row>
    <row r="55" spans="2:6">
      <c r="B55" s="56" t="s">
        <v>44</v>
      </c>
      <c r="C55" s="56" t="s">
        <v>45</v>
      </c>
    </row>
    <row r="56" spans="2:6">
      <c r="B56" s="57" t="s">
        <v>60</v>
      </c>
      <c r="C56" s="66" t="s">
        <v>54</v>
      </c>
    </row>
    <row r="57" spans="2:6">
      <c r="B57" s="67"/>
      <c r="C57" s="67"/>
    </row>
    <row r="58" spans="2:6">
      <c r="B58" s="68" t="s">
        <v>46</v>
      </c>
      <c r="C58" s="69"/>
    </row>
    <row r="59" spans="2:6">
      <c r="B59" s="67"/>
      <c r="C59" s="67"/>
    </row>
    <row r="60" spans="2:6" ht="83.25" customHeight="1">
      <c r="B60" s="70" t="s">
        <v>37</v>
      </c>
      <c r="C60" s="57">
        <v>1212</v>
      </c>
      <c r="D60" s="229" t="str">
        <f>Hav_4!C38</f>
        <v>Ցուցանիշների փոփոխությունը (ավելացումները նշված են դրական նշանով)</v>
      </c>
    </row>
    <row r="61" spans="2:6" ht="34.5">
      <c r="B61" s="70" t="s">
        <v>38</v>
      </c>
      <c r="C61" s="57">
        <v>12025</v>
      </c>
      <c r="D61" s="60" t="s">
        <v>11</v>
      </c>
    </row>
    <row r="62" spans="2:6" ht="34.5">
      <c r="B62" s="70" t="s">
        <v>39</v>
      </c>
      <c r="C62" s="73" t="s">
        <v>69</v>
      </c>
      <c r="D62" s="208"/>
    </row>
    <row r="63" spans="2:6" ht="51.75">
      <c r="B63" s="75" t="s">
        <v>40</v>
      </c>
      <c r="C63" s="57" t="s">
        <v>70</v>
      </c>
      <c r="D63" s="208"/>
    </row>
    <row r="64" spans="2:6" ht="34.5">
      <c r="B64" s="75" t="s">
        <v>41</v>
      </c>
      <c r="C64" s="57" t="s">
        <v>47</v>
      </c>
      <c r="D64" s="208"/>
    </row>
    <row r="65" spans="2:5" ht="51.75">
      <c r="B65" s="75" t="s">
        <v>61</v>
      </c>
      <c r="C65" s="76" t="s">
        <v>71</v>
      </c>
      <c r="D65" s="208"/>
    </row>
    <row r="66" spans="2:5">
      <c r="B66" s="209" t="s">
        <v>35</v>
      </c>
      <c r="C66" s="209"/>
      <c r="D66" s="70"/>
    </row>
    <row r="67" spans="2:5" ht="33" customHeight="1">
      <c r="B67" s="70" t="str">
        <f>Hav_4!A46</f>
        <v>Ընթացիկ  նորոգվող միավոր</v>
      </c>
      <c r="C67" s="112"/>
      <c r="D67" s="107">
        <v>1</v>
      </c>
      <c r="E67" s="74"/>
    </row>
    <row r="68" spans="2:5">
      <c r="B68" s="62" t="s">
        <v>36</v>
      </c>
      <c r="C68" s="62"/>
      <c r="D68" s="63">
        <f>'Hav_2 '!H47</f>
        <v>31000</v>
      </c>
    </row>
  </sheetData>
  <mergeCells count="11">
    <mergeCell ref="B66:C66"/>
    <mergeCell ref="B51:F51"/>
    <mergeCell ref="B23:C23"/>
    <mergeCell ref="B8:F8"/>
    <mergeCell ref="B49:D49"/>
    <mergeCell ref="D62:D65"/>
    <mergeCell ref="A6:D6"/>
    <mergeCell ref="B44:C44"/>
    <mergeCell ref="B27:D27"/>
    <mergeCell ref="B29:D29"/>
    <mergeCell ref="D40:D43"/>
  </mergeCells>
  <phoneticPr fontId="12" type="noConversion"/>
  <pageMargins left="6.4960630000000005E-2" right="0" top="0" bottom="0" header="0.31496062992126" footer="0.31496062992126"/>
  <pageSetup paperSize="9" scale="90" orientation="landscape" r:id="rId1"/>
  <ignoredErrors>
    <ignoredError sqref="B35:C37 B39 B38 B14:C16" numberStoredAsText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"/>
  <sheetViews>
    <sheetView tabSelected="1" workbookViewId="0">
      <selection activeCell="G16" sqref="G16"/>
    </sheetView>
  </sheetViews>
  <sheetFormatPr defaultColWidth="9.140625" defaultRowHeight="17.25"/>
  <cols>
    <col min="1" max="1" width="21.85546875" style="118" customWidth="1"/>
    <col min="2" max="2" width="29.28515625" style="113" customWidth="1"/>
    <col min="3" max="4" width="18.28515625" style="113" customWidth="1"/>
    <col min="5" max="5" width="18.7109375" style="113" customWidth="1"/>
    <col min="6" max="6" width="14.42578125" style="113" customWidth="1"/>
    <col min="7" max="7" width="24.42578125" style="113" customWidth="1"/>
    <col min="8" max="8" width="9.140625" style="113"/>
    <col min="9" max="9" width="10.28515625" style="113" bestFit="1" customWidth="1"/>
    <col min="10" max="10" width="9.28515625" style="113" bestFit="1" customWidth="1"/>
    <col min="11" max="11" width="9.5703125" style="113" bestFit="1" customWidth="1"/>
    <col min="12" max="16384" width="9.140625" style="113"/>
  </cols>
  <sheetData>
    <row r="1" spans="1:9" s="119" customFormat="1">
      <c r="A1" s="213" t="s">
        <v>139</v>
      </c>
      <c r="B1" s="213"/>
      <c r="C1" s="213"/>
      <c r="D1" s="213"/>
      <c r="E1" s="213"/>
      <c r="F1" s="213"/>
      <c r="G1" s="213"/>
    </row>
    <row r="2" spans="1:9" s="119" customFormat="1">
      <c r="A2" s="213" t="s">
        <v>75</v>
      </c>
      <c r="B2" s="213"/>
      <c r="C2" s="213"/>
      <c r="D2" s="213"/>
      <c r="E2" s="213"/>
      <c r="F2" s="213"/>
      <c r="G2" s="213"/>
    </row>
    <row r="3" spans="1:9" s="119" customFormat="1">
      <c r="A3" s="213" t="s">
        <v>151</v>
      </c>
      <c r="B3" s="213"/>
      <c r="C3" s="213"/>
      <c r="D3" s="213"/>
      <c r="E3" s="213"/>
      <c r="F3" s="213"/>
      <c r="G3" s="213"/>
    </row>
    <row r="4" spans="1:9" s="116" customFormat="1">
      <c r="A4" s="120"/>
      <c r="E4" s="121"/>
      <c r="F4" s="121"/>
      <c r="G4" s="121"/>
    </row>
    <row r="5" spans="1:9" s="116" customFormat="1" ht="49.5" customHeight="1">
      <c r="A5" s="214" t="s">
        <v>140</v>
      </c>
      <c r="B5" s="214"/>
      <c r="C5" s="214"/>
      <c r="D5" s="214"/>
      <c r="E5" s="214"/>
      <c r="F5" s="214"/>
      <c r="G5" s="214"/>
    </row>
    <row r="6" spans="1:9" s="116" customFormat="1" ht="81.75" customHeight="1">
      <c r="A6" s="215" t="s">
        <v>129</v>
      </c>
      <c r="B6" s="216" t="s">
        <v>130</v>
      </c>
      <c r="C6" s="216" t="s">
        <v>131</v>
      </c>
      <c r="D6" s="216" t="s">
        <v>132</v>
      </c>
      <c r="E6" s="217" t="s">
        <v>133</v>
      </c>
      <c r="F6" s="217" t="s">
        <v>141</v>
      </c>
      <c r="G6" s="217"/>
    </row>
    <row r="7" spans="1:9" s="116" customFormat="1" ht="39" customHeight="1">
      <c r="A7" s="215"/>
      <c r="B7" s="216"/>
      <c r="C7" s="216"/>
      <c r="D7" s="216"/>
      <c r="E7" s="217"/>
      <c r="F7" s="122" t="s">
        <v>134</v>
      </c>
      <c r="G7" s="122" t="s">
        <v>142</v>
      </c>
    </row>
    <row r="8" spans="1:9" s="116" customFormat="1" ht="20.25" customHeight="1">
      <c r="A8" s="212" t="s">
        <v>53</v>
      </c>
      <c r="B8" s="212"/>
      <c r="C8" s="212"/>
      <c r="D8" s="212"/>
      <c r="E8" s="212"/>
      <c r="F8" s="212"/>
      <c r="G8" s="130">
        <f>+G9</f>
        <v>55965.599999999999</v>
      </c>
      <c r="I8" s="123"/>
    </row>
    <row r="9" spans="1:9" s="116" customFormat="1" ht="57.75" customHeight="1">
      <c r="A9" s="124" t="s">
        <v>135</v>
      </c>
      <c r="B9" s="125" t="s">
        <v>136</v>
      </c>
      <c r="C9" s="125" t="s">
        <v>137</v>
      </c>
      <c r="D9" s="212" t="str">
        <f>'Hav_2 '!F34</f>
        <v xml:space="preserve"> Կառավարության տարբեր մակարդակների միջև իրականացվող ընդհանուր բնույթի տրանսֆերտներ</v>
      </c>
      <c r="E9" s="212"/>
      <c r="F9" s="212"/>
      <c r="G9" s="130">
        <f>+G10</f>
        <v>55965.599999999999</v>
      </c>
      <c r="I9" s="126"/>
    </row>
    <row r="10" spans="1:9" s="116" customFormat="1">
      <c r="A10" s="124" t="s">
        <v>145</v>
      </c>
      <c r="B10" s="212" t="str">
        <f>'Hav_2 '!F38</f>
        <v>Մարզերում առաջնահերթ լուծում պահանջող հիմնախնդիրների լուծում</v>
      </c>
      <c r="C10" s="212"/>
      <c r="D10" s="212"/>
      <c r="E10" s="212"/>
      <c r="F10" s="212"/>
      <c r="G10" s="130">
        <f>G12+G15</f>
        <v>55965.599999999999</v>
      </c>
    </row>
    <row r="11" spans="1:9">
      <c r="A11" s="218" t="s">
        <v>50</v>
      </c>
      <c r="B11" s="219"/>
      <c r="C11" s="219"/>
      <c r="D11" s="220"/>
      <c r="E11" s="114"/>
      <c r="F11" s="114"/>
      <c r="G11" s="114"/>
    </row>
    <row r="12" spans="1:9" s="116" customFormat="1" ht="38.25" customHeight="1">
      <c r="A12" s="221" t="s">
        <v>143</v>
      </c>
      <c r="B12" s="222"/>
      <c r="C12" s="222"/>
      <c r="D12" s="222"/>
      <c r="E12" s="222"/>
      <c r="F12" s="223"/>
      <c r="G12" s="130">
        <f>G13</f>
        <v>24965.599999999999</v>
      </c>
    </row>
    <row r="13" spans="1:9" s="116" customFormat="1" ht="52.5" customHeight="1">
      <c r="A13" s="117">
        <v>45461100</v>
      </c>
      <c r="B13" s="127" t="s">
        <v>138</v>
      </c>
      <c r="C13" s="115" t="s">
        <v>146</v>
      </c>
      <c r="D13" s="125" t="s">
        <v>144</v>
      </c>
      <c r="E13" s="128">
        <v>24965600</v>
      </c>
      <c r="F13" s="125">
        <v>1</v>
      </c>
      <c r="G13" s="129">
        <f t="shared" ref="G13" si="0">+F13*E13/1000</f>
        <v>24965.599999999999</v>
      </c>
    </row>
    <row r="14" spans="1:9">
      <c r="A14" s="218" t="s">
        <v>102</v>
      </c>
      <c r="B14" s="219"/>
      <c r="C14" s="219"/>
      <c r="D14" s="220"/>
      <c r="E14" s="114"/>
      <c r="F14" s="114"/>
      <c r="G14" s="114"/>
    </row>
    <row r="15" spans="1:9" s="116" customFormat="1" ht="27.75" customHeight="1">
      <c r="A15" s="221" t="s">
        <v>143</v>
      </c>
      <c r="B15" s="222"/>
      <c r="C15" s="222"/>
      <c r="D15" s="222"/>
      <c r="E15" s="222"/>
      <c r="F15" s="223"/>
      <c r="G15" s="122">
        <f>SUM(G16:G16)</f>
        <v>31000</v>
      </c>
    </row>
    <row r="16" spans="1:9" s="116" customFormat="1" ht="54" customHeight="1">
      <c r="A16" s="117">
        <v>45461100</v>
      </c>
      <c r="B16" s="127" t="s">
        <v>138</v>
      </c>
      <c r="C16" s="115" t="s">
        <v>146</v>
      </c>
      <c r="D16" s="125" t="s">
        <v>144</v>
      </c>
      <c r="E16" s="128">
        <v>31000000</v>
      </c>
      <c r="F16" s="125">
        <v>1</v>
      </c>
      <c r="G16" s="129">
        <f t="shared" ref="G16" si="1">+F16*E16/1000</f>
        <v>31000</v>
      </c>
    </row>
  </sheetData>
  <mergeCells count="17">
    <mergeCell ref="A14:D14"/>
    <mergeCell ref="A15:F15"/>
    <mergeCell ref="B10:F10"/>
    <mergeCell ref="A11:D11"/>
    <mergeCell ref="A12:F12"/>
    <mergeCell ref="A8:F8"/>
    <mergeCell ref="D9:F9"/>
    <mergeCell ref="A1:G1"/>
    <mergeCell ref="A2:G2"/>
    <mergeCell ref="A3:G3"/>
    <mergeCell ref="A5:G5"/>
    <mergeCell ref="A6:A7"/>
    <mergeCell ref="B6:B7"/>
    <mergeCell ref="C6:C7"/>
    <mergeCell ref="D6:D7"/>
    <mergeCell ref="E6:E7"/>
    <mergeCell ref="F6:G6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Hav_1</vt:lpstr>
      <vt:lpstr>Hav_2 </vt:lpstr>
      <vt:lpstr>Hav_3</vt:lpstr>
      <vt:lpstr>Hav_4</vt:lpstr>
      <vt:lpstr>Hav 5</vt:lpstr>
      <vt:lpstr>Hav_6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 Karapetyan</dc:creator>
  <cp:keywords>https:/mul2.gov.am/tasks/25241/oneclick/havelvacner_Dadayan.xlsx?token=48c28532226ad8a6c7cb389d35737b1c</cp:keywords>
  <cp:lastModifiedBy>Arpine Martirosyan</cp:lastModifiedBy>
  <cp:lastPrinted>2022-09-23T07:23:57Z</cp:lastPrinted>
  <dcterms:created xsi:type="dcterms:W3CDTF">2019-02-28T05:41:44Z</dcterms:created>
  <dcterms:modified xsi:type="dcterms:W3CDTF">2022-10-12T07:21:00Z</dcterms:modified>
</cp:coreProperties>
</file>