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-120" yWindow="-120" windowWidth="20640" windowHeight="11760" tabRatio="423" activeTab="5"/>
  </bookViews>
  <sheets>
    <sheet name="1" sheetId="50" r:id="rId1"/>
    <sheet name="2" sheetId="53" r:id="rId2"/>
    <sheet name="3" sheetId="42" r:id="rId3"/>
    <sheet name="4" sheetId="44" r:id="rId4"/>
    <sheet name="5" sheetId="51" r:id="rId5"/>
    <sheet name="6" sheetId="52" r:id="rId6"/>
    <sheet name="7" sheetId="55" r:id="rId7"/>
  </sheets>
  <definedNames>
    <definedName name="AgencyCode" localSheetId="0">#REF!</definedName>
    <definedName name="AgencyCode" localSheetId="2">#REF!</definedName>
    <definedName name="AgencyCode" localSheetId="4">#REF!</definedName>
    <definedName name="AgencyCode" localSheetId="6">#REF!</definedName>
    <definedName name="AgencyCode">#REF!</definedName>
    <definedName name="AgencyName" localSheetId="2">#REF!</definedName>
    <definedName name="AgencyName" localSheetId="4">#REF!</definedName>
    <definedName name="AgencyName" localSheetId="6">#REF!</definedName>
    <definedName name="AgencyName">#REF!</definedName>
    <definedName name="Functional1" localSheetId="2">#REF!</definedName>
    <definedName name="Functional1" localSheetId="4">#REF!</definedName>
    <definedName name="Functional1" localSheetId="6">#REF!</definedName>
    <definedName name="Functional1">#REF!</definedName>
    <definedName name="PANature" localSheetId="2">#REF!</definedName>
    <definedName name="PANature" localSheetId="4">#REF!</definedName>
    <definedName name="PANature" localSheetId="6">#REF!</definedName>
    <definedName name="PANature">#REF!</definedName>
    <definedName name="PAType" localSheetId="2">#REF!</definedName>
    <definedName name="PAType" localSheetId="4">#REF!</definedName>
    <definedName name="PAType" localSheetId="6">#REF!</definedName>
    <definedName name="PAType">#REF!</definedName>
    <definedName name="Performance2" localSheetId="2">#REF!</definedName>
    <definedName name="Performance2" localSheetId="4">#REF!</definedName>
    <definedName name="Performance2" localSheetId="6">#REF!</definedName>
    <definedName name="Performance2">#REF!</definedName>
    <definedName name="PerformanceType" localSheetId="2">#REF!</definedName>
    <definedName name="PerformanceType" localSheetId="4">#REF!</definedName>
    <definedName name="PerformanceType" localSheetId="6">#REF!</definedName>
    <definedName name="PerformanceType">#REF!</definedName>
    <definedName name="_xlnm.Print_Titles" localSheetId="0">'1'!$8:$9</definedName>
    <definedName name="_xlnm.Print_Titles" localSheetId="2">'3'!$7:$8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1" i="53" l="1"/>
  <c r="E9" i="53" s="1"/>
  <c r="G11" i="53"/>
  <c r="G9" i="53" s="1"/>
  <c r="D15" i="42" l="1"/>
  <c r="D16" i="42"/>
  <c r="I15" i="52" l="1"/>
  <c r="I16" i="52"/>
  <c r="I17" i="52"/>
  <c r="I18" i="52"/>
  <c r="I19" i="52"/>
  <c r="I20" i="52"/>
  <c r="I21" i="52"/>
  <c r="I22" i="52"/>
  <c r="I23" i="52"/>
  <c r="I24" i="52"/>
  <c r="I25" i="52"/>
  <c r="I26" i="52"/>
  <c r="I27" i="52"/>
  <c r="I28" i="52"/>
  <c r="I14" i="52"/>
  <c r="C24" i="51" l="1"/>
  <c r="I13" i="52" l="1"/>
  <c r="I12" i="52" l="1"/>
  <c r="I11" i="52" s="1"/>
  <c r="I10" i="52" s="1"/>
  <c r="G36" i="50" l="1"/>
  <c r="G35" i="50" s="1"/>
  <c r="G34" i="50" l="1"/>
  <c r="G33" i="50" s="1"/>
  <c r="G31" i="50" s="1"/>
  <c r="G30" i="50" l="1"/>
  <c r="H13" i="53"/>
  <c r="G29" i="50" l="1"/>
  <c r="G28" i="50" s="1"/>
  <c r="G27" i="50" s="1"/>
  <c r="G26" i="50" s="1"/>
  <c r="G24" i="50" s="1"/>
  <c r="G22" i="50" s="1"/>
  <c r="G20" i="50" s="1"/>
  <c r="G18" i="50" s="1"/>
  <c r="G16" i="50" s="1"/>
  <c r="G14" i="50" s="1"/>
  <c r="G12" i="50" s="1"/>
  <c r="G10" i="50" s="1"/>
  <c r="F13" i="53"/>
  <c r="D13" i="42"/>
  <c r="H11" i="53"/>
  <c r="H9" i="53" s="1"/>
  <c r="D13" i="53" l="1"/>
  <c r="D11" i="53" s="1"/>
  <c r="F11" i="53"/>
  <c r="F9" i="53" s="1"/>
  <c r="C46" i="51"/>
  <c r="D11" i="42"/>
  <c r="D9" i="42" s="1"/>
  <c r="C29" i="44"/>
  <c r="D9" i="53"/>
</calcChain>
</file>

<file path=xl/sharedStrings.xml><?xml version="1.0" encoding="utf-8"?>
<sst xmlns="http://schemas.openxmlformats.org/spreadsheetml/2006/main" count="268" uniqueCount="121">
  <si>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</si>
  <si>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</si>
  <si>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</si>
  <si>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</si>
  <si>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</si>
  <si>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</si>
  <si>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</si>
  <si>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</si>
  <si>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</si>
  <si>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</si>
  <si>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</si>
  <si>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</si>
  <si>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</si>
  <si>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</si>
  <si>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</si>
  <si>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</si>
  <si>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</si>
  <si>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</si>
  <si>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</si>
  <si>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</si>
  <si>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</si>
  <si>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Ծրագիր</t>
  </si>
  <si>
    <t>Միջոցառում</t>
  </si>
  <si>
    <t xml:space="preserve">ԸՆԴԱՄԵՆԸ </t>
  </si>
  <si>
    <t xml:space="preserve">այդ թվում՝ </t>
  </si>
  <si>
    <t>այդ թվում`</t>
  </si>
  <si>
    <t>ՀՀ ՏԱՐԱԾՔԱՅԻՆ ԿԱՌԱՎԱՐՄԱՆ ԵՎ ԵՆԹԱԿԱՌՈՒՑՎԱԾՔՆԵՐԻ ՆԱԽԱՐԱՐՈՒԹՅՈՒՆ</t>
  </si>
  <si>
    <t>ՀՀ տարածքային կառավարման և ենթակառուցվածքների նախարարություն</t>
  </si>
  <si>
    <t xml:space="preserve"> 21001</t>
  </si>
  <si>
    <t xml:space="preserve"> 21001 </t>
  </si>
  <si>
    <t xml:space="preserve"> Հանրության կողմից անմիջականորեն օգտագործվող ակտիվների հետ կապված միջոցառումներ </t>
  </si>
  <si>
    <t xml:space="preserve"> ՄԱՍ 1. ՊԵՏԱԿԱՆ ՄԱՐՄՆԻ ԳԾՈՎ ԱՐԴՅՈՒՆՔԱՅԻՆ (ԿԱՏԱՐՈՂԱԿԱՆ) ՑՈՒՑԱՆԻՇՆԵՐԸ 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</si>
  <si>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</si>
  <si>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</si>
  <si>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 xml:space="preserve"> ՈՉ ՖԻՆԱՆՍԱԿԱՆ ԱԿՏԻՎՆԵՐԻ ԳԾՈՎ ԾԱԽՍԵՐ</t>
  </si>
  <si>
    <t xml:space="preserve"> ՀԻՄՆԱԿԱՆ ՄԻՋՈՑՆԵՐ</t>
  </si>
  <si>
    <t xml:space="preserve"> ՀՀ կառավարություն</t>
  </si>
  <si>
    <t>ՀՀ կառավարություն</t>
  </si>
  <si>
    <t>ՀՀ ԿԱՌԱՎԱՐՈՒԹՅՈՒՆ</t>
  </si>
  <si>
    <t xml:space="preserve">ՀՀ կառավարության  2022 թվականի </t>
  </si>
  <si>
    <t>Բաժին</t>
  </si>
  <si>
    <t>Խումբ</t>
  </si>
  <si>
    <t>Դաս</t>
  </si>
  <si>
    <t xml:space="preserve"> Միջոցառումն իրականացնողի անվանումը </t>
  </si>
  <si>
    <t xml:space="preserve">  Մասնագիտացված միավոր </t>
  </si>
  <si>
    <t xml:space="preserve"> Երևանի մետրոպոլիտենի ենթակառուցվածքների նորոգում</t>
  </si>
  <si>
    <t xml:space="preserve"> 1157</t>
  </si>
  <si>
    <t xml:space="preserve"> Քաղաքային զարգացում</t>
  </si>
  <si>
    <t>ՄԵՔԵՆԱՆԵՐ ԵՎ ՍԱՐՔԱՎՈՐՈՒՄՆԵՐ</t>
  </si>
  <si>
    <t xml:space="preserve"> - Այլ մեքենաներ և սարքավորումներ</t>
  </si>
  <si>
    <t>Քաղաքային զարգացում</t>
  </si>
  <si>
    <t xml:space="preserve"> Գնացքի անվազույգերի ձեռքբերում /անվազույգ/ </t>
  </si>
  <si>
    <t xml:space="preserve"> Անվասայլակի շրջանակի ձեռքբերում /շրջանակ/ </t>
  </si>
  <si>
    <t xml:space="preserve"> Վագոնի օդաճնշակի ձեռքբերում /օդաճնշակ/ </t>
  </si>
  <si>
    <t xml:space="preserve"> Վագոնի անվասայլակների և պնևմատիկ սարքավորումների ձեռքբերում /անվասայլակ/ </t>
  </si>
  <si>
    <t xml:space="preserve"> 6 կվ մալուխների փոխարինում /մ/ </t>
  </si>
  <si>
    <t>Թունելային հզոր օդափոխիչներ d=2400մմ հատ</t>
  </si>
  <si>
    <t>Թունելային հզոր օդափոխիչներ d=2000մմ  հատ</t>
  </si>
  <si>
    <t>Աղյուսակ 9.1.59</t>
  </si>
  <si>
    <t>ՀԱՅԱՍՏԱՆԻ ՀԱՆՐԱՊԵՏՈՒԹՅԱՆ ԿԱՌԱՎԱՐՈՒԹՅԱՆ 2021 ԹՎԱԿԱՆԻ ԴԵԿՏԵՄԲԵՐԻ 23-Ի N 2121-Ն ՈՐՈՇՄԱՆ NN 3 ԵՎ 4 ՀԱՎԵԼՎԱԾՆԵՐՈՒՄ ԿԱՏԱՐՎՈՂ ՓՈՓՈԽՈՒԹՅՈՒՆՆԵՐԸ ԵՎ ԼՐԱՑՈՒՄՆԵՐԸ</t>
  </si>
  <si>
    <t>Ցուցանիշների փոփոխությունը (ավելացումները նշված են դրական նշանով, իսկ նվազեցումները՝ փակագծերում)</t>
  </si>
  <si>
    <t>ՀԱՅԱՍՏԱՆԻ ՀԱՆՐԱՊԵՏՈՒԹՅԱՆ ԿԱՌԱՎԱՐՈՒԹՅԱՆ 2021 ԹՎԱԿԱՆԻ ԴԵԿՏԵՄԲԵՐԻ 23-Ի N 2121-Ն ՈՐՈՇՄԱՆ N 9  ՀԱՎԵԼՎԱԾԻ NN 9.7 ԱՂՅՈՒՍԱԿՈՒՄ ԿԱՏԱՐՎՈՂ ՓՈՓՈԽՈՒԹՅՈՒՆՆԵՐԸ ԵՎ ԼՐԱՑՈՒՄՆԵՐԸ</t>
  </si>
  <si>
    <t>Հավելված N 3</t>
  </si>
  <si>
    <t>Հավելված N 1</t>
  </si>
  <si>
    <t>ՀԱՅԱՍՏԱՆԻ ՀԱՆՐԱՊԵՏՈՒԹՅԱՆ                                                                   ՎԱՐՉԱՊԵՏԻ ԱՇԽԱՏԱԿԱԶՄԻ                                                                           ՂԵԿԱՎԱՐ</t>
  </si>
  <si>
    <t>Ա.ՀԱՐՈՒԹՅՈՒՆՅԱՆ</t>
  </si>
  <si>
    <t>Հավելված N 2</t>
  </si>
  <si>
    <t>Հավելված N 4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</si>
  <si>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</si>
  <si>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</si>
  <si>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</si>
  <si>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</si>
  <si>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</si>
  <si>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</si>
  <si>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</si>
  <si>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 xml:space="preserve"> </t>
  </si>
  <si>
    <t>Դաս N 05</t>
  </si>
  <si>
    <t>Հավելված N 5</t>
  </si>
  <si>
    <t>1157-21001</t>
  </si>
  <si>
    <t>Բաժին N 04</t>
  </si>
  <si>
    <t>Խումբ N 05</t>
  </si>
  <si>
    <t xml:space="preserve">  Խողովակաշարային և այլ տրանսպորտ</t>
  </si>
  <si>
    <t>հազար  դրամներով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</si>
  <si>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</si>
  <si>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</si>
  <si>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</si>
  <si>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</si>
  <si>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</si>
  <si>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Հավելված N 6</t>
  </si>
  <si>
    <t>ՀԱՅԱՍՏԱՆԻ ՀԱՆՐԱՊԵՏՈՒԹՅԱՆ ԿԱՌԱՎԱՐՈՒԹՅԱՆ 2021 ԹՎԱԿԱՆԻ ԴԵԿՏԵՄԲԵՐԻ 23-Ի N 2121-Ն ՈՐՈՇՄԱՆ N 10 ՀԱՎԵԼՎԱԾՈՒՄ ԿԱՏԱՐՎՈՂ ԼՐԱՑՈՒՄՆԵՐԸ</t>
  </si>
  <si>
    <t>ԲՄ</t>
  </si>
  <si>
    <t>Երևանի մետրոպոլիտենի ենթակառուցվածքների նորոգում</t>
  </si>
  <si>
    <t xml:space="preserve"> 04</t>
  </si>
  <si>
    <t xml:space="preserve"> 05</t>
  </si>
  <si>
    <t xml:space="preserve"> ՏՆՏԵՍԱԿԱՆ ՀԱՐԱԲԵՐՈՒԹՅՈՒՆՆԵՐ</t>
  </si>
  <si>
    <t xml:space="preserve"> Տրանսպորտ</t>
  </si>
  <si>
    <t xml:space="preserve"> Խողովակաշարային և այլ տրանսպորտ</t>
  </si>
  <si>
    <t xml:space="preserve"> ՄԱՍ I.  ԱՊՐԱՆՔՆԵՐ</t>
  </si>
  <si>
    <t>ՇԵՆՔԵՐ ԵՎ ՇԻՆՈՒԹՅՈՒՆՆԵՐ</t>
  </si>
  <si>
    <t xml:space="preserve"> - Շենքերի և շինությունների կապիտալ վերանորոգում</t>
  </si>
  <si>
    <t>Կայարանային համալիրներում և թունելներում խոնավության նվազեցում, տոկոս</t>
  </si>
  <si>
    <t>հատ</t>
  </si>
  <si>
    <t>Հավելված N 7</t>
  </si>
  <si>
    <t>Պայմանագրի ծածկագիրը</t>
  </si>
  <si>
    <t>NN</t>
  </si>
  <si>
    <t>Պայմանագրի կնքման ամսաթիվը</t>
  </si>
  <si>
    <t>N ԵՄ-ԲՄԱՊՁԲ-22/13-1</t>
  </si>
  <si>
    <t>N ԵՄ-ԳՀԱՊՁԲ-22/45-3</t>
  </si>
  <si>
    <t>27 մայիս, 2022թ․</t>
  </si>
  <si>
    <t>08 հունիս, 2022թ․</t>
  </si>
  <si>
    <t xml:space="preserve">Ց Ա Ն Կ
 « ԵՐԵՎԱՆԻ ԿԱՐԵՆ ԴԵՄԻՐՃՅԱՆԻ ԱՆՎԱՆ ՄԵՏՐՈՊՈԼԻՏԵՆ» ՓԲԸ-Ի ԿՈՂՄԻՑ 2022 ԹՎԱԿԱՆԻ ԸՆԹԱՑՔՈՒՄ «ԳՆՈՒՄՆԵՐԻ ՄԱՍԻՆ» ՕՐԵՆՔԻ 15-ՐԴ ՀՈԴՎԱԾԻ 6-ՐԴ ՄԱՍԻ ՀԻՄԱՆ ՎՐԱ ԿԱԶՄԱԿԵՐՊՎԱԾ ԱՊՐԱՆՔՆԵՐԻ ԳՆՄԱՆ ԳՈՐԾԸՆԹԱՑՆԵՐԻ ԱՐԴՅՈՒՆՔՈՒՄ ԿՆՔՎԱԾ ՊԱՅՄԱՆԱԳՐԵՐԻ
</t>
  </si>
  <si>
    <t xml:space="preserve">34631180
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</si>
  <si>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</si>
  <si>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</si>
  <si>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</si>
  <si>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>ՀԱՅԱՍՏԱՆԻ ՀԱՆՐԱՊԵՏՈՒԹՅԱՆ ԿԱՌԱՎԱՐՈՒԹՅԱՆ 2021 ԹՎԱԿԱՆԻ ԴԵԿՏԵՄԲԵՐԻ 23-Ի N 2121-Ն ՈՐՈՇՄԱՆ N 9.1 ՀԱՎԵԼՎԱԾԻ NN 9.1.8 ԵՎ 9.1.59 ԱՂՅՈՒՍԱԿՆԵՐՈՒՄ ԿԱՏԱՐՎՈՂ ԼՐԱՑՈՒՄՆԵՐԸ</t>
  </si>
  <si>
    <t>«ՀԱՅԱUՏԱՆԻ ՀԱՆՐԱՊԵՏՈՒԹՅԱՆ 2022 ԹՎԱԿԱՆԻ ՊԵՏԱԿԱՆ ԲՅՈՒՋԵԻ ՄԱUԻՆ» OՐԵՆՔԻ N 1 ՀԱՎԵԼՎԱԾԻ N 3 ԱՂՅՈՒՍԱԿՈՒՄ ԿԱՏԱՐՎՈՂ ՓՈՓՈԽՈՒԹՅՈՒՆՆԵՐԸ ԵՎ ԼՐԱՑՈՒՄՆԵՐԸ</t>
  </si>
  <si>
    <t xml:space="preserve"> ՄԱՍ 2. ՊԵՏԱԿԱՆ ՄԱՐՄՆԻ ԳԾՈՎ ԱՐԴՅՈՒՆՔԱՅԻՆ (ԿԱՏԱՐՈՂԱԿԱՆ) ՑՈՒՑԱՆԻՇՆԵՐԸ </t>
  </si>
  <si>
    <t>Աղյուսակ 9.1.8</t>
  </si>
  <si>
    <t>Էլեկտրական սարքավորումներ  երկաթուղիների համար</t>
  </si>
  <si>
    <t>Oդափոխիչներ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</si>
</sst>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(* #,##0.00_);_(* \(#,##0.00\);_(* &quot;-&quot;??_);_(@_)"/>
    <numFmt numFmtId="165" formatCode="_ * #,##0.00_)_€_ ;_ * \(#,##0.00\)_€_ ;_ * &quot;-&quot;??_)_€_ ;_ @_ "/>
    <numFmt numFmtId="166" formatCode="##,##0.0;\(##,##0.0\);\-"/>
    <numFmt numFmtId="167" formatCode="#,##0.0_);\(#,##0.0\)"/>
    <numFmt numFmtId="168" formatCode="_(* #,##0.0_);_(* \(#,##0.0\);_(* &quot;-&quot;??_);_(@_)"/>
    <numFmt numFmtId="169" formatCode="_-* #,##0.00\ _₽_-;\-* #,##0.00\ _₽_-;_-* &quot;-&quot;??\ _₽_-;_-@_-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##,##0;\(##,##0\);\-"/>
    <numFmt numFmtId="174" formatCode="_(* #,##0.0_);_(* \(#,##0.0\);_(* &quot;-&quot;?_);_(@_)"/>
  </numFmts>
  <fonts count="78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2"/>
      <name val="GHEA Grapalat"/>
      <family val="2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name val="GHEA Grapalat"/>
      <family val="3"/>
    </font>
    <font>
      <b/>
      <u/>
      <sz val="12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22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6" fontId="6" fillId="0" borderId="0" applyFill="0" applyBorder="0" applyProtection="0">
      <alignment horizontal="right" vertical="top"/>
    </xf>
    <xf numFmtId="164" fontId="5" fillId="0" borderId="0" applyFont="0" applyFill="0" applyBorder="0" applyAlignment="0" applyProtection="0"/>
    <xf numFmtId="0" fontId="6" fillId="0" borderId="0">
      <alignment horizontal="left" vertical="top" wrapText="1"/>
    </xf>
    <xf numFmtId="0" fontId="9" fillId="0" borderId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0" fontId="10" fillId="0" borderId="0"/>
    <xf numFmtId="0" fontId="11" fillId="0" borderId="0"/>
    <xf numFmtId="165" fontId="10" fillId="0" borderId="0" applyFont="0" applyFill="0" applyBorder="0" applyAlignment="0" applyProtection="0"/>
    <xf numFmtId="0" fontId="5" fillId="0" borderId="0"/>
    <xf numFmtId="164" fontId="13" fillId="0" borderId="0" applyFont="0" applyFill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15" fillId="9" borderId="0" applyNumberFormat="0" applyBorder="0" applyAlignment="0" applyProtection="0"/>
    <xf numFmtId="0" fontId="15" fillId="13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5" fillId="25" borderId="0" applyNumberFormat="0" applyBorder="0" applyAlignment="0" applyProtection="0"/>
    <xf numFmtId="0" fontId="15" fillId="29" borderId="0" applyNumberFormat="0" applyBorder="0" applyAlignment="0" applyProtection="0"/>
    <xf numFmtId="0" fontId="16" fillId="3" borderId="0" applyNumberFormat="0" applyBorder="0" applyAlignment="0" applyProtection="0"/>
    <xf numFmtId="0" fontId="17" fillId="6" borderId="13" applyNumberFormat="0" applyAlignment="0" applyProtection="0"/>
    <xf numFmtId="0" fontId="18" fillId="7" borderId="16" applyNumberFormat="0" applyAlignment="0" applyProtection="0"/>
    <xf numFmtId="0" fontId="19" fillId="0" borderId="0" applyNumberFormat="0" applyFill="0" applyBorder="0" applyAlignment="0" applyProtection="0"/>
    <xf numFmtId="0" fontId="20" fillId="2" borderId="0" applyNumberFormat="0" applyBorder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24" fillId="5" borderId="13" applyNumberFormat="0" applyAlignment="0" applyProtection="0"/>
    <xf numFmtId="0" fontId="25" fillId="0" borderId="15" applyNumberFormat="0" applyFill="0" applyAlignment="0" applyProtection="0"/>
    <xf numFmtId="0" fontId="26" fillId="4" borderId="0" applyNumberFormat="0" applyBorder="0" applyAlignment="0" applyProtection="0"/>
    <xf numFmtId="0" fontId="27" fillId="0" borderId="0"/>
    <xf numFmtId="0" fontId="6" fillId="0" borderId="0">
      <alignment horizontal="left" vertical="top" wrapText="1"/>
    </xf>
    <xf numFmtId="0" fontId="3" fillId="0" borderId="0"/>
    <xf numFmtId="0" fontId="28" fillId="0" borderId="0"/>
    <xf numFmtId="0" fontId="14" fillId="8" borderId="17" applyNumberFormat="0" applyFont="0" applyAlignment="0" applyProtection="0"/>
    <xf numFmtId="0" fontId="10" fillId="8" borderId="17" applyNumberFormat="0" applyFont="0" applyAlignment="0" applyProtection="0"/>
    <xf numFmtId="0" fontId="29" fillId="6" borderId="14" applyNumberFormat="0" applyAlignment="0" applyProtection="0"/>
    <xf numFmtId="9" fontId="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8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4" fillId="0" borderId="0"/>
    <xf numFmtId="0" fontId="9" fillId="0" borderId="0"/>
    <xf numFmtId="0" fontId="35" fillId="4" borderId="0" applyNumberFormat="0" applyBorder="0" applyAlignment="0" applyProtection="0"/>
    <xf numFmtId="0" fontId="12" fillId="0" borderId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37" borderId="0" applyNumberFormat="0" applyBorder="0" applyAlignment="0" applyProtection="0"/>
    <xf numFmtId="0" fontId="28" fillId="36" borderId="0" applyNumberFormat="0" applyBorder="0" applyAlignment="0" applyProtection="0"/>
    <xf numFmtId="0" fontId="28" fillId="42" borderId="0" applyNumberFormat="0" applyBorder="0" applyAlignment="0" applyProtection="0"/>
    <xf numFmtId="0" fontId="28" fillId="44" borderId="0" applyNumberFormat="0" applyBorder="0" applyAlignment="0" applyProtection="0"/>
    <xf numFmtId="0" fontId="36" fillId="45" borderId="0" applyNumberFormat="0" applyBorder="0" applyAlignment="0" applyProtection="0"/>
    <xf numFmtId="0" fontId="36" fillId="43" borderId="0" applyNumberFormat="0" applyBorder="0" applyAlignment="0" applyProtection="0"/>
    <xf numFmtId="0" fontId="36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46" borderId="0" applyNumberFormat="0" applyBorder="0" applyAlignment="0" applyProtection="0"/>
    <xf numFmtId="0" fontId="36" fillId="39" borderId="0" applyNumberFormat="0" applyBorder="0" applyAlignment="0" applyProtection="0"/>
    <xf numFmtId="0" fontId="36" fillId="47" borderId="0" applyNumberFormat="0" applyBorder="0" applyAlignment="0" applyProtection="0"/>
    <xf numFmtId="0" fontId="36" fillId="48" borderId="0" applyNumberFormat="0" applyBorder="0" applyAlignment="0" applyProtection="0"/>
    <xf numFmtId="0" fontId="36" fillId="49" borderId="0" applyNumberFormat="0" applyBorder="0" applyAlignment="0" applyProtection="0"/>
    <xf numFmtId="0" fontId="36" fillId="38" borderId="0" applyNumberFormat="0" applyBorder="0" applyAlignment="0" applyProtection="0"/>
    <xf numFmtId="0" fontId="36" fillId="46" borderId="0" applyNumberFormat="0" applyBorder="0" applyAlignment="0" applyProtection="0"/>
    <xf numFmtId="0" fontId="36" fillId="50" borderId="0" applyNumberFormat="0" applyBorder="0" applyAlignment="0" applyProtection="0"/>
    <xf numFmtId="0" fontId="37" fillId="34" borderId="0" applyNumberFormat="0" applyBorder="0" applyAlignment="0" applyProtection="0"/>
    <xf numFmtId="0" fontId="38" fillId="51" borderId="19" applyNumberFormat="0" applyAlignment="0" applyProtection="0"/>
    <xf numFmtId="0" fontId="39" fillId="52" borderId="20" applyNumberFormat="0" applyAlignment="0" applyProtection="0"/>
    <xf numFmtId="164" fontId="9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35" borderId="0" applyNumberFormat="0" applyBorder="0" applyAlignment="0" applyProtection="0"/>
    <xf numFmtId="0" fontId="42" fillId="0" borderId="21" applyNumberFormat="0" applyFill="0" applyAlignment="0" applyProtection="0"/>
    <xf numFmtId="0" fontId="43" fillId="0" borderId="22" applyNumberFormat="0" applyFill="0" applyAlignment="0" applyProtection="0"/>
    <xf numFmtId="0" fontId="44" fillId="0" borderId="23" applyNumberFormat="0" applyFill="0" applyAlignment="0" applyProtection="0"/>
    <xf numFmtId="0" fontId="44" fillId="0" borderId="0" applyNumberFormat="0" applyFill="0" applyBorder="0" applyAlignment="0" applyProtection="0"/>
    <xf numFmtId="0" fontId="45" fillId="41" borderId="19" applyNumberFormat="0" applyAlignment="0" applyProtection="0"/>
    <xf numFmtId="0" fontId="46" fillId="0" borderId="24" applyNumberFormat="0" applyFill="0" applyAlignment="0" applyProtection="0"/>
    <xf numFmtId="0" fontId="47" fillId="53" borderId="0" applyNumberFormat="0" applyBorder="0" applyAlignment="0" applyProtection="0"/>
    <xf numFmtId="1" fontId="53" fillId="0" borderId="0"/>
    <xf numFmtId="1" fontId="53" fillId="0" borderId="0"/>
    <xf numFmtId="1" fontId="53" fillId="0" borderId="0"/>
    <xf numFmtId="0" fontId="10" fillId="0" borderId="0"/>
    <xf numFmtId="0" fontId="3" fillId="0" borderId="0"/>
    <xf numFmtId="0" fontId="3" fillId="0" borderId="0"/>
    <xf numFmtId="0" fontId="9" fillId="54" borderId="25" applyNumberFormat="0" applyFont="0" applyAlignment="0" applyProtection="0"/>
    <xf numFmtId="0" fontId="48" fillId="51" borderId="26" applyNumberFormat="0" applyAlignment="0" applyProtection="0"/>
    <xf numFmtId="0" fontId="52" fillId="0" borderId="0"/>
    <xf numFmtId="0" fontId="52" fillId="0" borderId="0"/>
    <xf numFmtId="0" fontId="52" fillId="0" borderId="0"/>
    <xf numFmtId="0" fontId="49" fillId="0" borderId="0" applyNumberFormat="0" applyFill="0" applyBorder="0" applyAlignment="0" applyProtection="0"/>
    <xf numFmtId="0" fontId="50" fillId="0" borderId="27" applyNumberFormat="0" applyFill="0" applyAlignment="0" applyProtection="0"/>
    <xf numFmtId="0" fontId="51" fillId="0" borderId="0" applyNumberFormat="0" applyFill="0" applyBorder="0" applyAlignment="0" applyProtection="0"/>
    <xf numFmtId="0" fontId="34" fillId="0" borderId="0"/>
    <xf numFmtId="1" fontId="53" fillId="0" borderId="0"/>
    <xf numFmtId="0" fontId="54" fillId="0" borderId="0"/>
    <xf numFmtId="0" fontId="3" fillId="0" borderId="0"/>
    <xf numFmtId="0" fontId="10" fillId="0" borderId="0"/>
    <xf numFmtId="0" fontId="6" fillId="0" borderId="0">
      <alignment horizontal="left" vertical="top" wrapText="1"/>
    </xf>
    <xf numFmtId="0" fontId="12" fillId="0" borderId="0"/>
    <xf numFmtId="0" fontId="55" fillId="0" borderId="0"/>
    <xf numFmtId="0" fontId="3" fillId="0" borderId="0"/>
    <xf numFmtId="0" fontId="3" fillId="0" borderId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70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6" fillId="0" borderId="0" applyFont="0" applyFill="0" applyBorder="0" applyAlignment="0" applyProtection="0">
      <alignment horizontal="left" vertical="top" wrapText="1"/>
    </xf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71" fontId="28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9" fontId="9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58" fillId="12" borderId="0" applyNumberFormat="0" applyBorder="0" applyAlignment="0" applyProtection="0"/>
    <xf numFmtId="0" fontId="58" fillId="16" borderId="0" applyNumberFormat="0" applyBorder="0" applyAlignment="0" applyProtection="0"/>
    <xf numFmtId="0" fontId="58" fillId="20" borderId="0" applyNumberFormat="0" applyBorder="0" applyAlignment="0" applyProtection="0"/>
    <xf numFmtId="0" fontId="58" fillId="24" borderId="0" applyNumberFormat="0" applyBorder="0" applyAlignment="0" applyProtection="0"/>
    <xf numFmtId="0" fontId="58" fillId="28" borderId="0" applyNumberFormat="0" applyBorder="0" applyAlignment="0" applyProtection="0"/>
    <xf numFmtId="0" fontId="58" fillId="32" borderId="0" applyNumberFormat="0" applyBorder="0" applyAlignment="0" applyProtection="0"/>
    <xf numFmtId="0" fontId="58" fillId="9" borderId="0" applyNumberFormat="0" applyBorder="0" applyAlignment="0" applyProtection="0"/>
    <xf numFmtId="0" fontId="58" fillId="13" borderId="0" applyNumberFormat="0" applyBorder="0" applyAlignment="0" applyProtection="0"/>
    <xf numFmtId="0" fontId="58" fillId="17" borderId="0" applyNumberFormat="0" applyBorder="0" applyAlignment="0" applyProtection="0"/>
    <xf numFmtId="0" fontId="58" fillId="21" borderId="0" applyNumberFormat="0" applyBorder="0" applyAlignment="0" applyProtection="0"/>
    <xf numFmtId="0" fontId="58" fillId="25" borderId="0" applyNumberFormat="0" applyBorder="0" applyAlignment="0" applyProtection="0"/>
    <xf numFmtId="0" fontId="58" fillId="29" borderId="0" applyNumberFormat="0" applyBorder="0" applyAlignment="0" applyProtection="0"/>
    <xf numFmtId="0" fontId="59" fillId="3" borderId="0" applyNumberFormat="0" applyBorder="0" applyAlignment="0" applyProtection="0"/>
    <xf numFmtId="0" fontId="60" fillId="6" borderId="13" applyNumberFormat="0" applyAlignment="0" applyProtection="0"/>
    <xf numFmtId="0" fontId="61" fillId="7" borderId="16" applyNumberFormat="0" applyAlignment="0" applyProtection="0"/>
    <xf numFmtId="0" fontId="62" fillId="0" borderId="0" applyNumberFormat="0" applyFill="0" applyBorder="0" applyAlignment="0" applyProtection="0"/>
    <xf numFmtId="0" fontId="63" fillId="2" borderId="0" applyNumberFormat="0" applyBorder="0" applyAlignment="0" applyProtection="0"/>
    <xf numFmtId="0" fontId="64" fillId="0" borderId="10" applyNumberFormat="0" applyFill="0" applyAlignment="0" applyProtection="0"/>
    <xf numFmtId="0" fontId="65" fillId="0" borderId="11" applyNumberFormat="0" applyFill="0" applyAlignment="0" applyProtection="0"/>
    <xf numFmtId="0" fontId="66" fillId="0" borderId="12" applyNumberFormat="0" applyFill="0" applyAlignment="0" applyProtection="0"/>
    <xf numFmtId="0" fontId="66" fillId="0" borderId="0" applyNumberFormat="0" applyFill="0" applyBorder="0" applyAlignment="0" applyProtection="0"/>
    <xf numFmtId="0" fontId="67" fillId="5" borderId="13" applyNumberFormat="0" applyAlignment="0" applyProtection="0"/>
    <xf numFmtId="0" fontId="68" fillId="0" borderId="15" applyNumberFormat="0" applyFill="0" applyAlignment="0" applyProtection="0"/>
    <xf numFmtId="0" fontId="35" fillId="4" borderId="0" applyNumberFormat="0" applyBorder="0" applyAlignment="0" applyProtection="0"/>
    <xf numFmtId="0" fontId="69" fillId="6" borderId="14" applyNumberFormat="0" applyAlignment="0" applyProtection="0"/>
    <xf numFmtId="0" fontId="57" fillId="0" borderId="0" applyNumberFormat="0" applyFill="0" applyBorder="0" applyAlignment="0" applyProtection="0"/>
    <xf numFmtId="0" fontId="70" fillId="0" borderId="18" applyNumberFormat="0" applyFill="0" applyAlignment="0" applyProtection="0"/>
    <xf numFmtId="0" fontId="71" fillId="0" borderId="0" applyNumberFormat="0" applyFill="0" applyBorder="0" applyAlignment="0" applyProtection="0"/>
  </cellStyleXfs>
  <cellXfs count="197">
    <xf numFmtId="0" fontId="0" fillId="0" borderId="0" xfId="0"/>
    <xf numFmtId="0" fontId="7" fillId="55" borderId="28" xfId="0" applyFont="1" applyFill="1" applyBorder="1" applyAlignment="1">
      <alignment horizontal="center" vertical="center" wrapText="1"/>
    </xf>
    <xf numFmtId="0" fontId="7" fillId="55" borderId="28" xfId="0" applyFont="1" applyFill="1" applyBorder="1" applyAlignment="1">
      <alignment vertical="center" wrapText="1"/>
    </xf>
    <xf numFmtId="0" fontId="53" fillId="55" borderId="0" xfId="9" applyFont="1" applyFill="1" applyAlignment="1">
      <alignment horizontal="left" vertical="top" wrapText="1"/>
    </xf>
    <xf numFmtId="0" fontId="7" fillId="55" borderId="0" xfId="9" applyFont="1" applyFill="1" applyAlignment="1">
      <alignment horizontal="left" vertical="top" wrapText="1"/>
    </xf>
    <xf numFmtId="0" fontId="7" fillId="55" borderId="0" xfId="9" applyFont="1" applyFill="1" applyAlignment="1">
      <alignment vertical="center" wrapText="1"/>
    </xf>
    <xf numFmtId="0" fontId="7" fillId="55" borderId="0" xfId="9" applyFont="1" applyFill="1" applyAlignment="1">
      <alignment horizontal="center" vertical="top" wrapText="1"/>
    </xf>
    <xf numFmtId="0" fontId="7" fillId="55" borderId="0" xfId="9" applyFont="1" applyFill="1" applyAlignment="1">
      <alignment horizontal="center" vertical="top"/>
    </xf>
    <xf numFmtId="0" fontId="7" fillId="55" borderId="0" xfId="9" applyFont="1" applyFill="1" applyBorder="1" applyAlignment="1">
      <alignment vertical="top"/>
    </xf>
    <xf numFmtId="0" fontId="7" fillId="55" borderId="28" xfId="9" applyFont="1" applyFill="1" applyBorder="1" applyAlignment="1">
      <alignment horizontal="left" vertical="top" wrapText="1"/>
    </xf>
    <xf numFmtId="0" fontId="7" fillId="55" borderId="28" xfId="9" applyFont="1" applyFill="1" applyBorder="1" applyAlignment="1">
      <alignment vertical="top" wrapText="1"/>
    </xf>
    <xf numFmtId="0" fontId="7" fillId="55" borderId="0" xfId="9" applyFont="1" applyFill="1" applyBorder="1" applyAlignment="1">
      <alignment vertical="top" wrapText="1"/>
    </xf>
    <xf numFmtId="0" fontId="73" fillId="55" borderId="28" xfId="9" applyFont="1" applyFill="1" applyBorder="1" applyAlignment="1">
      <alignment horizontal="left" vertical="top" wrapText="1"/>
    </xf>
    <xf numFmtId="0" fontId="73" fillId="55" borderId="28" xfId="9" applyFont="1" applyFill="1" applyBorder="1" applyAlignment="1">
      <alignment vertical="top" wrapText="1"/>
    </xf>
    <xf numFmtId="0" fontId="73" fillId="55" borderId="0" xfId="9" applyFont="1" applyFill="1" applyBorder="1" applyAlignment="1">
      <alignment vertical="top" wrapText="1"/>
    </xf>
    <xf numFmtId="0" fontId="73" fillId="55" borderId="0" xfId="9" applyFont="1" applyFill="1" applyBorder="1" applyAlignment="1">
      <alignment horizontal="left" vertical="top" wrapText="1"/>
    </xf>
    <xf numFmtId="0" fontId="53" fillId="55" borderId="0" xfId="9" applyFont="1" applyFill="1" applyBorder="1" applyAlignment="1">
      <alignment horizontal="left" vertical="top" wrapText="1"/>
    </xf>
    <xf numFmtId="0" fontId="7" fillId="55" borderId="28" xfId="9" applyFont="1" applyFill="1" applyBorder="1" applyAlignment="1">
      <alignment horizontal="center" vertical="top" wrapText="1"/>
    </xf>
    <xf numFmtId="168" fontId="74" fillId="55" borderId="28" xfId="12" applyNumberFormat="1" applyFont="1" applyFill="1" applyBorder="1" applyAlignment="1">
      <alignment horizontal="center" vertical="center"/>
    </xf>
    <xf numFmtId="49" fontId="7" fillId="55" borderId="0" xfId="9" applyNumberFormat="1" applyFont="1" applyFill="1" applyAlignment="1">
      <alignment horizontal="center" vertical="center" wrapText="1"/>
    </xf>
    <xf numFmtId="49" fontId="7" fillId="55" borderId="28" xfId="9" applyNumberFormat="1" applyFont="1" applyFill="1" applyBorder="1" applyAlignment="1">
      <alignment horizontal="center" vertical="center" textRotation="90" wrapText="1"/>
    </xf>
    <xf numFmtId="167" fontId="7" fillId="55" borderId="28" xfId="9" applyNumberFormat="1" applyFont="1" applyFill="1" applyBorder="1" applyAlignment="1">
      <alignment horizontal="center" vertical="center" wrapText="1"/>
    </xf>
    <xf numFmtId="0" fontId="7" fillId="55" borderId="28" xfId="9" applyNumberFormat="1" applyFont="1" applyFill="1" applyBorder="1" applyAlignment="1">
      <alignment horizontal="center" vertical="center" wrapText="1"/>
    </xf>
    <xf numFmtId="168" fontId="7" fillId="55" borderId="28" xfId="7" applyNumberFormat="1" applyFont="1" applyFill="1" applyBorder="1" applyAlignment="1">
      <alignment horizontal="center" vertical="center" wrapText="1"/>
    </xf>
    <xf numFmtId="172" fontId="7" fillId="55" borderId="8" xfId="9" applyNumberFormat="1" applyFont="1" applyFill="1" applyBorder="1" applyAlignment="1">
      <alignment horizontal="center" vertical="center" wrapText="1"/>
    </xf>
    <xf numFmtId="0" fontId="7" fillId="55" borderId="1" xfId="9" applyFont="1" applyFill="1" applyBorder="1" applyAlignment="1">
      <alignment horizontal="center" vertical="center" wrapText="1"/>
    </xf>
    <xf numFmtId="0" fontId="72" fillId="55" borderId="1" xfId="9" applyFont="1" applyFill="1" applyBorder="1" applyAlignment="1">
      <alignment horizontal="center" vertical="center" wrapText="1"/>
    </xf>
    <xf numFmtId="0" fontId="72" fillId="55" borderId="28" xfId="9" applyFont="1" applyFill="1" applyBorder="1" applyAlignment="1">
      <alignment horizontal="center" vertical="center" wrapText="1"/>
    </xf>
    <xf numFmtId="0" fontId="7" fillId="55" borderId="28" xfId="9" applyFont="1" applyFill="1" applyBorder="1" applyAlignment="1">
      <alignment horizontal="center" vertical="center" wrapText="1"/>
    </xf>
    <xf numFmtId="0" fontId="73" fillId="55" borderId="28" xfId="9" applyFont="1" applyFill="1" applyBorder="1" applyAlignment="1">
      <alignment horizontal="left" vertical="center" wrapText="1"/>
    </xf>
    <xf numFmtId="168" fontId="73" fillId="55" borderId="28" xfId="7" applyNumberFormat="1" applyFont="1" applyFill="1" applyBorder="1" applyAlignment="1">
      <alignment vertical="center" wrapText="1"/>
    </xf>
    <xf numFmtId="0" fontId="73" fillId="55" borderId="0" xfId="9" applyFont="1" applyFill="1" applyAlignment="1">
      <alignment vertical="center" wrapText="1"/>
    </xf>
    <xf numFmtId="168" fontId="7" fillId="55" borderId="0" xfId="9" applyNumberFormat="1" applyFont="1" applyFill="1" applyAlignment="1">
      <alignment vertical="center" wrapText="1"/>
    </xf>
    <xf numFmtId="0" fontId="7" fillId="55" borderId="7" xfId="9" applyFont="1" applyFill="1" applyBorder="1" applyAlignment="1">
      <alignment vertical="center" wrapText="1"/>
    </xf>
    <xf numFmtId="168" fontId="7" fillId="55" borderId="28" xfId="7" applyNumberFormat="1" applyFont="1" applyFill="1" applyBorder="1" applyAlignment="1">
      <alignment vertical="center" wrapText="1"/>
    </xf>
    <xf numFmtId="0" fontId="7" fillId="55" borderId="0" xfId="8" applyFont="1" applyFill="1" applyAlignment="1">
      <alignment horizontal="left" vertical="center" wrapText="1"/>
    </xf>
    <xf numFmtId="0" fontId="7" fillId="55" borderId="28" xfId="8" applyFont="1" applyFill="1" applyBorder="1" applyAlignment="1">
      <alignment horizontal="center" vertical="center" wrapText="1"/>
    </xf>
    <xf numFmtId="0" fontId="7" fillId="55" borderId="28" xfId="8" applyFont="1" applyFill="1" applyBorder="1" applyAlignment="1">
      <alignment horizontal="left" vertical="center" wrapText="1"/>
    </xf>
    <xf numFmtId="0" fontId="7" fillId="55" borderId="28" xfId="8" applyFont="1" applyFill="1" applyBorder="1" applyAlignment="1">
      <alignment horizontal="left" vertical="center" wrapText="1" indent="2"/>
    </xf>
    <xf numFmtId="0" fontId="7" fillId="55" borderId="28" xfId="8" quotePrefix="1" applyFont="1" applyFill="1" applyBorder="1" applyAlignment="1">
      <alignment horizontal="center" vertical="center" wrapText="1"/>
    </xf>
    <xf numFmtId="0" fontId="73" fillId="55" borderId="28" xfId="8" applyFont="1" applyFill="1" applyBorder="1" applyAlignment="1">
      <alignment horizontal="center" vertical="center" wrapText="1"/>
    </xf>
    <xf numFmtId="0" fontId="73" fillId="55" borderId="28" xfId="8" applyFont="1" applyFill="1" applyBorder="1" applyAlignment="1">
      <alignment horizontal="left" vertical="center" wrapText="1"/>
    </xf>
    <xf numFmtId="166" fontId="73" fillId="55" borderId="28" xfId="6" applyNumberFormat="1" applyFont="1" applyFill="1" applyBorder="1" applyAlignment="1">
      <alignment horizontal="right" vertical="center"/>
    </xf>
    <xf numFmtId="0" fontId="73" fillId="55" borderId="0" xfId="8" applyFont="1" applyFill="1" applyAlignment="1">
      <alignment horizontal="left" vertical="center" wrapText="1"/>
    </xf>
    <xf numFmtId="0" fontId="7" fillId="55" borderId="28" xfId="0" applyFont="1" applyFill="1" applyBorder="1" applyAlignment="1">
      <alignment horizontal="left" vertical="center" indent="2"/>
    </xf>
    <xf numFmtId="0" fontId="7" fillId="55" borderId="28" xfId="0" applyFont="1" applyFill="1" applyBorder="1" applyAlignment="1">
      <alignment horizontal="left" vertical="center" wrapText="1" indent="2"/>
    </xf>
    <xf numFmtId="49" fontId="7" fillId="55" borderId="28" xfId="0" applyNumberFormat="1" applyFont="1" applyFill="1" applyBorder="1" applyAlignment="1">
      <alignment horizontal="left" vertical="center" wrapText="1" indent="2"/>
    </xf>
    <xf numFmtId="0" fontId="74" fillId="55" borderId="0" xfId="0" applyFont="1" applyFill="1" applyAlignment="1">
      <alignment horizontal="left" vertical="center" indent="2"/>
    </xf>
    <xf numFmtId="0" fontId="7" fillId="55" borderId="28" xfId="0" applyFont="1" applyFill="1" applyBorder="1" applyAlignment="1">
      <alignment horizontal="center" vertical="center"/>
    </xf>
    <xf numFmtId="49" fontId="7" fillId="55" borderId="28" xfId="0" applyNumberFormat="1" applyFont="1" applyFill="1" applyBorder="1" applyAlignment="1">
      <alignment horizontal="center" vertical="center" wrapText="1"/>
    </xf>
    <xf numFmtId="0" fontId="74" fillId="55" borderId="0" xfId="0" applyFont="1" applyFill="1" applyAlignment="1">
      <alignment vertical="center"/>
    </xf>
    <xf numFmtId="0" fontId="7" fillId="55" borderId="0" xfId="9" applyNumberFormat="1" applyFont="1" applyFill="1" applyAlignment="1">
      <alignment horizontal="center" vertical="center" wrapText="1"/>
    </xf>
    <xf numFmtId="0" fontId="7" fillId="55" borderId="28" xfId="9" applyFont="1" applyFill="1" applyBorder="1" applyAlignment="1">
      <alignment horizontal="left" vertical="top" wrapText="1"/>
    </xf>
    <xf numFmtId="0" fontId="0" fillId="0" borderId="32" xfId="0" applyFont="1" applyBorder="1" applyAlignment="1">
      <alignment horizontal="left" vertical="top" wrapText="1"/>
    </xf>
    <xf numFmtId="0" fontId="7" fillId="55" borderId="28" xfId="9" applyFont="1" applyFill="1" applyBorder="1" applyAlignment="1">
      <alignment horizontal="left" vertical="center" wrapText="1"/>
    </xf>
    <xf numFmtId="0" fontId="75" fillId="55" borderId="7" xfId="9" applyFont="1" applyFill="1" applyBorder="1" applyAlignment="1">
      <alignment horizontal="left" vertical="center" wrapText="1"/>
    </xf>
    <xf numFmtId="173" fontId="7" fillId="55" borderId="28" xfId="6" applyNumberFormat="1" applyFont="1" applyFill="1" applyBorder="1" applyAlignment="1">
      <alignment horizontal="center" vertical="center"/>
    </xf>
    <xf numFmtId="173" fontId="7" fillId="55" borderId="6" xfId="6" applyNumberFormat="1" applyFont="1" applyFill="1" applyBorder="1" applyAlignment="1">
      <alignment horizontal="center" vertical="center"/>
    </xf>
    <xf numFmtId="0" fontId="7" fillId="55" borderId="0" xfId="9" applyFont="1" applyFill="1" applyAlignment="1">
      <alignment horizontal="center" vertical="top" wrapText="1"/>
    </xf>
    <xf numFmtId="0" fontId="8" fillId="55" borderId="0" xfId="8" applyFont="1" applyFill="1" applyAlignment="1">
      <alignment horizontal="right" vertical="center" wrapText="1"/>
    </xf>
    <xf numFmtId="0" fontId="7" fillId="55" borderId="28" xfId="9" applyFont="1" applyFill="1" applyBorder="1" applyAlignment="1">
      <alignment horizontal="center" vertical="top" wrapText="1"/>
    </xf>
    <xf numFmtId="0" fontId="7" fillId="55" borderId="0" xfId="9" applyFont="1" applyFill="1" applyBorder="1" applyAlignment="1">
      <alignment horizontal="left" vertical="top" wrapText="1"/>
    </xf>
    <xf numFmtId="0" fontId="73" fillId="55" borderId="28" xfId="9" applyFont="1" applyFill="1" applyBorder="1" applyAlignment="1">
      <alignment horizontal="left" vertical="top" wrapText="1"/>
    </xf>
    <xf numFmtId="0" fontId="7" fillId="55" borderId="0" xfId="0" applyFont="1" applyFill="1" applyAlignment="1">
      <alignment horizontal="center" vertical="center" wrapText="1"/>
    </xf>
    <xf numFmtId="0" fontId="7" fillId="55" borderId="0" xfId="0" applyFont="1" applyFill="1" applyAlignment="1">
      <alignment vertical="center" wrapText="1"/>
    </xf>
    <xf numFmtId="172" fontId="7" fillId="55" borderId="0" xfId="0" applyNumberFormat="1" applyFont="1" applyFill="1" applyAlignment="1">
      <alignment vertical="center" wrapText="1"/>
    </xf>
    <xf numFmtId="49" fontId="75" fillId="55" borderId="28" xfId="0" applyNumberFormat="1" applyFont="1" applyFill="1" applyBorder="1" applyAlignment="1">
      <alignment horizontal="center" vertical="center" textRotation="90" wrapText="1"/>
    </xf>
    <xf numFmtId="0" fontId="7" fillId="55" borderId="28" xfId="0" applyFont="1" applyFill="1" applyBorder="1" applyAlignment="1">
      <alignment horizontal="left" vertical="center" wrapText="1"/>
    </xf>
    <xf numFmtId="172" fontId="7" fillId="55" borderId="28" xfId="0" applyNumberFormat="1" applyFont="1" applyFill="1" applyBorder="1" applyAlignment="1">
      <alignment horizontal="center" vertical="center" wrapText="1"/>
    </xf>
    <xf numFmtId="0" fontId="77" fillId="55" borderId="28" xfId="0" applyFont="1" applyFill="1" applyBorder="1" applyAlignment="1">
      <alignment horizontal="center" vertical="center" wrapText="1"/>
    </xf>
    <xf numFmtId="0" fontId="75" fillId="55" borderId="28" xfId="0" applyFont="1" applyFill="1" applyBorder="1" applyAlignment="1">
      <alignment horizontal="center" vertical="center" wrapText="1"/>
    </xf>
    <xf numFmtId="0" fontId="75" fillId="55" borderId="0" xfId="0" applyFont="1" applyFill="1" applyAlignment="1">
      <alignment vertical="center" wrapText="1"/>
    </xf>
    <xf numFmtId="0" fontId="7" fillId="55" borderId="0" xfId="8" applyFont="1" applyFill="1" applyAlignment="1">
      <alignment vertical="center" wrapText="1"/>
    </xf>
    <xf numFmtId="0" fontId="73" fillId="55" borderId="28" xfId="9" applyFont="1" applyFill="1" applyBorder="1" applyAlignment="1">
      <alignment horizontal="left" vertical="top" wrapText="1"/>
    </xf>
    <xf numFmtId="0" fontId="76" fillId="0" borderId="0" xfId="0" applyFont="1"/>
    <xf numFmtId="174" fontId="76" fillId="0" borderId="0" xfId="0" applyNumberFormat="1" applyFont="1"/>
    <xf numFmtId="0" fontId="7" fillId="0" borderId="0" xfId="0" applyFont="1"/>
    <xf numFmtId="0" fontId="7" fillId="0" borderId="0" xfId="0" applyFont="1" applyAlignment="1">
      <alignment wrapText="1"/>
    </xf>
    <xf numFmtId="0" fontId="7" fillId="0" borderId="28" xfId="0" applyFont="1" applyBorder="1" applyAlignment="1">
      <alignment horizontal="left" vertical="top" wrapText="1"/>
    </xf>
    <xf numFmtId="49" fontId="7" fillId="55" borderId="28" xfId="0" applyNumberFormat="1" applyFont="1" applyFill="1" applyBorder="1" applyAlignment="1">
      <alignment horizontal="center" vertical="center" textRotation="90" wrapText="1"/>
    </xf>
    <xf numFmtId="0" fontId="72" fillId="55" borderId="28" xfId="0" applyFont="1" applyFill="1" applyBorder="1" applyAlignment="1">
      <alignment horizontal="center" vertical="center" wrapText="1"/>
    </xf>
    <xf numFmtId="0" fontId="7" fillId="55" borderId="28" xfId="0" applyNumberFormat="1" applyFont="1" applyFill="1" applyBorder="1" applyAlignment="1">
      <alignment horizontal="center" vertical="center" wrapText="1"/>
    </xf>
    <xf numFmtId="173" fontId="7" fillId="55" borderId="28" xfId="6" applyNumberFormat="1" applyFont="1" applyFill="1" applyBorder="1" applyAlignment="1">
      <alignment horizontal="right" vertical="center"/>
    </xf>
    <xf numFmtId="173" fontId="7" fillId="55" borderId="6" xfId="6" applyNumberFormat="1" applyFont="1" applyFill="1" applyBorder="1" applyAlignment="1">
      <alignment horizontal="right" vertical="center"/>
    </xf>
    <xf numFmtId="168" fontId="74" fillId="55" borderId="28" xfId="12" applyNumberFormat="1" applyFont="1" applyFill="1" applyBorder="1" applyAlignment="1">
      <alignment horizontal="right" vertical="center"/>
    </xf>
    <xf numFmtId="168" fontId="7" fillId="55" borderId="28" xfId="7" applyNumberFormat="1" applyFont="1" applyFill="1" applyBorder="1" applyAlignment="1">
      <alignment horizontal="right" vertical="center" wrapText="1"/>
    </xf>
    <xf numFmtId="0" fontId="7" fillId="55" borderId="0" xfId="8" applyFont="1" applyFill="1" applyAlignment="1">
      <alignment horizontal="right" vertical="center" wrapText="1"/>
    </xf>
    <xf numFmtId="0" fontId="7" fillId="55" borderId="0" xfId="9" applyFont="1" applyFill="1" applyAlignment="1">
      <alignment vertical="top" wrapText="1"/>
    </xf>
    <xf numFmtId="0" fontId="7" fillId="55" borderId="0" xfId="8" applyFont="1" applyFill="1" applyAlignment="1">
      <alignment horizontal="right" vertical="center" wrapText="1"/>
    </xf>
    <xf numFmtId="0" fontId="7" fillId="55" borderId="0" xfId="9" applyFont="1" applyFill="1" applyAlignment="1">
      <alignment horizontal="right" vertical="top" wrapText="1"/>
    </xf>
    <xf numFmtId="0" fontId="75" fillId="0" borderId="0" xfId="0" applyFont="1" applyBorder="1" applyAlignment="1">
      <alignment wrapText="1"/>
    </xf>
    <xf numFmtId="166" fontId="7" fillId="55" borderId="28" xfId="6" applyNumberFormat="1" applyFont="1" applyFill="1" applyBorder="1" applyAlignment="1">
      <alignment horizontal="right" vertical="center"/>
    </xf>
    <xf numFmtId="0" fontId="7" fillId="0" borderId="2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55" borderId="0" xfId="8" applyFont="1" applyFill="1" applyAlignment="1">
      <alignment horizontal="right" vertical="center" wrapText="1"/>
    </xf>
    <xf numFmtId="0" fontId="7" fillId="55" borderId="0" xfId="8" applyFont="1" applyFill="1" applyAlignment="1">
      <alignment horizontal="center" vertical="center" wrapText="1"/>
    </xf>
    <xf numFmtId="0" fontId="7" fillId="55" borderId="0" xfId="9" applyFont="1" applyFill="1" applyAlignment="1">
      <alignment horizontal="center" vertical="center" wrapText="1"/>
    </xf>
    <xf numFmtId="0" fontId="7" fillId="55" borderId="0" xfId="9" applyFont="1" applyFill="1" applyAlignment="1">
      <alignment horizontal="right" vertical="top" wrapText="1"/>
    </xf>
    <xf numFmtId="0" fontId="7" fillId="55" borderId="9" xfId="8" applyFont="1" applyFill="1" applyBorder="1" applyAlignment="1">
      <alignment horizontal="right" wrapText="1"/>
    </xf>
    <xf numFmtId="0" fontId="7" fillId="0" borderId="0" xfId="0" applyFont="1" applyAlignment="1">
      <alignment horizontal="center" wrapText="1"/>
    </xf>
    <xf numFmtId="0" fontId="7" fillId="55" borderId="30" xfId="8" applyFont="1" applyFill="1" applyBorder="1" applyAlignment="1">
      <alignment horizontal="center" vertical="center" wrapText="1"/>
    </xf>
    <xf numFmtId="0" fontId="7" fillId="55" borderId="0" xfId="9" applyFont="1" applyFill="1" applyAlignment="1">
      <alignment horizontal="right" vertical="top" wrapText="1"/>
    </xf>
    <xf numFmtId="0" fontId="8" fillId="55" borderId="0" xfId="8" applyFont="1" applyFill="1" applyAlignment="1">
      <alignment horizontal="right" vertical="center" wrapText="1"/>
    </xf>
    <xf numFmtId="0" fontId="74" fillId="0" borderId="28" xfId="0" applyFont="1" applyBorder="1" applyAlignment="1">
      <alignment horizontal="left" vertical="top" wrapText="1"/>
    </xf>
    <xf numFmtId="49" fontId="75" fillId="55" borderId="0" xfId="0" applyNumberFormat="1" applyFont="1" applyFill="1" applyAlignment="1">
      <alignment horizontal="center" vertical="center" wrapText="1"/>
    </xf>
    <xf numFmtId="0" fontId="75" fillId="55" borderId="0" xfId="0" applyNumberFormat="1" applyFont="1" applyFill="1" applyAlignment="1">
      <alignment horizontal="center" vertical="center" wrapText="1"/>
    </xf>
    <xf numFmtId="172" fontId="75" fillId="55" borderId="0" xfId="0" applyNumberFormat="1" applyFont="1" applyFill="1" applyAlignment="1">
      <alignment horizontal="center" vertical="center" wrapText="1"/>
    </xf>
    <xf numFmtId="0" fontId="7" fillId="56" borderId="28" xfId="0" applyFont="1" applyFill="1" applyBorder="1" applyAlignment="1">
      <alignment vertical="center" wrapText="1"/>
    </xf>
    <xf numFmtId="0" fontId="7" fillId="56" borderId="28" xfId="0" applyFont="1" applyFill="1" applyBorder="1" applyAlignment="1">
      <alignment horizontal="center" vertical="center" wrapText="1"/>
    </xf>
    <xf numFmtId="0" fontId="7" fillId="56" borderId="28" xfId="0" applyFont="1" applyFill="1" applyBorder="1" applyAlignment="1">
      <alignment horizontal="center"/>
    </xf>
    <xf numFmtId="0" fontId="7" fillId="56" borderId="28" xfId="0" applyFont="1" applyFill="1" applyBorder="1" applyAlignment="1">
      <alignment horizontal="center" wrapText="1"/>
    </xf>
    <xf numFmtId="168" fontId="7" fillId="0" borderId="28" xfId="7" applyNumberFormat="1" applyFont="1" applyFill="1" applyBorder="1" applyAlignment="1">
      <alignment horizontal="center" vertical="center" wrapText="1"/>
    </xf>
    <xf numFmtId="172" fontId="7" fillId="0" borderId="0" xfId="0" applyNumberFormat="1" applyFont="1" applyFill="1"/>
    <xf numFmtId="0" fontId="7" fillId="0" borderId="0" xfId="0" applyFont="1" applyFill="1"/>
    <xf numFmtId="167" fontId="7" fillId="55" borderId="4" xfId="0" applyNumberFormat="1" applyFont="1" applyFill="1" applyBorder="1" applyAlignment="1">
      <alignment horizontal="center" vertical="center" wrapText="1"/>
    </xf>
    <xf numFmtId="0" fontId="7" fillId="55" borderId="0" xfId="0" applyFont="1" applyFill="1"/>
    <xf numFmtId="0" fontId="7" fillId="0" borderId="28" xfId="0" applyFont="1" applyFill="1" applyBorder="1" applyAlignment="1">
      <alignment horizontal="center" vertical="center" wrapText="1"/>
    </xf>
    <xf numFmtId="167" fontId="7" fillId="0" borderId="4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top"/>
    </xf>
    <xf numFmtId="0" fontId="7" fillId="55" borderId="5" xfId="0" applyFont="1" applyFill="1" applyBorder="1" applyAlignment="1">
      <alignment horizontal="center" vertical="center"/>
    </xf>
    <xf numFmtId="0" fontId="7" fillId="55" borderId="4" xfId="0" applyFont="1" applyFill="1" applyBorder="1" applyAlignment="1">
      <alignment horizontal="center" vertical="center"/>
    </xf>
    <xf numFmtId="167" fontId="7" fillId="55" borderId="28" xfId="0" applyNumberFormat="1" applyFont="1" applyFill="1" applyBorder="1" applyAlignment="1">
      <alignment horizontal="center" vertical="center" wrapText="1"/>
    </xf>
    <xf numFmtId="167" fontId="7" fillId="55" borderId="0" xfId="0" applyNumberFormat="1" applyFont="1" applyFill="1" applyAlignment="1">
      <alignment horizontal="left" vertical="top" wrapText="1"/>
    </xf>
    <xf numFmtId="0" fontId="7" fillId="55" borderId="0" xfId="0" applyFont="1" applyFill="1" applyAlignment="1">
      <alignment horizontal="left" vertical="top" wrapText="1"/>
    </xf>
    <xf numFmtId="166" fontId="7" fillId="55" borderId="28" xfId="6" applyNumberFormat="1" applyFont="1" applyFill="1" applyBorder="1" applyAlignment="1">
      <alignment horizontal="center" vertical="center"/>
    </xf>
    <xf numFmtId="167" fontId="7" fillId="0" borderId="0" xfId="0" applyNumberFormat="1" applyFont="1"/>
    <xf numFmtId="0" fontId="7" fillId="0" borderId="28" xfId="0" applyFont="1" applyBorder="1" applyAlignment="1">
      <alignment horizontal="center" vertical="top" wrapText="1"/>
    </xf>
    <xf numFmtId="173" fontId="7" fillId="55" borderId="8" xfId="6" applyNumberFormat="1" applyFont="1" applyFill="1" applyBorder="1" applyAlignment="1">
      <alignment horizontal="center" vertical="center"/>
    </xf>
    <xf numFmtId="0" fontId="7" fillId="0" borderId="28" xfId="0" applyFont="1" applyBorder="1" applyAlignment="1">
      <alignment horizontal="center" vertical="center" wrapText="1"/>
    </xf>
    <xf numFmtId="174" fontId="7" fillId="0" borderId="0" xfId="0" applyNumberFormat="1" applyFont="1"/>
    <xf numFmtId="0" fontId="7" fillId="55" borderId="0" xfId="8" applyFont="1" applyFill="1" applyAlignment="1">
      <alignment horizontal="right" vertical="center"/>
    </xf>
    <xf numFmtId="0" fontId="7" fillId="55" borderId="9" xfId="8" applyFont="1" applyFill="1" applyBorder="1" applyAlignment="1"/>
    <xf numFmtId="0" fontId="8" fillId="55" borderId="0" xfId="8" applyFont="1" applyFill="1" applyAlignment="1">
      <alignment vertical="center" wrapText="1"/>
    </xf>
    <xf numFmtId="0" fontId="8" fillId="55" borderId="0" xfId="8" applyFont="1" applyFill="1" applyAlignment="1">
      <alignment horizontal="right" vertical="center"/>
    </xf>
    <xf numFmtId="0" fontId="7" fillId="55" borderId="0" xfId="9" applyFont="1" applyFill="1" applyAlignment="1">
      <alignment horizontal="right" vertical="center" wrapText="1"/>
    </xf>
    <xf numFmtId="0" fontId="7" fillId="55" borderId="0" xfId="9" applyFont="1" applyFill="1" applyAlignment="1">
      <alignment horizontal="right" vertical="center"/>
    </xf>
    <xf numFmtId="0" fontId="7" fillId="55" borderId="0" xfId="9" applyFont="1" applyFill="1" applyAlignment="1">
      <alignment horizontal="right" vertical="top"/>
    </xf>
    <xf numFmtId="0" fontId="7" fillId="55" borderId="0" xfId="8" applyFont="1" applyFill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55" borderId="31" xfId="8" applyFont="1" applyFill="1" applyBorder="1" applyAlignment="1">
      <alignment horizontal="center" vertical="center" wrapText="1"/>
    </xf>
    <xf numFmtId="0" fontId="7" fillId="55" borderId="29" xfId="8" applyFont="1" applyFill="1" applyBorder="1" applyAlignment="1">
      <alignment horizontal="center" vertical="center" wrapText="1"/>
    </xf>
    <xf numFmtId="0" fontId="7" fillId="55" borderId="30" xfId="8" applyFont="1" applyFill="1" applyBorder="1" applyAlignment="1">
      <alignment horizontal="center" vertical="center" wrapText="1"/>
    </xf>
    <xf numFmtId="0" fontId="7" fillId="55" borderId="6" xfId="8" applyFont="1" applyFill="1" applyBorder="1" applyAlignment="1">
      <alignment horizontal="center" vertical="center" wrapText="1"/>
    </xf>
    <xf numFmtId="0" fontId="7" fillId="55" borderId="8" xfId="8" applyFont="1" applyFill="1" applyBorder="1" applyAlignment="1">
      <alignment horizontal="center" vertical="center" wrapText="1"/>
    </xf>
    <xf numFmtId="0" fontId="7" fillId="55" borderId="0" xfId="9" applyFont="1" applyFill="1" applyAlignment="1">
      <alignment horizontal="center" wrapText="1"/>
    </xf>
    <xf numFmtId="49" fontId="75" fillId="55" borderId="31" xfId="0" applyNumberFormat="1" applyFont="1" applyFill="1" applyBorder="1" applyAlignment="1">
      <alignment horizontal="center" vertical="center" wrapText="1"/>
    </xf>
    <xf numFmtId="49" fontId="75" fillId="55" borderId="4" xfId="0" applyNumberFormat="1" applyFont="1" applyFill="1" applyBorder="1" applyAlignment="1">
      <alignment horizontal="center" vertical="center" wrapText="1"/>
    </xf>
    <xf numFmtId="0" fontId="7" fillId="55" borderId="6" xfId="0" applyNumberFormat="1" applyFont="1" applyFill="1" applyBorder="1" applyAlignment="1">
      <alignment horizontal="center" vertical="center" wrapText="1"/>
    </xf>
    <xf numFmtId="0" fontId="7" fillId="55" borderId="8" xfId="0" applyNumberFormat="1" applyFont="1" applyFill="1" applyBorder="1" applyAlignment="1">
      <alignment horizontal="center" vertical="center" wrapText="1"/>
    </xf>
    <xf numFmtId="172" fontId="7" fillId="55" borderId="6" xfId="0" applyNumberFormat="1" applyFont="1" applyFill="1" applyBorder="1" applyAlignment="1">
      <alignment horizontal="center" vertical="center" wrapText="1"/>
    </xf>
    <xf numFmtId="172" fontId="7" fillId="55" borderId="8" xfId="0" applyNumberFormat="1" applyFont="1" applyFill="1" applyBorder="1" applyAlignment="1">
      <alignment horizontal="center" vertical="center" wrapText="1"/>
    </xf>
    <xf numFmtId="172" fontId="7" fillId="55" borderId="3" xfId="0" applyNumberFormat="1" applyFont="1" applyFill="1" applyBorder="1" applyAlignment="1">
      <alignment horizontal="center" vertical="center" wrapText="1"/>
    </xf>
    <xf numFmtId="172" fontId="7" fillId="55" borderId="5" xfId="0" applyNumberFormat="1" applyFont="1" applyFill="1" applyBorder="1" applyAlignment="1">
      <alignment horizontal="center" vertical="center" wrapText="1"/>
    </xf>
    <xf numFmtId="172" fontId="7" fillId="55" borderId="4" xfId="0" applyNumberFormat="1" applyFont="1" applyFill="1" applyBorder="1" applyAlignment="1">
      <alignment horizontal="center" vertical="center" wrapText="1"/>
    </xf>
    <xf numFmtId="0" fontId="7" fillId="55" borderId="0" xfId="8" applyFont="1" applyFill="1" applyAlignment="1">
      <alignment horizontal="right" vertical="center" wrapText="1"/>
    </xf>
    <xf numFmtId="167" fontId="7" fillId="55" borderId="0" xfId="0" applyNumberFormat="1" applyFont="1" applyFill="1" applyAlignment="1">
      <alignment horizontal="center" vertical="center" wrapText="1"/>
    </xf>
    <xf numFmtId="172" fontId="7" fillId="55" borderId="9" xfId="0" applyNumberFormat="1" applyFont="1" applyFill="1" applyBorder="1" applyAlignment="1">
      <alignment horizontal="right" vertical="center" wrapText="1"/>
    </xf>
    <xf numFmtId="49" fontId="7" fillId="55" borderId="28" xfId="9" applyNumberFormat="1" applyFont="1" applyFill="1" applyBorder="1" applyAlignment="1">
      <alignment horizontal="center" vertical="center" wrapText="1"/>
    </xf>
    <xf numFmtId="0" fontId="7" fillId="55" borderId="6" xfId="9" applyNumberFormat="1" applyFont="1" applyFill="1" applyBorder="1" applyAlignment="1">
      <alignment horizontal="center" vertical="center" wrapText="1"/>
    </xf>
    <xf numFmtId="0" fontId="7" fillId="55" borderId="8" xfId="9" applyNumberFormat="1" applyFont="1" applyFill="1" applyBorder="1" applyAlignment="1">
      <alignment horizontal="center" vertical="center" wrapText="1"/>
    </xf>
    <xf numFmtId="0" fontId="7" fillId="55" borderId="0" xfId="9" applyFont="1" applyFill="1" applyAlignment="1">
      <alignment horizontal="center" vertical="center" wrapText="1"/>
    </xf>
    <xf numFmtId="0" fontId="7" fillId="55" borderId="0" xfId="9" applyFont="1" applyFill="1" applyAlignment="1">
      <alignment horizontal="center" vertical="top" wrapText="1"/>
    </xf>
    <xf numFmtId="0" fontId="7" fillId="55" borderId="0" xfId="9" applyFont="1" applyFill="1" applyBorder="1" applyAlignment="1">
      <alignment horizontal="center" vertical="top"/>
    </xf>
    <xf numFmtId="0" fontId="7" fillId="55" borderId="6" xfId="9" applyFont="1" applyFill="1" applyBorder="1" applyAlignment="1">
      <alignment horizontal="center" vertical="top" wrapText="1"/>
    </xf>
    <xf numFmtId="0" fontId="7" fillId="55" borderId="2" xfId="9" applyFont="1" applyFill="1" applyBorder="1" applyAlignment="1">
      <alignment horizontal="center" vertical="top" wrapText="1"/>
    </xf>
    <xf numFmtId="0" fontId="73" fillId="55" borderId="31" xfId="9" applyFont="1" applyFill="1" applyBorder="1" applyAlignment="1">
      <alignment horizontal="left" vertical="top" wrapText="1"/>
    </xf>
    <xf numFmtId="0" fontId="73" fillId="55" borderId="30" xfId="9" applyFont="1" applyFill="1" applyBorder="1" applyAlignment="1">
      <alignment horizontal="left" vertical="top" wrapText="1"/>
    </xf>
    <xf numFmtId="0" fontId="7" fillId="55" borderId="31" xfId="9" applyFont="1" applyFill="1" applyBorder="1" applyAlignment="1">
      <alignment horizontal="left" vertical="top" wrapText="1"/>
    </xf>
    <xf numFmtId="0" fontId="7" fillId="55" borderId="30" xfId="9" applyFont="1" applyFill="1" applyBorder="1" applyAlignment="1">
      <alignment horizontal="left" vertical="top" wrapText="1"/>
    </xf>
    <xf numFmtId="0" fontId="73" fillId="55" borderId="33" xfId="9" applyFont="1" applyFill="1" applyBorder="1" applyAlignment="1">
      <alignment horizontal="left" vertical="top" wrapText="1"/>
    </xf>
    <xf numFmtId="0" fontId="73" fillId="55" borderId="34" xfId="9" applyFont="1" applyFill="1" applyBorder="1" applyAlignment="1">
      <alignment horizontal="left" vertical="top" wrapText="1"/>
    </xf>
    <xf numFmtId="0" fontId="73" fillId="55" borderId="3" xfId="9" applyFont="1" applyFill="1" applyBorder="1" applyAlignment="1">
      <alignment horizontal="left" vertical="top" wrapText="1"/>
    </xf>
    <xf numFmtId="0" fontId="73" fillId="55" borderId="4" xfId="9" applyFont="1" applyFill="1" applyBorder="1" applyAlignment="1">
      <alignment horizontal="left" vertical="top" wrapText="1"/>
    </xf>
    <xf numFmtId="0" fontId="7" fillId="55" borderId="28" xfId="9" applyFont="1" applyFill="1" applyBorder="1" applyAlignment="1">
      <alignment horizontal="center" vertical="top" wrapText="1"/>
    </xf>
    <xf numFmtId="0" fontId="7" fillId="55" borderId="0" xfId="9" applyFont="1" applyFill="1" applyBorder="1" applyAlignment="1">
      <alignment horizontal="left" vertical="top" wrapText="1"/>
    </xf>
    <xf numFmtId="0" fontId="7" fillId="55" borderId="0" xfId="9" applyFont="1" applyFill="1" applyAlignment="1">
      <alignment horizontal="right" vertical="top" wrapText="1"/>
    </xf>
    <xf numFmtId="0" fontId="7" fillId="0" borderId="31" xfId="0" applyFont="1" applyBorder="1" applyAlignment="1">
      <alignment horizontal="left" wrapText="1"/>
    </xf>
    <xf numFmtId="0" fontId="7" fillId="0" borderId="29" xfId="0" applyFont="1" applyBorder="1" applyAlignment="1">
      <alignment horizontal="left" wrapText="1"/>
    </xf>
    <xf numFmtId="0" fontId="7" fillId="0" borderId="30" xfId="0" applyFont="1" applyBorder="1" applyAlignment="1">
      <alignment horizontal="left" wrapText="1"/>
    </xf>
    <xf numFmtId="0" fontId="7" fillId="56" borderId="31" xfId="0" applyFont="1" applyFill="1" applyBorder="1" applyAlignment="1">
      <alignment horizontal="center" wrapText="1"/>
    </xf>
    <xf numFmtId="0" fontId="7" fillId="56" borderId="5" xfId="0" applyFont="1" applyFill="1" applyBorder="1" applyAlignment="1">
      <alignment horizontal="center" wrapText="1"/>
    </xf>
    <xf numFmtId="0" fontId="7" fillId="56" borderId="4" xfId="0" applyFont="1" applyFill="1" applyBorder="1" applyAlignment="1">
      <alignment horizontal="center" wrapText="1"/>
    </xf>
    <xf numFmtId="0" fontId="7" fillId="0" borderId="28" xfId="0" applyFont="1" applyFill="1" applyBorder="1" applyAlignment="1">
      <alignment vertical="center" wrapText="1"/>
    </xf>
    <xf numFmtId="0" fontId="7" fillId="55" borderId="31" xfId="0" applyFont="1" applyFill="1" applyBorder="1" applyAlignment="1">
      <alignment horizontal="center" vertical="center" wrapText="1"/>
    </xf>
    <xf numFmtId="0" fontId="7" fillId="55" borderId="5" xfId="0" applyFont="1" applyFill="1" applyBorder="1" applyAlignment="1">
      <alignment horizontal="center" vertical="center" wrapText="1"/>
    </xf>
    <xf numFmtId="0" fontId="7" fillId="55" borderId="4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5" fillId="0" borderId="0" xfId="0" applyFont="1" applyBorder="1" applyAlignment="1">
      <alignment horizontal="center" wrapText="1"/>
    </xf>
    <xf numFmtId="0" fontId="7" fillId="56" borderId="28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left" wrapText="1"/>
    </xf>
  </cellXfs>
  <cellStyles count="422">
    <cellStyle name="_artabyuje" xfId="141"/>
    <cellStyle name="_artabyuje_3.Havelvacner_N1_12 23.01.2018" xfId="142"/>
    <cellStyle name="20% - Accent1 2" xfId="18"/>
    <cellStyle name="20% - Accent1 2 2" xfId="81"/>
    <cellStyle name="20% - Accent1 2 2 2" xfId="143"/>
    <cellStyle name="20% - Accent1 2 2 2 2" xfId="144"/>
    <cellStyle name="20% - Accent1 2 2 2 3" xfId="145"/>
    <cellStyle name="20% - Accent1 2 2 3" xfId="146"/>
    <cellStyle name="20% - Accent1 2 2 4" xfId="147"/>
    <cellStyle name="20% - Accent1 2 3" xfId="148"/>
    <cellStyle name="20% - Accent1 2 3 2" xfId="149"/>
    <cellStyle name="20% - Accent1 2 3 3" xfId="150"/>
    <cellStyle name="20% - Accent1 2 4" xfId="151"/>
    <cellStyle name="20% - Accent1 2 4 2" xfId="152"/>
    <cellStyle name="20% - Accent1 2 4 3" xfId="153"/>
    <cellStyle name="20% - Accent1 2 5" xfId="154"/>
    <cellStyle name="20% - Accent1 2 6" xfId="155"/>
    <cellStyle name="20% - Accent1 3" xfId="382"/>
    <cellStyle name="20% - Accent2 2" xfId="19"/>
    <cellStyle name="20% - Accent2 2 2" xfId="82"/>
    <cellStyle name="20% - Accent2 2 2 2" xfId="156"/>
    <cellStyle name="20% - Accent2 2 2 2 2" xfId="157"/>
    <cellStyle name="20% - Accent2 2 2 2 3" xfId="158"/>
    <cellStyle name="20% - Accent2 2 2 3" xfId="159"/>
    <cellStyle name="20% - Accent2 2 2 4" xfId="160"/>
    <cellStyle name="20% - Accent2 2 3" xfId="161"/>
    <cellStyle name="20% - Accent2 2 3 2" xfId="162"/>
    <cellStyle name="20% - Accent2 2 3 3" xfId="163"/>
    <cellStyle name="20% - Accent2 2 4" xfId="164"/>
    <cellStyle name="20% - Accent2 2 4 2" xfId="165"/>
    <cellStyle name="20% - Accent2 2 4 3" xfId="166"/>
    <cellStyle name="20% - Accent2 2 5" xfId="167"/>
    <cellStyle name="20% - Accent2 2 6" xfId="168"/>
    <cellStyle name="20% - Accent2 3" xfId="383"/>
    <cellStyle name="20% - Accent3 2" xfId="20"/>
    <cellStyle name="20% - Accent3 2 2" xfId="83"/>
    <cellStyle name="20% - Accent3 2 2 2" xfId="169"/>
    <cellStyle name="20% - Accent3 2 2 2 2" xfId="170"/>
    <cellStyle name="20% - Accent3 2 2 2 3" xfId="171"/>
    <cellStyle name="20% - Accent3 2 2 3" xfId="172"/>
    <cellStyle name="20% - Accent3 2 2 4" xfId="173"/>
    <cellStyle name="20% - Accent3 2 3" xfId="174"/>
    <cellStyle name="20% - Accent3 2 3 2" xfId="175"/>
    <cellStyle name="20% - Accent3 2 3 3" xfId="176"/>
    <cellStyle name="20% - Accent3 2 4" xfId="177"/>
    <cellStyle name="20% - Accent3 2 4 2" xfId="178"/>
    <cellStyle name="20% - Accent3 2 4 3" xfId="179"/>
    <cellStyle name="20% - Accent3 2 5" xfId="180"/>
    <cellStyle name="20% - Accent3 2 6" xfId="181"/>
    <cellStyle name="20% - Accent3 3" xfId="384"/>
    <cellStyle name="20% - Accent4 2" xfId="21"/>
    <cellStyle name="20% - Accent4 2 2" xfId="84"/>
    <cellStyle name="20% - Accent4 2 2 2" xfId="182"/>
    <cellStyle name="20% - Accent4 2 2 2 2" xfId="183"/>
    <cellStyle name="20% - Accent4 2 2 2 3" xfId="184"/>
    <cellStyle name="20% - Accent4 2 2 3" xfId="185"/>
    <cellStyle name="20% - Accent4 2 2 4" xfId="186"/>
    <cellStyle name="20% - Accent4 2 3" xfId="187"/>
    <cellStyle name="20% - Accent4 2 3 2" xfId="188"/>
    <cellStyle name="20% - Accent4 2 3 3" xfId="189"/>
    <cellStyle name="20% - Accent4 2 4" xfId="190"/>
    <cellStyle name="20% - Accent4 2 4 2" xfId="191"/>
    <cellStyle name="20% - Accent4 2 4 3" xfId="192"/>
    <cellStyle name="20% - Accent4 2 5" xfId="193"/>
    <cellStyle name="20% - Accent4 2 6" xfId="194"/>
    <cellStyle name="20% - Accent4 3" xfId="385"/>
    <cellStyle name="20% - Accent5 2" xfId="22"/>
    <cellStyle name="20% - Accent5 2 2" xfId="85"/>
    <cellStyle name="20% - Accent5 2 2 2" xfId="195"/>
    <cellStyle name="20% - Accent5 2 2 2 2" xfId="196"/>
    <cellStyle name="20% - Accent5 2 2 2 3" xfId="197"/>
    <cellStyle name="20% - Accent5 2 2 3" xfId="198"/>
    <cellStyle name="20% - Accent5 2 2 4" xfId="199"/>
    <cellStyle name="20% - Accent5 2 3" xfId="200"/>
    <cellStyle name="20% - Accent5 2 3 2" xfId="201"/>
    <cellStyle name="20% - Accent5 2 3 3" xfId="202"/>
    <cellStyle name="20% - Accent5 2 4" xfId="203"/>
    <cellStyle name="20% - Accent5 2 4 2" xfId="204"/>
    <cellStyle name="20% - Accent5 2 4 3" xfId="205"/>
    <cellStyle name="20% - Accent5 2 5" xfId="206"/>
    <cellStyle name="20% - Accent5 2 6" xfId="207"/>
    <cellStyle name="20% - Accent5 3" xfId="386"/>
    <cellStyle name="20% - Accent6 2" xfId="23"/>
    <cellStyle name="20% - Accent6 2 2" xfId="86"/>
    <cellStyle name="20% - Accent6 2 2 2" xfId="208"/>
    <cellStyle name="20% - Accent6 2 2 2 2" xfId="209"/>
    <cellStyle name="20% - Accent6 2 2 2 3" xfId="210"/>
    <cellStyle name="20% - Accent6 2 2 3" xfId="211"/>
    <cellStyle name="20% - Accent6 2 2 4" xfId="212"/>
    <cellStyle name="20% - Accent6 2 3" xfId="213"/>
    <cellStyle name="20% - Accent6 2 3 2" xfId="214"/>
    <cellStyle name="20% - Accent6 2 3 3" xfId="215"/>
    <cellStyle name="20% - Accent6 2 4" xfId="216"/>
    <cellStyle name="20% - Accent6 2 4 2" xfId="217"/>
    <cellStyle name="20% - Accent6 2 4 3" xfId="218"/>
    <cellStyle name="20% - Accent6 2 5" xfId="219"/>
    <cellStyle name="20% - Accent6 2 6" xfId="220"/>
    <cellStyle name="20% - Accent6 3" xfId="387"/>
    <cellStyle name="40% - Accent1 2" xfId="24"/>
    <cellStyle name="40% - Accent1 2 2" xfId="87"/>
    <cellStyle name="40% - Accent1 2 2 2" xfId="221"/>
    <cellStyle name="40% - Accent1 2 2 2 2" xfId="222"/>
    <cellStyle name="40% - Accent1 2 2 2 3" xfId="223"/>
    <cellStyle name="40% - Accent1 2 2 3" xfId="224"/>
    <cellStyle name="40% - Accent1 2 2 4" xfId="225"/>
    <cellStyle name="40% - Accent1 2 3" xfId="226"/>
    <cellStyle name="40% - Accent1 2 3 2" xfId="227"/>
    <cellStyle name="40% - Accent1 2 3 3" xfId="228"/>
    <cellStyle name="40% - Accent1 2 4" xfId="229"/>
    <cellStyle name="40% - Accent1 2 4 2" xfId="230"/>
    <cellStyle name="40% - Accent1 2 4 3" xfId="231"/>
    <cellStyle name="40% - Accent1 2 5" xfId="232"/>
    <cellStyle name="40% - Accent1 2 6" xfId="233"/>
    <cellStyle name="40% - Accent1 3" xfId="388"/>
    <cellStyle name="40% - Accent2 2" xfId="25"/>
    <cellStyle name="40% - Accent2 2 2" xfId="88"/>
    <cellStyle name="40% - Accent2 2 2 2" xfId="234"/>
    <cellStyle name="40% - Accent2 2 2 2 2" xfId="235"/>
    <cellStyle name="40% - Accent2 2 2 2 3" xfId="236"/>
    <cellStyle name="40% - Accent2 2 2 3" xfId="237"/>
    <cellStyle name="40% - Accent2 2 2 4" xfId="238"/>
    <cellStyle name="40% - Accent2 2 3" xfId="239"/>
    <cellStyle name="40% - Accent2 2 3 2" xfId="240"/>
    <cellStyle name="40% - Accent2 2 3 3" xfId="241"/>
    <cellStyle name="40% - Accent2 2 4" xfId="242"/>
    <cellStyle name="40% - Accent2 2 4 2" xfId="243"/>
    <cellStyle name="40% - Accent2 2 4 3" xfId="244"/>
    <cellStyle name="40% - Accent2 2 5" xfId="245"/>
    <cellStyle name="40% - Accent2 2 6" xfId="246"/>
    <cellStyle name="40% - Accent2 3" xfId="389"/>
    <cellStyle name="40% - Accent3 2" xfId="26"/>
    <cellStyle name="40% - Accent3 2 2" xfId="89"/>
    <cellStyle name="40% - Accent3 2 2 2" xfId="247"/>
    <cellStyle name="40% - Accent3 2 2 2 2" xfId="248"/>
    <cellStyle name="40% - Accent3 2 2 2 3" xfId="249"/>
    <cellStyle name="40% - Accent3 2 2 3" xfId="250"/>
    <cellStyle name="40% - Accent3 2 2 4" xfId="251"/>
    <cellStyle name="40% - Accent3 2 3" xfId="252"/>
    <cellStyle name="40% - Accent3 2 3 2" xfId="253"/>
    <cellStyle name="40% - Accent3 2 3 3" xfId="254"/>
    <cellStyle name="40% - Accent3 2 4" xfId="255"/>
    <cellStyle name="40% - Accent3 2 4 2" xfId="256"/>
    <cellStyle name="40% - Accent3 2 4 3" xfId="257"/>
    <cellStyle name="40% - Accent3 2 5" xfId="258"/>
    <cellStyle name="40% - Accent3 2 6" xfId="259"/>
    <cellStyle name="40% - Accent3 3" xfId="390"/>
    <cellStyle name="40% - Accent4 2" xfId="27"/>
    <cellStyle name="40% - Accent4 2 2" xfId="90"/>
    <cellStyle name="40% - Accent4 2 2 2" xfId="260"/>
    <cellStyle name="40% - Accent4 2 2 2 2" xfId="261"/>
    <cellStyle name="40% - Accent4 2 2 2 3" xfId="262"/>
    <cellStyle name="40% - Accent4 2 2 3" xfId="263"/>
    <cellStyle name="40% - Accent4 2 2 4" xfId="264"/>
    <cellStyle name="40% - Accent4 2 3" xfId="265"/>
    <cellStyle name="40% - Accent4 2 3 2" xfId="266"/>
    <cellStyle name="40% - Accent4 2 3 3" xfId="267"/>
    <cellStyle name="40% - Accent4 2 4" xfId="268"/>
    <cellStyle name="40% - Accent4 2 4 2" xfId="269"/>
    <cellStyle name="40% - Accent4 2 4 3" xfId="270"/>
    <cellStyle name="40% - Accent4 2 5" xfId="271"/>
    <cellStyle name="40% - Accent4 2 6" xfId="272"/>
    <cellStyle name="40% - Accent4 3" xfId="391"/>
    <cellStyle name="40% - Accent5 2" xfId="28"/>
    <cellStyle name="40% - Accent5 2 2" xfId="91"/>
    <cellStyle name="40% - Accent5 2 2 2" xfId="273"/>
    <cellStyle name="40% - Accent5 2 2 2 2" xfId="274"/>
    <cellStyle name="40% - Accent5 2 2 2 3" xfId="275"/>
    <cellStyle name="40% - Accent5 2 2 3" xfId="276"/>
    <cellStyle name="40% - Accent5 2 2 4" xfId="277"/>
    <cellStyle name="40% - Accent5 2 3" xfId="278"/>
    <cellStyle name="40% - Accent5 2 3 2" xfId="279"/>
    <cellStyle name="40% - Accent5 2 3 3" xfId="280"/>
    <cellStyle name="40% - Accent5 2 4" xfId="281"/>
    <cellStyle name="40% - Accent5 2 4 2" xfId="282"/>
    <cellStyle name="40% - Accent5 2 4 3" xfId="283"/>
    <cellStyle name="40% - Accent5 2 5" xfId="284"/>
    <cellStyle name="40% - Accent5 2 6" xfId="285"/>
    <cellStyle name="40% - Accent5 3" xfId="392"/>
    <cellStyle name="40% - Accent6 2" xfId="29"/>
    <cellStyle name="40% - Accent6 2 2" xfId="92"/>
    <cellStyle name="40% - Accent6 2 2 2" xfId="286"/>
    <cellStyle name="40% - Accent6 2 2 2 2" xfId="287"/>
    <cellStyle name="40% - Accent6 2 2 2 3" xfId="288"/>
    <cellStyle name="40% - Accent6 2 2 3" xfId="289"/>
    <cellStyle name="40% - Accent6 2 2 4" xfId="290"/>
    <cellStyle name="40% - Accent6 2 3" xfId="291"/>
    <cellStyle name="40% - Accent6 2 3 2" xfId="292"/>
    <cellStyle name="40% - Accent6 2 3 3" xfId="293"/>
    <cellStyle name="40% - Accent6 2 4" xfId="294"/>
    <cellStyle name="40% - Accent6 2 4 2" xfId="295"/>
    <cellStyle name="40% - Accent6 2 4 3" xfId="296"/>
    <cellStyle name="40% - Accent6 2 5" xfId="297"/>
    <cellStyle name="40% - Accent6 2 6" xfId="298"/>
    <cellStyle name="40% - Accent6 3" xfId="393"/>
    <cellStyle name="60% - Accent1 2" xfId="30"/>
    <cellStyle name="60% - Accent1 2 2" xfId="93"/>
    <cellStyle name="60% - Accent1 3" xfId="394"/>
    <cellStyle name="60% - Accent2 2" xfId="31"/>
    <cellStyle name="60% - Accent2 2 2" xfId="94"/>
    <cellStyle name="60% - Accent2 3" xfId="395"/>
    <cellStyle name="60% - Accent3 2" xfId="32"/>
    <cellStyle name="60% - Accent3 2 2" xfId="95"/>
    <cellStyle name="60% - Accent3 3" xfId="396"/>
    <cellStyle name="60% - Accent4 2" xfId="33"/>
    <cellStyle name="60% - Accent4 2 2" xfId="96"/>
    <cellStyle name="60% - Accent4 3" xfId="397"/>
    <cellStyle name="60% - Accent5 2" xfId="34"/>
    <cellStyle name="60% - Accent5 2 2" xfId="97"/>
    <cellStyle name="60% - Accent5 3" xfId="398"/>
    <cellStyle name="60% - Accent6 2" xfId="35"/>
    <cellStyle name="60% - Accent6 2 2" xfId="98"/>
    <cellStyle name="60% - Accent6 3" xfId="399"/>
    <cellStyle name="Accent1 2" xfId="36"/>
    <cellStyle name="Accent1 2 2" xfId="99"/>
    <cellStyle name="Accent1 3" xfId="400"/>
    <cellStyle name="Accent2 2" xfId="37"/>
    <cellStyle name="Accent2 2 2" xfId="100"/>
    <cellStyle name="Accent2 3" xfId="401"/>
    <cellStyle name="Accent3 2" xfId="38"/>
    <cellStyle name="Accent3 2 2" xfId="101"/>
    <cellStyle name="Accent3 3" xfId="402"/>
    <cellStyle name="Accent4 2" xfId="39"/>
    <cellStyle name="Accent4 2 2" xfId="102"/>
    <cellStyle name="Accent4 3" xfId="403"/>
    <cellStyle name="Accent5 2" xfId="40"/>
    <cellStyle name="Accent5 2 2" xfId="103"/>
    <cellStyle name="Accent5 3" xfId="404"/>
    <cellStyle name="Accent6 2" xfId="41"/>
    <cellStyle name="Accent6 2 2" xfId="104"/>
    <cellStyle name="Accent6 3" xfId="405"/>
    <cellStyle name="Bad 2" xfId="42"/>
    <cellStyle name="Bad 2 2" xfId="105"/>
    <cellStyle name="Bad 3" xfId="406"/>
    <cellStyle name="Calculation 2" xfId="43"/>
    <cellStyle name="Calculation 2 2" xfId="106"/>
    <cellStyle name="Calculation 3" xfId="407"/>
    <cellStyle name="Check Cell 2" xfId="44"/>
    <cellStyle name="Check Cell 2 2" xfId="107"/>
    <cellStyle name="Check Cell 3" xfId="408"/>
    <cellStyle name="Comma 2" xfId="10"/>
    <cellStyle name="Comma 2 2" xfId="73"/>
    <cellStyle name="Comma 2 2 2" xfId="108"/>
    <cellStyle name="Comma 2 2 2 2" xfId="299"/>
    <cellStyle name="Comma 2 3" xfId="76"/>
    <cellStyle name="Comma 2 3 2" xfId="300"/>
    <cellStyle name="Comma 2 4" xfId="69"/>
    <cellStyle name="Comma 2 5" xfId="17"/>
    <cellStyle name="Comma 3" xfId="12"/>
    <cellStyle name="Comma 3 2" xfId="109"/>
    <cellStyle name="Comma 3 2 2" xfId="301"/>
    <cellStyle name="Comma 3 2 2 2" xfId="302"/>
    <cellStyle name="Comma 3 3" xfId="72"/>
    <cellStyle name="Comma 4" xfId="75"/>
    <cellStyle name="Comma 4 2" xfId="303"/>
    <cellStyle name="Comma 4 2 2" xfId="304"/>
    <cellStyle name="Comma 4 3" xfId="305"/>
    <cellStyle name="Comma 4 3 2" xfId="306"/>
    <cellStyle name="Comma 5" xfId="67"/>
    <cellStyle name="Comma 5 2" xfId="307"/>
    <cellStyle name="Comma 5 2 2" xfId="308"/>
    <cellStyle name="Comma 6" xfId="15"/>
    <cellStyle name="Comma 6 2" xfId="309"/>
    <cellStyle name="Comma 6 3" xfId="310"/>
    <cellStyle name="Comma 6 3 2" xfId="311"/>
    <cellStyle name="Comma 6 3 2 2" xfId="312"/>
    <cellStyle name="Comma 6 3 2 3" xfId="313"/>
    <cellStyle name="Comma 6 3 3" xfId="314"/>
    <cellStyle name="Comma 6 3 4" xfId="315"/>
    <cellStyle name="Comma 6 4" xfId="316"/>
    <cellStyle name="Comma 6 4 2" xfId="317"/>
    <cellStyle name="Comma 6 4 2 2" xfId="318"/>
    <cellStyle name="Comma 6 4 2 3" xfId="319"/>
    <cellStyle name="Comma 6 4 3" xfId="320"/>
    <cellStyle name="Comma 6 4 4" xfId="321"/>
    <cellStyle name="Comma 6 5" xfId="322"/>
    <cellStyle name="Comma 6 5 2" xfId="323"/>
    <cellStyle name="Comma 6 5 3" xfId="324"/>
    <cellStyle name="Comma 6 6" xfId="325"/>
    <cellStyle name="Comma 6 6 2" xfId="326"/>
    <cellStyle name="Comma 6 6 3" xfId="327"/>
    <cellStyle name="Comma 6 7" xfId="328"/>
    <cellStyle name="Comma 6 8" xfId="329"/>
    <cellStyle name="Comma 7" xfId="330"/>
    <cellStyle name="Comma 8" xfId="331"/>
    <cellStyle name="Comma 8 2" xfId="332"/>
    <cellStyle name="Comma 9" xfId="333"/>
    <cellStyle name="Comma 9 2" xfId="334"/>
    <cellStyle name="Explanatory Text 2" xfId="45"/>
    <cellStyle name="Explanatory Text 2 2" xfId="110"/>
    <cellStyle name="Explanatory Text 3" xfId="409"/>
    <cellStyle name="Good 2" xfId="46"/>
    <cellStyle name="Good 2 2" xfId="111"/>
    <cellStyle name="Good 3" xfId="410"/>
    <cellStyle name="Heading 1 2" xfId="47"/>
    <cellStyle name="Heading 1 2 2" xfId="112"/>
    <cellStyle name="Heading 1 3" xfId="411"/>
    <cellStyle name="Heading 2 2" xfId="48"/>
    <cellStyle name="Heading 2 2 2" xfId="113"/>
    <cellStyle name="Heading 2 3" xfId="412"/>
    <cellStyle name="Heading 3 2" xfId="49"/>
    <cellStyle name="Heading 3 2 2" xfId="114"/>
    <cellStyle name="Heading 3 3" xfId="413"/>
    <cellStyle name="Heading 4 2" xfId="50"/>
    <cellStyle name="Heading 4 2 2" xfId="115"/>
    <cellStyle name="Heading 4 3" xfId="414"/>
    <cellStyle name="Input 2" xfId="51"/>
    <cellStyle name="Input 2 2" xfId="116"/>
    <cellStyle name="Input 3" xfId="415"/>
    <cellStyle name="Linked Cell 2" xfId="52"/>
    <cellStyle name="Linked Cell 2 2" xfId="117"/>
    <cellStyle name="Linked Cell 3" xfId="416"/>
    <cellStyle name="Neutral 2" xfId="53"/>
    <cellStyle name="Neutral 2 2" xfId="79"/>
    <cellStyle name="Neutral 2 3" xfId="335"/>
    <cellStyle name="Neutral 3" xfId="118"/>
    <cellStyle name="Neutral 4" xfId="336"/>
    <cellStyle name="Neutral 4 2" xfId="417"/>
    <cellStyle name="Normal 10" xfId="4"/>
    <cellStyle name="Normal 10 2" xfId="337"/>
    <cellStyle name="Normal 10 2 2" xfId="338"/>
    <cellStyle name="Normal 10 2 2 2" xfId="339"/>
    <cellStyle name="Normal 10 2 2 3" xfId="340"/>
    <cellStyle name="Normal 10 2 3" xfId="341"/>
    <cellStyle name="Normal 10 2 4" xfId="342"/>
    <cellStyle name="Normal 10 3" xfId="343"/>
    <cellStyle name="Normal 10 3 2" xfId="344"/>
    <cellStyle name="Normal 10 3 3" xfId="345"/>
    <cellStyle name="Normal 10 4" xfId="346"/>
    <cellStyle name="Normal 10 4 2" xfId="347"/>
    <cellStyle name="Normal 10 4 3" xfId="348"/>
    <cellStyle name="Normal 10 5" xfId="349"/>
    <cellStyle name="Normal 10 6" xfId="350"/>
    <cellStyle name="Normal 11" xfId="351"/>
    <cellStyle name="Normal 11 2" xfId="352"/>
    <cellStyle name="Normal 12" xfId="353"/>
    <cellStyle name="Normal 12 2" xfId="354"/>
    <cellStyle name="Normal 2" xfId="1"/>
    <cellStyle name="Normal 2 2" xfId="54"/>
    <cellStyle name="Normal 2 2 2" xfId="136"/>
    <cellStyle name="Normal 2 2 3" xfId="119"/>
    <cellStyle name="Normal 2 3" xfId="120"/>
    <cellStyle name="Normal 2 4" xfId="68"/>
    <cellStyle name="Normal 2 5" xfId="16"/>
    <cellStyle name="Normal 2_3.Havelvacner_N1_12 23.01.2018" xfId="355"/>
    <cellStyle name="Normal 3" xfId="3"/>
    <cellStyle name="Normal 3 2" xfId="55"/>
    <cellStyle name="Normal 3 2 2" xfId="121"/>
    <cellStyle name="Normal 3 2 3" xfId="77"/>
    <cellStyle name="Normal 3 3" xfId="71"/>
    <cellStyle name="Normal 3_HavelvacN2axjusakN3" xfId="80"/>
    <cellStyle name="Normal 4" xfId="5"/>
    <cellStyle name="Normal 4 2" xfId="78"/>
    <cellStyle name="Normal 4 2 2" xfId="356"/>
    <cellStyle name="Normal 4 3" xfId="74"/>
    <cellStyle name="Normal 5" xfId="9"/>
    <cellStyle name="Normal 5 2" xfId="56"/>
    <cellStyle name="Normal 5 2 2" xfId="122"/>
    <cellStyle name="Normal 5 3" xfId="357"/>
    <cellStyle name="Normal 5 3 2" xfId="358"/>
    <cellStyle name="Normal 5 3 2 2" xfId="359"/>
    <cellStyle name="Normal 5 3 2 3" xfId="360"/>
    <cellStyle name="Normal 5 3 3" xfId="361"/>
    <cellStyle name="Normal 5 3 4" xfId="362"/>
    <cellStyle name="Normal 5 4" xfId="363"/>
    <cellStyle name="Normal 5 4 2" xfId="364"/>
    <cellStyle name="Normal 5 4 2 2" xfId="365"/>
    <cellStyle name="Normal 5 4 2 3" xfId="366"/>
    <cellStyle name="Normal 5 4 3" xfId="367"/>
    <cellStyle name="Normal 5 4 4" xfId="368"/>
    <cellStyle name="Normal 5 5" xfId="369"/>
    <cellStyle name="Normal 5 5 2" xfId="370"/>
    <cellStyle name="Normal 5 5 3" xfId="371"/>
    <cellStyle name="Normal 5 6" xfId="372"/>
    <cellStyle name="Normal 5 6 2" xfId="373"/>
    <cellStyle name="Normal 5 6 3" xfId="374"/>
    <cellStyle name="Normal 5 7" xfId="375"/>
    <cellStyle name="Normal 5 8" xfId="376"/>
    <cellStyle name="Normal 5 9" xfId="377"/>
    <cellStyle name="Normal 6" xfId="123"/>
    <cellStyle name="Normal 7" xfId="124"/>
    <cellStyle name="Normal 8" xfId="8"/>
    <cellStyle name="Normal 8 2" xfId="135"/>
    <cellStyle name="Normal 9" xfId="13"/>
    <cellStyle name="Normal 9 3_հավ1-3" xfId="57"/>
    <cellStyle name="Note 2" xfId="58"/>
    <cellStyle name="Note 2 2" xfId="125"/>
    <cellStyle name="Note 3" xfId="59"/>
    <cellStyle name="Output 2" xfId="60"/>
    <cellStyle name="Output 2 2" xfId="126"/>
    <cellStyle name="Output 3" xfId="418"/>
    <cellStyle name="Percent 2" xfId="2"/>
    <cellStyle name="Percent 2 2" xfId="70"/>
    <cellStyle name="Percent 2 2 2" xfId="378"/>
    <cellStyle name="Percent 2 3" xfId="61"/>
    <cellStyle name="Percent 3" xfId="11"/>
    <cellStyle name="Percent 3 2" xfId="379"/>
    <cellStyle name="RowLevel_1_N6+artabyuje" xfId="380"/>
    <cellStyle name="SN_241" xfId="6"/>
    <cellStyle name="Style 1" xfId="127"/>
    <cellStyle name="Style 1 2" xfId="128"/>
    <cellStyle name="Style 1_verchnakan_ax21-25_2018" xfId="129"/>
    <cellStyle name="Title 2" xfId="62"/>
    <cellStyle name="Title 2 2" xfId="130"/>
    <cellStyle name="Title 3" xfId="419"/>
    <cellStyle name="Total 2" xfId="63"/>
    <cellStyle name="Total 2 2" xfId="131"/>
    <cellStyle name="Total 3" xfId="420"/>
    <cellStyle name="Warning Text 2" xfId="64"/>
    <cellStyle name="Warning Text 2 2" xfId="132"/>
    <cellStyle name="Warning Text 3" xfId="421"/>
    <cellStyle name="Название 2" xfId="381"/>
    <cellStyle name="Обычный" xfId="0" builtinId="0"/>
    <cellStyle name="Обычный 2" xfId="14"/>
    <cellStyle name="Обычный 2 2" xfId="134"/>
    <cellStyle name="Обычный 2 3" xfId="133"/>
    <cellStyle name="Обычный 3" xfId="137"/>
    <cellStyle name="Обычный 4" xfId="138"/>
    <cellStyle name="Обычный 5" xfId="139"/>
    <cellStyle name="Обычный 6" xfId="140"/>
    <cellStyle name="Стиль 1" xfId="65"/>
    <cellStyle name="Финансовый" xfId="7" builtinId="3"/>
    <cellStyle name="Финансовый 2" xfId="6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opLeftCell="A16" workbookViewId="0">
      <selection activeCell="F8" sqref="F8:F9"/>
    </sheetView>
  </sheetViews>
  <sheetFormatPr defaultRowHeight="17.25"/>
  <cols>
    <col min="1" max="1" width="8.28515625" style="97" customWidth="1"/>
    <col min="2" max="2" width="7.85546875" style="97" customWidth="1"/>
    <col min="3" max="3" width="6.5703125" style="97" customWidth="1"/>
    <col min="4" max="4" width="9.85546875" style="97" customWidth="1"/>
    <col min="5" max="5" width="15.85546875" style="97" customWidth="1"/>
    <col min="6" max="6" width="60.42578125" style="35" customWidth="1"/>
    <col min="7" max="7" width="26.7109375" style="35" customWidth="1"/>
    <col min="8" max="253" width="9.140625" style="35"/>
    <col min="254" max="254" width="7.5703125" style="35" bestFit="1" customWidth="1"/>
    <col min="255" max="255" width="7" style="35" bestFit="1" customWidth="1"/>
    <col min="256" max="256" width="5.5703125" style="35" bestFit="1" customWidth="1"/>
    <col min="257" max="257" width="8.7109375" style="35" bestFit="1" customWidth="1"/>
    <col min="258" max="258" width="8.42578125" style="35" bestFit="1" customWidth="1"/>
    <col min="259" max="259" width="76.140625" style="35" customWidth="1"/>
    <col min="260" max="261" width="16.5703125" style="35" customWidth="1"/>
    <col min="262" max="262" width="16.7109375" style="35" customWidth="1"/>
    <col min="263" max="263" width="18.5703125" style="35" customWidth="1"/>
    <col min="264" max="509" width="9.140625" style="35"/>
    <col min="510" max="510" width="7.5703125" style="35" bestFit="1" customWidth="1"/>
    <col min="511" max="511" width="7" style="35" bestFit="1" customWidth="1"/>
    <col min="512" max="512" width="5.5703125" style="35" bestFit="1" customWidth="1"/>
    <col min="513" max="513" width="8.7109375" style="35" bestFit="1" customWidth="1"/>
    <col min="514" max="514" width="8.42578125" style="35" bestFit="1" customWidth="1"/>
    <col min="515" max="515" width="76.140625" style="35" customWidth="1"/>
    <col min="516" max="517" width="16.5703125" style="35" customWidth="1"/>
    <col min="518" max="518" width="16.7109375" style="35" customWidth="1"/>
    <col min="519" max="519" width="18.5703125" style="35" customWidth="1"/>
    <col min="520" max="765" width="9.140625" style="35"/>
    <col min="766" max="766" width="7.5703125" style="35" bestFit="1" customWidth="1"/>
    <col min="767" max="767" width="7" style="35" bestFit="1" customWidth="1"/>
    <col min="768" max="768" width="5.5703125" style="35" bestFit="1" customWidth="1"/>
    <col min="769" max="769" width="8.7109375" style="35" bestFit="1" customWidth="1"/>
    <col min="770" max="770" width="8.42578125" style="35" bestFit="1" customWidth="1"/>
    <col min="771" max="771" width="76.140625" style="35" customWidth="1"/>
    <col min="772" max="773" width="16.5703125" style="35" customWidth="1"/>
    <col min="774" max="774" width="16.7109375" style="35" customWidth="1"/>
    <col min="775" max="775" width="18.5703125" style="35" customWidth="1"/>
    <col min="776" max="1021" width="9.140625" style="35"/>
    <col min="1022" max="1022" width="7.5703125" style="35" bestFit="1" customWidth="1"/>
    <col min="1023" max="1023" width="7" style="35" bestFit="1" customWidth="1"/>
    <col min="1024" max="1024" width="5.5703125" style="35" bestFit="1" customWidth="1"/>
    <col min="1025" max="1025" width="8.7109375" style="35" bestFit="1" customWidth="1"/>
    <col min="1026" max="1026" width="8.42578125" style="35" bestFit="1" customWidth="1"/>
    <col min="1027" max="1027" width="76.140625" style="35" customWidth="1"/>
    <col min="1028" max="1029" width="16.5703125" style="35" customWidth="1"/>
    <col min="1030" max="1030" width="16.7109375" style="35" customWidth="1"/>
    <col min="1031" max="1031" width="18.5703125" style="35" customWidth="1"/>
    <col min="1032" max="1277" width="9.140625" style="35"/>
    <col min="1278" max="1278" width="7.5703125" style="35" bestFit="1" customWidth="1"/>
    <col min="1279" max="1279" width="7" style="35" bestFit="1" customWidth="1"/>
    <col min="1280" max="1280" width="5.5703125" style="35" bestFit="1" customWidth="1"/>
    <col min="1281" max="1281" width="8.7109375" style="35" bestFit="1" customWidth="1"/>
    <col min="1282" max="1282" width="8.42578125" style="35" bestFit="1" customWidth="1"/>
    <col min="1283" max="1283" width="76.140625" style="35" customWidth="1"/>
    <col min="1284" max="1285" width="16.5703125" style="35" customWidth="1"/>
    <col min="1286" max="1286" width="16.7109375" style="35" customWidth="1"/>
    <col min="1287" max="1287" width="18.5703125" style="35" customWidth="1"/>
    <col min="1288" max="1533" width="9.140625" style="35"/>
    <col min="1534" max="1534" width="7.5703125" style="35" bestFit="1" customWidth="1"/>
    <col min="1535" max="1535" width="7" style="35" bestFit="1" customWidth="1"/>
    <col min="1536" max="1536" width="5.5703125" style="35" bestFit="1" customWidth="1"/>
    <col min="1537" max="1537" width="8.7109375" style="35" bestFit="1" customWidth="1"/>
    <col min="1538" max="1538" width="8.42578125" style="35" bestFit="1" customWidth="1"/>
    <col min="1539" max="1539" width="76.140625" style="35" customWidth="1"/>
    <col min="1540" max="1541" width="16.5703125" style="35" customWidth="1"/>
    <col min="1542" max="1542" width="16.7109375" style="35" customWidth="1"/>
    <col min="1543" max="1543" width="18.5703125" style="35" customWidth="1"/>
    <col min="1544" max="1789" width="9.140625" style="35"/>
    <col min="1790" max="1790" width="7.5703125" style="35" bestFit="1" customWidth="1"/>
    <col min="1791" max="1791" width="7" style="35" bestFit="1" customWidth="1"/>
    <col min="1792" max="1792" width="5.5703125" style="35" bestFit="1" customWidth="1"/>
    <col min="1793" max="1793" width="8.7109375" style="35" bestFit="1" customWidth="1"/>
    <col min="1794" max="1794" width="8.42578125" style="35" bestFit="1" customWidth="1"/>
    <col min="1795" max="1795" width="76.140625" style="35" customWidth="1"/>
    <col min="1796" max="1797" width="16.5703125" style="35" customWidth="1"/>
    <col min="1798" max="1798" width="16.7109375" style="35" customWidth="1"/>
    <col min="1799" max="1799" width="18.5703125" style="35" customWidth="1"/>
    <col min="1800" max="2045" width="9.140625" style="35"/>
    <col min="2046" max="2046" width="7.5703125" style="35" bestFit="1" customWidth="1"/>
    <col min="2047" max="2047" width="7" style="35" bestFit="1" customWidth="1"/>
    <col min="2048" max="2048" width="5.5703125" style="35" bestFit="1" customWidth="1"/>
    <col min="2049" max="2049" width="8.7109375" style="35" bestFit="1" customWidth="1"/>
    <col min="2050" max="2050" width="8.42578125" style="35" bestFit="1" customWidth="1"/>
    <col min="2051" max="2051" width="76.140625" style="35" customWidth="1"/>
    <col min="2052" max="2053" width="16.5703125" style="35" customWidth="1"/>
    <col min="2054" max="2054" width="16.7109375" style="35" customWidth="1"/>
    <col min="2055" max="2055" width="18.5703125" style="35" customWidth="1"/>
    <col min="2056" max="2301" width="9.140625" style="35"/>
    <col min="2302" max="2302" width="7.5703125" style="35" bestFit="1" customWidth="1"/>
    <col min="2303" max="2303" width="7" style="35" bestFit="1" customWidth="1"/>
    <col min="2304" max="2304" width="5.5703125" style="35" bestFit="1" customWidth="1"/>
    <col min="2305" max="2305" width="8.7109375" style="35" bestFit="1" customWidth="1"/>
    <col min="2306" max="2306" width="8.42578125" style="35" bestFit="1" customWidth="1"/>
    <col min="2307" max="2307" width="76.140625" style="35" customWidth="1"/>
    <col min="2308" max="2309" width="16.5703125" style="35" customWidth="1"/>
    <col min="2310" max="2310" width="16.7109375" style="35" customWidth="1"/>
    <col min="2311" max="2311" width="18.5703125" style="35" customWidth="1"/>
    <col min="2312" max="2557" width="9.140625" style="35"/>
    <col min="2558" max="2558" width="7.5703125" style="35" bestFit="1" customWidth="1"/>
    <col min="2559" max="2559" width="7" style="35" bestFit="1" customWidth="1"/>
    <col min="2560" max="2560" width="5.5703125" style="35" bestFit="1" customWidth="1"/>
    <col min="2561" max="2561" width="8.7109375" style="35" bestFit="1" customWidth="1"/>
    <col min="2562" max="2562" width="8.42578125" style="35" bestFit="1" customWidth="1"/>
    <col min="2563" max="2563" width="76.140625" style="35" customWidth="1"/>
    <col min="2564" max="2565" width="16.5703125" style="35" customWidth="1"/>
    <col min="2566" max="2566" width="16.7109375" style="35" customWidth="1"/>
    <col min="2567" max="2567" width="18.5703125" style="35" customWidth="1"/>
    <col min="2568" max="2813" width="9.140625" style="35"/>
    <col min="2814" max="2814" width="7.5703125" style="35" bestFit="1" customWidth="1"/>
    <col min="2815" max="2815" width="7" style="35" bestFit="1" customWidth="1"/>
    <col min="2816" max="2816" width="5.5703125" style="35" bestFit="1" customWidth="1"/>
    <col min="2817" max="2817" width="8.7109375" style="35" bestFit="1" customWidth="1"/>
    <col min="2818" max="2818" width="8.42578125" style="35" bestFit="1" customWidth="1"/>
    <col min="2819" max="2819" width="76.140625" style="35" customWidth="1"/>
    <col min="2820" max="2821" width="16.5703125" style="35" customWidth="1"/>
    <col min="2822" max="2822" width="16.7109375" style="35" customWidth="1"/>
    <col min="2823" max="2823" width="18.5703125" style="35" customWidth="1"/>
    <col min="2824" max="3069" width="9.140625" style="35"/>
    <col min="3070" max="3070" width="7.5703125" style="35" bestFit="1" customWidth="1"/>
    <col min="3071" max="3071" width="7" style="35" bestFit="1" customWidth="1"/>
    <col min="3072" max="3072" width="5.5703125" style="35" bestFit="1" customWidth="1"/>
    <col min="3073" max="3073" width="8.7109375" style="35" bestFit="1" customWidth="1"/>
    <col min="3074" max="3074" width="8.42578125" style="35" bestFit="1" customWidth="1"/>
    <col min="3075" max="3075" width="76.140625" style="35" customWidth="1"/>
    <col min="3076" max="3077" width="16.5703125" style="35" customWidth="1"/>
    <col min="3078" max="3078" width="16.7109375" style="35" customWidth="1"/>
    <col min="3079" max="3079" width="18.5703125" style="35" customWidth="1"/>
    <col min="3080" max="3325" width="9.140625" style="35"/>
    <col min="3326" max="3326" width="7.5703125" style="35" bestFit="1" customWidth="1"/>
    <col min="3327" max="3327" width="7" style="35" bestFit="1" customWidth="1"/>
    <col min="3328" max="3328" width="5.5703125" style="35" bestFit="1" customWidth="1"/>
    <col min="3329" max="3329" width="8.7109375" style="35" bestFit="1" customWidth="1"/>
    <col min="3330" max="3330" width="8.42578125" style="35" bestFit="1" customWidth="1"/>
    <col min="3331" max="3331" width="76.140625" style="35" customWidth="1"/>
    <col min="3332" max="3333" width="16.5703125" style="35" customWidth="1"/>
    <col min="3334" max="3334" width="16.7109375" style="35" customWidth="1"/>
    <col min="3335" max="3335" width="18.5703125" style="35" customWidth="1"/>
    <col min="3336" max="3581" width="9.140625" style="35"/>
    <col min="3582" max="3582" width="7.5703125" style="35" bestFit="1" customWidth="1"/>
    <col min="3583" max="3583" width="7" style="35" bestFit="1" customWidth="1"/>
    <col min="3584" max="3584" width="5.5703125" style="35" bestFit="1" customWidth="1"/>
    <col min="3585" max="3585" width="8.7109375" style="35" bestFit="1" customWidth="1"/>
    <col min="3586" max="3586" width="8.42578125" style="35" bestFit="1" customWidth="1"/>
    <col min="3587" max="3587" width="76.140625" style="35" customWidth="1"/>
    <col min="3588" max="3589" width="16.5703125" style="35" customWidth="1"/>
    <col min="3590" max="3590" width="16.7109375" style="35" customWidth="1"/>
    <col min="3591" max="3591" width="18.5703125" style="35" customWidth="1"/>
    <col min="3592" max="3837" width="9.140625" style="35"/>
    <col min="3838" max="3838" width="7.5703125" style="35" bestFit="1" customWidth="1"/>
    <col min="3839" max="3839" width="7" style="35" bestFit="1" customWidth="1"/>
    <col min="3840" max="3840" width="5.5703125" style="35" bestFit="1" customWidth="1"/>
    <col min="3841" max="3841" width="8.7109375" style="35" bestFit="1" customWidth="1"/>
    <col min="3842" max="3842" width="8.42578125" style="35" bestFit="1" customWidth="1"/>
    <col min="3843" max="3843" width="76.140625" style="35" customWidth="1"/>
    <col min="3844" max="3845" width="16.5703125" style="35" customWidth="1"/>
    <col min="3846" max="3846" width="16.7109375" style="35" customWidth="1"/>
    <col min="3847" max="3847" width="18.5703125" style="35" customWidth="1"/>
    <col min="3848" max="4093" width="9.140625" style="35"/>
    <col min="4094" max="4094" width="7.5703125" style="35" bestFit="1" customWidth="1"/>
    <col min="4095" max="4095" width="7" style="35" bestFit="1" customWidth="1"/>
    <col min="4096" max="4096" width="5.5703125" style="35" bestFit="1" customWidth="1"/>
    <col min="4097" max="4097" width="8.7109375" style="35" bestFit="1" customWidth="1"/>
    <col min="4098" max="4098" width="8.42578125" style="35" bestFit="1" customWidth="1"/>
    <col min="4099" max="4099" width="76.140625" style="35" customWidth="1"/>
    <col min="4100" max="4101" width="16.5703125" style="35" customWidth="1"/>
    <col min="4102" max="4102" width="16.7109375" style="35" customWidth="1"/>
    <col min="4103" max="4103" width="18.5703125" style="35" customWidth="1"/>
    <col min="4104" max="4349" width="9.140625" style="35"/>
    <col min="4350" max="4350" width="7.5703125" style="35" bestFit="1" customWidth="1"/>
    <col min="4351" max="4351" width="7" style="35" bestFit="1" customWidth="1"/>
    <col min="4352" max="4352" width="5.5703125" style="35" bestFit="1" customWidth="1"/>
    <col min="4353" max="4353" width="8.7109375" style="35" bestFit="1" customWidth="1"/>
    <col min="4354" max="4354" width="8.42578125" style="35" bestFit="1" customWidth="1"/>
    <col min="4355" max="4355" width="76.140625" style="35" customWidth="1"/>
    <col min="4356" max="4357" width="16.5703125" style="35" customWidth="1"/>
    <col min="4358" max="4358" width="16.7109375" style="35" customWidth="1"/>
    <col min="4359" max="4359" width="18.5703125" style="35" customWidth="1"/>
    <col min="4360" max="4605" width="9.140625" style="35"/>
    <col min="4606" max="4606" width="7.5703125" style="35" bestFit="1" customWidth="1"/>
    <col min="4607" max="4607" width="7" style="35" bestFit="1" customWidth="1"/>
    <col min="4608" max="4608" width="5.5703125" style="35" bestFit="1" customWidth="1"/>
    <col min="4609" max="4609" width="8.7109375" style="35" bestFit="1" customWidth="1"/>
    <col min="4610" max="4610" width="8.42578125" style="35" bestFit="1" customWidth="1"/>
    <col min="4611" max="4611" width="76.140625" style="35" customWidth="1"/>
    <col min="4612" max="4613" width="16.5703125" style="35" customWidth="1"/>
    <col min="4614" max="4614" width="16.7109375" style="35" customWidth="1"/>
    <col min="4615" max="4615" width="18.5703125" style="35" customWidth="1"/>
    <col min="4616" max="4861" width="9.140625" style="35"/>
    <col min="4862" max="4862" width="7.5703125" style="35" bestFit="1" customWidth="1"/>
    <col min="4863" max="4863" width="7" style="35" bestFit="1" customWidth="1"/>
    <col min="4864" max="4864" width="5.5703125" style="35" bestFit="1" customWidth="1"/>
    <col min="4865" max="4865" width="8.7109375" style="35" bestFit="1" customWidth="1"/>
    <col min="4866" max="4866" width="8.42578125" style="35" bestFit="1" customWidth="1"/>
    <col min="4867" max="4867" width="76.140625" style="35" customWidth="1"/>
    <col min="4868" max="4869" width="16.5703125" style="35" customWidth="1"/>
    <col min="4870" max="4870" width="16.7109375" style="35" customWidth="1"/>
    <col min="4871" max="4871" width="18.5703125" style="35" customWidth="1"/>
    <col min="4872" max="5117" width="9.140625" style="35"/>
    <col min="5118" max="5118" width="7.5703125" style="35" bestFit="1" customWidth="1"/>
    <col min="5119" max="5119" width="7" style="35" bestFit="1" customWidth="1"/>
    <col min="5120" max="5120" width="5.5703125" style="35" bestFit="1" customWidth="1"/>
    <col min="5121" max="5121" width="8.7109375" style="35" bestFit="1" customWidth="1"/>
    <col min="5122" max="5122" width="8.42578125" style="35" bestFit="1" customWidth="1"/>
    <col min="5123" max="5123" width="76.140625" style="35" customWidth="1"/>
    <col min="5124" max="5125" width="16.5703125" style="35" customWidth="1"/>
    <col min="5126" max="5126" width="16.7109375" style="35" customWidth="1"/>
    <col min="5127" max="5127" width="18.5703125" style="35" customWidth="1"/>
    <col min="5128" max="5373" width="9.140625" style="35"/>
    <col min="5374" max="5374" width="7.5703125" style="35" bestFit="1" customWidth="1"/>
    <col min="5375" max="5375" width="7" style="35" bestFit="1" customWidth="1"/>
    <col min="5376" max="5376" width="5.5703125" style="35" bestFit="1" customWidth="1"/>
    <col min="5377" max="5377" width="8.7109375" style="35" bestFit="1" customWidth="1"/>
    <col min="5378" max="5378" width="8.42578125" style="35" bestFit="1" customWidth="1"/>
    <col min="5379" max="5379" width="76.140625" style="35" customWidth="1"/>
    <col min="5380" max="5381" width="16.5703125" style="35" customWidth="1"/>
    <col min="5382" max="5382" width="16.7109375" style="35" customWidth="1"/>
    <col min="5383" max="5383" width="18.5703125" style="35" customWidth="1"/>
    <col min="5384" max="5629" width="9.140625" style="35"/>
    <col min="5630" max="5630" width="7.5703125" style="35" bestFit="1" customWidth="1"/>
    <col min="5631" max="5631" width="7" style="35" bestFit="1" customWidth="1"/>
    <col min="5632" max="5632" width="5.5703125" style="35" bestFit="1" customWidth="1"/>
    <col min="5633" max="5633" width="8.7109375" style="35" bestFit="1" customWidth="1"/>
    <col min="5634" max="5634" width="8.42578125" style="35" bestFit="1" customWidth="1"/>
    <col min="5635" max="5635" width="76.140625" style="35" customWidth="1"/>
    <col min="5636" max="5637" width="16.5703125" style="35" customWidth="1"/>
    <col min="5638" max="5638" width="16.7109375" style="35" customWidth="1"/>
    <col min="5639" max="5639" width="18.5703125" style="35" customWidth="1"/>
    <col min="5640" max="5885" width="9.140625" style="35"/>
    <col min="5886" max="5886" width="7.5703125" style="35" bestFit="1" customWidth="1"/>
    <col min="5887" max="5887" width="7" style="35" bestFit="1" customWidth="1"/>
    <col min="5888" max="5888" width="5.5703125" style="35" bestFit="1" customWidth="1"/>
    <col min="5889" max="5889" width="8.7109375" style="35" bestFit="1" customWidth="1"/>
    <col min="5890" max="5890" width="8.42578125" style="35" bestFit="1" customWidth="1"/>
    <col min="5891" max="5891" width="76.140625" style="35" customWidth="1"/>
    <col min="5892" max="5893" width="16.5703125" style="35" customWidth="1"/>
    <col min="5894" max="5894" width="16.7109375" style="35" customWidth="1"/>
    <col min="5895" max="5895" width="18.5703125" style="35" customWidth="1"/>
    <col min="5896" max="6141" width="9.140625" style="35"/>
    <col min="6142" max="6142" width="7.5703125" style="35" bestFit="1" customWidth="1"/>
    <col min="6143" max="6143" width="7" style="35" bestFit="1" customWidth="1"/>
    <col min="6144" max="6144" width="5.5703125" style="35" bestFit="1" customWidth="1"/>
    <col min="6145" max="6145" width="8.7109375" style="35" bestFit="1" customWidth="1"/>
    <col min="6146" max="6146" width="8.42578125" style="35" bestFit="1" customWidth="1"/>
    <col min="6147" max="6147" width="76.140625" style="35" customWidth="1"/>
    <col min="6148" max="6149" width="16.5703125" style="35" customWidth="1"/>
    <col min="6150" max="6150" width="16.7109375" style="35" customWidth="1"/>
    <col min="6151" max="6151" width="18.5703125" style="35" customWidth="1"/>
    <col min="6152" max="6397" width="9.140625" style="35"/>
    <col min="6398" max="6398" width="7.5703125" style="35" bestFit="1" customWidth="1"/>
    <col min="6399" max="6399" width="7" style="35" bestFit="1" customWidth="1"/>
    <col min="6400" max="6400" width="5.5703125" style="35" bestFit="1" customWidth="1"/>
    <col min="6401" max="6401" width="8.7109375" style="35" bestFit="1" customWidth="1"/>
    <col min="6402" max="6402" width="8.42578125" style="35" bestFit="1" customWidth="1"/>
    <col min="6403" max="6403" width="76.140625" style="35" customWidth="1"/>
    <col min="6404" max="6405" width="16.5703125" style="35" customWidth="1"/>
    <col min="6406" max="6406" width="16.7109375" style="35" customWidth="1"/>
    <col min="6407" max="6407" width="18.5703125" style="35" customWidth="1"/>
    <col min="6408" max="6653" width="9.140625" style="35"/>
    <col min="6654" max="6654" width="7.5703125" style="35" bestFit="1" customWidth="1"/>
    <col min="6655" max="6655" width="7" style="35" bestFit="1" customWidth="1"/>
    <col min="6656" max="6656" width="5.5703125" style="35" bestFit="1" customWidth="1"/>
    <col min="6657" max="6657" width="8.7109375" style="35" bestFit="1" customWidth="1"/>
    <col min="6658" max="6658" width="8.42578125" style="35" bestFit="1" customWidth="1"/>
    <col min="6659" max="6659" width="76.140625" style="35" customWidth="1"/>
    <col min="6660" max="6661" width="16.5703125" style="35" customWidth="1"/>
    <col min="6662" max="6662" width="16.7109375" style="35" customWidth="1"/>
    <col min="6663" max="6663" width="18.5703125" style="35" customWidth="1"/>
    <col min="6664" max="6909" width="9.140625" style="35"/>
    <col min="6910" max="6910" width="7.5703125" style="35" bestFit="1" customWidth="1"/>
    <col min="6911" max="6911" width="7" style="35" bestFit="1" customWidth="1"/>
    <col min="6912" max="6912" width="5.5703125" style="35" bestFit="1" customWidth="1"/>
    <col min="6913" max="6913" width="8.7109375" style="35" bestFit="1" customWidth="1"/>
    <col min="6914" max="6914" width="8.42578125" style="35" bestFit="1" customWidth="1"/>
    <col min="6915" max="6915" width="76.140625" style="35" customWidth="1"/>
    <col min="6916" max="6917" width="16.5703125" style="35" customWidth="1"/>
    <col min="6918" max="6918" width="16.7109375" style="35" customWidth="1"/>
    <col min="6919" max="6919" width="18.5703125" style="35" customWidth="1"/>
    <col min="6920" max="7165" width="9.140625" style="35"/>
    <col min="7166" max="7166" width="7.5703125" style="35" bestFit="1" customWidth="1"/>
    <col min="7167" max="7167" width="7" style="35" bestFit="1" customWidth="1"/>
    <col min="7168" max="7168" width="5.5703125" style="35" bestFit="1" customWidth="1"/>
    <col min="7169" max="7169" width="8.7109375" style="35" bestFit="1" customWidth="1"/>
    <col min="7170" max="7170" width="8.42578125" style="35" bestFit="1" customWidth="1"/>
    <col min="7171" max="7171" width="76.140625" style="35" customWidth="1"/>
    <col min="7172" max="7173" width="16.5703125" style="35" customWidth="1"/>
    <col min="7174" max="7174" width="16.7109375" style="35" customWidth="1"/>
    <col min="7175" max="7175" width="18.5703125" style="35" customWidth="1"/>
    <col min="7176" max="7421" width="9.140625" style="35"/>
    <col min="7422" max="7422" width="7.5703125" style="35" bestFit="1" customWidth="1"/>
    <col min="7423" max="7423" width="7" style="35" bestFit="1" customWidth="1"/>
    <col min="7424" max="7424" width="5.5703125" style="35" bestFit="1" customWidth="1"/>
    <col min="7425" max="7425" width="8.7109375" style="35" bestFit="1" customWidth="1"/>
    <col min="7426" max="7426" width="8.42578125" style="35" bestFit="1" customWidth="1"/>
    <col min="7427" max="7427" width="76.140625" style="35" customWidth="1"/>
    <col min="7428" max="7429" width="16.5703125" style="35" customWidth="1"/>
    <col min="7430" max="7430" width="16.7109375" style="35" customWidth="1"/>
    <col min="7431" max="7431" width="18.5703125" style="35" customWidth="1"/>
    <col min="7432" max="7677" width="9.140625" style="35"/>
    <col min="7678" max="7678" width="7.5703125" style="35" bestFit="1" customWidth="1"/>
    <col min="7679" max="7679" width="7" style="35" bestFit="1" customWidth="1"/>
    <col min="7680" max="7680" width="5.5703125" style="35" bestFit="1" customWidth="1"/>
    <col min="7681" max="7681" width="8.7109375" style="35" bestFit="1" customWidth="1"/>
    <col min="7682" max="7682" width="8.42578125" style="35" bestFit="1" customWidth="1"/>
    <col min="7683" max="7683" width="76.140625" style="35" customWidth="1"/>
    <col min="7684" max="7685" width="16.5703125" style="35" customWidth="1"/>
    <col min="7686" max="7686" width="16.7109375" style="35" customWidth="1"/>
    <col min="7687" max="7687" width="18.5703125" style="35" customWidth="1"/>
    <col min="7688" max="7933" width="9.140625" style="35"/>
    <col min="7934" max="7934" width="7.5703125" style="35" bestFit="1" customWidth="1"/>
    <col min="7935" max="7935" width="7" style="35" bestFit="1" customWidth="1"/>
    <col min="7936" max="7936" width="5.5703125" style="35" bestFit="1" customWidth="1"/>
    <col min="7937" max="7937" width="8.7109375" style="35" bestFit="1" customWidth="1"/>
    <col min="7938" max="7938" width="8.42578125" style="35" bestFit="1" customWidth="1"/>
    <col min="7939" max="7939" width="76.140625" style="35" customWidth="1"/>
    <col min="7940" max="7941" width="16.5703125" style="35" customWidth="1"/>
    <col min="7942" max="7942" width="16.7109375" style="35" customWidth="1"/>
    <col min="7943" max="7943" width="18.5703125" style="35" customWidth="1"/>
    <col min="7944" max="8189" width="9.140625" style="35"/>
    <col min="8190" max="8190" width="7.5703125" style="35" bestFit="1" customWidth="1"/>
    <col min="8191" max="8191" width="7" style="35" bestFit="1" customWidth="1"/>
    <col min="8192" max="8192" width="5.5703125" style="35" bestFit="1" customWidth="1"/>
    <col min="8193" max="8193" width="8.7109375" style="35" bestFit="1" customWidth="1"/>
    <col min="8194" max="8194" width="8.42578125" style="35" bestFit="1" customWidth="1"/>
    <col min="8195" max="8195" width="76.140625" style="35" customWidth="1"/>
    <col min="8196" max="8197" width="16.5703125" style="35" customWidth="1"/>
    <col min="8198" max="8198" width="16.7109375" style="35" customWidth="1"/>
    <col min="8199" max="8199" width="18.5703125" style="35" customWidth="1"/>
    <col min="8200" max="8445" width="9.140625" style="35"/>
    <col min="8446" max="8446" width="7.5703125" style="35" bestFit="1" customWidth="1"/>
    <col min="8447" max="8447" width="7" style="35" bestFit="1" customWidth="1"/>
    <col min="8448" max="8448" width="5.5703125" style="35" bestFit="1" customWidth="1"/>
    <col min="8449" max="8449" width="8.7109375" style="35" bestFit="1" customWidth="1"/>
    <col min="8450" max="8450" width="8.42578125" style="35" bestFit="1" customWidth="1"/>
    <col min="8451" max="8451" width="76.140625" style="35" customWidth="1"/>
    <col min="8452" max="8453" width="16.5703125" style="35" customWidth="1"/>
    <col min="8454" max="8454" width="16.7109375" style="35" customWidth="1"/>
    <col min="8455" max="8455" width="18.5703125" style="35" customWidth="1"/>
    <col min="8456" max="8701" width="9.140625" style="35"/>
    <col min="8702" max="8702" width="7.5703125" style="35" bestFit="1" customWidth="1"/>
    <col min="8703" max="8703" width="7" style="35" bestFit="1" customWidth="1"/>
    <col min="8704" max="8704" width="5.5703125" style="35" bestFit="1" customWidth="1"/>
    <col min="8705" max="8705" width="8.7109375" style="35" bestFit="1" customWidth="1"/>
    <col min="8706" max="8706" width="8.42578125" style="35" bestFit="1" customWidth="1"/>
    <col min="8707" max="8707" width="76.140625" style="35" customWidth="1"/>
    <col min="8708" max="8709" width="16.5703125" style="35" customWidth="1"/>
    <col min="8710" max="8710" width="16.7109375" style="35" customWidth="1"/>
    <col min="8711" max="8711" width="18.5703125" style="35" customWidth="1"/>
    <col min="8712" max="8957" width="9.140625" style="35"/>
    <col min="8958" max="8958" width="7.5703125" style="35" bestFit="1" customWidth="1"/>
    <col min="8959" max="8959" width="7" style="35" bestFit="1" customWidth="1"/>
    <col min="8960" max="8960" width="5.5703125" style="35" bestFit="1" customWidth="1"/>
    <col min="8961" max="8961" width="8.7109375" style="35" bestFit="1" customWidth="1"/>
    <col min="8962" max="8962" width="8.42578125" style="35" bestFit="1" customWidth="1"/>
    <col min="8963" max="8963" width="76.140625" style="35" customWidth="1"/>
    <col min="8964" max="8965" width="16.5703125" style="35" customWidth="1"/>
    <col min="8966" max="8966" width="16.7109375" style="35" customWidth="1"/>
    <col min="8967" max="8967" width="18.5703125" style="35" customWidth="1"/>
    <col min="8968" max="9213" width="9.140625" style="35"/>
    <col min="9214" max="9214" width="7.5703125" style="35" bestFit="1" customWidth="1"/>
    <col min="9215" max="9215" width="7" style="35" bestFit="1" customWidth="1"/>
    <col min="9216" max="9216" width="5.5703125" style="35" bestFit="1" customWidth="1"/>
    <col min="9217" max="9217" width="8.7109375" style="35" bestFit="1" customWidth="1"/>
    <col min="9218" max="9218" width="8.42578125" style="35" bestFit="1" customWidth="1"/>
    <col min="9219" max="9219" width="76.140625" style="35" customWidth="1"/>
    <col min="9220" max="9221" width="16.5703125" style="35" customWidth="1"/>
    <col min="9222" max="9222" width="16.7109375" style="35" customWidth="1"/>
    <col min="9223" max="9223" width="18.5703125" style="35" customWidth="1"/>
    <col min="9224" max="9469" width="9.140625" style="35"/>
    <col min="9470" max="9470" width="7.5703125" style="35" bestFit="1" customWidth="1"/>
    <col min="9471" max="9471" width="7" style="35" bestFit="1" customWidth="1"/>
    <col min="9472" max="9472" width="5.5703125" style="35" bestFit="1" customWidth="1"/>
    <col min="9473" max="9473" width="8.7109375" style="35" bestFit="1" customWidth="1"/>
    <col min="9474" max="9474" width="8.42578125" style="35" bestFit="1" customWidth="1"/>
    <col min="9475" max="9475" width="76.140625" style="35" customWidth="1"/>
    <col min="9476" max="9477" width="16.5703125" style="35" customWidth="1"/>
    <col min="9478" max="9478" width="16.7109375" style="35" customWidth="1"/>
    <col min="9479" max="9479" width="18.5703125" style="35" customWidth="1"/>
    <col min="9480" max="9725" width="9.140625" style="35"/>
    <col min="9726" max="9726" width="7.5703125" style="35" bestFit="1" customWidth="1"/>
    <col min="9727" max="9727" width="7" style="35" bestFit="1" customWidth="1"/>
    <col min="9728" max="9728" width="5.5703125" style="35" bestFit="1" customWidth="1"/>
    <col min="9729" max="9729" width="8.7109375" style="35" bestFit="1" customWidth="1"/>
    <col min="9730" max="9730" width="8.42578125" style="35" bestFit="1" customWidth="1"/>
    <col min="9731" max="9731" width="76.140625" style="35" customWidth="1"/>
    <col min="9732" max="9733" width="16.5703125" style="35" customWidth="1"/>
    <col min="9734" max="9734" width="16.7109375" style="35" customWidth="1"/>
    <col min="9735" max="9735" width="18.5703125" style="35" customWidth="1"/>
    <col min="9736" max="9981" width="9.140625" style="35"/>
    <col min="9982" max="9982" width="7.5703125" style="35" bestFit="1" customWidth="1"/>
    <col min="9983" max="9983" width="7" style="35" bestFit="1" customWidth="1"/>
    <col min="9984" max="9984" width="5.5703125" style="35" bestFit="1" customWidth="1"/>
    <col min="9985" max="9985" width="8.7109375" style="35" bestFit="1" customWidth="1"/>
    <col min="9986" max="9986" width="8.42578125" style="35" bestFit="1" customWidth="1"/>
    <col min="9987" max="9987" width="76.140625" style="35" customWidth="1"/>
    <col min="9988" max="9989" width="16.5703125" style="35" customWidth="1"/>
    <col min="9990" max="9990" width="16.7109375" style="35" customWidth="1"/>
    <col min="9991" max="9991" width="18.5703125" style="35" customWidth="1"/>
    <col min="9992" max="10237" width="9.140625" style="35"/>
    <col min="10238" max="10238" width="7.5703125" style="35" bestFit="1" customWidth="1"/>
    <col min="10239" max="10239" width="7" style="35" bestFit="1" customWidth="1"/>
    <col min="10240" max="10240" width="5.5703125" style="35" bestFit="1" customWidth="1"/>
    <col min="10241" max="10241" width="8.7109375" style="35" bestFit="1" customWidth="1"/>
    <col min="10242" max="10242" width="8.42578125" style="35" bestFit="1" customWidth="1"/>
    <col min="10243" max="10243" width="76.140625" style="35" customWidth="1"/>
    <col min="10244" max="10245" width="16.5703125" style="35" customWidth="1"/>
    <col min="10246" max="10246" width="16.7109375" style="35" customWidth="1"/>
    <col min="10247" max="10247" width="18.5703125" style="35" customWidth="1"/>
    <col min="10248" max="10493" width="9.140625" style="35"/>
    <col min="10494" max="10494" width="7.5703125" style="35" bestFit="1" customWidth="1"/>
    <col min="10495" max="10495" width="7" style="35" bestFit="1" customWidth="1"/>
    <col min="10496" max="10496" width="5.5703125" style="35" bestFit="1" customWidth="1"/>
    <col min="10497" max="10497" width="8.7109375" style="35" bestFit="1" customWidth="1"/>
    <col min="10498" max="10498" width="8.42578125" style="35" bestFit="1" customWidth="1"/>
    <col min="10499" max="10499" width="76.140625" style="35" customWidth="1"/>
    <col min="10500" max="10501" width="16.5703125" style="35" customWidth="1"/>
    <col min="10502" max="10502" width="16.7109375" style="35" customWidth="1"/>
    <col min="10503" max="10503" width="18.5703125" style="35" customWidth="1"/>
    <col min="10504" max="10749" width="9.140625" style="35"/>
    <col min="10750" max="10750" width="7.5703125" style="35" bestFit="1" customWidth="1"/>
    <col min="10751" max="10751" width="7" style="35" bestFit="1" customWidth="1"/>
    <col min="10752" max="10752" width="5.5703125" style="35" bestFit="1" customWidth="1"/>
    <col min="10753" max="10753" width="8.7109375" style="35" bestFit="1" customWidth="1"/>
    <col min="10754" max="10754" width="8.42578125" style="35" bestFit="1" customWidth="1"/>
    <col min="10755" max="10755" width="76.140625" style="35" customWidth="1"/>
    <col min="10756" max="10757" width="16.5703125" style="35" customWidth="1"/>
    <col min="10758" max="10758" width="16.7109375" style="35" customWidth="1"/>
    <col min="10759" max="10759" width="18.5703125" style="35" customWidth="1"/>
    <col min="10760" max="11005" width="9.140625" style="35"/>
    <col min="11006" max="11006" width="7.5703125" style="35" bestFit="1" customWidth="1"/>
    <col min="11007" max="11007" width="7" style="35" bestFit="1" customWidth="1"/>
    <col min="11008" max="11008" width="5.5703125" style="35" bestFit="1" customWidth="1"/>
    <col min="11009" max="11009" width="8.7109375" style="35" bestFit="1" customWidth="1"/>
    <col min="11010" max="11010" width="8.42578125" style="35" bestFit="1" customWidth="1"/>
    <col min="11011" max="11011" width="76.140625" style="35" customWidth="1"/>
    <col min="11012" max="11013" width="16.5703125" style="35" customWidth="1"/>
    <col min="11014" max="11014" width="16.7109375" style="35" customWidth="1"/>
    <col min="11015" max="11015" width="18.5703125" style="35" customWidth="1"/>
    <col min="11016" max="11261" width="9.140625" style="35"/>
    <col min="11262" max="11262" width="7.5703125" style="35" bestFit="1" customWidth="1"/>
    <col min="11263" max="11263" width="7" style="35" bestFit="1" customWidth="1"/>
    <col min="11264" max="11264" width="5.5703125" style="35" bestFit="1" customWidth="1"/>
    <col min="11265" max="11265" width="8.7109375" style="35" bestFit="1" customWidth="1"/>
    <col min="11266" max="11266" width="8.42578125" style="35" bestFit="1" customWidth="1"/>
    <col min="11267" max="11267" width="76.140625" style="35" customWidth="1"/>
    <col min="11268" max="11269" width="16.5703125" style="35" customWidth="1"/>
    <col min="11270" max="11270" width="16.7109375" style="35" customWidth="1"/>
    <col min="11271" max="11271" width="18.5703125" style="35" customWidth="1"/>
    <col min="11272" max="11517" width="9.140625" style="35"/>
    <col min="11518" max="11518" width="7.5703125" style="35" bestFit="1" customWidth="1"/>
    <col min="11519" max="11519" width="7" style="35" bestFit="1" customWidth="1"/>
    <col min="11520" max="11520" width="5.5703125" style="35" bestFit="1" customWidth="1"/>
    <col min="11521" max="11521" width="8.7109375" style="35" bestFit="1" customWidth="1"/>
    <col min="11522" max="11522" width="8.42578125" style="35" bestFit="1" customWidth="1"/>
    <col min="11523" max="11523" width="76.140625" style="35" customWidth="1"/>
    <col min="11524" max="11525" width="16.5703125" style="35" customWidth="1"/>
    <col min="11526" max="11526" width="16.7109375" style="35" customWidth="1"/>
    <col min="11527" max="11527" width="18.5703125" style="35" customWidth="1"/>
    <col min="11528" max="11773" width="9.140625" style="35"/>
    <col min="11774" max="11774" width="7.5703125" style="35" bestFit="1" customWidth="1"/>
    <col min="11775" max="11775" width="7" style="35" bestFit="1" customWidth="1"/>
    <col min="11776" max="11776" width="5.5703125" style="35" bestFit="1" customWidth="1"/>
    <col min="11777" max="11777" width="8.7109375" style="35" bestFit="1" customWidth="1"/>
    <col min="11778" max="11778" width="8.42578125" style="35" bestFit="1" customWidth="1"/>
    <col min="11779" max="11779" width="76.140625" style="35" customWidth="1"/>
    <col min="11780" max="11781" width="16.5703125" style="35" customWidth="1"/>
    <col min="11782" max="11782" width="16.7109375" style="35" customWidth="1"/>
    <col min="11783" max="11783" width="18.5703125" style="35" customWidth="1"/>
    <col min="11784" max="12029" width="9.140625" style="35"/>
    <col min="12030" max="12030" width="7.5703125" style="35" bestFit="1" customWidth="1"/>
    <col min="12031" max="12031" width="7" style="35" bestFit="1" customWidth="1"/>
    <col min="12032" max="12032" width="5.5703125" style="35" bestFit="1" customWidth="1"/>
    <col min="12033" max="12033" width="8.7109375" style="35" bestFit="1" customWidth="1"/>
    <col min="12034" max="12034" width="8.42578125" style="35" bestFit="1" customWidth="1"/>
    <col min="12035" max="12035" width="76.140625" style="35" customWidth="1"/>
    <col min="12036" max="12037" width="16.5703125" style="35" customWidth="1"/>
    <col min="12038" max="12038" width="16.7109375" style="35" customWidth="1"/>
    <col min="12039" max="12039" width="18.5703125" style="35" customWidth="1"/>
    <col min="12040" max="12285" width="9.140625" style="35"/>
    <col min="12286" max="12286" width="7.5703125" style="35" bestFit="1" customWidth="1"/>
    <col min="12287" max="12287" width="7" style="35" bestFit="1" customWidth="1"/>
    <col min="12288" max="12288" width="5.5703125" style="35" bestFit="1" customWidth="1"/>
    <col min="12289" max="12289" width="8.7109375" style="35" bestFit="1" customWidth="1"/>
    <col min="12290" max="12290" width="8.42578125" style="35" bestFit="1" customWidth="1"/>
    <col min="12291" max="12291" width="76.140625" style="35" customWidth="1"/>
    <col min="12292" max="12293" width="16.5703125" style="35" customWidth="1"/>
    <col min="12294" max="12294" width="16.7109375" style="35" customWidth="1"/>
    <col min="12295" max="12295" width="18.5703125" style="35" customWidth="1"/>
    <col min="12296" max="12541" width="9.140625" style="35"/>
    <col min="12542" max="12542" width="7.5703125" style="35" bestFit="1" customWidth="1"/>
    <col min="12543" max="12543" width="7" style="35" bestFit="1" customWidth="1"/>
    <col min="12544" max="12544" width="5.5703125" style="35" bestFit="1" customWidth="1"/>
    <col min="12545" max="12545" width="8.7109375" style="35" bestFit="1" customWidth="1"/>
    <col min="12546" max="12546" width="8.42578125" style="35" bestFit="1" customWidth="1"/>
    <col min="12547" max="12547" width="76.140625" style="35" customWidth="1"/>
    <col min="12548" max="12549" width="16.5703125" style="35" customWidth="1"/>
    <col min="12550" max="12550" width="16.7109375" style="35" customWidth="1"/>
    <col min="12551" max="12551" width="18.5703125" style="35" customWidth="1"/>
    <col min="12552" max="12797" width="9.140625" style="35"/>
    <col min="12798" max="12798" width="7.5703125" style="35" bestFit="1" customWidth="1"/>
    <col min="12799" max="12799" width="7" style="35" bestFit="1" customWidth="1"/>
    <col min="12800" max="12800" width="5.5703125" style="35" bestFit="1" customWidth="1"/>
    <col min="12801" max="12801" width="8.7109375" style="35" bestFit="1" customWidth="1"/>
    <col min="12802" max="12802" width="8.42578125" style="35" bestFit="1" customWidth="1"/>
    <col min="12803" max="12803" width="76.140625" style="35" customWidth="1"/>
    <col min="12804" max="12805" width="16.5703125" style="35" customWidth="1"/>
    <col min="12806" max="12806" width="16.7109375" style="35" customWidth="1"/>
    <col min="12807" max="12807" width="18.5703125" style="35" customWidth="1"/>
    <col min="12808" max="13053" width="9.140625" style="35"/>
    <col min="13054" max="13054" width="7.5703125" style="35" bestFit="1" customWidth="1"/>
    <col min="13055" max="13055" width="7" style="35" bestFit="1" customWidth="1"/>
    <col min="13056" max="13056" width="5.5703125" style="35" bestFit="1" customWidth="1"/>
    <col min="13057" max="13057" width="8.7109375" style="35" bestFit="1" customWidth="1"/>
    <col min="13058" max="13058" width="8.42578125" style="35" bestFit="1" customWidth="1"/>
    <col min="13059" max="13059" width="76.140625" style="35" customWidth="1"/>
    <col min="13060" max="13061" width="16.5703125" style="35" customWidth="1"/>
    <col min="13062" max="13062" width="16.7109375" style="35" customWidth="1"/>
    <col min="13063" max="13063" width="18.5703125" style="35" customWidth="1"/>
    <col min="13064" max="13309" width="9.140625" style="35"/>
    <col min="13310" max="13310" width="7.5703125" style="35" bestFit="1" customWidth="1"/>
    <col min="13311" max="13311" width="7" style="35" bestFit="1" customWidth="1"/>
    <col min="13312" max="13312" width="5.5703125" style="35" bestFit="1" customWidth="1"/>
    <col min="13313" max="13313" width="8.7109375" style="35" bestFit="1" customWidth="1"/>
    <col min="13314" max="13314" width="8.42578125" style="35" bestFit="1" customWidth="1"/>
    <col min="13315" max="13315" width="76.140625" style="35" customWidth="1"/>
    <col min="13316" max="13317" width="16.5703125" style="35" customWidth="1"/>
    <col min="13318" max="13318" width="16.7109375" style="35" customWidth="1"/>
    <col min="13319" max="13319" width="18.5703125" style="35" customWidth="1"/>
    <col min="13320" max="13565" width="9.140625" style="35"/>
    <col min="13566" max="13566" width="7.5703125" style="35" bestFit="1" customWidth="1"/>
    <col min="13567" max="13567" width="7" style="35" bestFit="1" customWidth="1"/>
    <col min="13568" max="13568" width="5.5703125" style="35" bestFit="1" customWidth="1"/>
    <col min="13569" max="13569" width="8.7109375" style="35" bestFit="1" customWidth="1"/>
    <col min="13570" max="13570" width="8.42578125" style="35" bestFit="1" customWidth="1"/>
    <col min="13571" max="13571" width="76.140625" style="35" customWidth="1"/>
    <col min="13572" max="13573" width="16.5703125" style="35" customWidth="1"/>
    <col min="13574" max="13574" width="16.7109375" style="35" customWidth="1"/>
    <col min="13575" max="13575" width="18.5703125" style="35" customWidth="1"/>
    <col min="13576" max="13821" width="9.140625" style="35"/>
    <col min="13822" max="13822" width="7.5703125" style="35" bestFit="1" customWidth="1"/>
    <col min="13823" max="13823" width="7" style="35" bestFit="1" customWidth="1"/>
    <col min="13824" max="13824" width="5.5703125" style="35" bestFit="1" customWidth="1"/>
    <col min="13825" max="13825" width="8.7109375" style="35" bestFit="1" customWidth="1"/>
    <col min="13826" max="13826" width="8.42578125" style="35" bestFit="1" customWidth="1"/>
    <col min="13827" max="13827" width="76.140625" style="35" customWidth="1"/>
    <col min="13828" max="13829" width="16.5703125" style="35" customWidth="1"/>
    <col min="13830" max="13830" width="16.7109375" style="35" customWidth="1"/>
    <col min="13831" max="13831" width="18.5703125" style="35" customWidth="1"/>
    <col min="13832" max="14077" width="9.140625" style="35"/>
    <col min="14078" max="14078" width="7.5703125" style="35" bestFit="1" customWidth="1"/>
    <col min="14079" max="14079" width="7" style="35" bestFit="1" customWidth="1"/>
    <col min="14080" max="14080" width="5.5703125" style="35" bestFit="1" customWidth="1"/>
    <col min="14081" max="14081" width="8.7109375" style="35" bestFit="1" customWidth="1"/>
    <col min="14082" max="14082" width="8.42578125" style="35" bestFit="1" customWidth="1"/>
    <col min="14083" max="14083" width="76.140625" style="35" customWidth="1"/>
    <col min="14084" max="14085" width="16.5703125" style="35" customWidth="1"/>
    <col min="14086" max="14086" width="16.7109375" style="35" customWidth="1"/>
    <col min="14087" max="14087" width="18.5703125" style="35" customWidth="1"/>
    <col min="14088" max="14333" width="9.140625" style="35"/>
    <col min="14334" max="14334" width="7.5703125" style="35" bestFit="1" customWidth="1"/>
    <col min="14335" max="14335" width="7" style="35" bestFit="1" customWidth="1"/>
    <col min="14336" max="14336" width="5.5703125" style="35" bestFit="1" customWidth="1"/>
    <col min="14337" max="14337" width="8.7109375" style="35" bestFit="1" customWidth="1"/>
    <col min="14338" max="14338" width="8.42578125" style="35" bestFit="1" customWidth="1"/>
    <col min="14339" max="14339" width="76.140625" style="35" customWidth="1"/>
    <col min="14340" max="14341" width="16.5703125" style="35" customWidth="1"/>
    <col min="14342" max="14342" width="16.7109375" style="35" customWidth="1"/>
    <col min="14343" max="14343" width="18.5703125" style="35" customWidth="1"/>
    <col min="14344" max="14589" width="9.140625" style="35"/>
    <col min="14590" max="14590" width="7.5703125" style="35" bestFit="1" customWidth="1"/>
    <col min="14591" max="14591" width="7" style="35" bestFit="1" customWidth="1"/>
    <col min="14592" max="14592" width="5.5703125" style="35" bestFit="1" customWidth="1"/>
    <col min="14593" max="14593" width="8.7109375" style="35" bestFit="1" customWidth="1"/>
    <col min="14594" max="14594" width="8.42578125" style="35" bestFit="1" customWidth="1"/>
    <col min="14595" max="14595" width="76.140625" style="35" customWidth="1"/>
    <col min="14596" max="14597" width="16.5703125" style="35" customWidth="1"/>
    <col min="14598" max="14598" width="16.7109375" style="35" customWidth="1"/>
    <col min="14599" max="14599" width="18.5703125" style="35" customWidth="1"/>
    <col min="14600" max="14845" width="9.140625" style="35"/>
    <col min="14846" max="14846" width="7.5703125" style="35" bestFit="1" customWidth="1"/>
    <col min="14847" max="14847" width="7" style="35" bestFit="1" customWidth="1"/>
    <col min="14848" max="14848" width="5.5703125" style="35" bestFit="1" customWidth="1"/>
    <col min="14849" max="14849" width="8.7109375" style="35" bestFit="1" customWidth="1"/>
    <col min="14850" max="14850" width="8.42578125" style="35" bestFit="1" customWidth="1"/>
    <col min="14851" max="14851" width="76.140625" style="35" customWidth="1"/>
    <col min="14852" max="14853" width="16.5703125" style="35" customWidth="1"/>
    <col min="14854" max="14854" width="16.7109375" style="35" customWidth="1"/>
    <col min="14855" max="14855" width="18.5703125" style="35" customWidth="1"/>
    <col min="14856" max="15101" width="9.140625" style="35"/>
    <col min="15102" max="15102" width="7.5703125" style="35" bestFit="1" customWidth="1"/>
    <col min="15103" max="15103" width="7" style="35" bestFit="1" customWidth="1"/>
    <col min="15104" max="15104" width="5.5703125" style="35" bestFit="1" customWidth="1"/>
    <col min="15105" max="15105" width="8.7109375" style="35" bestFit="1" customWidth="1"/>
    <col min="15106" max="15106" width="8.42578125" style="35" bestFit="1" customWidth="1"/>
    <col min="15107" max="15107" width="76.140625" style="35" customWidth="1"/>
    <col min="15108" max="15109" width="16.5703125" style="35" customWidth="1"/>
    <col min="15110" max="15110" width="16.7109375" style="35" customWidth="1"/>
    <col min="15111" max="15111" width="18.5703125" style="35" customWidth="1"/>
    <col min="15112" max="15357" width="9.140625" style="35"/>
    <col min="15358" max="15358" width="7.5703125" style="35" bestFit="1" customWidth="1"/>
    <col min="15359" max="15359" width="7" style="35" bestFit="1" customWidth="1"/>
    <col min="15360" max="15360" width="5.5703125" style="35" bestFit="1" customWidth="1"/>
    <col min="15361" max="15361" width="8.7109375" style="35" bestFit="1" customWidth="1"/>
    <col min="15362" max="15362" width="8.42578125" style="35" bestFit="1" customWidth="1"/>
    <col min="15363" max="15363" width="76.140625" style="35" customWidth="1"/>
    <col min="15364" max="15365" width="16.5703125" style="35" customWidth="1"/>
    <col min="15366" max="15366" width="16.7109375" style="35" customWidth="1"/>
    <col min="15367" max="15367" width="18.5703125" style="35" customWidth="1"/>
    <col min="15368" max="15613" width="9.140625" style="35"/>
    <col min="15614" max="15614" width="7.5703125" style="35" bestFit="1" customWidth="1"/>
    <col min="15615" max="15615" width="7" style="35" bestFit="1" customWidth="1"/>
    <col min="15616" max="15616" width="5.5703125" style="35" bestFit="1" customWidth="1"/>
    <col min="15617" max="15617" width="8.7109375" style="35" bestFit="1" customWidth="1"/>
    <col min="15618" max="15618" width="8.42578125" style="35" bestFit="1" customWidth="1"/>
    <col min="15619" max="15619" width="76.140625" style="35" customWidth="1"/>
    <col min="15620" max="15621" width="16.5703125" style="35" customWidth="1"/>
    <col min="15622" max="15622" width="16.7109375" style="35" customWidth="1"/>
    <col min="15623" max="15623" width="18.5703125" style="35" customWidth="1"/>
    <col min="15624" max="15869" width="9.140625" style="35"/>
    <col min="15870" max="15870" width="7.5703125" style="35" bestFit="1" customWidth="1"/>
    <col min="15871" max="15871" width="7" style="35" bestFit="1" customWidth="1"/>
    <col min="15872" max="15872" width="5.5703125" style="35" bestFit="1" customWidth="1"/>
    <col min="15873" max="15873" width="8.7109375" style="35" bestFit="1" customWidth="1"/>
    <col min="15874" max="15874" width="8.42578125" style="35" bestFit="1" customWidth="1"/>
    <col min="15875" max="15875" width="76.140625" style="35" customWidth="1"/>
    <col min="15876" max="15877" width="16.5703125" style="35" customWidth="1"/>
    <col min="15878" max="15878" width="16.7109375" style="35" customWidth="1"/>
    <col min="15879" max="15879" width="18.5703125" style="35" customWidth="1"/>
    <col min="15880" max="16125" width="9.140625" style="35"/>
    <col min="16126" max="16126" width="7.5703125" style="35" bestFit="1" customWidth="1"/>
    <col min="16127" max="16127" width="7" style="35" bestFit="1" customWidth="1"/>
    <col min="16128" max="16128" width="5.5703125" style="35" bestFit="1" customWidth="1"/>
    <col min="16129" max="16129" width="8.7109375" style="35" bestFit="1" customWidth="1"/>
    <col min="16130" max="16130" width="8.42578125" style="35" bestFit="1" customWidth="1"/>
    <col min="16131" max="16131" width="76.140625" style="35" customWidth="1"/>
    <col min="16132" max="16133" width="16.5703125" style="35" customWidth="1"/>
    <col min="16134" max="16134" width="16.7109375" style="35" customWidth="1"/>
    <col min="16135" max="16135" width="18.5703125" style="35" customWidth="1"/>
    <col min="16136" max="16384" width="9.140625" style="35"/>
  </cols>
  <sheetData>
    <row r="1" spans="1:7" ht="14.45" customHeight="1">
      <c r="B1" s="72"/>
      <c r="C1" s="72"/>
      <c r="D1" s="72"/>
      <c r="E1" s="72"/>
      <c r="F1" s="72"/>
      <c r="G1" s="132" t="s">
        <v>63</v>
      </c>
    </row>
    <row r="2" spans="1:7" ht="15.2" customHeight="1">
      <c r="B2" s="72"/>
      <c r="C2" s="72"/>
      <c r="D2" s="72"/>
      <c r="E2" s="72"/>
      <c r="F2" s="72"/>
      <c r="G2" s="132" t="s">
        <v>39</v>
      </c>
    </row>
    <row r="3" spans="1:7" ht="17.25" customHeight="1">
      <c r="B3" s="72"/>
      <c r="C3" s="72"/>
      <c r="D3" s="72"/>
      <c r="E3" s="72"/>
      <c r="F3" s="72"/>
      <c r="G3" s="132" t="s">
        <v>0</v>
      </c>
    </row>
    <row r="4" spans="1:7">
      <c r="B4" s="72"/>
      <c r="C4" s="72"/>
      <c r="D4" s="72"/>
      <c r="E4" s="72"/>
      <c r="F4" s="72"/>
      <c r="G4" s="132"/>
    </row>
    <row r="5" spans="1:7" ht="46.5" customHeight="1">
      <c r="A5" s="139" t="s">
        <v>59</v>
      </c>
      <c r="B5" s="139"/>
      <c r="C5" s="139"/>
      <c r="D5" s="139"/>
      <c r="E5" s="139"/>
      <c r="F5" s="139"/>
      <c r="G5" s="139"/>
    </row>
    <row r="6" spans="1:7">
      <c r="F6" s="97"/>
      <c r="G6" s="97"/>
    </row>
    <row r="7" spans="1:7" ht="17.25" customHeight="1">
      <c r="G7" s="133" t="s">
        <v>82</v>
      </c>
    </row>
    <row r="8" spans="1:7" ht="115.5" customHeight="1">
      <c r="A8" s="141" t="s">
        <v>5</v>
      </c>
      <c r="B8" s="142"/>
      <c r="C8" s="143"/>
      <c r="D8" s="141" t="s">
        <v>1</v>
      </c>
      <c r="E8" s="143"/>
      <c r="F8" s="144" t="s">
        <v>18</v>
      </c>
      <c r="G8" s="36" t="s">
        <v>60</v>
      </c>
    </row>
    <row r="9" spans="1:7" ht="34.5">
      <c r="A9" s="36" t="s">
        <v>40</v>
      </c>
      <c r="B9" s="36" t="s">
        <v>41</v>
      </c>
      <c r="C9" s="36" t="s">
        <v>42</v>
      </c>
      <c r="D9" s="36" t="s">
        <v>21</v>
      </c>
      <c r="E9" s="36" t="s">
        <v>22</v>
      </c>
      <c r="F9" s="145"/>
      <c r="G9" s="36" t="s">
        <v>2</v>
      </c>
    </row>
    <row r="10" spans="1:7">
      <c r="A10" s="36"/>
      <c r="B10" s="36"/>
      <c r="C10" s="36"/>
      <c r="D10" s="36"/>
      <c r="E10" s="36"/>
      <c r="F10" s="37" t="s">
        <v>4</v>
      </c>
      <c r="G10" s="42">
        <f>G12</f>
        <v>0</v>
      </c>
    </row>
    <row r="11" spans="1:7" ht="18" customHeight="1">
      <c r="A11" s="36"/>
      <c r="B11" s="36"/>
      <c r="C11" s="36"/>
      <c r="D11" s="36"/>
      <c r="E11" s="36"/>
      <c r="F11" s="38" t="s">
        <v>3</v>
      </c>
      <c r="G11" s="42"/>
    </row>
    <row r="12" spans="1:7">
      <c r="A12" s="39" t="s">
        <v>92</v>
      </c>
      <c r="B12" s="36"/>
      <c r="C12" s="36"/>
      <c r="D12" s="36"/>
      <c r="E12" s="36"/>
      <c r="F12" s="78" t="s">
        <v>94</v>
      </c>
      <c r="G12" s="42">
        <f>G14</f>
        <v>0</v>
      </c>
    </row>
    <row r="13" spans="1:7">
      <c r="A13" s="36"/>
      <c r="B13" s="36"/>
      <c r="C13" s="36"/>
      <c r="D13" s="36"/>
      <c r="E13" s="36"/>
      <c r="F13" s="38" t="s">
        <v>3</v>
      </c>
      <c r="G13" s="42"/>
    </row>
    <row r="14" spans="1:7" ht="21.75" customHeight="1">
      <c r="A14" s="36"/>
      <c r="B14" s="39" t="s">
        <v>93</v>
      </c>
      <c r="C14" s="36"/>
      <c r="D14" s="36"/>
      <c r="E14" s="36"/>
      <c r="F14" s="78" t="s">
        <v>95</v>
      </c>
      <c r="G14" s="42">
        <f>G16</f>
        <v>0</v>
      </c>
    </row>
    <row r="15" spans="1:7">
      <c r="A15" s="36"/>
      <c r="B15" s="36"/>
      <c r="C15" s="36"/>
      <c r="D15" s="36"/>
      <c r="E15" s="36"/>
      <c r="F15" s="38" t="s">
        <v>3</v>
      </c>
      <c r="G15" s="42"/>
    </row>
    <row r="16" spans="1:7">
      <c r="A16" s="36"/>
      <c r="B16" s="36"/>
      <c r="C16" s="39" t="s">
        <v>93</v>
      </c>
      <c r="D16" s="36"/>
      <c r="E16" s="36"/>
      <c r="F16" s="78" t="s">
        <v>96</v>
      </c>
      <c r="G16" s="42">
        <f>G18</f>
        <v>0</v>
      </c>
    </row>
    <row r="17" spans="1:7">
      <c r="A17" s="36"/>
      <c r="B17" s="36"/>
      <c r="C17" s="36"/>
      <c r="D17" s="36"/>
      <c r="E17" s="36"/>
      <c r="F17" s="38" t="s">
        <v>3</v>
      </c>
      <c r="G17" s="42"/>
    </row>
    <row r="18" spans="1:7" ht="35.25" customHeight="1">
      <c r="A18" s="141"/>
      <c r="B18" s="142"/>
      <c r="C18" s="142"/>
      <c r="D18" s="142"/>
      <c r="E18" s="143"/>
      <c r="F18" s="37" t="s">
        <v>32</v>
      </c>
      <c r="G18" s="42">
        <f>+G20</f>
        <v>0</v>
      </c>
    </row>
    <row r="19" spans="1:7">
      <c r="A19" s="36"/>
      <c r="B19" s="36"/>
      <c r="C19" s="36"/>
      <c r="D19" s="36"/>
      <c r="E19" s="36"/>
      <c r="F19" s="38" t="s">
        <v>3</v>
      </c>
      <c r="G19" s="42"/>
    </row>
    <row r="20" spans="1:7">
      <c r="A20" s="36"/>
      <c r="B20" s="36"/>
      <c r="C20" s="36"/>
      <c r="D20" s="36" t="s">
        <v>46</v>
      </c>
      <c r="E20" s="105"/>
      <c r="F20" s="37" t="s">
        <v>47</v>
      </c>
      <c r="G20" s="42">
        <f>+G22</f>
        <v>0</v>
      </c>
    </row>
    <row r="21" spans="1:7">
      <c r="A21" s="36"/>
      <c r="B21" s="36"/>
      <c r="C21" s="36"/>
      <c r="D21" s="36"/>
      <c r="E21" s="36"/>
      <c r="F21" s="38" t="s">
        <v>3</v>
      </c>
      <c r="G21" s="42"/>
    </row>
    <row r="22" spans="1:7" ht="37.5" customHeight="1">
      <c r="A22" s="36"/>
      <c r="B22" s="36"/>
      <c r="C22" s="36"/>
      <c r="D22" s="36"/>
      <c r="E22" s="36" t="s">
        <v>28</v>
      </c>
      <c r="F22" s="54" t="s">
        <v>45</v>
      </c>
      <c r="G22" s="42">
        <f>+G24+G31</f>
        <v>0</v>
      </c>
    </row>
    <row r="23" spans="1:7">
      <c r="A23" s="36"/>
      <c r="B23" s="36"/>
      <c r="C23" s="36"/>
      <c r="D23" s="36"/>
      <c r="E23" s="36"/>
      <c r="F23" s="38" t="s">
        <v>16</v>
      </c>
      <c r="G23" s="42"/>
    </row>
    <row r="24" spans="1:7" s="43" customFormat="1" ht="24.75" customHeight="1">
      <c r="A24" s="40"/>
      <c r="B24" s="40"/>
      <c r="C24" s="40"/>
      <c r="D24" s="40"/>
      <c r="E24" s="40"/>
      <c r="F24" s="41" t="s">
        <v>36</v>
      </c>
      <c r="G24" s="91">
        <f>+G26</f>
        <v>-499404</v>
      </c>
    </row>
    <row r="25" spans="1:7" s="47" customFormat="1" ht="36" customHeight="1">
      <c r="A25" s="44"/>
      <c r="B25" s="45"/>
      <c r="C25" s="46"/>
      <c r="D25" s="46"/>
      <c r="E25" s="46"/>
      <c r="F25" s="38" t="s">
        <v>17</v>
      </c>
      <c r="G25" s="91"/>
    </row>
    <row r="26" spans="1:7" s="47" customFormat="1" ht="15.75" customHeight="1">
      <c r="A26" s="44"/>
      <c r="B26" s="45"/>
      <c r="C26" s="46"/>
      <c r="D26" s="46"/>
      <c r="E26" s="46"/>
      <c r="F26" s="38" t="s">
        <v>4</v>
      </c>
      <c r="G26" s="91">
        <f t="shared" ref="G26:G29" si="0">+G27</f>
        <v>-499404</v>
      </c>
    </row>
    <row r="27" spans="1:7" s="47" customFormat="1" ht="15.75" customHeight="1">
      <c r="A27" s="44"/>
      <c r="B27" s="45"/>
      <c r="C27" s="46"/>
      <c r="D27" s="46"/>
      <c r="E27" s="46"/>
      <c r="F27" s="38" t="s">
        <v>34</v>
      </c>
      <c r="G27" s="91">
        <f t="shared" si="0"/>
        <v>-499404</v>
      </c>
    </row>
    <row r="28" spans="1:7" s="47" customFormat="1" ht="15.75" customHeight="1">
      <c r="A28" s="44"/>
      <c r="B28" s="45"/>
      <c r="C28" s="46"/>
      <c r="D28" s="46"/>
      <c r="E28" s="46"/>
      <c r="F28" s="38" t="s">
        <v>35</v>
      </c>
      <c r="G28" s="91">
        <f t="shared" si="0"/>
        <v>-499404</v>
      </c>
    </row>
    <row r="29" spans="1:7" s="47" customFormat="1" ht="15.75" customHeight="1">
      <c r="A29" s="44"/>
      <c r="B29" s="45"/>
      <c r="C29" s="46"/>
      <c r="D29" s="46"/>
      <c r="E29" s="46"/>
      <c r="F29" s="38" t="s">
        <v>98</v>
      </c>
      <c r="G29" s="91">
        <f t="shared" si="0"/>
        <v>-499404</v>
      </c>
    </row>
    <row r="30" spans="1:7" s="50" customFormat="1" ht="35.25" customHeight="1">
      <c r="A30" s="48"/>
      <c r="B30" s="1"/>
      <c r="C30" s="49"/>
      <c r="D30" s="48"/>
      <c r="E30" s="2"/>
      <c r="F30" s="38" t="s">
        <v>99</v>
      </c>
      <c r="G30" s="91">
        <f t="shared" ref="G30" si="1">-G31</f>
        <v>-499404</v>
      </c>
    </row>
    <row r="31" spans="1:7" s="43" customFormat="1" ht="34.5">
      <c r="A31" s="40"/>
      <c r="B31" s="40"/>
      <c r="C31" s="40"/>
      <c r="D31" s="40"/>
      <c r="E31" s="40"/>
      <c r="F31" s="41" t="s">
        <v>32</v>
      </c>
      <c r="G31" s="91">
        <f t="shared" ref="G31" si="2">+G33</f>
        <v>499404</v>
      </c>
    </row>
    <row r="32" spans="1:7" s="47" customFormat="1" ht="34.5" customHeight="1">
      <c r="A32" s="44"/>
      <c r="B32" s="45"/>
      <c r="C32" s="46"/>
      <c r="D32" s="46"/>
      <c r="E32" s="46"/>
      <c r="F32" s="38" t="s">
        <v>17</v>
      </c>
      <c r="G32" s="91"/>
    </row>
    <row r="33" spans="1:8" s="47" customFormat="1" ht="15.75" customHeight="1">
      <c r="A33" s="44"/>
      <c r="B33" s="45"/>
      <c r="C33" s="46"/>
      <c r="D33" s="46"/>
      <c r="E33" s="46"/>
      <c r="F33" s="38" t="s">
        <v>4</v>
      </c>
      <c r="G33" s="91">
        <f t="shared" ref="G33:G36" si="3">+G34</f>
        <v>499404</v>
      </c>
    </row>
    <row r="34" spans="1:8" s="47" customFormat="1" ht="15.75" customHeight="1">
      <c r="A34" s="44"/>
      <c r="B34" s="45"/>
      <c r="C34" s="46"/>
      <c r="D34" s="46"/>
      <c r="E34" s="46"/>
      <c r="F34" s="38" t="s">
        <v>34</v>
      </c>
      <c r="G34" s="91">
        <f t="shared" si="3"/>
        <v>499404</v>
      </c>
    </row>
    <row r="35" spans="1:8" s="47" customFormat="1" ht="15.75" customHeight="1">
      <c r="A35" s="44"/>
      <c r="B35" s="45"/>
      <c r="C35" s="46"/>
      <c r="D35" s="46"/>
      <c r="E35" s="46"/>
      <c r="F35" s="38" t="s">
        <v>35</v>
      </c>
      <c r="G35" s="91">
        <f t="shared" si="3"/>
        <v>499404</v>
      </c>
    </row>
    <row r="36" spans="1:8" s="47" customFormat="1" ht="15.75" customHeight="1">
      <c r="A36" s="44"/>
      <c r="B36" s="45"/>
      <c r="C36" s="46"/>
      <c r="D36" s="46"/>
      <c r="E36" s="46"/>
      <c r="F36" s="38" t="s">
        <v>48</v>
      </c>
      <c r="G36" s="91">
        <f t="shared" si="3"/>
        <v>499404</v>
      </c>
    </row>
    <row r="37" spans="1:8" s="50" customFormat="1">
      <c r="A37" s="48"/>
      <c r="B37" s="1"/>
      <c r="C37" s="49"/>
      <c r="D37" s="48"/>
      <c r="E37" s="2"/>
      <c r="F37" s="38" t="s">
        <v>49</v>
      </c>
      <c r="G37" s="91">
        <v>499404</v>
      </c>
      <c r="H37" s="47"/>
    </row>
    <row r="41" spans="1:8" s="64" customFormat="1" ht="60.2" customHeight="1">
      <c r="A41" s="63"/>
      <c r="B41" s="140" t="s">
        <v>64</v>
      </c>
      <c r="C41" s="140"/>
      <c r="D41" s="140"/>
      <c r="E41" s="140"/>
      <c r="F41" s="140"/>
      <c r="G41" s="101"/>
    </row>
  </sheetData>
  <mergeCells count="6">
    <mergeCell ref="A5:G5"/>
    <mergeCell ref="B41:F41"/>
    <mergeCell ref="A8:C8"/>
    <mergeCell ref="D8:E8"/>
    <mergeCell ref="F8:F9"/>
    <mergeCell ref="A18:E18"/>
  </mergeCells>
  <pageMargins left="0.196850393700787" right="0.196850393700787" top="0.15748031496063" bottom="0.15748031496063" header="0.15748031496063" footer="0.15748031496063"/>
  <pageSetup paperSize="9" scale="75" orientation="portrait" r:id="rId1"/>
  <ignoredErrors>
    <ignoredError sqref="A6:F6 A23:F28 F7 F9:F11 F8 F21 A35:E35 F17 G16 G22 A31:F34 A29:E29 G29 A30:E30 G30 G6 G23:G28 G9:G15 G21 G17:G19 G31:G34 F13 F15 F19" formula="1"/>
    <ignoredError sqref="A7:E8 A10:E11 A9:D9 A17:E19 A16:B16 D16:E16 A21:E22 A20:C20 A13:E13 B12:E12 A15:E15 A14 C14:E14" numberStoredAsText="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C11" sqref="C11"/>
    </sheetView>
  </sheetViews>
  <sheetFormatPr defaultColWidth="9.140625" defaultRowHeight="17.25"/>
  <cols>
    <col min="1" max="1" width="8.5703125" style="63" customWidth="1"/>
    <col min="2" max="2" width="10.140625" style="63" customWidth="1"/>
    <col min="3" max="3" width="41.140625" style="64" customWidth="1"/>
    <col min="4" max="4" width="16.28515625" style="65" customWidth="1"/>
    <col min="5" max="5" width="14.7109375" style="65" customWidth="1"/>
    <col min="6" max="6" width="21.42578125" style="65" customWidth="1"/>
    <col min="7" max="7" width="17.7109375" style="65" customWidth="1"/>
    <col min="8" max="8" width="16.28515625" style="65" customWidth="1"/>
    <col min="9" max="16384" width="9.140625" style="64"/>
  </cols>
  <sheetData>
    <row r="1" spans="1:9" s="35" customFormat="1" ht="14.45" customHeight="1">
      <c r="A1" s="96"/>
      <c r="B1" s="96"/>
      <c r="C1" s="96"/>
      <c r="D1" s="96"/>
      <c r="E1" s="96"/>
      <c r="F1" s="156" t="s">
        <v>66</v>
      </c>
      <c r="G1" s="156"/>
      <c r="H1" s="156"/>
      <c r="I1" s="72"/>
    </row>
    <row r="2" spans="1:9" s="35" customFormat="1" ht="15.2" customHeight="1">
      <c r="A2" s="96"/>
      <c r="B2" s="96"/>
      <c r="C2" s="96"/>
      <c r="D2" s="96"/>
      <c r="E2" s="156" t="s">
        <v>39</v>
      </c>
      <c r="F2" s="156"/>
      <c r="G2" s="156"/>
      <c r="H2" s="156"/>
      <c r="I2" s="72"/>
    </row>
    <row r="3" spans="1:9" s="35" customFormat="1" ht="17.25" customHeight="1">
      <c r="A3" s="96"/>
      <c r="B3" s="96"/>
      <c r="C3" s="96"/>
      <c r="D3" s="96"/>
      <c r="E3" s="156" t="s">
        <v>0</v>
      </c>
      <c r="F3" s="156"/>
      <c r="G3" s="156"/>
      <c r="H3" s="156"/>
      <c r="I3" s="72"/>
    </row>
    <row r="4" spans="1:9" s="35" customFormat="1" ht="17.25" customHeight="1">
      <c r="A4" s="96"/>
      <c r="B4" s="96"/>
      <c r="C4" s="96"/>
      <c r="D4" s="96"/>
      <c r="E4" s="96"/>
      <c r="F4" s="96"/>
      <c r="G4" s="96"/>
      <c r="H4" s="96"/>
      <c r="I4" s="72"/>
    </row>
    <row r="5" spans="1:9" ht="51.2" customHeight="1">
      <c r="A5" s="157" t="s">
        <v>116</v>
      </c>
      <c r="B5" s="157"/>
      <c r="C5" s="157"/>
      <c r="D5" s="157"/>
      <c r="E5" s="157"/>
      <c r="F5" s="157"/>
      <c r="G5" s="157"/>
      <c r="H5" s="157"/>
    </row>
    <row r="6" spans="1:9" ht="17.25" customHeight="1">
      <c r="A6" s="106"/>
      <c r="B6" s="106"/>
      <c r="C6" s="107"/>
      <c r="D6" s="108"/>
      <c r="E6" s="108"/>
      <c r="F6" s="108"/>
      <c r="G6" s="158" t="s">
        <v>82</v>
      </c>
      <c r="H6" s="158"/>
    </row>
    <row r="7" spans="1:9" s="63" customFormat="1" ht="39" customHeight="1">
      <c r="A7" s="147" t="s">
        <v>19</v>
      </c>
      <c r="B7" s="148"/>
      <c r="C7" s="149" t="s">
        <v>20</v>
      </c>
      <c r="D7" s="151" t="s">
        <v>83</v>
      </c>
      <c r="E7" s="153" t="s">
        <v>25</v>
      </c>
      <c r="F7" s="154"/>
      <c r="G7" s="154"/>
      <c r="H7" s="155"/>
    </row>
    <row r="8" spans="1:9" s="63" customFormat="1" ht="123.75" customHeight="1">
      <c r="A8" s="79" t="s">
        <v>21</v>
      </c>
      <c r="B8" s="79" t="s">
        <v>22</v>
      </c>
      <c r="C8" s="150"/>
      <c r="D8" s="152"/>
      <c r="E8" s="68" t="s">
        <v>84</v>
      </c>
      <c r="F8" s="68" t="s">
        <v>85</v>
      </c>
      <c r="G8" s="68" t="s">
        <v>86</v>
      </c>
      <c r="H8" s="68" t="s">
        <v>87</v>
      </c>
    </row>
    <row r="9" spans="1:9" s="63" customFormat="1" ht="30.75" customHeight="1">
      <c r="A9" s="66"/>
      <c r="B9" s="66"/>
      <c r="C9" s="81" t="s">
        <v>23</v>
      </c>
      <c r="D9" s="85">
        <f>+E9+F9+G9+H9</f>
        <v>0</v>
      </c>
      <c r="E9" s="85">
        <f t="shared" ref="E9:G9" si="0">+E11</f>
        <v>0</v>
      </c>
      <c r="F9" s="85">
        <f t="shared" si="0"/>
        <v>-499404</v>
      </c>
      <c r="G9" s="85">
        <f t="shared" si="0"/>
        <v>0</v>
      </c>
      <c r="H9" s="85">
        <f>+H11</f>
        <v>499404</v>
      </c>
    </row>
    <row r="10" spans="1:9" ht="17.25" customHeight="1">
      <c r="A10" s="66"/>
      <c r="B10" s="66"/>
      <c r="C10" s="81" t="s">
        <v>24</v>
      </c>
      <c r="D10" s="85"/>
      <c r="E10" s="85"/>
      <c r="F10" s="85"/>
      <c r="G10" s="85"/>
      <c r="H10" s="85"/>
    </row>
    <row r="11" spans="1:9" s="63" customFormat="1" ht="59.45" customHeight="1">
      <c r="A11" s="1"/>
      <c r="B11" s="69"/>
      <c r="C11" s="80" t="s">
        <v>26</v>
      </c>
      <c r="D11" s="85">
        <f>+D13</f>
        <v>0</v>
      </c>
      <c r="E11" s="85">
        <f t="shared" ref="E11:H11" si="1">+E13</f>
        <v>0</v>
      </c>
      <c r="F11" s="85">
        <f t="shared" si="1"/>
        <v>-499404</v>
      </c>
      <c r="G11" s="85">
        <f t="shared" si="1"/>
        <v>0</v>
      </c>
      <c r="H11" s="85">
        <f t="shared" si="1"/>
        <v>499404</v>
      </c>
    </row>
    <row r="12" spans="1:9" s="63" customFormat="1" ht="17.25" customHeight="1">
      <c r="A12" s="1"/>
      <c r="B12" s="1"/>
      <c r="C12" s="1" t="s">
        <v>25</v>
      </c>
      <c r="D12" s="85"/>
      <c r="E12" s="85"/>
      <c r="F12" s="85"/>
      <c r="G12" s="85"/>
      <c r="H12" s="85"/>
    </row>
    <row r="13" spans="1:9" s="71" customFormat="1" ht="54.75" customHeight="1">
      <c r="A13" s="70">
        <v>1157</v>
      </c>
      <c r="B13" s="70">
        <v>21001</v>
      </c>
      <c r="C13" s="67" t="s">
        <v>91</v>
      </c>
      <c r="D13" s="85">
        <f t="shared" ref="D13" si="2">SUM(E13:H13)</f>
        <v>0</v>
      </c>
      <c r="E13" s="85">
        <v>0</v>
      </c>
      <c r="F13" s="85">
        <f>+'1'!G30</f>
        <v>-499404</v>
      </c>
      <c r="G13" s="85">
        <v>0</v>
      </c>
      <c r="H13" s="85">
        <f>+'1'!G31</f>
        <v>499404</v>
      </c>
    </row>
    <row r="17" spans="3:7" ht="60.2" customHeight="1">
      <c r="C17" s="140" t="s">
        <v>64</v>
      </c>
      <c r="D17" s="140"/>
      <c r="E17" s="77"/>
      <c r="F17" s="146" t="s">
        <v>65</v>
      </c>
      <c r="G17" s="146"/>
    </row>
  </sheetData>
  <mergeCells count="11">
    <mergeCell ref="F1:H1"/>
    <mergeCell ref="E2:H2"/>
    <mergeCell ref="E3:H3"/>
    <mergeCell ref="A5:H5"/>
    <mergeCell ref="G6:H6"/>
    <mergeCell ref="C17:D17"/>
    <mergeCell ref="F17:G17"/>
    <mergeCell ref="A7:B7"/>
    <mergeCell ref="C7:C8"/>
    <mergeCell ref="D7:D8"/>
    <mergeCell ref="E7:H7"/>
  </mergeCells>
  <pageMargins left="0.2" right="0" top="0.75" bottom="0.75" header="0.3" footer="0.3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/>
  </sheetViews>
  <sheetFormatPr defaultColWidth="9.140625" defaultRowHeight="17.25"/>
  <cols>
    <col min="1" max="1" width="10.140625" style="98" customWidth="1"/>
    <col min="2" max="2" width="10.5703125" style="98" customWidth="1"/>
    <col min="3" max="3" width="70.7109375" style="5" customWidth="1"/>
    <col min="4" max="4" width="31.140625" style="5" customWidth="1"/>
    <col min="5" max="9" width="9.7109375" style="5" customWidth="1"/>
    <col min="10" max="16384" width="9.140625" style="5"/>
  </cols>
  <sheetData>
    <row r="1" spans="1:10" ht="17.25" customHeight="1">
      <c r="B1" s="72"/>
      <c r="C1" s="72"/>
      <c r="D1" s="132" t="s">
        <v>62</v>
      </c>
    </row>
    <row r="2" spans="1:10" ht="17.25" customHeight="1">
      <c r="B2" s="72"/>
      <c r="C2" s="72"/>
      <c r="D2" s="132" t="s">
        <v>39</v>
      </c>
    </row>
    <row r="3" spans="1:10" ht="17.25" customHeight="1">
      <c r="B3" s="72"/>
      <c r="C3" s="72"/>
      <c r="D3" s="132" t="s">
        <v>0</v>
      </c>
    </row>
    <row r="4" spans="1:10">
      <c r="A4" s="156"/>
      <c r="B4" s="156"/>
      <c r="C4" s="156"/>
      <c r="D4" s="156"/>
    </row>
    <row r="5" spans="1:10" ht="48" customHeight="1">
      <c r="A5" s="139" t="s">
        <v>114</v>
      </c>
      <c r="B5" s="139"/>
      <c r="C5" s="139"/>
      <c r="D5" s="139"/>
    </row>
    <row r="6" spans="1:10" ht="17.25" customHeight="1">
      <c r="A6" s="19"/>
      <c r="B6" s="19"/>
      <c r="C6" s="51"/>
      <c r="D6" s="100" t="s">
        <v>82</v>
      </c>
    </row>
    <row r="7" spans="1:10" s="98" customFormat="1" ht="116.25" customHeight="1">
      <c r="A7" s="159" t="s">
        <v>19</v>
      </c>
      <c r="B7" s="159"/>
      <c r="C7" s="160" t="s">
        <v>20</v>
      </c>
      <c r="D7" s="102" t="s">
        <v>60</v>
      </c>
    </row>
    <row r="8" spans="1:10" s="98" customFormat="1" ht="81" customHeight="1">
      <c r="A8" s="20" t="s">
        <v>21</v>
      </c>
      <c r="B8" s="20" t="s">
        <v>22</v>
      </c>
      <c r="C8" s="161"/>
      <c r="D8" s="21" t="s">
        <v>2</v>
      </c>
    </row>
    <row r="9" spans="1:10" s="98" customFormat="1">
      <c r="A9" s="20"/>
      <c r="B9" s="20"/>
      <c r="C9" s="22" t="s">
        <v>23</v>
      </c>
      <c r="D9" s="23">
        <f>D11</f>
        <v>0</v>
      </c>
    </row>
    <row r="10" spans="1:10">
      <c r="A10" s="20"/>
      <c r="B10" s="20"/>
      <c r="C10" s="22" t="s">
        <v>24</v>
      </c>
      <c r="D10" s="24"/>
    </row>
    <row r="11" spans="1:10" s="98" customFormat="1" ht="34.5">
      <c r="A11" s="25"/>
      <c r="B11" s="26"/>
      <c r="C11" s="27" t="s">
        <v>26</v>
      </c>
      <c r="D11" s="23">
        <f>+D13</f>
        <v>0</v>
      </c>
    </row>
    <row r="12" spans="1:10" s="98" customFormat="1">
      <c r="A12" s="25"/>
      <c r="B12" s="25"/>
      <c r="C12" s="28" t="s">
        <v>25</v>
      </c>
      <c r="D12" s="21"/>
    </row>
    <row r="13" spans="1:10" s="31" customFormat="1" ht="39" customHeight="1">
      <c r="A13" s="55">
        <v>1157</v>
      </c>
      <c r="B13" s="55">
        <v>21001</v>
      </c>
      <c r="C13" s="67" t="s">
        <v>91</v>
      </c>
      <c r="D13" s="30">
        <f>+D15+D16</f>
        <v>0</v>
      </c>
      <c r="E13" s="5"/>
      <c r="F13" s="32"/>
      <c r="G13" s="32"/>
      <c r="H13" s="32"/>
      <c r="I13" s="5"/>
      <c r="J13" s="5"/>
    </row>
    <row r="14" spans="1:10">
      <c r="A14" s="33"/>
      <c r="B14" s="33"/>
      <c r="C14" s="29" t="s">
        <v>16</v>
      </c>
      <c r="D14" s="34"/>
    </row>
    <row r="15" spans="1:10">
      <c r="A15" s="28"/>
      <c r="B15" s="28"/>
      <c r="C15" s="54" t="s">
        <v>37</v>
      </c>
      <c r="D15" s="23">
        <f>-D16</f>
        <v>-499404</v>
      </c>
    </row>
    <row r="16" spans="1:10" ht="34.5">
      <c r="A16" s="28"/>
      <c r="B16" s="28"/>
      <c r="C16" s="67" t="s">
        <v>32</v>
      </c>
      <c r="D16" s="23">
        <f>+'1'!G37</f>
        <v>499404</v>
      </c>
    </row>
    <row r="18" spans="3:7">
      <c r="C18" s="140"/>
      <c r="D18" s="140"/>
      <c r="E18" s="77"/>
      <c r="F18" s="146"/>
      <c r="G18" s="146"/>
    </row>
    <row r="19" spans="3:7" ht="69" customHeight="1">
      <c r="C19" s="101" t="s">
        <v>64</v>
      </c>
      <c r="D19" s="146" t="s">
        <v>65</v>
      </c>
      <c r="E19" s="146"/>
    </row>
  </sheetData>
  <mergeCells count="7">
    <mergeCell ref="F18:G18"/>
    <mergeCell ref="D19:E19"/>
    <mergeCell ref="A7:B7"/>
    <mergeCell ref="C7:C8"/>
    <mergeCell ref="A4:D4"/>
    <mergeCell ref="A5:D5"/>
    <mergeCell ref="C18:D18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70" firstPageNumber="236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"/>
  <sheetViews>
    <sheetView zoomScaleSheetLayoutView="85" workbookViewId="0">
      <selection activeCell="C33" sqref="C33:D33"/>
    </sheetView>
  </sheetViews>
  <sheetFormatPr defaultColWidth="8.28515625" defaultRowHeight="15"/>
  <cols>
    <col min="1" max="1" width="28.5703125" style="3" customWidth="1"/>
    <col min="2" max="2" width="67" style="3" customWidth="1"/>
    <col min="3" max="3" width="31.42578125" style="3" customWidth="1"/>
    <col min="4" max="56" width="8.28515625" style="3"/>
    <col min="57" max="57" width="28.5703125" style="3" customWidth="1"/>
    <col min="58" max="58" width="47.7109375" style="3" customWidth="1"/>
    <col min="59" max="61" width="13.85546875" style="3" customWidth="1"/>
    <col min="62" max="62" width="15.42578125" style="3" customWidth="1"/>
    <col min="63" max="312" width="8.28515625" style="3"/>
    <col min="313" max="313" width="28.5703125" style="3" customWidth="1"/>
    <col min="314" max="314" width="47.7109375" style="3" customWidth="1"/>
    <col min="315" max="317" width="13.85546875" style="3" customWidth="1"/>
    <col min="318" max="318" width="15.42578125" style="3" customWidth="1"/>
    <col min="319" max="568" width="8.28515625" style="3"/>
    <col min="569" max="569" width="28.5703125" style="3" customWidth="1"/>
    <col min="570" max="570" width="47.7109375" style="3" customWidth="1"/>
    <col min="571" max="573" width="13.85546875" style="3" customWidth="1"/>
    <col min="574" max="574" width="15.42578125" style="3" customWidth="1"/>
    <col min="575" max="824" width="8.28515625" style="3"/>
    <col min="825" max="825" width="28.5703125" style="3" customWidth="1"/>
    <col min="826" max="826" width="47.7109375" style="3" customWidth="1"/>
    <col min="827" max="829" width="13.85546875" style="3" customWidth="1"/>
    <col min="830" max="830" width="15.42578125" style="3" customWidth="1"/>
    <col min="831" max="1080" width="8.28515625" style="3"/>
    <col min="1081" max="1081" width="28.5703125" style="3" customWidth="1"/>
    <col min="1082" max="1082" width="47.7109375" style="3" customWidth="1"/>
    <col min="1083" max="1085" width="13.85546875" style="3" customWidth="1"/>
    <col min="1086" max="1086" width="15.42578125" style="3" customWidth="1"/>
    <col min="1087" max="1336" width="8.28515625" style="3"/>
    <col min="1337" max="1337" width="28.5703125" style="3" customWidth="1"/>
    <col min="1338" max="1338" width="47.7109375" style="3" customWidth="1"/>
    <col min="1339" max="1341" width="13.85546875" style="3" customWidth="1"/>
    <col min="1342" max="1342" width="15.42578125" style="3" customWidth="1"/>
    <col min="1343" max="1592" width="8.28515625" style="3"/>
    <col min="1593" max="1593" width="28.5703125" style="3" customWidth="1"/>
    <col min="1594" max="1594" width="47.7109375" style="3" customWidth="1"/>
    <col min="1595" max="1597" width="13.85546875" style="3" customWidth="1"/>
    <col min="1598" max="1598" width="15.42578125" style="3" customWidth="1"/>
    <col min="1599" max="1848" width="8.28515625" style="3"/>
    <col min="1849" max="1849" width="28.5703125" style="3" customWidth="1"/>
    <col min="1850" max="1850" width="47.7109375" style="3" customWidth="1"/>
    <col min="1851" max="1853" width="13.85546875" style="3" customWidth="1"/>
    <col min="1854" max="1854" width="15.42578125" style="3" customWidth="1"/>
    <col min="1855" max="2104" width="8.28515625" style="3"/>
    <col min="2105" max="2105" width="28.5703125" style="3" customWidth="1"/>
    <col min="2106" max="2106" width="47.7109375" style="3" customWidth="1"/>
    <col min="2107" max="2109" width="13.85546875" style="3" customWidth="1"/>
    <col min="2110" max="2110" width="15.42578125" style="3" customWidth="1"/>
    <col min="2111" max="2360" width="8.28515625" style="3"/>
    <col min="2361" max="2361" width="28.5703125" style="3" customWidth="1"/>
    <col min="2362" max="2362" width="47.7109375" style="3" customWidth="1"/>
    <col min="2363" max="2365" width="13.85546875" style="3" customWidth="1"/>
    <col min="2366" max="2366" width="15.42578125" style="3" customWidth="1"/>
    <col min="2367" max="2616" width="8.28515625" style="3"/>
    <col min="2617" max="2617" width="28.5703125" style="3" customWidth="1"/>
    <col min="2618" max="2618" width="47.7109375" style="3" customWidth="1"/>
    <col min="2619" max="2621" width="13.85546875" style="3" customWidth="1"/>
    <col min="2622" max="2622" width="15.42578125" style="3" customWidth="1"/>
    <col min="2623" max="2872" width="8.28515625" style="3"/>
    <col min="2873" max="2873" width="28.5703125" style="3" customWidth="1"/>
    <col min="2874" max="2874" width="47.7109375" style="3" customWidth="1"/>
    <col min="2875" max="2877" width="13.85546875" style="3" customWidth="1"/>
    <col min="2878" max="2878" width="15.42578125" style="3" customWidth="1"/>
    <col min="2879" max="3128" width="8.28515625" style="3"/>
    <col min="3129" max="3129" width="28.5703125" style="3" customWidth="1"/>
    <col min="3130" max="3130" width="47.7109375" style="3" customWidth="1"/>
    <col min="3131" max="3133" width="13.85546875" style="3" customWidth="1"/>
    <col min="3134" max="3134" width="15.42578125" style="3" customWidth="1"/>
    <col min="3135" max="3384" width="8.28515625" style="3"/>
    <col min="3385" max="3385" width="28.5703125" style="3" customWidth="1"/>
    <col min="3386" max="3386" width="47.7109375" style="3" customWidth="1"/>
    <col min="3387" max="3389" width="13.85546875" style="3" customWidth="1"/>
    <col min="3390" max="3390" width="15.42578125" style="3" customWidth="1"/>
    <col min="3391" max="3640" width="8.28515625" style="3"/>
    <col min="3641" max="3641" width="28.5703125" style="3" customWidth="1"/>
    <col min="3642" max="3642" width="47.7109375" style="3" customWidth="1"/>
    <col min="3643" max="3645" width="13.85546875" style="3" customWidth="1"/>
    <col min="3646" max="3646" width="15.42578125" style="3" customWidth="1"/>
    <col min="3647" max="3896" width="8.28515625" style="3"/>
    <col min="3897" max="3897" width="28.5703125" style="3" customWidth="1"/>
    <col min="3898" max="3898" width="47.7109375" style="3" customWidth="1"/>
    <col min="3899" max="3901" width="13.85546875" style="3" customWidth="1"/>
    <col min="3902" max="3902" width="15.42578125" style="3" customWidth="1"/>
    <col min="3903" max="4152" width="8.28515625" style="3"/>
    <col min="4153" max="4153" width="28.5703125" style="3" customWidth="1"/>
    <col min="4154" max="4154" width="47.7109375" style="3" customWidth="1"/>
    <col min="4155" max="4157" width="13.85546875" style="3" customWidth="1"/>
    <col min="4158" max="4158" width="15.42578125" style="3" customWidth="1"/>
    <col min="4159" max="4408" width="8.28515625" style="3"/>
    <col min="4409" max="4409" width="28.5703125" style="3" customWidth="1"/>
    <col min="4410" max="4410" width="47.7109375" style="3" customWidth="1"/>
    <col min="4411" max="4413" width="13.85546875" style="3" customWidth="1"/>
    <col min="4414" max="4414" width="15.42578125" style="3" customWidth="1"/>
    <col min="4415" max="4664" width="8.28515625" style="3"/>
    <col min="4665" max="4665" width="28.5703125" style="3" customWidth="1"/>
    <col min="4666" max="4666" width="47.7109375" style="3" customWidth="1"/>
    <col min="4667" max="4669" width="13.85546875" style="3" customWidth="1"/>
    <col min="4670" max="4670" width="15.42578125" style="3" customWidth="1"/>
    <col min="4671" max="4920" width="8.28515625" style="3"/>
    <col min="4921" max="4921" width="28.5703125" style="3" customWidth="1"/>
    <col min="4922" max="4922" width="47.7109375" style="3" customWidth="1"/>
    <col min="4923" max="4925" width="13.85546875" style="3" customWidth="1"/>
    <col min="4926" max="4926" width="15.42578125" style="3" customWidth="1"/>
    <col min="4927" max="5176" width="8.28515625" style="3"/>
    <col min="5177" max="5177" width="28.5703125" style="3" customWidth="1"/>
    <col min="5178" max="5178" width="47.7109375" style="3" customWidth="1"/>
    <col min="5179" max="5181" width="13.85546875" style="3" customWidth="1"/>
    <col min="5182" max="5182" width="15.42578125" style="3" customWidth="1"/>
    <col min="5183" max="5432" width="8.28515625" style="3"/>
    <col min="5433" max="5433" width="28.5703125" style="3" customWidth="1"/>
    <col min="5434" max="5434" width="47.7109375" style="3" customWidth="1"/>
    <col min="5435" max="5437" width="13.85546875" style="3" customWidth="1"/>
    <col min="5438" max="5438" width="15.42578125" style="3" customWidth="1"/>
    <col min="5439" max="5688" width="8.28515625" style="3"/>
    <col min="5689" max="5689" width="28.5703125" style="3" customWidth="1"/>
    <col min="5690" max="5690" width="47.7109375" style="3" customWidth="1"/>
    <col min="5691" max="5693" width="13.85546875" style="3" customWidth="1"/>
    <col min="5694" max="5694" width="15.42578125" style="3" customWidth="1"/>
    <col min="5695" max="5944" width="8.28515625" style="3"/>
    <col min="5945" max="5945" width="28.5703125" style="3" customWidth="1"/>
    <col min="5946" max="5946" width="47.7109375" style="3" customWidth="1"/>
    <col min="5947" max="5949" width="13.85546875" style="3" customWidth="1"/>
    <col min="5950" max="5950" width="15.42578125" style="3" customWidth="1"/>
    <col min="5951" max="6200" width="8.28515625" style="3"/>
    <col min="6201" max="6201" width="28.5703125" style="3" customWidth="1"/>
    <col min="6202" max="6202" width="47.7109375" style="3" customWidth="1"/>
    <col min="6203" max="6205" width="13.85546875" style="3" customWidth="1"/>
    <col min="6206" max="6206" width="15.42578125" style="3" customWidth="1"/>
    <col min="6207" max="6456" width="8.28515625" style="3"/>
    <col min="6457" max="6457" width="28.5703125" style="3" customWidth="1"/>
    <col min="6458" max="6458" width="47.7109375" style="3" customWidth="1"/>
    <col min="6459" max="6461" width="13.85546875" style="3" customWidth="1"/>
    <col min="6462" max="6462" width="15.42578125" style="3" customWidth="1"/>
    <col min="6463" max="6712" width="8.28515625" style="3"/>
    <col min="6713" max="6713" width="28.5703125" style="3" customWidth="1"/>
    <col min="6714" max="6714" width="47.7109375" style="3" customWidth="1"/>
    <col min="6715" max="6717" width="13.85546875" style="3" customWidth="1"/>
    <col min="6718" max="6718" width="15.42578125" style="3" customWidth="1"/>
    <col min="6719" max="6968" width="8.28515625" style="3"/>
    <col min="6969" max="6969" width="28.5703125" style="3" customWidth="1"/>
    <col min="6970" max="6970" width="47.7109375" style="3" customWidth="1"/>
    <col min="6971" max="6973" width="13.85546875" style="3" customWidth="1"/>
    <col min="6974" max="6974" width="15.42578125" style="3" customWidth="1"/>
    <col min="6975" max="7224" width="8.28515625" style="3"/>
    <col min="7225" max="7225" width="28.5703125" style="3" customWidth="1"/>
    <col min="7226" max="7226" width="47.7109375" style="3" customWidth="1"/>
    <col min="7227" max="7229" width="13.85546875" style="3" customWidth="1"/>
    <col min="7230" max="7230" width="15.42578125" style="3" customWidth="1"/>
    <col min="7231" max="7480" width="8.28515625" style="3"/>
    <col min="7481" max="7481" width="28.5703125" style="3" customWidth="1"/>
    <col min="7482" max="7482" width="47.7109375" style="3" customWidth="1"/>
    <col min="7483" max="7485" width="13.85546875" style="3" customWidth="1"/>
    <col min="7486" max="7486" width="15.42578125" style="3" customWidth="1"/>
    <col min="7487" max="7736" width="8.28515625" style="3"/>
    <col min="7737" max="7737" width="28.5703125" style="3" customWidth="1"/>
    <col min="7738" max="7738" width="47.7109375" style="3" customWidth="1"/>
    <col min="7739" max="7741" width="13.85546875" style="3" customWidth="1"/>
    <col min="7742" max="7742" width="15.42578125" style="3" customWidth="1"/>
    <col min="7743" max="7992" width="8.28515625" style="3"/>
    <col min="7993" max="7993" width="28.5703125" style="3" customWidth="1"/>
    <col min="7994" max="7994" width="47.7109375" style="3" customWidth="1"/>
    <col min="7995" max="7997" width="13.85546875" style="3" customWidth="1"/>
    <col min="7998" max="7998" width="15.42578125" style="3" customWidth="1"/>
    <col min="7999" max="8248" width="8.28515625" style="3"/>
    <col min="8249" max="8249" width="28.5703125" style="3" customWidth="1"/>
    <col min="8250" max="8250" width="47.7109375" style="3" customWidth="1"/>
    <col min="8251" max="8253" width="13.85546875" style="3" customWidth="1"/>
    <col min="8254" max="8254" width="15.42578125" style="3" customWidth="1"/>
    <col min="8255" max="8504" width="8.28515625" style="3"/>
    <col min="8505" max="8505" width="28.5703125" style="3" customWidth="1"/>
    <col min="8506" max="8506" width="47.7109375" style="3" customWidth="1"/>
    <col min="8507" max="8509" width="13.85546875" style="3" customWidth="1"/>
    <col min="8510" max="8510" width="15.42578125" style="3" customWidth="1"/>
    <col min="8511" max="8760" width="8.28515625" style="3"/>
    <col min="8761" max="8761" width="28.5703125" style="3" customWidth="1"/>
    <col min="8762" max="8762" width="47.7109375" style="3" customWidth="1"/>
    <col min="8763" max="8765" width="13.85546875" style="3" customWidth="1"/>
    <col min="8766" max="8766" width="15.42578125" style="3" customWidth="1"/>
    <col min="8767" max="9016" width="8.28515625" style="3"/>
    <col min="9017" max="9017" width="28.5703125" style="3" customWidth="1"/>
    <col min="9018" max="9018" width="47.7109375" style="3" customWidth="1"/>
    <col min="9019" max="9021" width="13.85546875" style="3" customWidth="1"/>
    <col min="9022" max="9022" width="15.42578125" style="3" customWidth="1"/>
    <col min="9023" max="9272" width="8.28515625" style="3"/>
    <col min="9273" max="9273" width="28.5703125" style="3" customWidth="1"/>
    <col min="9274" max="9274" width="47.7109375" style="3" customWidth="1"/>
    <col min="9275" max="9277" width="13.85546875" style="3" customWidth="1"/>
    <col min="9278" max="9278" width="15.42578125" style="3" customWidth="1"/>
    <col min="9279" max="9528" width="8.28515625" style="3"/>
    <col min="9529" max="9529" width="28.5703125" style="3" customWidth="1"/>
    <col min="9530" max="9530" width="47.7109375" style="3" customWidth="1"/>
    <col min="9531" max="9533" width="13.85546875" style="3" customWidth="1"/>
    <col min="9534" max="9534" width="15.42578125" style="3" customWidth="1"/>
    <col min="9535" max="9784" width="8.28515625" style="3"/>
    <col min="9785" max="9785" width="28.5703125" style="3" customWidth="1"/>
    <col min="9786" max="9786" width="47.7109375" style="3" customWidth="1"/>
    <col min="9787" max="9789" width="13.85546875" style="3" customWidth="1"/>
    <col min="9790" max="9790" width="15.42578125" style="3" customWidth="1"/>
    <col min="9791" max="10040" width="8.28515625" style="3"/>
    <col min="10041" max="10041" width="28.5703125" style="3" customWidth="1"/>
    <col min="10042" max="10042" width="47.7109375" style="3" customWidth="1"/>
    <col min="10043" max="10045" width="13.85546875" style="3" customWidth="1"/>
    <col min="10046" max="10046" width="15.42578125" style="3" customWidth="1"/>
    <col min="10047" max="10296" width="8.28515625" style="3"/>
    <col min="10297" max="10297" width="28.5703125" style="3" customWidth="1"/>
    <col min="10298" max="10298" width="47.7109375" style="3" customWidth="1"/>
    <col min="10299" max="10301" width="13.85546875" style="3" customWidth="1"/>
    <col min="10302" max="10302" width="15.42578125" style="3" customWidth="1"/>
    <col min="10303" max="10552" width="8.28515625" style="3"/>
    <col min="10553" max="10553" width="28.5703125" style="3" customWidth="1"/>
    <col min="10554" max="10554" width="47.7109375" style="3" customWidth="1"/>
    <col min="10555" max="10557" width="13.85546875" style="3" customWidth="1"/>
    <col min="10558" max="10558" width="15.42578125" style="3" customWidth="1"/>
    <col min="10559" max="10808" width="8.28515625" style="3"/>
    <col min="10809" max="10809" width="28.5703125" style="3" customWidth="1"/>
    <col min="10810" max="10810" width="47.7109375" style="3" customWidth="1"/>
    <col min="10811" max="10813" width="13.85546875" style="3" customWidth="1"/>
    <col min="10814" max="10814" width="15.42578125" style="3" customWidth="1"/>
    <col min="10815" max="11064" width="8.28515625" style="3"/>
    <col min="11065" max="11065" width="28.5703125" style="3" customWidth="1"/>
    <col min="11066" max="11066" width="47.7109375" style="3" customWidth="1"/>
    <col min="11067" max="11069" width="13.85546875" style="3" customWidth="1"/>
    <col min="11070" max="11070" width="15.42578125" style="3" customWidth="1"/>
    <col min="11071" max="11320" width="8.28515625" style="3"/>
    <col min="11321" max="11321" width="28.5703125" style="3" customWidth="1"/>
    <col min="11322" max="11322" width="47.7109375" style="3" customWidth="1"/>
    <col min="11323" max="11325" width="13.85546875" style="3" customWidth="1"/>
    <col min="11326" max="11326" width="15.42578125" style="3" customWidth="1"/>
    <col min="11327" max="11576" width="8.28515625" style="3"/>
    <col min="11577" max="11577" width="28.5703125" style="3" customWidth="1"/>
    <col min="11578" max="11578" width="47.7109375" style="3" customWidth="1"/>
    <col min="11579" max="11581" width="13.85546875" style="3" customWidth="1"/>
    <col min="11582" max="11582" width="15.42578125" style="3" customWidth="1"/>
    <col min="11583" max="11832" width="8.28515625" style="3"/>
    <col min="11833" max="11833" width="28.5703125" style="3" customWidth="1"/>
    <col min="11834" max="11834" width="47.7109375" style="3" customWidth="1"/>
    <col min="11835" max="11837" width="13.85546875" style="3" customWidth="1"/>
    <col min="11838" max="11838" width="15.42578125" style="3" customWidth="1"/>
    <col min="11839" max="12088" width="8.28515625" style="3"/>
    <col min="12089" max="12089" width="28.5703125" style="3" customWidth="1"/>
    <col min="12090" max="12090" width="47.7109375" style="3" customWidth="1"/>
    <col min="12091" max="12093" width="13.85546875" style="3" customWidth="1"/>
    <col min="12094" max="12094" width="15.42578125" style="3" customWidth="1"/>
    <col min="12095" max="12344" width="8.28515625" style="3"/>
    <col min="12345" max="12345" width="28.5703125" style="3" customWidth="1"/>
    <col min="12346" max="12346" width="47.7109375" style="3" customWidth="1"/>
    <col min="12347" max="12349" width="13.85546875" style="3" customWidth="1"/>
    <col min="12350" max="12350" width="15.42578125" style="3" customWidth="1"/>
    <col min="12351" max="12600" width="8.28515625" style="3"/>
    <col min="12601" max="12601" width="28.5703125" style="3" customWidth="1"/>
    <col min="12602" max="12602" width="47.7109375" style="3" customWidth="1"/>
    <col min="12603" max="12605" width="13.85546875" style="3" customWidth="1"/>
    <col min="12606" max="12606" width="15.42578125" style="3" customWidth="1"/>
    <col min="12607" max="12856" width="8.28515625" style="3"/>
    <col min="12857" max="12857" width="28.5703125" style="3" customWidth="1"/>
    <col min="12858" max="12858" width="47.7109375" style="3" customWidth="1"/>
    <col min="12859" max="12861" width="13.85546875" style="3" customWidth="1"/>
    <col min="12862" max="12862" width="15.42578125" style="3" customWidth="1"/>
    <col min="12863" max="13112" width="8.28515625" style="3"/>
    <col min="13113" max="13113" width="28.5703125" style="3" customWidth="1"/>
    <col min="13114" max="13114" width="47.7109375" style="3" customWidth="1"/>
    <col min="13115" max="13117" width="13.85546875" style="3" customWidth="1"/>
    <col min="13118" max="13118" width="15.42578125" style="3" customWidth="1"/>
    <col min="13119" max="13368" width="8.28515625" style="3"/>
    <col min="13369" max="13369" width="28.5703125" style="3" customWidth="1"/>
    <col min="13370" max="13370" width="47.7109375" style="3" customWidth="1"/>
    <col min="13371" max="13373" width="13.85546875" style="3" customWidth="1"/>
    <col min="13374" max="13374" width="15.42578125" style="3" customWidth="1"/>
    <col min="13375" max="13624" width="8.28515625" style="3"/>
    <col min="13625" max="13625" width="28.5703125" style="3" customWidth="1"/>
    <col min="13626" max="13626" width="47.7109375" style="3" customWidth="1"/>
    <col min="13627" max="13629" width="13.85546875" style="3" customWidth="1"/>
    <col min="13630" max="13630" width="15.42578125" style="3" customWidth="1"/>
    <col min="13631" max="13880" width="8.28515625" style="3"/>
    <col min="13881" max="13881" width="28.5703125" style="3" customWidth="1"/>
    <col min="13882" max="13882" width="47.7109375" style="3" customWidth="1"/>
    <col min="13883" max="13885" width="13.85546875" style="3" customWidth="1"/>
    <col min="13886" max="13886" width="15.42578125" style="3" customWidth="1"/>
    <col min="13887" max="14136" width="8.28515625" style="3"/>
    <col min="14137" max="14137" width="28.5703125" style="3" customWidth="1"/>
    <col min="14138" max="14138" width="47.7109375" style="3" customWidth="1"/>
    <col min="14139" max="14141" width="13.85546875" style="3" customWidth="1"/>
    <col min="14142" max="14142" width="15.42578125" style="3" customWidth="1"/>
    <col min="14143" max="14392" width="8.28515625" style="3"/>
    <col min="14393" max="14393" width="28.5703125" style="3" customWidth="1"/>
    <col min="14394" max="14394" width="47.7109375" style="3" customWidth="1"/>
    <col min="14395" max="14397" width="13.85546875" style="3" customWidth="1"/>
    <col min="14398" max="14398" width="15.42578125" style="3" customWidth="1"/>
    <col min="14399" max="14648" width="8.28515625" style="3"/>
    <col min="14649" max="14649" width="28.5703125" style="3" customWidth="1"/>
    <col min="14650" max="14650" width="47.7109375" style="3" customWidth="1"/>
    <col min="14651" max="14653" width="13.85546875" style="3" customWidth="1"/>
    <col min="14654" max="14654" width="15.42578125" style="3" customWidth="1"/>
    <col min="14655" max="14904" width="8.28515625" style="3"/>
    <col min="14905" max="14905" width="28.5703125" style="3" customWidth="1"/>
    <col min="14906" max="14906" width="47.7109375" style="3" customWidth="1"/>
    <col min="14907" max="14909" width="13.85546875" style="3" customWidth="1"/>
    <col min="14910" max="14910" width="15.42578125" style="3" customWidth="1"/>
    <col min="14911" max="15160" width="8.28515625" style="3"/>
    <col min="15161" max="15161" width="28.5703125" style="3" customWidth="1"/>
    <col min="15162" max="15162" width="47.7109375" style="3" customWidth="1"/>
    <col min="15163" max="15165" width="13.85546875" style="3" customWidth="1"/>
    <col min="15166" max="15166" width="15.42578125" style="3" customWidth="1"/>
    <col min="15167" max="15416" width="8.28515625" style="3"/>
    <col min="15417" max="15417" width="28.5703125" style="3" customWidth="1"/>
    <col min="15418" max="15418" width="47.7109375" style="3" customWidth="1"/>
    <col min="15419" max="15421" width="13.85546875" style="3" customWidth="1"/>
    <col min="15422" max="15422" width="15.42578125" style="3" customWidth="1"/>
    <col min="15423" max="15672" width="8.28515625" style="3"/>
    <col min="15673" max="15673" width="28.5703125" style="3" customWidth="1"/>
    <col min="15674" max="15674" width="47.7109375" style="3" customWidth="1"/>
    <col min="15675" max="15677" width="13.85546875" style="3" customWidth="1"/>
    <col min="15678" max="15678" width="15.42578125" style="3" customWidth="1"/>
    <col min="15679" max="15928" width="8.28515625" style="3"/>
    <col min="15929" max="15929" width="28.5703125" style="3" customWidth="1"/>
    <col min="15930" max="15930" width="47.7109375" style="3" customWidth="1"/>
    <col min="15931" max="15933" width="13.85546875" style="3" customWidth="1"/>
    <col min="15934" max="15934" width="15.42578125" style="3" customWidth="1"/>
    <col min="15935" max="16384" width="8.28515625" style="3"/>
  </cols>
  <sheetData>
    <row r="1" spans="1:3" ht="17.25">
      <c r="C1" s="136" t="s">
        <v>67</v>
      </c>
    </row>
    <row r="2" spans="1:3" s="5" customFormat="1" ht="17.25" customHeight="1">
      <c r="B2" s="134"/>
      <c r="C2" s="135" t="s">
        <v>39</v>
      </c>
    </row>
    <row r="3" spans="1:3" s="5" customFormat="1" ht="17.25" customHeight="1">
      <c r="B3" s="134"/>
      <c r="C3" s="135" t="s">
        <v>0</v>
      </c>
    </row>
    <row r="4" spans="1:3" s="5" customFormat="1" ht="17.25" customHeight="1">
      <c r="A4" s="59"/>
      <c r="B4" s="59"/>
      <c r="C4" s="59"/>
    </row>
    <row r="5" spans="1:3" ht="55.5" customHeight="1">
      <c r="A5" s="163" t="s">
        <v>61</v>
      </c>
      <c r="B5" s="163"/>
      <c r="C5" s="163"/>
    </row>
    <row r="6" spans="1:3" ht="21.75" customHeight="1">
      <c r="A6" s="6"/>
      <c r="B6" s="6"/>
      <c r="C6" s="7"/>
    </row>
    <row r="7" spans="1:3" ht="20.45" customHeight="1">
      <c r="A7" s="164" t="s">
        <v>26</v>
      </c>
      <c r="B7" s="164"/>
      <c r="C7" s="164"/>
    </row>
    <row r="8" spans="1:3" ht="21.75" customHeight="1">
      <c r="A8" s="8" t="s">
        <v>117</v>
      </c>
      <c r="B8" s="8"/>
      <c r="C8" s="8"/>
    </row>
    <row r="9" spans="1:3" ht="17.25">
      <c r="A9" s="9" t="s">
        <v>6</v>
      </c>
      <c r="B9" s="10" t="s">
        <v>7</v>
      </c>
      <c r="C9" s="11"/>
    </row>
    <row r="10" spans="1:3" ht="18.75" customHeight="1">
      <c r="A10" s="12">
        <v>1157</v>
      </c>
      <c r="B10" s="13" t="s">
        <v>50</v>
      </c>
      <c r="C10" s="14"/>
    </row>
    <row r="11" spans="1:3" ht="18.75" customHeight="1">
      <c r="A11" s="15"/>
      <c r="B11" s="15"/>
      <c r="C11" s="15"/>
    </row>
    <row r="12" spans="1:3" s="16" customFormat="1" ht="17.25">
      <c r="A12" s="8" t="s">
        <v>8</v>
      </c>
      <c r="B12" s="11"/>
      <c r="C12" s="11"/>
    </row>
    <row r="13" spans="1:3" ht="14.45" customHeight="1">
      <c r="A13" s="15"/>
      <c r="B13" s="15"/>
      <c r="C13" s="15"/>
    </row>
    <row r="14" spans="1:3" ht="109.5" customHeight="1">
      <c r="A14" s="9" t="s">
        <v>9</v>
      </c>
      <c r="B14" s="12">
        <v>1157</v>
      </c>
      <c r="C14" s="36" t="s">
        <v>60</v>
      </c>
    </row>
    <row r="15" spans="1:3" ht="17.25">
      <c r="A15" s="9" t="s">
        <v>10</v>
      </c>
      <c r="B15" s="12" t="s">
        <v>29</v>
      </c>
      <c r="C15" s="17" t="s">
        <v>2</v>
      </c>
    </row>
    <row r="16" spans="1:3" ht="34.5">
      <c r="A16" s="9" t="s">
        <v>11</v>
      </c>
      <c r="B16" s="54" t="s">
        <v>45</v>
      </c>
      <c r="C16" s="165"/>
    </row>
    <row r="17" spans="1:56" ht="40.700000000000003" customHeight="1">
      <c r="A17" s="9" t="s">
        <v>12</v>
      </c>
      <c r="B17" s="54" t="s">
        <v>45</v>
      </c>
      <c r="C17" s="166"/>
    </row>
    <row r="18" spans="1:56" ht="59.45" customHeight="1">
      <c r="A18" s="9" t="s">
        <v>13</v>
      </c>
      <c r="B18" s="12" t="s">
        <v>33</v>
      </c>
      <c r="C18" s="166"/>
    </row>
    <row r="19" spans="1:56" ht="53.25" customHeight="1">
      <c r="A19" s="52" t="s">
        <v>43</v>
      </c>
      <c r="B19" s="73" t="s">
        <v>44</v>
      </c>
      <c r="C19" s="53"/>
    </row>
    <row r="20" spans="1:56" ht="26.25" customHeight="1">
      <c r="A20" s="175" t="s">
        <v>14</v>
      </c>
      <c r="B20" s="175"/>
      <c r="C20" s="9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</row>
    <row r="21" spans="1:56" ht="17.25" customHeight="1">
      <c r="A21" s="167" t="s">
        <v>51</v>
      </c>
      <c r="B21" s="168"/>
      <c r="C21" s="18">
        <v>-12</v>
      </c>
    </row>
    <row r="22" spans="1:56" ht="17.25" customHeight="1">
      <c r="A22" s="167" t="s">
        <v>52</v>
      </c>
      <c r="B22" s="168"/>
      <c r="C22" s="18">
        <v>-12</v>
      </c>
    </row>
    <row r="23" spans="1:56" ht="17.25" customHeight="1">
      <c r="A23" s="167" t="s">
        <v>53</v>
      </c>
      <c r="B23" s="168"/>
      <c r="C23" s="18">
        <v>-6</v>
      </c>
    </row>
    <row r="24" spans="1:56" ht="17.25" customHeight="1">
      <c r="A24" s="167" t="s">
        <v>54</v>
      </c>
      <c r="B24" s="168"/>
      <c r="C24" s="18">
        <v>-6</v>
      </c>
    </row>
    <row r="25" spans="1:56" ht="17.25" customHeight="1">
      <c r="A25" s="167" t="s">
        <v>55</v>
      </c>
      <c r="B25" s="168"/>
      <c r="C25" s="18">
        <v>-4000</v>
      </c>
    </row>
    <row r="26" spans="1:56" s="16" customFormat="1" ht="17.25">
      <c r="A26" s="167" t="s">
        <v>56</v>
      </c>
      <c r="B26" s="168"/>
      <c r="C26" s="82">
        <v>6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</row>
    <row r="27" spans="1:56" s="16" customFormat="1" ht="17.25" customHeight="1">
      <c r="A27" s="171" t="s">
        <v>57</v>
      </c>
      <c r="B27" s="172"/>
      <c r="C27" s="83">
        <v>8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</row>
    <row r="28" spans="1:56" s="16" customFormat="1" ht="19.899999999999999" customHeight="1">
      <c r="A28" s="173" t="s">
        <v>100</v>
      </c>
      <c r="B28" s="174"/>
      <c r="C28" s="83">
        <v>10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</row>
    <row r="29" spans="1:56" s="4" customFormat="1" ht="17.25">
      <c r="A29" s="169" t="s">
        <v>15</v>
      </c>
      <c r="B29" s="170"/>
      <c r="C29" s="84">
        <f>+'3'!D13</f>
        <v>0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</row>
    <row r="30" spans="1:56" s="4" customFormat="1" ht="17.25">
      <c r="D30" s="3"/>
      <c r="E30" s="3"/>
      <c r="F30" s="3"/>
      <c r="G30" s="3"/>
      <c r="H30" s="3"/>
      <c r="I30" s="3"/>
      <c r="J30" s="3"/>
      <c r="K30" s="16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</row>
    <row r="33" spans="1:4" ht="59.45" customHeight="1">
      <c r="A33" s="162" t="s">
        <v>64</v>
      </c>
      <c r="B33" s="162"/>
      <c r="C33" s="146" t="s">
        <v>65</v>
      </c>
      <c r="D33" s="146"/>
    </row>
  </sheetData>
  <mergeCells count="15">
    <mergeCell ref="A33:B33"/>
    <mergeCell ref="A5:C5"/>
    <mergeCell ref="A7:C7"/>
    <mergeCell ref="C16:C18"/>
    <mergeCell ref="C33:D33"/>
    <mergeCell ref="A21:B21"/>
    <mergeCell ref="A29:B29"/>
    <mergeCell ref="A27:B27"/>
    <mergeCell ref="A28:B28"/>
    <mergeCell ref="A22:B22"/>
    <mergeCell ref="A23:B23"/>
    <mergeCell ref="A24:B24"/>
    <mergeCell ref="A20:B20"/>
    <mergeCell ref="A26:B26"/>
    <mergeCell ref="A25:B25"/>
  </mergeCells>
  <pageMargins left="0.54" right="0.41" top="0.33" bottom="0.33" header="0.31496062992126" footer="0.31496062992126"/>
  <pageSetup paperSize="9" scale="70" orientation="portrait" r:id="rId1"/>
  <ignoredErrors>
    <ignoredError sqref="B15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9"/>
  <sheetViews>
    <sheetView zoomScaleSheetLayoutView="85" workbookViewId="0"/>
  </sheetViews>
  <sheetFormatPr defaultColWidth="8.28515625" defaultRowHeight="15"/>
  <cols>
    <col min="1" max="1" width="28.5703125" style="3" customWidth="1"/>
    <col min="2" max="2" width="58.5703125" style="3" customWidth="1"/>
    <col min="3" max="3" width="37.28515625" style="3" customWidth="1"/>
    <col min="4" max="56" width="8.28515625" style="3"/>
    <col min="57" max="57" width="28.5703125" style="3" customWidth="1"/>
    <col min="58" max="58" width="47.7109375" style="3" customWidth="1"/>
    <col min="59" max="61" width="13.85546875" style="3" customWidth="1"/>
    <col min="62" max="62" width="15.42578125" style="3" customWidth="1"/>
    <col min="63" max="312" width="8.28515625" style="3"/>
    <col min="313" max="313" width="28.5703125" style="3" customWidth="1"/>
    <col min="314" max="314" width="47.7109375" style="3" customWidth="1"/>
    <col min="315" max="317" width="13.85546875" style="3" customWidth="1"/>
    <col min="318" max="318" width="15.42578125" style="3" customWidth="1"/>
    <col min="319" max="568" width="8.28515625" style="3"/>
    <col min="569" max="569" width="28.5703125" style="3" customWidth="1"/>
    <col min="570" max="570" width="47.7109375" style="3" customWidth="1"/>
    <col min="571" max="573" width="13.85546875" style="3" customWidth="1"/>
    <col min="574" max="574" width="15.42578125" style="3" customWidth="1"/>
    <col min="575" max="824" width="8.28515625" style="3"/>
    <col min="825" max="825" width="28.5703125" style="3" customWidth="1"/>
    <col min="826" max="826" width="47.7109375" style="3" customWidth="1"/>
    <col min="827" max="829" width="13.85546875" style="3" customWidth="1"/>
    <col min="830" max="830" width="15.42578125" style="3" customWidth="1"/>
    <col min="831" max="1080" width="8.28515625" style="3"/>
    <col min="1081" max="1081" width="28.5703125" style="3" customWidth="1"/>
    <col min="1082" max="1082" width="47.7109375" style="3" customWidth="1"/>
    <col min="1083" max="1085" width="13.85546875" style="3" customWidth="1"/>
    <col min="1086" max="1086" width="15.42578125" style="3" customWidth="1"/>
    <col min="1087" max="1336" width="8.28515625" style="3"/>
    <col min="1337" max="1337" width="28.5703125" style="3" customWidth="1"/>
    <col min="1338" max="1338" width="47.7109375" style="3" customWidth="1"/>
    <col min="1339" max="1341" width="13.85546875" style="3" customWidth="1"/>
    <col min="1342" max="1342" width="15.42578125" style="3" customWidth="1"/>
    <col min="1343" max="1592" width="8.28515625" style="3"/>
    <col min="1593" max="1593" width="28.5703125" style="3" customWidth="1"/>
    <col min="1594" max="1594" width="47.7109375" style="3" customWidth="1"/>
    <col min="1595" max="1597" width="13.85546875" style="3" customWidth="1"/>
    <col min="1598" max="1598" width="15.42578125" style="3" customWidth="1"/>
    <col min="1599" max="1848" width="8.28515625" style="3"/>
    <col min="1849" max="1849" width="28.5703125" style="3" customWidth="1"/>
    <col min="1850" max="1850" width="47.7109375" style="3" customWidth="1"/>
    <col min="1851" max="1853" width="13.85546875" style="3" customWidth="1"/>
    <col min="1854" max="1854" width="15.42578125" style="3" customWidth="1"/>
    <col min="1855" max="2104" width="8.28515625" style="3"/>
    <col min="2105" max="2105" width="28.5703125" style="3" customWidth="1"/>
    <col min="2106" max="2106" width="47.7109375" style="3" customWidth="1"/>
    <col min="2107" max="2109" width="13.85546875" style="3" customWidth="1"/>
    <col min="2110" max="2110" width="15.42578125" style="3" customWidth="1"/>
    <col min="2111" max="2360" width="8.28515625" style="3"/>
    <col min="2361" max="2361" width="28.5703125" style="3" customWidth="1"/>
    <col min="2362" max="2362" width="47.7109375" style="3" customWidth="1"/>
    <col min="2363" max="2365" width="13.85546875" style="3" customWidth="1"/>
    <col min="2366" max="2366" width="15.42578125" style="3" customWidth="1"/>
    <col min="2367" max="2616" width="8.28515625" style="3"/>
    <col min="2617" max="2617" width="28.5703125" style="3" customWidth="1"/>
    <col min="2618" max="2618" width="47.7109375" style="3" customWidth="1"/>
    <col min="2619" max="2621" width="13.85546875" style="3" customWidth="1"/>
    <col min="2622" max="2622" width="15.42578125" style="3" customWidth="1"/>
    <col min="2623" max="2872" width="8.28515625" style="3"/>
    <col min="2873" max="2873" width="28.5703125" style="3" customWidth="1"/>
    <col min="2874" max="2874" width="47.7109375" style="3" customWidth="1"/>
    <col min="2875" max="2877" width="13.85546875" style="3" customWidth="1"/>
    <col min="2878" max="2878" width="15.42578125" style="3" customWidth="1"/>
    <col min="2879" max="3128" width="8.28515625" style="3"/>
    <col min="3129" max="3129" width="28.5703125" style="3" customWidth="1"/>
    <col min="3130" max="3130" width="47.7109375" style="3" customWidth="1"/>
    <col min="3131" max="3133" width="13.85546875" style="3" customWidth="1"/>
    <col min="3134" max="3134" width="15.42578125" style="3" customWidth="1"/>
    <col min="3135" max="3384" width="8.28515625" style="3"/>
    <col min="3385" max="3385" width="28.5703125" style="3" customWidth="1"/>
    <col min="3386" max="3386" width="47.7109375" style="3" customWidth="1"/>
    <col min="3387" max="3389" width="13.85546875" style="3" customWidth="1"/>
    <col min="3390" max="3390" width="15.42578125" style="3" customWidth="1"/>
    <col min="3391" max="3640" width="8.28515625" style="3"/>
    <col min="3641" max="3641" width="28.5703125" style="3" customWidth="1"/>
    <col min="3642" max="3642" width="47.7109375" style="3" customWidth="1"/>
    <col min="3643" max="3645" width="13.85546875" style="3" customWidth="1"/>
    <col min="3646" max="3646" width="15.42578125" style="3" customWidth="1"/>
    <col min="3647" max="3896" width="8.28515625" style="3"/>
    <col min="3897" max="3897" width="28.5703125" style="3" customWidth="1"/>
    <col min="3898" max="3898" width="47.7109375" style="3" customWidth="1"/>
    <col min="3899" max="3901" width="13.85546875" style="3" customWidth="1"/>
    <col min="3902" max="3902" width="15.42578125" style="3" customWidth="1"/>
    <col min="3903" max="4152" width="8.28515625" style="3"/>
    <col min="4153" max="4153" width="28.5703125" style="3" customWidth="1"/>
    <col min="4154" max="4154" width="47.7109375" style="3" customWidth="1"/>
    <col min="4155" max="4157" width="13.85546875" style="3" customWidth="1"/>
    <col min="4158" max="4158" width="15.42578125" style="3" customWidth="1"/>
    <col min="4159" max="4408" width="8.28515625" style="3"/>
    <col min="4409" max="4409" width="28.5703125" style="3" customWidth="1"/>
    <col min="4410" max="4410" width="47.7109375" style="3" customWidth="1"/>
    <col min="4411" max="4413" width="13.85546875" style="3" customWidth="1"/>
    <col min="4414" max="4414" width="15.42578125" style="3" customWidth="1"/>
    <col min="4415" max="4664" width="8.28515625" style="3"/>
    <col min="4665" max="4665" width="28.5703125" style="3" customWidth="1"/>
    <col min="4666" max="4666" width="47.7109375" style="3" customWidth="1"/>
    <col min="4667" max="4669" width="13.85546875" style="3" customWidth="1"/>
    <col min="4670" max="4670" width="15.42578125" style="3" customWidth="1"/>
    <col min="4671" max="4920" width="8.28515625" style="3"/>
    <col min="4921" max="4921" width="28.5703125" style="3" customWidth="1"/>
    <col min="4922" max="4922" width="47.7109375" style="3" customWidth="1"/>
    <col min="4923" max="4925" width="13.85546875" style="3" customWidth="1"/>
    <col min="4926" max="4926" width="15.42578125" style="3" customWidth="1"/>
    <col min="4927" max="5176" width="8.28515625" style="3"/>
    <col min="5177" max="5177" width="28.5703125" style="3" customWidth="1"/>
    <col min="5178" max="5178" width="47.7109375" style="3" customWidth="1"/>
    <col min="5179" max="5181" width="13.85546875" style="3" customWidth="1"/>
    <col min="5182" max="5182" width="15.42578125" style="3" customWidth="1"/>
    <col min="5183" max="5432" width="8.28515625" style="3"/>
    <col min="5433" max="5433" width="28.5703125" style="3" customWidth="1"/>
    <col min="5434" max="5434" width="47.7109375" style="3" customWidth="1"/>
    <col min="5435" max="5437" width="13.85546875" style="3" customWidth="1"/>
    <col min="5438" max="5438" width="15.42578125" style="3" customWidth="1"/>
    <col min="5439" max="5688" width="8.28515625" style="3"/>
    <col min="5689" max="5689" width="28.5703125" style="3" customWidth="1"/>
    <col min="5690" max="5690" width="47.7109375" style="3" customWidth="1"/>
    <col min="5691" max="5693" width="13.85546875" style="3" customWidth="1"/>
    <col min="5694" max="5694" width="15.42578125" style="3" customWidth="1"/>
    <col min="5695" max="5944" width="8.28515625" style="3"/>
    <col min="5945" max="5945" width="28.5703125" style="3" customWidth="1"/>
    <col min="5946" max="5946" width="47.7109375" style="3" customWidth="1"/>
    <col min="5947" max="5949" width="13.85546875" style="3" customWidth="1"/>
    <col min="5950" max="5950" width="15.42578125" style="3" customWidth="1"/>
    <col min="5951" max="6200" width="8.28515625" style="3"/>
    <col min="6201" max="6201" width="28.5703125" style="3" customWidth="1"/>
    <col min="6202" max="6202" width="47.7109375" style="3" customWidth="1"/>
    <col min="6203" max="6205" width="13.85546875" style="3" customWidth="1"/>
    <col min="6206" max="6206" width="15.42578125" style="3" customWidth="1"/>
    <col min="6207" max="6456" width="8.28515625" style="3"/>
    <col min="6457" max="6457" width="28.5703125" style="3" customWidth="1"/>
    <col min="6458" max="6458" width="47.7109375" style="3" customWidth="1"/>
    <col min="6459" max="6461" width="13.85546875" style="3" customWidth="1"/>
    <col min="6462" max="6462" width="15.42578125" style="3" customWidth="1"/>
    <col min="6463" max="6712" width="8.28515625" style="3"/>
    <col min="6713" max="6713" width="28.5703125" style="3" customWidth="1"/>
    <col min="6714" max="6714" width="47.7109375" style="3" customWidth="1"/>
    <col min="6715" max="6717" width="13.85546875" style="3" customWidth="1"/>
    <col min="6718" max="6718" width="15.42578125" style="3" customWidth="1"/>
    <col min="6719" max="6968" width="8.28515625" style="3"/>
    <col min="6969" max="6969" width="28.5703125" style="3" customWidth="1"/>
    <col min="6970" max="6970" width="47.7109375" style="3" customWidth="1"/>
    <col min="6971" max="6973" width="13.85546875" style="3" customWidth="1"/>
    <col min="6974" max="6974" width="15.42578125" style="3" customWidth="1"/>
    <col min="6975" max="7224" width="8.28515625" style="3"/>
    <col min="7225" max="7225" width="28.5703125" style="3" customWidth="1"/>
    <col min="7226" max="7226" width="47.7109375" style="3" customWidth="1"/>
    <col min="7227" max="7229" width="13.85546875" style="3" customWidth="1"/>
    <col min="7230" max="7230" width="15.42578125" style="3" customWidth="1"/>
    <col min="7231" max="7480" width="8.28515625" style="3"/>
    <col min="7481" max="7481" width="28.5703125" style="3" customWidth="1"/>
    <col min="7482" max="7482" width="47.7109375" style="3" customWidth="1"/>
    <col min="7483" max="7485" width="13.85546875" style="3" customWidth="1"/>
    <col min="7486" max="7486" width="15.42578125" style="3" customWidth="1"/>
    <col min="7487" max="7736" width="8.28515625" style="3"/>
    <col min="7737" max="7737" width="28.5703125" style="3" customWidth="1"/>
    <col min="7738" max="7738" width="47.7109375" style="3" customWidth="1"/>
    <col min="7739" max="7741" width="13.85546875" style="3" customWidth="1"/>
    <col min="7742" max="7742" width="15.42578125" style="3" customWidth="1"/>
    <col min="7743" max="7992" width="8.28515625" style="3"/>
    <col min="7993" max="7993" width="28.5703125" style="3" customWidth="1"/>
    <col min="7994" max="7994" width="47.7109375" style="3" customWidth="1"/>
    <col min="7995" max="7997" width="13.85546875" style="3" customWidth="1"/>
    <col min="7998" max="7998" width="15.42578125" style="3" customWidth="1"/>
    <col min="7999" max="8248" width="8.28515625" style="3"/>
    <col min="8249" max="8249" width="28.5703125" style="3" customWidth="1"/>
    <col min="8250" max="8250" width="47.7109375" style="3" customWidth="1"/>
    <col min="8251" max="8253" width="13.85546875" style="3" customWidth="1"/>
    <col min="8254" max="8254" width="15.42578125" style="3" customWidth="1"/>
    <col min="8255" max="8504" width="8.28515625" style="3"/>
    <col min="8505" max="8505" width="28.5703125" style="3" customWidth="1"/>
    <col min="8506" max="8506" width="47.7109375" style="3" customWidth="1"/>
    <col min="8507" max="8509" width="13.85546875" style="3" customWidth="1"/>
    <col min="8510" max="8510" width="15.42578125" style="3" customWidth="1"/>
    <col min="8511" max="8760" width="8.28515625" style="3"/>
    <col min="8761" max="8761" width="28.5703125" style="3" customWidth="1"/>
    <col min="8762" max="8762" width="47.7109375" style="3" customWidth="1"/>
    <col min="8763" max="8765" width="13.85546875" style="3" customWidth="1"/>
    <col min="8766" max="8766" width="15.42578125" style="3" customWidth="1"/>
    <col min="8767" max="9016" width="8.28515625" style="3"/>
    <col min="9017" max="9017" width="28.5703125" style="3" customWidth="1"/>
    <col min="9018" max="9018" width="47.7109375" style="3" customWidth="1"/>
    <col min="9019" max="9021" width="13.85546875" style="3" customWidth="1"/>
    <col min="9022" max="9022" width="15.42578125" style="3" customWidth="1"/>
    <col min="9023" max="9272" width="8.28515625" style="3"/>
    <col min="9273" max="9273" width="28.5703125" style="3" customWidth="1"/>
    <col min="9274" max="9274" width="47.7109375" style="3" customWidth="1"/>
    <col min="9275" max="9277" width="13.85546875" style="3" customWidth="1"/>
    <col min="9278" max="9278" width="15.42578125" style="3" customWidth="1"/>
    <col min="9279" max="9528" width="8.28515625" style="3"/>
    <col min="9529" max="9529" width="28.5703125" style="3" customWidth="1"/>
    <col min="9530" max="9530" width="47.7109375" style="3" customWidth="1"/>
    <col min="9531" max="9533" width="13.85546875" style="3" customWidth="1"/>
    <col min="9534" max="9534" width="15.42578125" style="3" customWidth="1"/>
    <col min="9535" max="9784" width="8.28515625" style="3"/>
    <col min="9785" max="9785" width="28.5703125" style="3" customWidth="1"/>
    <col min="9786" max="9786" width="47.7109375" style="3" customWidth="1"/>
    <col min="9787" max="9789" width="13.85546875" style="3" customWidth="1"/>
    <col min="9790" max="9790" width="15.42578125" style="3" customWidth="1"/>
    <col min="9791" max="10040" width="8.28515625" style="3"/>
    <col min="10041" max="10041" width="28.5703125" style="3" customWidth="1"/>
    <col min="10042" max="10042" width="47.7109375" style="3" customWidth="1"/>
    <col min="10043" max="10045" width="13.85546875" style="3" customWidth="1"/>
    <col min="10046" max="10046" width="15.42578125" style="3" customWidth="1"/>
    <col min="10047" max="10296" width="8.28515625" style="3"/>
    <col min="10297" max="10297" width="28.5703125" style="3" customWidth="1"/>
    <col min="10298" max="10298" width="47.7109375" style="3" customWidth="1"/>
    <col min="10299" max="10301" width="13.85546875" style="3" customWidth="1"/>
    <col min="10302" max="10302" width="15.42578125" style="3" customWidth="1"/>
    <col min="10303" max="10552" width="8.28515625" style="3"/>
    <col min="10553" max="10553" width="28.5703125" style="3" customWidth="1"/>
    <col min="10554" max="10554" width="47.7109375" style="3" customWidth="1"/>
    <col min="10555" max="10557" width="13.85546875" style="3" customWidth="1"/>
    <col min="10558" max="10558" width="15.42578125" style="3" customWidth="1"/>
    <col min="10559" max="10808" width="8.28515625" style="3"/>
    <col min="10809" max="10809" width="28.5703125" style="3" customWidth="1"/>
    <col min="10810" max="10810" width="47.7109375" style="3" customWidth="1"/>
    <col min="10811" max="10813" width="13.85546875" style="3" customWidth="1"/>
    <col min="10814" max="10814" width="15.42578125" style="3" customWidth="1"/>
    <col min="10815" max="11064" width="8.28515625" style="3"/>
    <col min="11065" max="11065" width="28.5703125" style="3" customWidth="1"/>
    <col min="11066" max="11066" width="47.7109375" style="3" customWidth="1"/>
    <col min="11067" max="11069" width="13.85546875" style="3" customWidth="1"/>
    <col min="11070" max="11070" width="15.42578125" style="3" customWidth="1"/>
    <col min="11071" max="11320" width="8.28515625" style="3"/>
    <col min="11321" max="11321" width="28.5703125" style="3" customWidth="1"/>
    <col min="11322" max="11322" width="47.7109375" style="3" customWidth="1"/>
    <col min="11323" max="11325" width="13.85546875" style="3" customWidth="1"/>
    <col min="11326" max="11326" width="15.42578125" style="3" customWidth="1"/>
    <col min="11327" max="11576" width="8.28515625" style="3"/>
    <col min="11577" max="11577" width="28.5703125" style="3" customWidth="1"/>
    <col min="11578" max="11578" width="47.7109375" style="3" customWidth="1"/>
    <col min="11579" max="11581" width="13.85546875" style="3" customWidth="1"/>
    <col min="11582" max="11582" width="15.42578125" style="3" customWidth="1"/>
    <col min="11583" max="11832" width="8.28515625" style="3"/>
    <col min="11833" max="11833" width="28.5703125" style="3" customWidth="1"/>
    <col min="11834" max="11834" width="47.7109375" style="3" customWidth="1"/>
    <col min="11835" max="11837" width="13.85546875" style="3" customWidth="1"/>
    <col min="11838" max="11838" width="15.42578125" style="3" customWidth="1"/>
    <col min="11839" max="12088" width="8.28515625" style="3"/>
    <col min="12089" max="12089" width="28.5703125" style="3" customWidth="1"/>
    <col min="12090" max="12090" width="47.7109375" style="3" customWidth="1"/>
    <col min="12091" max="12093" width="13.85546875" style="3" customWidth="1"/>
    <col min="12094" max="12094" width="15.42578125" style="3" customWidth="1"/>
    <col min="12095" max="12344" width="8.28515625" style="3"/>
    <col min="12345" max="12345" width="28.5703125" style="3" customWidth="1"/>
    <col min="12346" max="12346" width="47.7109375" style="3" customWidth="1"/>
    <col min="12347" max="12349" width="13.85546875" style="3" customWidth="1"/>
    <col min="12350" max="12350" width="15.42578125" style="3" customWidth="1"/>
    <col min="12351" max="12600" width="8.28515625" style="3"/>
    <col min="12601" max="12601" width="28.5703125" style="3" customWidth="1"/>
    <col min="12602" max="12602" width="47.7109375" style="3" customWidth="1"/>
    <col min="12603" max="12605" width="13.85546875" style="3" customWidth="1"/>
    <col min="12606" max="12606" width="15.42578125" style="3" customWidth="1"/>
    <col min="12607" max="12856" width="8.28515625" style="3"/>
    <col min="12857" max="12857" width="28.5703125" style="3" customWidth="1"/>
    <col min="12858" max="12858" width="47.7109375" style="3" customWidth="1"/>
    <col min="12859" max="12861" width="13.85546875" style="3" customWidth="1"/>
    <col min="12862" max="12862" width="15.42578125" style="3" customWidth="1"/>
    <col min="12863" max="13112" width="8.28515625" style="3"/>
    <col min="13113" max="13113" width="28.5703125" style="3" customWidth="1"/>
    <col min="13114" max="13114" width="47.7109375" style="3" customWidth="1"/>
    <col min="13115" max="13117" width="13.85546875" style="3" customWidth="1"/>
    <col min="13118" max="13118" width="15.42578125" style="3" customWidth="1"/>
    <col min="13119" max="13368" width="8.28515625" style="3"/>
    <col min="13369" max="13369" width="28.5703125" style="3" customWidth="1"/>
    <col min="13370" max="13370" width="47.7109375" style="3" customWidth="1"/>
    <col min="13371" max="13373" width="13.85546875" style="3" customWidth="1"/>
    <col min="13374" max="13374" width="15.42578125" style="3" customWidth="1"/>
    <col min="13375" max="13624" width="8.28515625" style="3"/>
    <col min="13625" max="13625" width="28.5703125" style="3" customWidth="1"/>
    <col min="13626" max="13626" width="47.7109375" style="3" customWidth="1"/>
    <col min="13627" max="13629" width="13.85546875" style="3" customWidth="1"/>
    <col min="13630" max="13630" width="15.42578125" style="3" customWidth="1"/>
    <col min="13631" max="13880" width="8.28515625" style="3"/>
    <col min="13881" max="13881" width="28.5703125" style="3" customWidth="1"/>
    <col min="13882" max="13882" width="47.7109375" style="3" customWidth="1"/>
    <col min="13883" max="13885" width="13.85546875" style="3" customWidth="1"/>
    <col min="13886" max="13886" width="15.42578125" style="3" customWidth="1"/>
    <col min="13887" max="14136" width="8.28515625" style="3"/>
    <col min="14137" max="14137" width="28.5703125" style="3" customWidth="1"/>
    <col min="14138" max="14138" width="47.7109375" style="3" customWidth="1"/>
    <col min="14139" max="14141" width="13.85546875" style="3" customWidth="1"/>
    <col min="14142" max="14142" width="15.42578125" style="3" customWidth="1"/>
    <col min="14143" max="14392" width="8.28515625" style="3"/>
    <col min="14393" max="14393" width="28.5703125" style="3" customWidth="1"/>
    <col min="14394" max="14394" width="47.7109375" style="3" customWidth="1"/>
    <col min="14395" max="14397" width="13.85546875" style="3" customWidth="1"/>
    <col min="14398" max="14398" width="15.42578125" style="3" customWidth="1"/>
    <col min="14399" max="14648" width="8.28515625" style="3"/>
    <col min="14649" max="14649" width="28.5703125" style="3" customWidth="1"/>
    <col min="14650" max="14650" width="47.7109375" style="3" customWidth="1"/>
    <col min="14651" max="14653" width="13.85546875" style="3" customWidth="1"/>
    <col min="14654" max="14654" width="15.42578125" style="3" customWidth="1"/>
    <col min="14655" max="14904" width="8.28515625" style="3"/>
    <col min="14905" max="14905" width="28.5703125" style="3" customWidth="1"/>
    <col min="14906" max="14906" width="47.7109375" style="3" customWidth="1"/>
    <col min="14907" max="14909" width="13.85546875" style="3" customWidth="1"/>
    <col min="14910" max="14910" width="15.42578125" style="3" customWidth="1"/>
    <col min="14911" max="15160" width="8.28515625" style="3"/>
    <col min="15161" max="15161" width="28.5703125" style="3" customWidth="1"/>
    <col min="15162" max="15162" width="47.7109375" style="3" customWidth="1"/>
    <col min="15163" max="15165" width="13.85546875" style="3" customWidth="1"/>
    <col min="15166" max="15166" width="15.42578125" style="3" customWidth="1"/>
    <col min="15167" max="15416" width="8.28515625" style="3"/>
    <col min="15417" max="15417" width="28.5703125" style="3" customWidth="1"/>
    <col min="15418" max="15418" width="47.7109375" style="3" customWidth="1"/>
    <col min="15419" max="15421" width="13.85546875" style="3" customWidth="1"/>
    <col min="15422" max="15422" width="15.42578125" style="3" customWidth="1"/>
    <col min="15423" max="15672" width="8.28515625" style="3"/>
    <col min="15673" max="15673" width="28.5703125" style="3" customWidth="1"/>
    <col min="15674" max="15674" width="47.7109375" style="3" customWidth="1"/>
    <col min="15675" max="15677" width="13.85546875" style="3" customWidth="1"/>
    <col min="15678" max="15678" width="15.42578125" style="3" customWidth="1"/>
    <col min="15679" max="15928" width="8.28515625" style="3"/>
    <col min="15929" max="15929" width="28.5703125" style="3" customWidth="1"/>
    <col min="15930" max="15930" width="47.7109375" style="3" customWidth="1"/>
    <col min="15931" max="15933" width="13.85546875" style="3" customWidth="1"/>
    <col min="15934" max="15934" width="15.42578125" style="3" customWidth="1"/>
    <col min="15935" max="16384" width="8.28515625" style="3"/>
  </cols>
  <sheetData>
    <row r="1" spans="1:3" ht="17.25">
      <c r="C1" s="103" t="s">
        <v>77</v>
      </c>
    </row>
    <row r="2" spans="1:3" s="5" customFormat="1" ht="17.25" customHeight="1">
      <c r="B2" s="134"/>
      <c r="C2" s="135" t="s">
        <v>39</v>
      </c>
    </row>
    <row r="3" spans="1:3" s="5" customFormat="1" ht="17.25" customHeight="1">
      <c r="B3" s="134"/>
      <c r="C3" s="135" t="s">
        <v>0</v>
      </c>
    </row>
    <row r="4" spans="1:3" s="5" customFormat="1" ht="17.25" customHeight="1">
      <c r="A4" s="104"/>
      <c r="B4" s="104"/>
      <c r="C4" s="104"/>
    </row>
    <row r="5" spans="1:3" ht="55.5" customHeight="1">
      <c r="A5" s="163" t="s">
        <v>115</v>
      </c>
      <c r="B5" s="163"/>
      <c r="C5" s="163"/>
    </row>
    <row r="6" spans="1:3" ht="17.25">
      <c r="A6" s="58"/>
      <c r="B6" s="58"/>
      <c r="C6" s="138" t="s">
        <v>118</v>
      </c>
    </row>
    <row r="7" spans="1:3" ht="20.45" customHeight="1">
      <c r="A7" s="164" t="s">
        <v>26</v>
      </c>
      <c r="B7" s="164"/>
      <c r="C7" s="164"/>
    </row>
    <row r="8" spans="1:3" ht="21.75" customHeight="1">
      <c r="A8" s="8" t="s">
        <v>31</v>
      </c>
      <c r="B8" s="8"/>
      <c r="C8" s="8"/>
    </row>
    <row r="9" spans="1:3" ht="17.25">
      <c r="A9" s="52" t="s">
        <v>6</v>
      </c>
      <c r="B9" s="10" t="s">
        <v>7</v>
      </c>
      <c r="C9" s="11"/>
    </row>
    <row r="10" spans="1:3" ht="18.75" customHeight="1">
      <c r="A10" s="62">
        <v>1157</v>
      </c>
      <c r="B10" s="13" t="s">
        <v>50</v>
      </c>
      <c r="C10" s="14"/>
    </row>
    <row r="11" spans="1:3" ht="18.75" customHeight="1">
      <c r="A11" s="15"/>
      <c r="B11" s="15"/>
      <c r="C11" s="15"/>
    </row>
    <row r="12" spans="1:3" s="16" customFormat="1" ht="17.25">
      <c r="A12" s="8" t="s">
        <v>8</v>
      </c>
      <c r="B12" s="11"/>
      <c r="C12" s="11"/>
    </row>
    <row r="13" spans="1:3" ht="14.45" customHeight="1">
      <c r="A13" s="15"/>
      <c r="B13" s="15"/>
      <c r="C13" s="15"/>
    </row>
    <row r="14" spans="1:3" ht="54.75" customHeight="1">
      <c r="A14" s="52" t="s">
        <v>9</v>
      </c>
      <c r="B14" s="62">
        <v>1157</v>
      </c>
      <c r="C14" s="36" t="s">
        <v>112</v>
      </c>
    </row>
    <row r="15" spans="1:3" ht="17.25">
      <c r="A15" s="52" t="s">
        <v>10</v>
      </c>
      <c r="B15" s="62" t="s">
        <v>29</v>
      </c>
      <c r="C15" s="60" t="s">
        <v>2</v>
      </c>
    </row>
    <row r="16" spans="1:3" ht="34.5">
      <c r="A16" s="52" t="s">
        <v>11</v>
      </c>
      <c r="B16" s="54" t="s">
        <v>45</v>
      </c>
      <c r="C16" s="165"/>
    </row>
    <row r="17" spans="1:56" ht="40.700000000000003" customHeight="1">
      <c r="A17" s="52" t="s">
        <v>12</v>
      </c>
      <c r="B17" s="54" t="s">
        <v>45</v>
      </c>
      <c r="C17" s="166"/>
    </row>
    <row r="18" spans="1:56" ht="63.75" customHeight="1">
      <c r="A18" s="52" t="s">
        <v>13</v>
      </c>
      <c r="B18" s="62" t="s">
        <v>33</v>
      </c>
      <c r="C18" s="166"/>
    </row>
    <row r="19" spans="1:56" ht="62.25" customHeight="1">
      <c r="A19" s="52" t="s">
        <v>43</v>
      </c>
      <c r="B19" s="62" t="s">
        <v>44</v>
      </c>
      <c r="C19" s="53"/>
    </row>
    <row r="20" spans="1:56" ht="26.25" customHeight="1">
      <c r="A20" s="175" t="s">
        <v>14</v>
      </c>
      <c r="B20" s="175"/>
      <c r="C20" s="52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</row>
    <row r="21" spans="1:56" s="16" customFormat="1" ht="17.25" customHeight="1">
      <c r="A21" s="167" t="s">
        <v>56</v>
      </c>
      <c r="B21" s="168"/>
      <c r="C21" s="82">
        <v>6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</row>
    <row r="22" spans="1:56" s="16" customFormat="1" ht="17.25" customHeight="1">
      <c r="A22" s="171" t="s">
        <v>57</v>
      </c>
      <c r="B22" s="172"/>
      <c r="C22" s="83">
        <v>8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</row>
    <row r="23" spans="1:56" s="16" customFormat="1" ht="17.25" customHeight="1">
      <c r="A23" s="173" t="s">
        <v>100</v>
      </c>
      <c r="B23" s="174"/>
      <c r="C23" s="82">
        <v>10</v>
      </c>
      <c r="D23" s="4"/>
      <c r="E23" s="4"/>
      <c r="F23" s="4"/>
      <c r="G23" s="4"/>
      <c r="H23" s="4"/>
      <c r="I23" s="4"/>
      <c r="J23" s="4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4"/>
      <c r="AX23" s="4"/>
      <c r="AY23" s="4"/>
      <c r="AZ23" s="4"/>
      <c r="BA23" s="4"/>
      <c r="BB23" s="4"/>
      <c r="BC23" s="4"/>
      <c r="BD23" s="4"/>
    </row>
    <row r="24" spans="1:56" s="4" customFormat="1" ht="17.25">
      <c r="A24" s="169" t="s">
        <v>15</v>
      </c>
      <c r="B24" s="170"/>
      <c r="C24" s="84">
        <f>+'3'!D16</f>
        <v>499404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</row>
    <row r="25" spans="1:56" s="4" customFormat="1" ht="17.25">
      <c r="D25" s="3"/>
      <c r="E25" s="3"/>
      <c r="F25" s="3"/>
      <c r="G25" s="3"/>
      <c r="H25" s="3"/>
      <c r="I25" s="3"/>
      <c r="J25" s="3"/>
      <c r="K25" s="16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</row>
    <row r="26" spans="1:56" ht="17.25">
      <c r="A26" s="15"/>
      <c r="B26" s="15"/>
      <c r="C26" s="15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</row>
    <row r="27" spans="1:56" ht="15.2" customHeight="1">
      <c r="C27" s="137" t="s">
        <v>58</v>
      </c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</row>
    <row r="28" spans="1:56" ht="17.25">
      <c r="A28" s="164" t="s">
        <v>38</v>
      </c>
      <c r="B28" s="164"/>
      <c r="C28" s="164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</row>
    <row r="29" spans="1:56" ht="17.25">
      <c r="A29" s="8" t="s">
        <v>31</v>
      </c>
      <c r="B29" s="8"/>
      <c r="C29" s="8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</row>
    <row r="30" spans="1:56" ht="17.25">
      <c r="A30" s="52" t="s">
        <v>6</v>
      </c>
      <c r="B30" s="10" t="s">
        <v>7</v>
      </c>
      <c r="C30" s="11"/>
      <c r="D30" s="16"/>
      <c r="E30" s="16"/>
      <c r="F30" s="16"/>
      <c r="G30" s="16"/>
      <c r="H30" s="16"/>
      <c r="I30" s="16"/>
      <c r="J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</row>
    <row r="31" spans="1:56" ht="17.25">
      <c r="A31" s="62">
        <v>1157</v>
      </c>
      <c r="B31" s="13" t="s">
        <v>50</v>
      </c>
      <c r="C31" s="14"/>
      <c r="D31" s="16"/>
      <c r="E31" s="16"/>
      <c r="F31" s="16"/>
      <c r="G31" s="16"/>
      <c r="H31" s="16"/>
      <c r="I31" s="16"/>
      <c r="J31" s="16"/>
      <c r="AW31" s="16"/>
      <c r="AX31" s="16"/>
      <c r="AY31" s="16"/>
      <c r="AZ31" s="16"/>
      <c r="BA31" s="16"/>
      <c r="BB31" s="16"/>
      <c r="BC31" s="16"/>
      <c r="BD31" s="16"/>
    </row>
    <row r="32" spans="1:56" ht="9.75" customHeight="1">
      <c r="A32" s="15"/>
      <c r="B32" s="14"/>
      <c r="C32" s="14"/>
      <c r="D32" s="16"/>
      <c r="E32" s="16"/>
      <c r="F32" s="16"/>
      <c r="G32" s="16"/>
      <c r="H32" s="16"/>
      <c r="I32" s="16"/>
      <c r="J32" s="16"/>
      <c r="AW32" s="16"/>
      <c r="AX32" s="16"/>
      <c r="AY32" s="16"/>
      <c r="AZ32" s="16"/>
      <c r="BA32" s="16"/>
      <c r="BB32" s="16"/>
      <c r="BC32" s="16"/>
      <c r="BD32" s="16"/>
    </row>
    <row r="33" spans="1:56" ht="17.25">
      <c r="A33" s="176" t="s">
        <v>8</v>
      </c>
      <c r="B33" s="176"/>
      <c r="C33" s="176"/>
      <c r="D33" s="16"/>
      <c r="E33" s="16"/>
      <c r="F33" s="16"/>
      <c r="G33" s="16"/>
      <c r="H33" s="16"/>
      <c r="I33" s="16"/>
      <c r="J33" s="16"/>
      <c r="AW33" s="16"/>
      <c r="AX33" s="16"/>
      <c r="AY33" s="16"/>
      <c r="AZ33" s="16"/>
      <c r="BA33" s="16"/>
      <c r="BB33" s="16"/>
      <c r="BC33" s="16"/>
      <c r="BD33" s="16"/>
    </row>
    <row r="34" spans="1:56" ht="9" customHeight="1">
      <c r="A34" s="61"/>
      <c r="B34" s="61"/>
      <c r="C34" s="61"/>
      <c r="AW34" s="16"/>
      <c r="AX34" s="16"/>
      <c r="AY34" s="16"/>
      <c r="AZ34" s="16"/>
      <c r="BA34" s="16"/>
      <c r="BB34" s="16"/>
      <c r="BC34" s="16"/>
      <c r="BD34" s="16"/>
    </row>
    <row r="35" spans="1:56" ht="51.75" customHeight="1">
      <c r="A35" s="52" t="s">
        <v>9</v>
      </c>
      <c r="B35" s="62">
        <v>1157</v>
      </c>
      <c r="C35" s="36" t="s">
        <v>113</v>
      </c>
    </row>
    <row r="36" spans="1:56" ht="17.25">
      <c r="A36" s="52" t="s">
        <v>10</v>
      </c>
      <c r="B36" s="62" t="s">
        <v>29</v>
      </c>
      <c r="C36" s="60" t="s">
        <v>2</v>
      </c>
    </row>
    <row r="37" spans="1:56" ht="34.5">
      <c r="A37" s="52" t="s">
        <v>11</v>
      </c>
      <c r="B37" s="54" t="s">
        <v>45</v>
      </c>
      <c r="C37" s="165"/>
    </row>
    <row r="38" spans="1:56" ht="34.5">
      <c r="A38" s="52" t="s">
        <v>12</v>
      </c>
      <c r="B38" s="54" t="s">
        <v>45</v>
      </c>
      <c r="C38" s="166"/>
    </row>
    <row r="39" spans="1:56" ht="51.75">
      <c r="A39" s="52" t="s">
        <v>13</v>
      </c>
      <c r="B39" s="62" t="s">
        <v>30</v>
      </c>
      <c r="C39" s="166"/>
    </row>
    <row r="40" spans="1:56" ht="17.25">
      <c r="A40" s="175" t="s">
        <v>14</v>
      </c>
      <c r="B40" s="175"/>
      <c r="C40" s="52"/>
    </row>
    <row r="41" spans="1:56" ht="17.25" customHeight="1">
      <c r="A41" s="167" t="s">
        <v>51</v>
      </c>
      <c r="B41" s="168"/>
      <c r="C41" s="18">
        <v>-12</v>
      </c>
    </row>
    <row r="42" spans="1:56" ht="17.25" customHeight="1">
      <c r="A42" s="167" t="s">
        <v>52</v>
      </c>
      <c r="B42" s="168"/>
      <c r="C42" s="18">
        <v>-12</v>
      </c>
    </row>
    <row r="43" spans="1:56" ht="17.25" customHeight="1">
      <c r="A43" s="167" t="s">
        <v>53</v>
      </c>
      <c r="B43" s="168"/>
      <c r="C43" s="18">
        <v>-6</v>
      </c>
    </row>
    <row r="44" spans="1:56" ht="17.25" customHeight="1">
      <c r="A44" s="167" t="s">
        <v>54</v>
      </c>
      <c r="B44" s="168"/>
      <c r="C44" s="18">
        <v>-6</v>
      </c>
    </row>
    <row r="45" spans="1:56" ht="17.25" customHeight="1">
      <c r="A45" s="167" t="s">
        <v>55</v>
      </c>
      <c r="B45" s="168"/>
      <c r="C45" s="18">
        <v>-4000</v>
      </c>
    </row>
    <row r="46" spans="1:56" ht="17.25" customHeight="1">
      <c r="A46" s="169" t="s">
        <v>15</v>
      </c>
      <c r="B46" s="170"/>
      <c r="C46" s="18">
        <f>+'1'!G24</f>
        <v>-499404</v>
      </c>
    </row>
    <row r="49" spans="1:3" ht="61.5" customHeight="1">
      <c r="A49" s="162" t="s">
        <v>64</v>
      </c>
      <c r="B49" s="162"/>
      <c r="C49" s="77" t="s">
        <v>65</v>
      </c>
    </row>
  </sheetData>
  <mergeCells count="19">
    <mergeCell ref="A5:C5"/>
    <mergeCell ref="A7:C7"/>
    <mergeCell ref="A23:B23"/>
    <mergeCell ref="A49:B49"/>
    <mergeCell ref="A41:B41"/>
    <mergeCell ref="A42:B42"/>
    <mergeCell ref="A43:B43"/>
    <mergeCell ref="A44:B44"/>
    <mergeCell ref="A45:B45"/>
    <mergeCell ref="A46:B46"/>
    <mergeCell ref="A33:C33"/>
    <mergeCell ref="C37:C39"/>
    <mergeCell ref="A40:B40"/>
    <mergeCell ref="A28:C28"/>
    <mergeCell ref="C16:C18"/>
    <mergeCell ref="A20:B20"/>
    <mergeCell ref="A21:B21"/>
    <mergeCell ref="A22:B22"/>
    <mergeCell ref="A24:B24"/>
  </mergeCells>
  <pageMargins left="0.54" right="0.41" top="0" bottom="0.33" header="0.31496062992126" footer="0.31496062992126"/>
  <pageSetup paperSize="9"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selection activeCell="B16" sqref="B16:D16"/>
    </sheetView>
  </sheetViews>
  <sheetFormatPr defaultColWidth="8.7109375" defaultRowHeight="17.25"/>
  <cols>
    <col min="1" max="1" width="16.85546875" style="76" customWidth="1"/>
    <col min="2" max="2" width="16.140625" style="76" customWidth="1"/>
    <col min="3" max="3" width="12.42578125" style="76" customWidth="1"/>
    <col min="4" max="4" width="15.85546875" style="76" customWidth="1"/>
    <col min="5" max="6" width="12.42578125" style="76" customWidth="1"/>
    <col min="7" max="7" width="16.28515625" style="76" customWidth="1"/>
    <col min="8" max="8" width="12.140625" style="76" customWidth="1"/>
    <col min="9" max="9" width="18" style="76" customWidth="1"/>
    <col min="10" max="10" width="19.42578125" style="76" customWidth="1"/>
    <col min="11" max="11" width="13.85546875" style="76" bestFit="1" customWidth="1"/>
    <col min="12" max="13" width="11" style="76" bestFit="1" customWidth="1"/>
    <col min="14" max="16384" width="8.7109375" style="76"/>
  </cols>
  <sheetData>
    <row r="1" spans="1:11" s="4" customFormat="1">
      <c r="A1" s="99"/>
      <c r="B1" s="99"/>
      <c r="C1" s="99"/>
      <c r="D1" s="177" t="s">
        <v>88</v>
      </c>
      <c r="E1" s="177"/>
      <c r="F1" s="177"/>
      <c r="G1" s="177"/>
      <c r="H1" s="177"/>
      <c r="I1" s="177"/>
    </row>
    <row r="2" spans="1:11" s="5" customFormat="1" ht="17.25" customHeight="1">
      <c r="A2" s="156" t="s">
        <v>39</v>
      </c>
      <c r="B2" s="156"/>
      <c r="C2" s="156"/>
      <c r="D2" s="156"/>
      <c r="E2" s="156"/>
      <c r="F2" s="156"/>
      <c r="G2" s="156"/>
      <c r="H2" s="156"/>
      <c r="I2" s="156"/>
    </row>
    <row r="3" spans="1:11" s="5" customFormat="1" ht="17.25" customHeight="1">
      <c r="A3" s="156" t="s">
        <v>0</v>
      </c>
      <c r="B3" s="156"/>
      <c r="C3" s="156"/>
      <c r="D3" s="156"/>
      <c r="E3" s="156"/>
      <c r="F3" s="156"/>
      <c r="G3" s="156"/>
      <c r="H3" s="156"/>
      <c r="I3" s="156"/>
    </row>
    <row r="4" spans="1:11" s="5" customFormat="1" ht="17.25" customHeight="1">
      <c r="A4" s="96"/>
      <c r="B4" s="96"/>
      <c r="C4" s="96"/>
      <c r="D4" s="96"/>
      <c r="E4" s="96"/>
      <c r="F4" s="96"/>
      <c r="G4" s="96"/>
      <c r="H4" s="96"/>
      <c r="I4" s="96"/>
    </row>
    <row r="5" spans="1:11" s="4" customFormat="1" ht="55.5" customHeight="1">
      <c r="A5" s="163" t="s">
        <v>89</v>
      </c>
      <c r="B5" s="163"/>
      <c r="C5" s="163"/>
      <c r="D5" s="163"/>
      <c r="E5" s="163"/>
      <c r="F5" s="163"/>
      <c r="G5" s="163"/>
      <c r="H5" s="163"/>
      <c r="I5" s="163"/>
    </row>
    <row r="6" spans="1:11">
      <c r="A6" s="194"/>
      <c r="B6" s="194"/>
      <c r="C6" s="194"/>
      <c r="D6" s="194"/>
      <c r="E6" s="194"/>
      <c r="F6" s="194"/>
      <c r="G6" s="194"/>
      <c r="H6" s="194"/>
      <c r="I6" s="194"/>
    </row>
    <row r="7" spans="1:11" ht="97.5" customHeight="1">
      <c r="A7" s="195" t="s">
        <v>68</v>
      </c>
      <c r="B7" s="195" t="s">
        <v>69</v>
      </c>
      <c r="C7" s="195"/>
      <c r="D7" s="195"/>
      <c r="E7" s="195" t="s">
        <v>70</v>
      </c>
      <c r="F7" s="195" t="s">
        <v>71</v>
      </c>
      <c r="G7" s="195" t="s">
        <v>112</v>
      </c>
      <c r="H7" s="195"/>
      <c r="I7" s="195"/>
    </row>
    <row r="8" spans="1:11" ht="42.75" customHeight="1">
      <c r="A8" s="195"/>
      <c r="B8" s="195"/>
      <c r="C8" s="195"/>
      <c r="D8" s="195"/>
      <c r="E8" s="195"/>
      <c r="F8" s="195"/>
      <c r="G8" s="109" t="s">
        <v>72</v>
      </c>
      <c r="H8" s="109" t="s">
        <v>73</v>
      </c>
      <c r="I8" s="110" t="s">
        <v>74</v>
      </c>
    </row>
    <row r="9" spans="1:11" ht="24.2" customHeight="1">
      <c r="A9" s="111">
        <v>1</v>
      </c>
      <c r="B9" s="181">
        <v>2</v>
      </c>
      <c r="C9" s="182"/>
      <c r="D9" s="183"/>
      <c r="E9" s="112">
        <v>3</v>
      </c>
      <c r="F9" s="112">
        <v>4</v>
      </c>
      <c r="G9" s="112">
        <v>5</v>
      </c>
      <c r="H9" s="112">
        <v>6</v>
      </c>
      <c r="I9" s="112">
        <v>7</v>
      </c>
    </row>
    <row r="10" spans="1:11" s="115" customFormat="1" ht="24.2" customHeight="1">
      <c r="A10" s="184" t="s">
        <v>27</v>
      </c>
      <c r="B10" s="184"/>
      <c r="C10" s="184"/>
      <c r="D10" s="184"/>
      <c r="E10" s="184"/>
      <c r="F10" s="184"/>
      <c r="G10" s="184"/>
      <c r="H10" s="184"/>
      <c r="I10" s="113">
        <f>+I11</f>
        <v>499404</v>
      </c>
      <c r="J10" s="114"/>
    </row>
    <row r="11" spans="1:11" s="117" customFormat="1" ht="41.45" customHeight="1">
      <c r="A11" s="1" t="s">
        <v>79</v>
      </c>
      <c r="B11" s="1" t="s">
        <v>80</v>
      </c>
      <c r="C11" s="1" t="s">
        <v>76</v>
      </c>
      <c r="D11" s="185" t="s">
        <v>81</v>
      </c>
      <c r="E11" s="186"/>
      <c r="F11" s="186"/>
      <c r="G11" s="186"/>
      <c r="H11" s="187"/>
      <c r="I11" s="116">
        <f>+I12</f>
        <v>499404</v>
      </c>
    </row>
    <row r="12" spans="1:11" s="120" customFormat="1" ht="24.2" customHeight="1">
      <c r="A12" s="118" t="s">
        <v>78</v>
      </c>
      <c r="B12" s="188" t="s">
        <v>45</v>
      </c>
      <c r="C12" s="189"/>
      <c r="D12" s="189"/>
      <c r="E12" s="189"/>
      <c r="F12" s="189"/>
      <c r="G12" s="189"/>
      <c r="H12" s="190"/>
      <c r="I12" s="119">
        <f>+I13</f>
        <v>499404</v>
      </c>
    </row>
    <row r="13" spans="1:11" s="125" customFormat="1" ht="24.2" customHeight="1">
      <c r="A13" s="1" t="s">
        <v>75</v>
      </c>
      <c r="B13" s="191" t="s">
        <v>97</v>
      </c>
      <c r="C13" s="192"/>
      <c r="D13" s="193"/>
      <c r="E13" s="121" t="s">
        <v>75</v>
      </c>
      <c r="F13" s="121" t="s">
        <v>75</v>
      </c>
      <c r="G13" s="121"/>
      <c r="H13" s="122"/>
      <c r="I13" s="123">
        <f>SUM(I14:I28)</f>
        <v>499404</v>
      </c>
      <c r="J13" s="124"/>
    </row>
    <row r="14" spans="1:11" ht="26.25" customHeight="1">
      <c r="A14" s="92">
        <v>39714100</v>
      </c>
      <c r="B14" s="196" t="s">
        <v>120</v>
      </c>
      <c r="C14" s="196"/>
      <c r="D14" s="196"/>
      <c r="E14" s="118" t="s">
        <v>90</v>
      </c>
      <c r="F14" s="1" t="s">
        <v>101</v>
      </c>
      <c r="G14" s="126">
        <v>40000000</v>
      </c>
      <c r="H14" s="56">
        <v>6</v>
      </c>
      <c r="I14" s="123">
        <f>G14*H14/1000</f>
        <v>240000</v>
      </c>
      <c r="K14" s="127"/>
    </row>
    <row r="15" spans="1:11" ht="26.25" customHeight="1">
      <c r="A15" s="92">
        <v>39714100</v>
      </c>
      <c r="B15" s="196" t="s">
        <v>120</v>
      </c>
      <c r="C15" s="196"/>
      <c r="D15" s="196"/>
      <c r="E15" s="118" t="s">
        <v>90</v>
      </c>
      <c r="F15" s="1" t="s">
        <v>101</v>
      </c>
      <c r="G15" s="126">
        <v>30000000</v>
      </c>
      <c r="H15" s="57">
        <v>8</v>
      </c>
      <c r="I15" s="123">
        <f t="shared" ref="I15:I28" si="0">G15*H15/1000</f>
        <v>240000</v>
      </c>
    </row>
    <row r="16" spans="1:11" ht="36.75" customHeight="1">
      <c r="A16" s="92">
        <v>34631180</v>
      </c>
      <c r="B16" s="178" t="s">
        <v>119</v>
      </c>
      <c r="C16" s="179"/>
      <c r="D16" s="180"/>
      <c r="E16" s="118" t="s">
        <v>90</v>
      </c>
      <c r="F16" s="1" t="s">
        <v>101</v>
      </c>
      <c r="G16" s="126">
        <v>16400</v>
      </c>
      <c r="H16" s="56">
        <v>300</v>
      </c>
      <c r="I16" s="123">
        <f t="shared" si="0"/>
        <v>4920</v>
      </c>
    </row>
    <row r="17" spans="1:10" ht="36.75" customHeight="1">
      <c r="A17" s="128" t="s">
        <v>111</v>
      </c>
      <c r="B17" s="178" t="s">
        <v>119</v>
      </c>
      <c r="C17" s="179"/>
      <c r="D17" s="180"/>
      <c r="E17" s="118" t="s">
        <v>90</v>
      </c>
      <c r="F17" s="1" t="s">
        <v>101</v>
      </c>
      <c r="G17" s="126">
        <v>2850</v>
      </c>
      <c r="H17" s="129">
        <v>80</v>
      </c>
      <c r="I17" s="123">
        <f t="shared" si="0"/>
        <v>228</v>
      </c>
    </row>
    <row r="18" spans="1:10" ht="36.75" customHeight="1">
      <c r="A18" s="130">
        <v>34631180</v>
      </c>
      <c r="B18" s="178" t="s">
        <v>119</v>
      </c>
      <c r="C18" s="179"/>
      <c r="D18" s="180"/>
      <c r="E18" s="118" t="s">
        <v>90</v>
      </c>
      <c r="F18" s="1" t="s">
        <v>101</v>
      </c>
      <c r="G18" s="126">
        <v>2850</v>
      </c>
      <c r="H18" s="129">
        <v>80</v>
      </c>
      <c r="I18" s="123">
        <f t="shared" si="0"/>
        <v>228</v>
      </c>
    </row>
    <row r="19" spans="1:10" ht="36.75" customHeight="1">
      <c r="A19" s="130" t="s">
        <v>111</v>
      </c>
      <c r="B19" s="178" t="s">
        <v>119</v>
      </c>
      <c r="C19" s="179"/>
      <c r="D19" s="180"/>
      <c r="E19" s="118" t="s">
        <v>90</v>
      </c>
      <c r="F19" s="1" t="s">
        <v>101</v>
      </c>
      <c r="G19" s="126">
        <v>40800</v>
      </c>
      <c r="H19" s="56">
        <v>10</v>
      </c>
      <c r="I19" s="123">
        <f t="shared" si="0"/>
        <v>408</v>
      </c>
      <c r="J19" s="127"/>
    </row>
    <row r="20" spans="1:10" ht="36.75" customHeight="1">
      <c r="A20" s="130">
        <v>34631180</v>
      </c>
      <c r="B20" s="178" t="s">
        <v>119</v>
      </c>
      <c r="C20" s="179"/>
      <c r="D20" s="180"/>
      <c r="E20" s="118" t="s">
        <v>90</v>
      </c>
      <c r="F20" s="1" t="s">
        <v>101</v>
      </c>
      <c r="G20" s="126">
        <v>42000</v>
      </c>
      <c r="H20" s="56">
        <v>10</v>
      </c>
      <c r="I20" s="123">
        <f t="shared" si="0"/>
        <v>420</v>
      </c>
      <c r="J20" s="127"/>
    </row>
    <row r="21" spans="1:10" ht="36.75" customHeight="1">
      <c r="A21" s="130">
        <v>34631180</v>
      </c>
      <c r="B21" s="178" t="s">
        <v>119</v>
      </c>
      <c r="C21" s="179"/>
      <c r="D21" s="180"/>
      <c r="E21" s="118" t="s">
        <v>90</v>
      </c>
      <c r="F21" s="1" t="s">
        <v>101</v>
      </c>
      <c r="G21" s="126">
        <v>42000</v>
      </c>
      <c r="H21" s="56">
        <v>10</v>
      </c>
      <c r="I21" s="123">
        <f t="shared" si="0"/>
        <v>420</v>
      </c>
    </row>
    <row r="22" spans="1:10" ht="36.75" customHeight="1">
      <c r="A22" s="130">
        <v>34631180</v>
      </c>
      <c r="B22" s="178" t="s">
        <v>119</v>
      </c>
      <c r="C22" s="179"/>
      <c r="D22" s="180"/>
      <c r="E22" s="118" t="s">
        <v>90</v>
      </c>
      <c r="F22" s="1" t="s">
        <v>101</v>
      </c>
      <c r="G22" s="126">
        <v>42000</v>
      </c>
      <c r="H22" s="56">
        <v>10</v>
      </c>
      <c r="I22" s="123">
        <f t="shared" si="0"/>
        <v>420</v>
      </c>
    </row>
    <row r="23" spans="1:10" ht="36.75" customHeight="1">
      <c r="A23" s="92">
        <v>34631180</v>
      </c>
      <c r="B23" s="178" t="s">
        <v>119</v>
      </c>
      <c r="C23" s="179"/>
      <c r="D23" s="180"/>
      <c r="E23" s="118" t="s">
        <v>90</v>
      </c>
      <c r="F23" s="1" t="s">
        <v>101</v>
      </c>
      <c r="G23" s="126">
        <v>12600</v>
      </c>
      <c r="H23" s="56">
        <v>100</v>
      </c>
      <c r="I23" s="123">
        <f t="shared" si="0"/>
        <v>1260</v>
      </c>
    </row>
    <row r="24" spans="1:10" ht="36.75" customHeight="1">
      <c r="A24" s="92">
        <v>34631180</v>
      </c>
      <c r="B24" s="178" t="s">
        <v>119</v>
      </c>
      <c r="C24" s="179"/>
      <c r="D24" s="180"/>
      <c r="E24" s="118" t="s">
        <v>90</v>
      </c>
      <c r="F24" s="1" t="s">
        <v>101</v>
      </c>
      <c r="G24" s="126">
        <v>10800</v>
      </c>
      <c r="H24" s="56">
        <v>50</v>
      </c>
      <c r="I24" s="123">
        <f t="shared" si="0"/>
        <v>540</v>
      </c>
    </row>
    <row r="25" spans="1:10" ht="36.75" customHeight="1">
      <c r="A25" s="92">
        <v>34631180</v>
      </c>
      <c r="B25" s="178" t="s">
        <v>119</v>
      </c>
      <c r="C25" s="179"/>
      <c r="D25" s="180"/>
      <c r="E25" s="118" t="s">
        <v>90</v>
      </c>
      <c r="F25" s="1" t="s">
        <v>101</v>
      </c>
      <c r="G25" s="126">
        <v>52800</v>
      </c>
      <c r="H25" s="56">
        <v>50</v>
      </c>
      <c r="I25" s="123">
        <f t="shared" si="0"/>
        <v>2640</v>
      </c>
    </row>
    <row r="26" spans="1:10" ht="36.75" customHeight="1">
      <c r="A26" s="92">
        <v>34631180</v>
      </c>
      <c r="B26" s="178" t="s">
        <v>119</v>
      </c>
      <c r="C26" s="179"/>
      <c r="D26" s="180"/>
      <c r="E26" s="118" t="s">
        <v>90</v>
      </c>
      <c r="F26" s="1" t="s">
        <v>101</v>
      </c>
      <c r="G26" s="126">
        <v>52800</v>
      </c>
      <c r="H26" s="56">
        <v>50</v>
      </c>
      <c r="I26" s="123">
        <f t="shared" si="0"/>
        <v>2640</v>
      </c>
    </row>
    <row r="27" spans="1:10" ht="36.75" customHeight="1">
      <c r="A27" s="92">
        <v>34631180</v>
      </c>
      <c r="B27" s="178" t="s">
        <v>119</v>
      </c>
      <c r="C27" s="179"/>
      <c r="D27" s="180"/>
      <c r="E27" s="118" t="s">
        <v>90</v>
      </c>
      <c r="F27" s="1" t="s">
        <v>101</v>
      </c>
      <c r="G27" s="126">
        <v>52800</v>
      </c>
      <c r="H27" s="56">
        <v>50</v>
      </c>
      <c r="I27" s="123">
        <f t="shared" si="0"/>
        <v>2640</v>
      </c>
    </row>
    <row r="28" spans="1:10" ht="36.75" customHeight="1">
      <c r="A28" s="92">
        <v>34631180</v>
      </c>
      <c r="B28" s="178" t="s">
        <v>119</v>
      </c>
      <c r="C28" s="179"/>
      <c r="D28" s="180"/>
      <c r="E28" s="118" t="s">
        <v>90</v>
      </c>
      <c r="F28" s="1" t="s">
        <v>101</v>
      </c>
      <c r="G28" s="126">
        <v>52800</v>
      </c>
      <c r="H28" s="56">
        <v>50</v>
      </c>
      <c r="I28" s="123">
        <f t="shared" si="0"/>
        <v>2640</v>
      </c>
    </row>
    <row r="29" spans="1:10">
      <c r="I29" s="131"/>
    </row>
    <row r="32" spans="1:10" ht="56.25" customHeight="1">
      <c r="B32" s="140" t="s">
        <v>64</v>
      </c>
      <c r="C32" s="140"/>
      <c r="D32" s="140"/>
      <c r="E32" s="140"/>
      <c r="G32" s="146" t="s">
        <v>65</v>
      </c>
      <c r="H32" s="146"/>
    </row>
  </sheetData>
  <mergeCells count="32">
    <mergeCell ref="B27:D27"/>
    <mergeCell ref="G7:I7"/>
    <mergeCell ref="B26:D26"/>
    <mergeCell ref="E7:E8"/>
    <mergeCell ref="B28:D28"/>
    <mergeCell ref="B14:D14"/>
    <mergeCell ref="B15:D15"/>
    <mergeCell ref="B16:D16"/>
    <mergeCell ref="B23:D23"/>
    <mergeCell ref="B18:D18"/>
    <mergeCell ref="B22:D22"/>
    <mergeCell ref="B20:D20"/>
    <mergeCell ref="B17:D17"/>
    <mergeCell ref="B19:D19"/>
    <mergeCell ref="B21:D21"/>
    <mergeCell ref="B25:D25"/>
    <mergeCell ref="B32:E32"/>
    <mergeCell ref="G32:H32"/>
    <mergeCell ref="D1:I1"/>
    <mergeCell ref="A2:I2"/>
    <mergeCell ref="A3:I3"/>
    <mergeCell ref="A5:I5"/>
    <mergeCell ref="B24:D24"/>
    <mergeCell ref="B9:D9"/>
    <mergeCell ref="A10:H10"/>
    <mergeCell ref="D11:H11"/>
    <mergeCell ref="B12:H12"/>
    <mergeCell ref="B13:D13"/>
    <mergeCell ref="A6:I6"/>
    <mergeCell ref="A7:A8"/>
    <mergeCell ref="B7:D8"/>
    <mergeCell ref="F7:F8"/>
  </mergeCells>
  <pageMargins left="0.2" right="0" top="0.75" bottom="0.75" header="0.3" footer="0.3"/>
  <pageSetup paperSize="9" scale="80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opLeftCell="A7" workbookViewId="0"/>
  </sheetViews>
  <sheetFormatPr defaultColWidth="8.7109375" defaultRowHeight="16.5"/>
  <cols>
    <col min="1" max="1" width="7.42578125" style="74" customWidth="1"/>
    <col min="2" max="2" width="52.28515625" style="74" customWidth="1"/>
    <col min="3" max="3" width="51.42578125" style="74" customWidth="1"/>
    <col min="4" max="4" width="13" style="74" customWidth="1"/>
    <col min="5" max="6" width="12.42578125" style="74" customWidth="1"/>
    <col min="7" max="7" width="14.7109375" style="74" customWidth="1"/>
    <col min="8" max="8" width="12.140625" style="74" customWidth="1"/>
    <col min="9" max="9" width="17.7109375" style="74" customWidth="1"/>
    <col min="10" max="10" width="19.42578125" style="74" customWidth="1"/>
    <col min="11" max="11" width="13.85546875" style="74" bestFit="1" customWidth="1"/>
    <col min="12" max="13" width="11" style="74" bestFit="1" customWidth="1"/>
    <col min="14" max="16384" width="8.7109375" style="74"/>
  </cols>
  <sheetData>
    <row r="1" spans="1:9" s="4" customFormat="1" ht="17.25" customHeight="1">
      <c r="C1" s="89" t="s">
        <v>102</v>
      </c>
      <c r="D1" s="87"/>
      <c r="E1" s="87"/>
      <c r="F1" s="87"/>
      <c r="G1" s="87"/>
      <c r="H1" s="87"/>
      <c r="I1" s="87"/>
    </row>
    <row r="2" spans="1:9" s="5" customFormat="1" ht="17.25" customHeight="1">
      <c r="A2" s="156" t="s">
        <v>39</v>
      </c>
      <c r="B2" s="156"/>
      <c r="C2" s="156"/>
      <c r="D2" s="72"/>
      <c r="E2" s="72"/>
      <c r="F2" s="72"/>
      <c r="G2" s="72"/>
      <c r="H2" s="72"/>
      <c r="I2" s="72"/>
    </row>
    <row r="3" spans="1:9" s="5" customFormat="1" ht="17.25" customHeight="1">
      <c r="A3" s="156" t="s">
        <v>0</v>
      </c>
      <c r="B3" s="156"/>
      <c r="C3" s="156"/>
      <c r="D3" s="72"/>
      <c r="E3" s="72"/>
      <c r="F3" s="72"/>
      <c r="G3" s="72"/>
      <c r="H3" s="72"/>
      <c r="I3" s="72"/>
    </row>
    <row r="4" spans="1:9" s="5" customFormat="1" ht="17.25" customHeight="1">
      <c r="A4" s="88"/>
      <c r="B4" s="88"/>
      <c r="C4" s="88"/>
      <c r="D4" s="88"/>
      <c r="E4" s="72"/>
      <c r="F4" s="72"/>
      <c r="G4" s="72"/>
      <c r="H4" s="72"/>
      <c r="I4" s="72"/>
    </row>
    <row r="5" spans="1:9" s="5" customFormat="1" ht="17.25" customHeight="1">
      <c r="A5" s="88"/>
      <c r="B5" s="88"/>
      <c r="C5" s="88"/>
      <c r="D5" s="88"/>
      <c r="E5" s="72"/>
      <c r="F5" s="72"/>
      <c r="G5" s="72"/>
      <c r="H5" s="72"/>
      <c r="I5" s="72"/>
    </row>
    <row r="6" spans="1:9" s="5" customFormat="1" ht="17.25" customHeight="1">
      <c r="A6" s="86"/>
      <c r="B6" s="86"/>
      <c r="C6" s="86"/>
      <c r="D6" s="86"/>
      <c r="E6" s="86"/>
      <c r="F6" s="86"/>
      <c r="G6" s="86"/>
      <c r="H6" s="86"/>
      <c r="I6" s="86"/>
    </row>
    <row r="7" spans="1:9" s="4" customFormat="1" ht="67.7" customHeight="1">
      <c r="A7" s="163" t="s">
        <v>110</v>
      </c>
      <c r="B7" s="163"/>
      <c r="C7" s="163"/>
      <c r="D7" s="87"/>
      <c r="E7" s="87"/>
      <c r="F7" s="87"/>
      <c r="G7" s="87"/>
      <c r="H7" s="87"/>
      <c r="I7" s="87"/>
    </row>
    <row r="8" spans="1:9" ht="28.5" customHeight="1">
      <c r="A8" s="90"/>
      <c r="B8" s="90"/>
      <c r="C8" s="90"/>
      <c r="D8" s="90"/>
      <c r="E8" s="90"/>
      <c r="F8" s="90"/>
      <c r="G8" s="90"/>
      <c r="H8" s="90"/>
      <c r="I8" s="90"/>
    </row>
    <row r="9" spans="1:9" ht="22.7" customHeight="1">
      <c r="A9" s="92" t="s">
        <v>104</v>
      </c>
      <c r="B9" s="92" t="s">
        <v>103</v>
      </c>
      <c r="C9" s="92" t="s">
        <v>105</v>
      </c>
      <c r="D9" s="76"/>
      <c r="I9" s="75"/>
    </row>
    <row r="10" spans="1:9" ht="32.450000000000003" customHeight="1">
      <c r="A10" s="92">
        <v>1</v>
      </c>
      <c r="B10" s="92" t="s">
        <v>106</v>
      </c>
      <c r="C10" s="92" t="s">
        <v>108</v>
      </c>
      <c r="D10" s="76"/>
    </row>
    <row r="11" spans="1:9" ht="32.450000000000003" customHeight="1">
      <c r="A11" s="92">
        <v>2</v>
      </c>
      <c r="B11" s="92" t="s">
        <v>107</v>
      </c>
      <c r="C11" s="92" t="s">
        <v>109</v>
      </c>
      <c r="D11" s="76"/>
    </row>
    <row r="12" spans="1:9" ht="19.5" customHeight="1">
      <c r="A12" s="93"/>
      <c r="B12" s="93"/>
      <c r="C12" s="93"/>
      <c r="D12" s="76"/>
    </row>
    <row r="13" spans="1:9" ht="19.5" customHeight="1">
      <c r="A13" s="93"/>
      <c r="B13" s="93"/>
      <c r="C13" s="93"/>
      <c r="D13" s="76"/>
    </row>
    <row r="14" spans="1:9" ht="19.5" customHeight="1">
      <c r="A14" s="76"/>
      <c r="B14" s="77"/>
      <c r="C14" s="77"/>
      <c r="D14" s="77"/>
      <c r="E14" s="77"/>
      <c r="F14" s="76"/>
      <c r="G14" s="146"/>
      <c r="H14" s="146"/>
    </row>
    <row r="15" spans="1:9" ht="51.75">
      <c r="A15" s="76"/>
      <c r="B15" s="94" t="s">
        <v>64</v>
      </c>
      <c r="C15" s="95" t="s">
        <v>65</v>
      </c>
      <c r="D15" s="76"/>
    </row>
  </sheetData>
  <mergeCells count="4">
    <mergeCell ref="G14:H14"/>
    <mergeCell ref="A2:C2"/>
    <mergeCell ref="A3:C3"/>
    <mergeCell ref="A7:C7"/>
  </mergeCells>
  <pageMargins left="0.45" right="0" top="0.75" bottom="0.75" header="0.3" footer="0.3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'1'!Заголовки_для_печати</vt:lpstr>
      <vt:lpstr>'3'!Заголовки_для_печати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https://mul2.gov.am/tasks/685783/oneclick/Havelvacner_metro.xlsx?token=51eabe885641c4779da57a6b638a4c2c</cp:keywords>
  <cp:lastModifiedBy>h.aperyan</cp:lastModifiedBy>
  <cp:lastPrinted>2022-08-10T05:52:35Z</cp:lastPrinted>
  <dcterms:created xsi:type="dcterms:W3CDTF">2020-01-16T08:04:10Z</dcterms:created>
  <dcterms:modified xsi:type="dcterms:W3CDTF">2022-10-11T07:05:51Z</dcterms:modified>
</cp:coreProperties>
</file>