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65" tabRatio="500" activeTab="7"/>
  </bookViews>
  <sheets>
    <sheet name="1" sheetId="12" r:id="rId1"/>
    <sheet name="2" sheetId="11" r:id="rId2"/>
    <sheet name="3" sheetId="15" r:id="rId3"/>
    <sheet name="4" sheetId="1" r:id="rId4"/>
    <sheet name="5" sheetId="13" r:id="rId5"/>
    <sheet name="6" sheetId="2" r:id="rId6"/>
    <sheet name="7" sheetId="14" r:id="rId7"/>
    <sheet name="8" sheetId="6" r:id="rId8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2">'3'!$A$1:$D$12</definedName>
    <definedName name="_xlnm.Print_Area" localSheetId="6">'7'!$A$1:$D$13</definedName>
    <definedName name="_xlnm.Print_Area" localSheetId="7">'8'!$A$1:$C$18</definedName>
    <definedName name="program">#REF!,#REF!,#REF!,#REF!,#REF!,#REF!,#REF!,#REF!,#REF!,#REF!,#REF!,#REF!,#REF!,#REF!,#REF!,#REF!,#REF!,#REF!,#REF!,#REF!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B7" i="12" l="1"/>
  <c r="B7" i="11"/>
  <c r="B6" i="12" s="1"/>
  <c r="B10" i="11"/>
  <c r="D9" i="15"/>
  <c r="D7" i="15" s="1"/>
  <c r="D15" i="1" l="1"/>
  <c r="C18" i="6" l="1"/>
  <c r="D13" i="14"/>
  <c r="D11" i="14" s="1"/>
  <c r="D9" i="14" s="1"/>
  <c r="D7" i="14" s="1"/>
  <c r="F8" i="13"/>
  <c r="G8" i="13"/>
  <c r="H8" i="13"/>
  <c r="F10" i="13"/>
  <c r="G10" i="13"/>
  <c r="H10" i="13"/>
  <c r="E12" i="13"/>
  <c r="E10" i="13" l="1"/>
  <c r="E8" i="13" s="1"/>
  <c r="D12" i="13"/>
  <c r="D10" i="13" s="1"/>
  <c r="D8" i="13" s="1"/>
  <c r="G22" i="2" l="1"/>
  <c r="G21" i="2" s="1"/>
  <c r="G20" i="2" s="1"/>
  <c r="G19" i="2" s="1"/>
  <c r="G17" i="2" s="1"/>
  <c r="G15" i="2" s="1"/>
  <c r="G13" i="2" s="1"/>
  <c r="D9" i="1" l="1"/>
  <c r="D8" i="1" l="1"/>
  <c r="D7" i="1" s="1"/>
  <c r="G12" i="2" l="1"/>
  <c r="G10" i="2" l="1"/>
  <c r="G8" i="2" s="1"/>
  <c r="G7" i="2" s="1"/>
</calcChain>
</file>

<file path=xl/sharedStrings.xml><?xml version="1.0" encoding="utf-8"?>
<sst xmlns="http://schemas.openxmlformats.org/spreadsheetml/2006/main" count="144" uniqueCount="105">
  <si>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</si>
  <si>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</si>
  <si>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</si>
  <si>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</si>
  <si>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</si>
  <si>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</si>
  <si>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</si>
  <si>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</si>
  <si>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</si>
  <si>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</si>
  <si>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</si>
  <si>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</si>
  <si>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</si>
  <si>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</si>
  <si>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</si>
  <si>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</si>
  <si>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</si>
  <si>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</si>
  <si>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</si>
  <si>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</si>
  <si>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</si>
  <si>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</si>
  <si>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Ցուցանիշների փոփոխությունը (ավելացումները նշված են դրական նշանով)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</si>
  <si>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</si>
  <si>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</si>
  <si>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</si>
  <si>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</si>
  <si>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</si>
  <si>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</si>
  <si>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</si>
  <si>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</si>
  <si>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</si>
  <si>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հազար դրամ</t>
  </si>
  <si>
    <t>ՀԱՅԱՍՏԱՆԻ ՀԱՆՐԱՊԵՏՈՒԹՅԱՆ ԿԱՌԱՎԱՐՈՒԹՅԱՆ 2021 ԹՎԱԿԱՆԻ ԴԵԿՏԵՄԲԵՐԻ 23-Ի N 2121-Ն ՈՐՈՇՄԱՆ N 3 ԵՎ 4 ՀԱՎԵԼՎԱԾՆԵՐՈՒՄ ԿԱՏԱՐՎՈՂ ՓՈՓՈԽՈՒԹՅՈՒՆՆԵՐԸ ԵՎ ԼՐԱՑՈՒՄՆԵՐԸ</t>
  </si>
  <si>
    <t>Ծրագրային դասիչ</t>
  </si>
  <si>
    <t>Տարի</t>
  </si>
  <si>
    <t>Եկամուտների գծով</t>
  </si>
  <si>
    <t>Ծախսերի գծով</t>
  </si>
  <si>
    <t>Դեֆիցիտը (պակասուրդը)</t>
  </si>
  <si>
    <t>Պետական բյուջեի եկամուտները</t>
  </si>
  <si>
    <t>Ընդամենը</t>
  </si>
  <si>
    <t>այդ թվում՝</t>
  </si>
  <si>
    <t>Հարկային եկամուտներ և պետական տուրքեր</t>
  </si>
  <si>
    <t xml:space="preserve">«ՀԱՅԱՍՏԱՆԻ ՀԱՆՐԱՊԵՏՈՒԹՅԱՆ 2022 ԹՎԱԿԱՆԻ ՊԵՏԱԿԱՆ ԲՅՈՒՋԵԻ ՄԱՍԻՆ» ՀԱՅԱՍՏԱՆԻ ՀԱՆՐԱՊԵՏՈՒԹՅԱՆ ՕՐԵՆՔԻ 2-ՐԴ ՀՈԴՎԱԾԻ ԱՂՅՈՒՍԱԿՈՒՄ ԿԱՏԱՐՎՈՂ ՓՈՓՈԽՈՒԹՅՈՒՆԸ </t>
  </si>
  <si>
    <t xml:space="preserve">Հավելված N 1
ՀՀ կառավարության 2022 թվականի
-ի  N       -Ն որոշման </t>
  </si>
  <si>
    <t xml:space="preserve"> Ցուցանիշների փոփոխությունը (ավելացումները նշված են
դրական նշանով)   </t>
  </si>
  <si>
    <t>Ցուցանիշների փոփոխությունը (ավելացումները նշված են դրական նշանով)</t>
  </si>
  <si>
    <t xml:space="preserve">Հավելված N 2
ՀՀ կառավարության 2022 թվականի
-ի  N       -Ն որոշման </t>
  </si>
  <si>
    <t>«ՀԱՅԱՍՏԱՆԻ ՀԱՆՐԱՊԵՏՈՒԹՅԱՆ 2022 ԹՎԱԿԱՆԻ ՊԵՏԱԿԱՆ ԲՅՈՒՋԵԻ ՄԱՍԻՆ» ՀԱՅԱՍՏԱՆԻ ՀԱՆՐԱՊԵՏՈՒԹՅԱՆ ՕՐԵՆՔԻ 6-ՐԴ ՀՈԴՎԱԾԻ ԱՂՅՈՒՍԱԿՈՒՄ ԵՎ ՀԱՅԱՍՏԱՆԻ ՀԱՆՐԱՊԵՏՈՒԹՅԱՆ ԿԱՌԱՎԱՐՈՒԹՅԱՆ 2021 ԹՎԱԿԱՆԻ ԴԵԿՏԵՄԲԵՐԻ 23-Ի N 2121-Ն ՈՐՈՇՄԱՆ N 2 ՀԱՎԵԼՎԱԾՈՒՄ ԿԱՏԱՐՎՈՂ ՓՈՓՈԽՈՒԹՅՈՒՆԸ</t>
  </si>
  <si>
    <t>«ՀԱՅԱՍՏԱՆԻ ՀԱՆՐԱՊԵՏՈՒԹՅԱՆ 2022 ԹՎԱԿԱՆԻ ՊԵՏԱԿԱՆ ԲՅՈՒՋԵԻ ՄԱՍԻՆ» ՀԱՅԱՍՏԱՆԻ ՀԱՆՐԱՊԵՏՈՒԹՅԱՆ ՕՐԵՆՔԻ N 1 ՀԱՎԵԼՎԱԾԻ N 2 ԱՂՅՈՒՍԱԿՈՒՄ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</si>
  <si>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ՀՀ  պաշտպանության  նախարարություն</t>
  </si>
  <si>
    <t>ՀՀ  պաշտպանության  նախարարություն</t>
  </si>
  <si>
    <t xml:space="preserve"> ՀՀ պաշտպանության ապահովում</t>
  </si>
  <si>
    <t xml:space="preserve"> 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</si>
  <si>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 xml:space="preserve"> ՀՀ ԶՈւ ռազմավարական ծավալումն ապահովող մարտական պատրաստականության պահպանում</t>
  </si>
  <si>
    <t xml:space="preserve"> ՀՀ պաշտպանության նախարարության շենքային պայմանների բարելավում</t>
  </si>
  <si>
    <t xml:space="preserve"> Պետական մարմինների կողմից օգտագործվող ոչ ֆինանսական ակտիվների հետ գործառնություններ</t>
  </si>
  <si>
    <t>Հավելված N 4
ՀՀ կառավարության 2022 թվականի
-ի  N       -Ն որոշման</t>
  </si>
  <si>
    <t xml:space="preserve"> Միջոցառում</t>
  </si>
  <si>
    <t>01</t>
  </si>
  <si>
    <t>02</t>
  </si>
  <si>
    <t>1169</t>
  </si>
  <si>
    <t xml:space="preserve"> ՊԱՇՏՊԱՆՈՒԹՅՈՒՆ</t>
  </si>
  <si>
    <t xml:space="preserve"> Ռազմական պաշտպանություն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</si>
  <si>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</si>
  <si>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</si>
  <si>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</si>
  <si>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</si>
  <si>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«ՀԱՅԱՍՏԱՆԻ ՀԱՆՐԱՊԵՏՈՒԹՅԱՆ 2022 ԹՎԱԿԱՆԻ ՊԵՏԱԿԱՆ ԲՅՈՒՋԵԻ ՄԱՍԻՆ» ՀԱՅԱՍՏԱՆԻ ՀԱՆՐԱՊԵՏՈՒԹՅԱՆ ՕՐԵՆՔԻ N 1 
ՀԱՎԵԼՎԱԾԻ N 3 ԱՂՅՈՒՍԱԿՈՒՄ  ԿԱՏԱՐՎՈՂ ՓՈՓՈԽՈՒԹՅՈՒՆՆԵՐԸ</t>
  </si>
  <si>
    <t>Բյուջետային գլխավոր կարգադրիչների, ծրագրերի, միջոցառումների և ուղղությունների անվանումները</t>
  </si>
  <si>
    <t xml:space="preserve"> Ցուցանիշների փոփոխությունը
(ավելացումները նշված են դրական նշանով)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</si>
  <si>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</si>
  <si>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</si>
  <si>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</si>
  <si>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</si>
  <si>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</si>
  <si>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ՊԱՇՏՊԱՆՈՒԹՅԱՆ ՆԱԽԱՐԱՐՈՒԹՅՈՒՆ</t>
  </si>
  <si>
    <t>այդ թվում`</t>
  </si>
  <si>
    <t>ՀՀ պաշտպանության նախարարության շենքային պայմաններ բարելավում</t>
  </si>
  <si>
    <t>Նախագծահետազոտական,
գեոդեզիա-
քարտեզագրական աշխատանքներ</t>
  </si>
  <si>
    <t>Հավելված N 5
ՀՀ կառավարության 2022 թվականի
-ի  N       -Ն որոշման</t>
  </si>
  <si>
    <t xml:space="preserve">ՀԱՅԱՍՏԱՆԻ ՀԱՆՐԱՊԵՏՈՒԹՅԱՆ ԿԱՌԱՎԱՐՈՒԹՅԱՆ 2021 ԹՎԱԿԱՆԻ ԴԵԿՏԵՄԲԵՐԻ 23-Ի N 2121-Ն ՈՐՈՇՄԱՆ N 5 ՀԱՎԵԼՎԱԾԻ N 2 ԱՂՅՈՒՍԱԿՈՒՄ ԿԱՏԱՐՎՈՂ ՓՈՓՈԽՈՒԹՅՈՒՆՆԵՐԸ </t>
  </si>
  <si>
    <t>ՀՀ պաշտպանության նախարարության շենքային պայմանների բարելավում</t>
  </si>
  <si>
    <t>այդ թվում` ըստ կատարողների</t>
  </si>
  <si>
    <t>Հավելված N 6
ՀՀ կառավարության 2022 թվականի
-ի  N       -Ն որոշման</t>
  </si>
  <si>
    <t xml:space="preserve"> ՀՀ  պաշտպանության  նախարարություն </t>
  </si>
  <si>
    <t xml:space="preserve"> 1169 </t>
  </si>
  <si>
    <t xml:space="preserve"> ՀՀ պաշտպանության ապահովում </t>
  </si>
  <si>
    <t xml:space="preserve"> Ծրագրի միջոցառումները </t>
  </si>
  <si>
    <t xml:space="preserve"> Ցուցանիշների փոփոխությունը (ավելացումները նշված են դրական նշանով)</t>
  </si>
  <si>
    <t>Պաշտպանության կարիքների համար բնակելի, գրասենյակային և այլ նշանակության շենքերի և շինությունների կառուցում</t>
  </si>
  <si>
    <t xml:space="preserve"> ՀՀ պաշտպանության նախարարություն </t>
  </si>
  <si>
    <t xml:space="preserve"> Ծառայությունը մատուցող կազմակերպության(ների) անվանում(ներ)ը՝</t>
  </si>
  <si>
    <t>Հավելված N 7
ՀՀ կառավարության 2022 թվականի
-ի  N       -Ն որոշման</t>
  </si>
  <si>
    <t>Այլ եկամուտներ</t>
  </si>
  <si>
    <t>ՀԱՅԱՍՏԱՆԻ ՀԱՆՐԱՊԵՏՈՒԹՅԱՆ ԿԱՌԱՎԱՐՈՒԹՅԱՆ 2021 ԹՎԱԿԱՆԻ ԴԵԿՏԵՄԲԵՐԻ 23-Ի N 2121-Ն ՈՐՈՇՄԱՆ N 6 ՀԱՎԵԼՎԱԾՈՒՄ ԿԱՏԱՐՎՈՂ ՓՈՓՈԽՈՒԹՅՈՒՆԸ</t>
  </si>
  <si>
    <t>Եկամտատեսակը</t>
  </si>
  <si>
    <t xml:space="preserve">Գանձման համար
պատասխանատու պետական
կառավարման մարմինը
(մարմինները) </t>
  </si>
  <si>
    <t>Այլ եկամուտներ, ընդամենը</t>
  </si>
  <si>
    <t>Տոկոսավճարներ և շահաբաժիններ</t>
  </si>
  <si>
    <t xml:space="preserve">Բանկերում և այլ ֆինանսավարկային հաստատություններում բյուջեի ժամանակավոր ազատ միջոցների տեղաբաշխումից և դեպոզիտներից ստացվող տոկոսավճարներ  </t>
  </si>
  <si>
    <t>ՀՀ ֆինանսների նախարարություն</t>
  </si>
  <si>
    <t xml:space="preserve">Հավելված N 3
ՀՀ կառավարության 2022 թվականի
-ի  N       -Ն որոշման </t>
  </si>
  <si>
    <t>Հավելված N 8
ՀՀ կառավարության 2022 թվականի
-ի  N       -Ն որոշման</t>
  </si>
  <si>
    <t xml:space="preserve">ՀԱՅԱՍՏԱՆԻ ՀԱՆՐԱՊԵՏՈՒԹՅԱՆ ԿԱՌԱՎԱՐՈՒԹՅԱՆ 2021 ԹՎԱԿԱՆԻ ԴԵԿՏԵՄԲԵՐԻ 23-Ի N 2121-Ն ՈՐՈՇՄԱՆ N 9 ՀԱՎԵԼՎԱԾԻ N 9.14 ԵՎ N 9.1 ՀԱՎԵԼՎԱԾԻ N 9.1.15 ԱՂՅՈՒՍԱԿՆԵՐՈՒՄ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</si>
</sst>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-* #,##0.0\ _₽_-;\-* #,##0.0\ _₽_-;_-* \-??\ _₽_-;_-@_-"/>
    <numFmt numFmtId="170" formatCode="#,##0.0"/>
    <numFmt numFmtId="171" formatCode="_(* #,##0.0_);_(* \(#,##0.0\);_(* \-??_);_(@_)"/>
    <numFmt numFmtId="172" formatCode="_(* #,##0.0_);_(* \(#,##0.0\);_(* &quot;-&quot;??_);_(@_)"/>
    <numFmt numFmtId="173" formatCode="_(* #,##0.0_);_(* \(#,##0.0\);_(* &quot;-&quot;?_);_(@_)"/>
  </numFmts>
  <fonts count="67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i/>
      <sz val="8"/>
      <name val="GHEA Grapalat"/>
      <family val="2"/>
      <charset val="1"/>
    </font>
    <font>
      <sz val="10"/>
      <color rgb="FF000000"/>
      <name val="MS Sans Serif"/>
      <family val="2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  <charset val="1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rgb="FF000000"/>
      <name val="GHEA Grapalat"/>
      <family val="3"/>
      <charset val="1"/>
    </font>
    <font>
      <sz val="12"/>
      <name val="GHEA Grapalat"/>
      <family val="3"/>
      <charset val="1"/>
    </font>
    <font>
      <sz val="12"/>
      <name val="Arial Armenian"/>
      <family val="2"/>
      <charset val="1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sz val="10"/>
      <name val="GHEA Grapalat"/>
      <family val="3"/>
    </font>
    <font>
      <b/>
      <sz val="12"/>
      <color theme="1"/>
      <name val="GHEA Grapalat"/>
      <family val="3"/>
    </font>
    <font>
      <u/>
      <sz val="12"/>
      <name val="GHEA Grapalat"/>
      <family val="3"/>
    </font>
    <font>
      <b/>
      <i/>
      <sz val="12"/>
      <name val="GHEA Grapalat"/>
      <family val="3"/>
    </font>
    <font>
      <i/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indexed="9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8">
    <xf numFmtId="0" fontId="0" fillId="0" borderId="0"/>
    <xf numFmtId="0" fontId="32" fillId="0" borderId="0" applyNumberFormat="0" applyFill="0" applyBorder="0" applyAlignment="0" applyProtection="0"/>
    <xf numFmtId="165" fontId="8" fillId="0" borderId="0" applyBorder="0" applyProtection="0"/>
    <xf numFmtId="164" fontId="8" fillId="0" borderId="0" applyBorder="0" applyProtection="0"/>
    <xf numFmtId="165" fontId="8" fillId="0" borderId="0" applyBorder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8" fillId="0" borderId="0"/>
    <xf numFmtId="0" fontId="4" fillId="0" borderId="0">
      <alignment horizontal="left" vertical="top" wrapText="1"/>
    </xf>
    <xf numFmtId="0" fontId="3" fillId="0" borderId="0"/>
    <xf numFmtId="166" fontId="4" fillId="0" borderId="0" applyBorder="0" applyProtection="0">
      <alignment horizontal="right" vertical="top"/>
    </xf>
    <xf numFmtId="166" fontId="6" fillId="0" borderId="0" applyBorder="0" applyProtection="0">
      <alignment horizontal="right" vertical="top"/>
    </xf>
    <xf numFmtId="0" fontId="7" fillId="0" borderId="0"/>
    <xf numFmtId="0" fontId="8" fillId="0" borderId="0"/>
    <xf numFmtId="167" fontId="8" fillId="0" borderId="0" applyBorder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6" fillId="6" borderId="9" applyNumberFormat="0" applyAlignment="0" applyProtection="0"/>
    <xf numFmtId="0" fontId="17" fillId="7" borderId="10" applyNumberFormat="0" applyAlignment="0" applyProtection="0"/>
    <xf numFmtId="0" fontId="18" fillId="7" borderId="9" applyNumberFormat="0" applyAlignment="0" applyProtection="0"/>
    <xf numFmtId="0" fontId="19" fillId="0" borderId="11" applyNumberFormat="0" applyFill="0" applyAlignment="0" applyProtection="0"/>
    <xf numFmtId="0" fontId="20" fillId="8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4" applyNumberFormat="0" applyFill="0" applyAlignment="0" applyProtection="0"/>
    <xf numFmtId="0" fontId="24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4" fillId="29" borderId="0" applyNumberFormat="0" applyBorder="0" applyAlignment="0" applyProtection="0"/>
    <xf numFmtId="0" fontId="24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4" fillId="33" borderId="0" applyNumberFormat="0" applyBorder="0" applyAlignment="0" applyProtection="0"/>
    <xf numFmtId="0" fontId="25" fillId="0" borderId="0">
      <alignment horizontal="left" vertical="top" wrapText="1"/>
    </xf>
    <xf numFmtId="0" fontId="2" fillId="9" borderId="13" applyNumberFormat="0" applyFont="0" applyAlignment="0" applyProtection="0"/>
    <xf numFmtId="0" fontId="26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34" fillId="0" borderId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" fillId="0" borderId="0"/>
    <xf numFmtId="0" fontId="32" fillId="0" borderId="0"/>
    <xf numFmtId="0" fontId="35" fillId="5" borderId="0" applyNumberFormat="0" applyBorder="0" applyAlignment="0" applyProtection="0"/>
    <xf numFmtId="0" fontId="33" fillId="0" borderId="0"/>
    <xf numFmtId="0" fontId="34" fillId="0" borderId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37" borderId="0" applyNumberFormat="0" applyBorder="0" applyAlignment="0" applyProtection="0"/>
    <xf numFmtId="0" fontId="31" fillId="38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39" borderId="0" applyNumberFormat="0" applyBorder="0" applyAlignment="0" applyProtection="0"/>
    <xf numFmtId="0" fontId="31" fillId="38" borderId="0" applyNumberFormat="0" applyBorder="0" applyAlignment="0" applyProtection="0"/>
    <xf numFmtId="0" fontId="31" fillId="44" borderId="0" applyNumberFormat="0" applyBorder="0" applyAlignment="0" applyProtection="0"/>
    <xf numFmtId="0" fontId="31" fillId="46" borderId="0" applyNumberFormat="0" applyBorder="0" applyAlignment="0" applyProtection="0"/>
    <xf numFmtId="0" fontId="36" fillId="47" borderId="0" applyNumberFormat="0" applyBorder="0" applyAlignment="0" applyProtection="0"/>
    <xf numFmtId="0" fontId="36" fillId="45" borderId="0" applyNumberFormat="0" applyBorder="0" applyAlignment="0" applyProtection="0"/>
    <xf numFmtId="0" fontId="36" fillId="39" borderId="0" applyNumberFormat="0" applyBorder="0" applyAlignment="0" applyProtection="0"/>
    <xf numFmtId="0" fontId="36" fillId="40" borderId="0" applyNumberFormat="0" applyBorder="0" applyAlignment="0" applyProtection="0"/>
    <xf numFmtId="0" fontId="36" fillId="48" borderId="0" applyNumberFormat="0" applyBorder="0" applyAlignment="0" applyProtection="0"/>
    <xf numFmtId="0" fontId="36" fillId="41" borderId="0" applyNumberFormat="0" applyBorder="0" applyAlignment="0" applyProtection="0"/>
    <xf numFmtId="0" fontId="36" fillId="49" borderId="0" applyNumberFormat="0" applyBorder="0" applyAlignment="0" applyProtection="0"/>
    <xf numFmtId="0" fontId="36" fillId="50" borderId="0" applyNumberFormat="0" applyBorder="0" applyAlignment="0" applyProtection="0"/>
    <xf numFmtId="0" fontId="36" fillId="51" borderId="0" applyNumberFormat="0" applyBorder="0" applyAlignment="0" applyProtection="0"/>
    <xf numFmtId="0" fontId="36" fillId="40" borderId="0" applyNumberFormat="0" applyBorder="0" applyAlignment="0" applyProtection="0"/>
    <xf numFmtId="0" fontId="36" fillId="48" borderId="0" applyNumberFormat="0" applyBorder="0" applyAlignment="0" applyProtection="0"/>
    <xf numFmtId="0" fontId="36" fillId="52" borderId="0" applyNumberFormat="0" applyBorder="0" applyAlignment="0" applyProtection="0"/>
    <xf numFmtId="0" fontId="37" fillId="36" borderId="0" applyNumberFormat="0" applyBorder="0" applyAlignment="0" applyProtection="0"/>
    <xf numFmtId="0" fontId="38" fillId="53" borderId="16" applyNumberFormat="0" applyAlignment="0" applyProtection="0"/>
    <xf numFmtId="0" fontId="39" fillId="54" borderId="17" applyNumberFormat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37" borderId="0" applyNumberFormat="0" applyBorder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4" fillId="0" borderId="20" applyNumberFormat="0" applyFill="0" applyAlignment="0" applyProtection="0"/>
    <xf numFmtId="0" fontId="44" fillId="0" borderId="0" applyNumberFormat="0" applyFill="0" applyBorder="0" applyAlignment="0" applyProtection="0"/>
    <xf numFmtId="0" fontId="45" fillId="43" borderId="16" applyNumberFormat="0" applyAlignment="0" applyProtection="0"/>
    <xf numFmtId="0" fontId="46" fillId="0" borderId="21" applyNumberFormat="0" applyFill="0" applyAlignment="0" applyProtection="0"/>
    <xf numFmtId="0" fontId="47" fillId="55" borderId="0" applyNumberFormat="0" applyBorder="0" applyAlignment="0" applyProtection="0"/>
    <xf numFmtId="1" fontId="53" fillId="0" borderId="0"/>
    <xf numFmtId="1" fontId="53" fillId="0" borderId="0"/>
    <xf numFmtId="1" fontId="53" fillId="0" borderId="0"/>
    <xf numFmtId="0" fontId="1" fillId="0" borderId="0"/>
    <xf numFmtId="0" fontId="34" fillId="0" borderId="0"/>
    <xf numFmtId="0" fontId="34" fillId="0" borderId="0"/>
    <xf numFmtId="0" fontId="32" fillId="56" borderId="22" applyNumberFormat="0" applyFont="0" applyAlignment="0" applyProtection="0"/>
    <xf numFmtId="0" fontId="48" fillId="53" borderId="23" applyNumberFormat="0" applyAlignment="0" applyProtection="0"/>
    <xf numFmtId="0" fontId="52" fillId="0" borderId="0"/>
    <xf numFmtId="0" fontId="52" fillId="0" borderId="0"/>
    <xf numFmtId="0" fontId="52" fillId="0" borderId="0"/>
    <xf numFmtId="0" fontId="49" fillId="0" borderId="0" applyNumberFormat="0" applyFill="0" applyBorder="0" applyAlignment="0" applyProtection="0"/>
    <xf numFmtId="0" fontId="50" fillId="0" borderId="24" applyNumberFormat="0" applyFill="0" applyAlignment="0" applyProtection="0"/>
    <xf numFmtId="0" fontId="51" fillId="0" borderId="0" applyNumberFormat="0" applyFill="0" applyBorder="0" applyAlignment="0" applyProtection="0"/>
    <xf numFmtId="0" fontId="5" fillId="0" borderId="0"/>
    <xf numFmtId="1" fontId="53" fillId="0" borderId="0"/>
    <xf numFmtId="0" fontId="54" fillId="0" borderId="0"/>
    <xf numFmtId="0" fontId="34" fillId="0" borderId="0"/>
    <xf numFmtId="0" fontId="5" fillId="0" borderId="0"/>
    <xf numFmtId="9" fontId="1" fillId="0" borderId="0" applyFont="0" applyFill="0" applyBorder="0" applyAlignment="0" applyProtection="0"/>
    <xf numFmtId="0" fontId="52" fillId="0" borderId="0"/>
    <xf numFmtId="0" fontId="65" fillId="0" borderId="0"/>
    <xf numFmtId="0" fontId="34" fillId="0" borderId="0"/>
    <xf numFmtId="43" fontId="65" fillId="0" borderId="0" applyFont="0" applyFill="0" applyBorder="0" applyAlignment="0" applyProtection="0"/>
    <xf numFmtId="0" fontId="33" fillId="0" borderId="0"/>
    <xf numFmtId="0" fontId="32" fillId="0" borderId="0"/>
  </cellStyleXfs>
  <cellXfs count="164">
    <xf numFmtId="0" fontId="0" fillId="0" borderId="0" xfId="0"/>
    <xf numFmtId="0" fontId="28" fillId="0" borderId="0" xfId="0" applyFont="1" applyBorder="1" applyAlignment="1">
      <alignment horizontal="center" vertical="center" wrapText="1"/>
    </xf>
    <xf numFmtId="0" fontId="55" fillId="0" borderId="0" xfId="0" applyFont="1"/>
    <xf numFmtId="0" fontId="56" fillId="0" borderId="0" xfId="0" applyFont="1" applyAlignment="1">
      <alignment horizontal="left" vertical="top" wrapText="1"/>
    </xf>
    <xf numFmtId="0" fontId="55" fillId="0" borderId="0" xfId="0" applyFont="1" applyBorder="1" applyAlignment="1">
      <alignment horizontal="left" vertical="top"/>
    </xf>
    <xf numFmtId="0" fontId="57" fillId="0" borderId="0" xfId="0" applyFont="1"/>
    <xf numFmtId="0" fontId="28" fillId="0" borderId="0" xfId="0" applyFont="1" applyAlignment="1">
      <alignment horizontal="center" vertical="center" wrapText="1"/>
    </xf>
    <xf numFmtId="0" fontId="27" fillId="0" borderId="1" xfId="0" applyFont="1" applyBorder="1" applyAlignment="1">
      <alignment horizontal="right" vertical="center" wrapText="1"/>
    </xf>
    <xf numFmtId="0" fontId="27" fillId="2" borderId="2" xfId="0" applyFont="1" applyFill="1" applyBorder="1" applyAlignment="1">
      <alignment horizontal="left" vertical="center" wrapText="1"/>
    </xf>
    <xf numFmtId="166" fontId="27" fillId="0" borderId="2" xfId="11" applyNumberFormat="1" applyFont="1" applyBorder="1" applyAlignment="1">
      <alignment horizontal="right" vertical="center"/>
    </xf>
    <xf numFmtId="0" fontId="59" fillId="0" borderId="0" xfId="0" applyFont="1"/>
    <xf numFmtId="2" fontId="30" fillId="2" borderId="0" xfId="0" applyNumberFormat="1" applyFont="1" applyFill="1" applyBorder="1" applyAlignment="1">
      <alignment horizontal="right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59" fillId="0" borderId="0" xfId="0" applyFont="1" applyBorder="1"/>
    <xf numFmtId="0" fontId="59" fillId="0" borderId="0" xfId="0" applyFont="1" applyAlignment="1">
      <alignment horizontal="right" vertical="center"/>
    </xf>
    <xf numFmtId="0" fontId="59" fillId="0" borderId="2" xfId="0" applyFont="1" applyBorder="1" applyAlignment="1">
      <alignment vertical="center"/>
    </xf>
    <xf numFmtId="0" fontId="59" fillId="0" borderId="2" xfId="0" applyFont="1" applyBorder="1" applyAlignment="1">
      <alignment horizontal="center" vertical="center" wrapText="1"/>
    </xf>
    <xf numFmtId="0" fontId="56" fillId="0" borderId="0" xfId="0" applyFont="1" applyAlignment="1">
      <alignment horizontal="right" vertical="center" wrapText="1"/>
    </xf>
    <xf numFmtId="0" fontId="56" fillId="0" borderId="25" xfId="0" applyFont="1" applyBorder="1" applyAlignment="1">
      <alignment vertical="center" wrapText="1"/>
    </xf>
    <xf numFmtId="166" fontId="27" fillId="0" borderId="25" xfId="11" applyNumberFormat="1" applyFont="1" applyBorder="1" applyAlignment="1">
      <alignment horizontal="right" vertical="center"/>
    </xf>
    <xf numFmtId="0" fontId="56" fillId="0" borderId="25" xfId="0" applyFont="1" applyBorder="1" applyAlignment="1">
      <alignment horizontal="left" vertical="center" wrapText="1"/>
    </xf>
    <xf numFmtId="0" fontId="28" fillId="0" borderId="0" xfId="0" applyFont="1" applyAlignment="1">
      <alignment horizontal="right" vertical="center" wrapText="1"/>
    </xf>
    <xf numFmtId="0" fontId="27" fillId="0" borderId="0" xfId="0" applyFont="1" applyAlignment="1">
      <alignment horizontal="left" vertical="center" wrapText="1"/>
    </xf>
    <xf numFmtId="0" fontId="27" fillId="0" borderId="0" xfId="0" applyFont="1" applyAlignment="1">
      <alignment vertical="center"/>
    </xf>
    <xf numFmtId="0" fontId="27" fillId="0" borderId="2" xfId="0" applyFont="1" applyBorder="1" applyAlignment="1">
      <alignment horizontal="left" vertical="center" wrapText="1"/>
    </xf>
    <xf numFmtId="0" fontId="29" fillId="0" borderId="2" xfId="0" applyFont="1" applyBorder="1" applyAlignment="1">
      <alignment horizontal="left" vertical="center" wrapText="1"/>
    </xf>
    <xf numFmtId="0" fontId="27" fillId="0" borderId="0" xfId="0" applyFont="1" applyFill="1" applyAlignment="1">
      <alignment horizontal="left" vertical="center" wrapText="1"/>
    </xf>
    <xf numFmtId="0" fontId="27" fillId="0" borderId="0" xfId="0" applyFont="1" applyAlignment="1">
      <alignment horizontal="right" vertical="center" wrapText="1"/>
    </xf>
    <xf numFmtId="0" fontId="27" fillId="2" borderId="25" xfId="0" applyFont="1" applyFill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2" borderId="25" xfId="0" applyFont="1" applyFill="1" applyBorder="1" applyAlignment="1">
      <alignment horizontal="left" vertical="center" wrapText="1"/>
    </xf>
    <xf numFmtId="0" fontId="27" fillId="0" borderId="25" xfId="0" applyFont="1" applyBorder="1" applyAlignment="1">
      <alignment horizontal="left" vertical="center" wrapText="1"/>
    </xf>
    <xf numFmtId="0" fontId="29" fillId="0" borderId="25" xfId="0" applyFont="1" applyBorder="1" applyAlignment="1">
      <alignment horizontal="left" vertical="center" wrapText="1"/>
    </xf>
    <xf numFmtId="166" fontId="27" fillId="2" borderId="25" xfId="11" applyFont="1" applyFill="1" applyBorder="1" applyAlignment="1" applyProtection="1">
      <alignment horizontal="right" vertical="center"/>
    </xf>
    <xf numFmtId="0" fontId="27" fillId="0" borderId="25" xfId="0" applyFont="1" applyFill="1" applyBorder="1" applyAlignment="1">
      <alignment horizontal="right" vertical="center" wrapText="1"/>
    </xf>
    <xf numFmtId="166" fontId="27" fillId="0" borderId="25" xfId="11" applyNumberFormat="1" applyFont="1" applyFill="1" applyBorder="1" applyAlignment="1">
      <alignment horizontal="right" vertical="center"/>
    </xf>
    <xf numFmtId="166" fontId="29" fillId="0" borderId="25" xfId="12" applyNumberFormat="1" applyFont="1" applyFill="1" applyBorder="1" applyAlignment="1">
      <alignment horizontal="right" vertical="center"/>
    </xf>
    <xf numFmtId="0" fontId="58" fillId="0" borderId="25" xfId="0" applyFont="1" applyBorder="1" applyAlignment="1">
      <alignment horizontal="center" vertical="center" wrapText="1"/>
    </xf>
    <xf numFmtId="0" fontId="58" fillId="0" borderId="25" xfId="0" applyFont="1" applyBorder="1" applyAlignment="1">
      <alignment horizontal="left" vertical="center" wrapText="1"/>
    </xf>
    <xf numFmtId="0" fontId="59" fillId="0" borderId="25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7" fillId="2" borderId="0" xfId="0" applyFont="1" applyFill="1" applyAlignment="1">
      <alignment vertical="center"/>
    </xf>
    <xf numFmtId="0" fontId="27" fillId="2" borderId="0" xfId="0" applyFont="1" applyFill="1" applyAlignment="1">
      <alignment horizontal="left" vertical="center"/>
    </xf>
    <xf numFmtId="0" fontId="27" fillId="2" borderId="0" xfId="0" applyFont="1" applyFill="1" applyAlignment="1">
      <alignment horizontal="center" vertical="center"/>
    </xf>
    <xf numFmtId="169" fontId="28" fillId="2" borderId="0" xfId="2" applyNumberFormat="1" applyFont="1" applyFill="1" applyBorder="1" applyAlignment="1" applyProtection="1">
      <alignment horizontal="right" vertical="center" wrapText="1"/>
    </xf>
    <xf numFmtId="0" fontId="27" fillId="0" borderId="0" xfId="0" applyFont="1" applyBorder="1" applyAlignment="1">
      <alignment horizontal="right" vertical="center" wrapText="1"/>
    </xf>
    <xf numFmtId="0" fontId="27" fillId="2" borderId="2" xfId="0" applyFont="1" applyFill="1" applyBorder="1" applyAlignment="1">
      <alignment vertical="center"/>
    </xf>
    <xf numFmtId="0" fontId="27" fillId="2" borderId="2" xfId="0" applyFont="1" applyFill="1" applyBorder="1" applyAlignment="1">
      <alignment horizontal="left" vertical="center"/>
    </xf>
    <xf numFmtId="0" fontId="27" fillId="34" borderId="3" xfId="0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169" fontId="27" fillId="2" borderId="0" xfId="2" applyNumberFormat="1" applyFont="1" applyFill="1" applyBorder="1" applyAlignment="1" applyProtection="1">
      <alignment horizontal="right" vertical="center"/>
    </xf>
    <xf numFmtId="0" fontId="27" fillId="0" borderId="5" xfId="0" applyFont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textRotation="90" wrapText="1"/>
    </xf>
    <xf numFmtId="0" fontId="27" fillId="2" borderId="3" xfId="0" applyFont="1" applyFill="1" applyBorder="1" applyAlignment="1">
      <alignment horizontal="left" vertical="center" wrapText="1"/>
    </xf>
    <xf numFmtId="49" fontId="27" fillId="2" borderId="2" xfId="0" applyNumberFormat="1" applyFont="1" applyFill="1" applyBorder="1" applyAlignment="1">
      <alignment horizontal="center" vertical="center" wrapText="1"/>
    </xf>
    <xf numFmtId="168" fontId="27" fillId="2" borderId="2" xfId="2" applyNumberFormat="1" applyFont="1" applyFill="1" applyBorder="1" applyAlignment="1" applyProtection="1">
      <alignment horizontal="right" vertical="center" wrapText="1"/>
    </xf>
    <xf numFmtId="169" fontId="27" fillId="2" borderId="2" xfId="2" applyNumberFormat="1" applyFont="1" applyFill="1" applyBorder="1" applyAlignment="1" applyProtection="1">
      <alignment horizontal="right" vertical="center"/>
    </xf>
    <xf numFmtId="0" fontId="58" fillId="0" borderId="0" xfId="115" applyFont="1"/>
    <xf numFmtId="0" fontId="27" fillId="0" borderId="0" xfId="60" applyFont="1" applyAlignment="1">
      <alignment vertical="center" wrapText="1"/>
    </xf>
    <xf numFmtId="0" fontId="27" fillId="0" borderId="0" xfId="60" applyFont="1" applyAlignment="1">
      <alignment horizontal="center" vertical="center" wrapText="1"/>
    </xf>
    <xf numFmtId="0" fontId="27" fillId="0" borderId="25" xfId="60" applyFont="1" applyBorder="1" applyAlignment="1">
      <alignment horizontal="center" vertical="center" wrapText="1"/>
    </xf>
    <xf numFmtId="172" fontId="27" fillId="0" borderId="25" xfId="101" applyNumberFormat="1" applyFont="1" applyBorder="1" applyAlignment="1">
      <alignment horizontal="center" vertical="center" wrapText="1"/>
    </xf>
    <xf numFmtId="168" fontId="27" fillId="0" borderId="25" xfId="60" applyNumberFormat="1" applyFont="1" applyBorder="1" applyAlignment="1">
      <alignment horizontal="center" vertical="center" wrapText="1"/>
    </xf>
    <xf numFmtId="0" fontId="27" fillId="0" borderId="25" xfId="60" applyFont="1" applyBorder="1" applyAlignment="1">
      <alignment horizontal="left" vertical="center" wrapText="1"/>
    </xf>
    <xf numFmtId="172" fontId="27" fillId="0" borderId="25" xfId="101" applyNumberFormat="1" applyFont="1" applyFill="1" applyBorder="1" applyAlignment="1">
      <alignment horizontal="center" vertical="center" wrapText="1"/>
    </xf>
    <xf numFmtId="0" fontId="28" fillId="0" borderId="0" xfId="60" applyFont="1" applyAlignment="1">
      <alignment vertical="center" wrapText="1"/>
    </xf>
    <xf numFmtId="168" fontId="27" fillId="0" borderId="0" xfId="60" applyNumberFormat="1" applyFont="1" applyAlignment="1">
      <alignment vertical="center" wrapText="1"/>
    </xf>
    <xf numFmtId="0" fontId="28" fillId="0" borderId="0" xfId="60" applyFont="1" applyFill="1" applyAlignment="1">
      <alignment wrapText="1"/>
    </xf>
    <xf numFmtId="49" fontId="27" fillId="0" borderId="25" xfId="60" applyNumberFormat="1" applyFont="1" applyFill="1" applyBorder="1" applyAlignment="1">
      <alignment horizontal="center" vertical="center" textRotation="90" wrapText="1"/>
    </xf>
    <xf numFmtId="0" fontId="27" fillId="0" borderId="25" xfId="60" applyNumberFormat="1" applyFont="1" applyFill="1" applyBorder="1" applyAlignment="1">
      <alignment horizontal="center" vertical="center" wrapText="1"/>
    </xf>
    <xf numFmtId="172" fontId="27" fillId="0" borderId="5" xfId="101" applyNumberFormat="1" applyFont="1" applyFill="1" applyBorder="1" applyAlignment="1">
      <alignment horizontal="center" vertical="center" wrapText="1"/>
    </xf>
    <xf numFmtId="168" fontId="27" fillId="0" borderId="5" xfId="60" applyNumberFormat="1" applyFont="1" applyFill="1" applyBorder="1" applyAlignment="1">
      <alignment horizontal="center" vertical="center" wrapText="1"/>
    </xf>
    <xf numFmtId="0" fontId="62" fillId="0" borderId="25" xfId="60" applyFont="1" applyBorder="1" applyAlignment="1">
      <alignment horizontal="center" vertical="center" wrapText="1"/>
    </xf>
    <xf numFmtId="168" fontId="27" fillId="0" borderId="0" xfId="60" applyNumberFormat="1" applyFont="1" applyFill="1" applyAlignment="1">
      <alignment horizontal="right" vertical="center" wrapText="1"/>
    </xf>
    <xf numFmtId="49" fontId="28" fillId="0" borderId="0" xfId="60" applyNumberFormat="1" applyFont="1" applyFill="1" applyAlignment="1">
      <alignment horizontal="center" vertical="center" wrapText="1"/>
    </xf>
    <xf numFmtId="0" fontId="28" fillId="0" borderId="0" xfId="60" applyNumberFormat="1" applyFont="1" applyFill="1" applyAlignment="1">
      <alignment horizontal="center" vertical="center" wrapText="1"/>
    </xf>
    <xf numFmtId="168" fontId="28" fillId="0" borderId="0" xfId="60" applyNumberFormat="1" applyFont="1" applyFill="1" applyAlignment="1">
      <alignment horizontal="center" vertical="center" wrapText="1"/>
    </xf>
    <xf numFmtId="168" fontId="27" fillId="0" borderId="25" xfId="0" applyNumberFormat="1" applyFont="1" applyFill="1" applyBorder="1" applyAlignment="1">
      <alignment horizontal="center" vertical="center" wrapText="1"/>
    </xf>
    <xf numFmtId="169" fontId="8" fillId="0" borderId="25" xfId="2" applyNumberFormat="1" applyBorder="1" applyAlignment="1">
      <alignment vertical="center"/>
    </xf>
    <xf numFmtId="43" fontId="27" fillId="0" borderId="0" xfId="101" applyFont="1" applyAlignment="1">
      <alignment vertical="center" wrapText="1"/>
    </xf>
    <xf numFmtId="172" fontId="27" fillId="0" borderId="25" xfId="101" applyNumberFormat="1" applyFont="1" applyBorder="1" applyAlignment="1">
      <alignment horizontal="right" vertical="center" wrapText="1"/>
    </xf>
    <xf numFmtId="43" fontId="27" fillId="0" borderId="0" xfId="101" applyFont="1" applyAlignment="1">
      <alignment horizontal="center" vertical="center" wrapText="1"/>
    </xf>
    <xf numFmtId="43" fontId="28" fillId="0" borderId="0" xfId="101" applyFont="1" applyAlignment="1">
      <alignment vertical="center" wrapText="1"/>
    </xf>
    <xf numFmtId="0" fontId="29" fillId="0" borderId="25" xfId="60" applyFont="1" applyBorder="1" applyAlignment="1">
      <alignment horizontal="center" vertical="center" wrapText="1"/>
    </xf>
    <xf numFmtId="0" fontId="29" fillId="0" borderId="25" xfId="60" applyFont="1" applyBorder="1" applyAlignment="1">
      <alignment horizontal="left" vertical="center" wrapText="1"/>
    </xf>
    <xf numFmtId="0" fontId="63" fillId="0" borderId="0" xfId="60" applyFont="1" applyAlignment="1">
      <alignment vertical="center" wrapText="1"/>
    </xf>
    <xf numFmtId="43" fontId="63" fillId="0" borderId="0" xfId="101" applyFont="1" applyAlignment="1">
      <alignment vertical="center" wrapText="1"/>
    </xf>
    <xf numFmtId="170" fontId="27" fillId="0" borderId="25" xfId="0" applyNumberFormat="1" applyFont="1" applyBorder="1" applyAlignment="1">
      <alignment horizontal="center" vertical="center" wrapText="1"/>
    </xf>
    <xf numFmtId="172" fontId="27" fillId="0" borderId="25" xfId="101" applyNumberFormat="1" applyFont="1" applyFill="1" applyBorder="1" applyAlignment="1">
      <alignment horizontal="right" vertical="center" wrapText="1"/>
    </xf>
    <xf numFmtId="169" fontId="28" fillId="2" borderId="0" xfId="2" applyNumberFormat="1" applyFont="1" applyFill="1" applyBorder="1" applyAlignment="1" applyProtection="1">
      <alignment vertical="center" wrapText="1"/>
    </xf>
    <xf numFmtId="168" fontId="27" fillId="0" borderId="0" xfId="60" applyNumberFormat="1" applyFont="1" applyFill="1" applyBorder="1" applyAlignment="1">
      <alignment horizontal="right" vertical="center" wrapText="1"/>
    </xf>
    <xf numFmtId="0" fontId="27" fillId="0" borderId="25" xfId="0" applyNumberFormat="1" applyFont="1" applyFill="1" applyBorder="1" applyAlignment="1">
      <alignment horizontal="center" vertical="center" wrapText="1"/>
    </xf>
    <xf numFmtId="0" fontId="58" fillId="0" borderId="0" xfId="115" applyFont="1" applyAlignment="1">
      <alignment horizontal="justify"/>
    </xf>
    <xf numFmtId="0" fontId="58" fillId="34" borderId="25" xfId="115" applyFont="1" applyFill="1" applyBorder="1" applyAlignment="1">
      <alignment horizontal="left" vertical="center" wrapText="1"/>
    </xf>
    <xf numFmtId="0" fontId="64" fillId="34" borderId="25" xfId="115" applyFont="1" applyFill="1" applyBorder="1" applyAlignment="1">
      <alignment horizontal="left" vertical="center" wrapText="1"/>
    </xf>
    <xf numFmtId="0" fontId="58" fillId="34" borderId="25" xfId="115" applyFont="1" applyFill="1" applyBorder="1" applyAlignment="1">
      <alignment horizontal="center" vertical="center" wrapText="1"/>
    </xf>
    <xf numFmtId="0" fontId="58" fillId="34" borderId="25" xfId="115" applyFont="1" applyFill="1" applyBorder="1" applyAlignment="1">
      <alignment vertical="top" wrapText="1"/>
    </xf>
    <xf numFmtId="0" fontId="58" fillId="0" borderId="25" xfId="115" applyFont="1" applyBorder="1"/>
    <xf numFmtId="168" fontId="58" fillId="0" borderId="25" xfId="4" applyNumberFormat="1" applyFont="1" applyBorder="1" applyAlignment="1">
      <alignment horizontal="right"/>
    </xf>
    <xf numFmtId="0" fontId="64" fillId="0" borderId="25" xfId="115" applyFont="1" applyBorder="1" applyAlignment="1">
      <alignment horizontal="left" vertical="center" wrapText="1"/>
    </xf>
    <xf numFmtId="0" fontId="27" fillId="0" borderId="0" xfId="115" applyFont="1" applyFill="1" applyBorder="1" applyAlignment="1">
      <alignment horizontal="left" vertical="center"/>
    </xf>
    <xf numFmtId="0" fontId="58" fillId="0" borderId="25" xfId="60" applyFont="1" applyBorder="1" applyAlignment="1">
      <alignment horizontal="left" vertical="center" wrapText="1"/>
    </xf>
    <xf numFmtId="0" fontId="56" fillId="0" borderId="25" xfId="0" applyFont="1" applyBorder="1" applyAlignment="1">
      <alignment horizontal="center" vertical="center" wrapText="1"/>
    </xf>
    <xf numFmtId="166" fontId="56" fillId="0" borderId="25" xfId="11" applyNumberFormat="1" applyFont="1" applyBorder="1" applyAlignment="1">
      <alignment horizontal="right" vertical="center"/>
    </xf>
    <xf numFmtId="0" fontId="58" fillId="0" borderId="0" xfId="133" applyFont="1"/>
    <xf numFmtId="0" fontId="58" fillId="0" borderId="0" xfId="134" applyFont="1" applyAlignment="1">
      <alignment horizontal="right"/>
    </xf>
    <xf numFmtId="2" fontId="58" fillId="0" borderId="25" xfId="133" applyNumberFormat="1" applyFont="1" applyBorder="1" applyAlignment="1">
      <alignment horizontal="center" vertical="center" wrapText="1"/>
    </xf>
    <xf numFmtId="0" fontId="58" fillId="0" borderId="25" xfId="133" applyFont="1" applyBorder="1" applyAlignment="1">
      <alignment horizontal="center" vertical="center"/>
    </xf>
    <xf numFmtId="170" fontId="27" fillId="0" borderId="25" xfId="1" applyNumberFormat="1" applyFont="1" applyFill="1" applyBorder="1" applyAlignment="1">
      <alignment horizontal="center" vertical="center" wrapText="1"/>
    </xf>
    <xf numFmtId="168" fontId="27" fillId="0" borderId="25" xfId="135" applyNumberFormat="1" applyFont="1" applyBorder="1" applyAlignment="1">
      <alignment horizontal="center" vertical="center" wrapText="1"/>
    </xf>
    <xf numFmtId="0" fontId="27" fillId="0" borderId="26" xfId="137" applyFont="1" applyFill="1" applyBorder="1" applyAlignment="1">
      <alignment vertical="center"/>
    </xf>
    <xf numFmtId="0" fontId="27" fillId="0" borderId="25" xfId="136" applyNumberFormat="1" applyFont="1" applyFill="1" applyBorder="1" applyAlignment="1">
      <alignment vertical="center" wrapText="1"/>
    </xf>
    <xf numFmtId="0" fontId="27" fillId="0" borderId="25" xfId="137" applyFont="1" applyFill="1" applyBorder="1" applyAlignment="1">
      <alignment horizontal="center" vertical="center" wrapText="1"/>
    </xf>
    <xf numFmtId="0" fontId="27" fillId="0" borderId="25" xfId="137" applyFont="1" applyFill="1" applyBorder="1" applyAlignment="1">
      <alignment vertical="center" wrapText="1"/>
    </xf>
    <xf numFmtId="49" fontId="27" fillId="0" borderId="25" xfId="137" applyNumberFormat="1" applyFont="1" applyFill="1" applyBorder="1" applyAlignment="1">
      <alignment horizontal="center" vertical="center" wrapText="1"/>
    </xf>
    <xf numFmtId="0" fontId="58" fillId="0" borderId="25" xfId="133" applyFont="1" applyBorder="1" applyAlignment="1">
      <alignment horizontal="center" vertical="center" wrapText="1"/>
    </xf>
    <xf numFmtId="0" fontId="58" fillId="0" borderId="0" xfId="133" applyFont="1" applyAlignment="1">
      <alignment horizontal="right"/>
    </xf>
    <xf numFmtId="171" fontId="28" fillId="0" borderId="0" xfId="2" applyNumberFormat="1" applyFont="1" applyBorder="1" applyAlignment="1" applyProtection="1">
      <alignment horizontal="right" vertical="center" wrapText="1"/>
    </xf>
    <xf numFmtId="0" fontId="59" fillId="0" borderId="0" xfId="0" applyFont="1" applyAlignment="1">
      <alignment vertical="center"/>
    </xf>
    <xf numFmtId="0" fontId="59" fillId="0" borderId="0" xfId="0" applyFont="1" applyBorder="1" applyAlignment="1">
      <alignment vertical="center"/>
    </xf>
    <xf numFmtId="0" fontId="59" fillId="0" borderId="0" xfId="0" applyFont="1" applyBorder="1" applyAlignment="1">
      <alignment horizontal="left" vertical="center"/>
    </xf>
    <xf numFmtId="169" fontId="59" fillId="0" borderId="0" xfId="0" applyNumberFormat="1" applyFont="1" applyBorder="1" applyAlignment="1">
      <alignment horizontal="left" vertical="center"/>
    </xf>
    <xf numFmtId="0" fontId="60" fillId="0" borderId="0" xfId="0" applyFont="1" applyAlignment="1">
      <alignment vertical="center"/>
    </xf>
    <xf numFmtId="170" fontId="27" fillId="0" borderId="2" xfId="2" applyNumberFormat="1" applyFont="1" applyBorder="1" applyAlignment="1">
      <alignment vertical="center"/>
    </xf>
    <xf numFmtId="173" fontId="27" fillId="0" borderId="2" xfId="2" applyNumberFormat="1" applyFont="1" applyBorder="1" applyAlignment="1">
      <alignment vertical="center"/>
    </xf>
    <xf numFmtId="171" fontId="28" fillId="0" borderId="0" xfId="2" applyNumberFormat="1" applyFont="1" applyBorder="1" applyAlignment="1" applyProtection="1">
      <alignment horizontal="right" vertical="center" wrapText="1"/>
    </xf>
    <xf numFmtId="0" fontId="30" fillId="0" borderId="0" xfId="0" applyFont="1" applyBorder="1" applyAlignment="1">
      <alignment horizontal="center" vertical="center" wrapText="1"/>
    </xf>
    <xf numFmtId="0" fontId="56" fillId="0" borderId="25" xfId="0" applyFont="1" applyBorder="1" applyAlignment="1">
      <alignment horizontal="center" vertical="center" wrapText="1"/>
    </xf>
    <xf numFmtId="0" fontId="27" fillId="0" borderId="26" xfId="137" applyFont="1" applyFill="1" applyBorder="1" applyAlignment="1">
      <alignment horizontal="left" vertical="center"/>
    </xf>
    <xf numFmtId="0" fontId="27" fillId="0" borderId="27" xfId="137" applyFont="1" applyFill="1" applyBorder="1" applyAlignment="1">
      <alignment horizontal="left" vertical="center"/>
    </xf>
    <xf numFmtId="0" fontId="61" fillId="0" borderId="0" xfId="133" applyFont="1" applyAlignment="1">
      <alignment horizontal="center" vertical="center" wrapText="1"/>
    </xf>
    <xf numFmtId="0" fontId="66" fillId="0" borderId="25" xfId="133" applyFont="1" applyFill="1" applyBorder="1" applyAlignment="1">
      <alignment horizontal="center" vertical="center"/>
    </xf>
    <xf numFmtId="170" fontId="27" fillId="0" borderId="25" xfId="136" applyNumberFormat="1" applyFont="1" applyFill="1" applyBorder="1" applyAlignment="1">
      <alignment horizontal="center" vertical="center" wrapText="1"/>
    </xf>
    <xf numFmtId="170" fontId="27" fillId="0" borderId="25" xfId="1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right" vertical="center" wrapText="1"/>
    </xf>
    <xf numFmtId="0" fontId="27" fillId="2" borderId="25" xfId="0" applyFont="1" applyFill="1" applyBorder="1" applyAlignment="1">
      <alignment horizontal="center" vertical="center" wrapText="1"/>
    </xf>
    <xf numFmtId="49" fontId="27" fillId="0" borderId="32" xfId="60" applyNumberFormat="1" applyFont="1" applyFill="1" applyBorder="1" applyAlignment="1">
      <alignment horizontal="center" vertical="center" wrapText="1"/>
    </xf>
    <xf numFmtId="49" fontId="27" fillId="0" borderId="33" xfId="60" applyNumberFormat="1" applyFont="1" applyFill="1" applyBorder="1" applyAlignment="1">
      <alignment horizontal="center" vertical="center" wrapText="1"/>
    </xf>
    <xf numFmtId="49" fontId="27" fillId="0" borderId="30" xfId="60" applyNumberFormat="1" applyFont="1" applyFill="1" applyBorder="1" applyAlignment="1">
      <alignment horizontal="center" vertical="center" wrapText="1"/>
    </xf>
    <xf numFmtId="49" fontId="27" fillId="0" borderId="31" xfId="60" applyNumberFormat="1" applyFont="1" applyFill="1" applyBorder="1" applyAlignment="1">
      <alignment horizontal="center" vertical="center" wrapText="1"/>
    </xf>
    <xf numFmtId="0" fontId="28" fillId="0" borderId="0" xfId="60" applyFont="1" applyFill="1" applyAlignment="1">
      <alignment horizontal="center" vertical="center" wrapText="1"/>
    </xf>
    <xf numFmtId="168" fontId="27" fillId="0" borderId="1" xfId="60" applyNumberFormat="1" applyFont="1" applyFill="1" applyBorder="1" applyAlignment="1">
      <alignment horizontal="right" vertical="center" wrapText="1"/>
    </xf>
    <xf numFmtId="0" fontId="27" fillId="0" borderId="28" xfId="60" applyNumberFormat="1" applyFont="1" applyFill="1" applyBorder="1" applyAlignment="1">
      <alignment horizontal="center" vertical="center" wrapText="1"/>
    </xf>
    <xf numFmtId="0" fontId="27" fillId="0" borderId="15" xfId="60" applyNumberFormat="1" applyFont="1" applyFill="1" applyBorder="1" applyAlignment="1">
      <alignment horizontal="center" vertical="center" wrapText="1"/>
    </xf>
    <xf numFmtId="0" fontId="27" fillId="0" borderId="5" xfId="60" applyNumberFormat="1" applyFont="1" applyFill="1" applyBorder="1" applyAlignment="1">
      <alignment horizontal="center" vertical="center" wrapText="1"/>
    </xf>
    <xf numFmtId="168" fontId="27" fillId="0" borderId="26" xfId="0" applyNumberFormat="1" applyFont="1" applyFill="1" applyBorder="1" applyAlignment="1">
      <alignment horizontal="center" vertical="center" wrapText="1"/>
    </xf>
    <xf numFmtId="168" fontId="27" fillId="0" borderId="29" xfId="0" applyNumberFormat="1" applyFont="1" applyFill="1" applyBorder="1" applyAlignment="1">
      <alignment horizontal="center" vertical="center" wrapText="1"/>
    </xf>
    <xf numFmtId="168" fontId="27" fillId="0" borderId="27" xfId="0" applyNumberFormat="1" applyFont="1" applyFill="1" applyBorder="1" applyAlignment="1">
      <alignment horizontal="center" vertical="center" wrapText="1"/>
    </xf>
    <xf numFmtId="168" fontId="27" fillId="0" borderId="28" xfId="0" applyNumberFormat="1" applyFont="1" applyFill="1" applyBorder="1" applyAlignment="1">
      <alignment horizontal="center" vertical="center" wrapText="1"/>
    </xf>
    <xf numFmtId="168" fontId="27" fillId="0" borderId="5" xfId="0" applyNumberFormat="1" applyFont="1" applyFill="1" applyBorder="1" applyAlignment="1">
      <alignment horizontal="center" vertical="center" wrapText="1"/>
    </xf>
    <xf numFmtId="168" fontId="27" fillId="0" borderId="30" xfId="0" applyNumberFormat="1" applyFont="1" applyFill="1" applyBorder="1" applyAlignment="1">
      <alignment horizontal="center" vertical="center" wrapText="1"/>
    </xf>
    <xf numFmtId="168" fontId="27" fillId="0" borderId="1" xfId="0" applyNumberFormat="1" applyFont="1" applyFill="1" applyBorder="1" applyAlignment="1">
      <alignment horizontal="center" vertical="center" wrapText="1"/>
    </xf>
    <xf numFmtId="168" fontId="27" fillId="0" borderId="31" xfId="0" applyNumberFormat="1" applyFont="1" applyFill="1" applyBorder="1" applyAlignment="1">
      <alignment horizontal="center" vertical="center" wrapText="1"/>
    </xf>
    <xf numFmtId="169" fontId="28" fillId="2" borderId="0" xfId="2" applyNumberFormat="1" applyFont="1" applyFill="1" applyBorder="1" applyAlignment="1" applyProtection="1">
      <alignment horizontal="right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168" fontId="28" fillId="0" borderId="0" xfId="60" applyNumberFormat="1" applyFont="1" applyFill="1" applyAlignment="1">
      <alignment horizontal="right" vertical="center" wrapText="1"/>
    </xf>
    <xf numFmtId="0" fontId="28" fillId="0" borderId="0" xfId="60" applyNumberFormat="1" applyFont="1" applyFill="1" applyAlignment="1">
      <alignment horizontal="center" vertical="center" wrapText="1"/>
    </xf>
    <xf numFmtId="49" fontId="27" fillId="0" borderId="25" xfId="60" applyNumberFormat="1" applyFont="1" applyFill="1" applyBorder="1" applyAlignment="1">
      <alignment horizontal="center" vertical="center" wrapText="1"/>
    </xf>
    <xf numFmtId="0" fontId="27" fillId="0" borderId="25" xfId="60" applyNumberFormat="1" applyFont="1" applyFill="1" applyBorder="1" applyAlignment="1">
      <alignment horizontal="center" vertical="center" wrapText="1"/>
    </xf>
    <xf numFmtId="0" fontId="58" fillId="34" borderId="26" xfId="115" applyFont="1" applyFill="1" applyBorder="1" applyAlignment="1">
      <alignment horizontal="center" vertical="center" wrapText="1"/>
    </xf>
    <xf numFmtId="0" fontId="58" fillId="34" borderId="27" xfId="115" applyFont="1" applyFill="1" applyBorder="1" applyAlignment="1">
      <alignment horizontal="center" vertical="center" wrapText="1"/>
    </xf>
    <xf numFmtId="0" fontId="61" fillId="0" borderId="0" xfId="115" applyFont="1" applyAlignment="1">
      <alignment horizontal="center" vertical="center" wrapText="1"/>
    </xf>
  </cellXfs>
  <cellStyles count="138">
    <cellStyle name="20% - Accent1" xfId="32" builtinId="30" customBuiltin="1"/>
    <cellStyle name="20% - Accent1 2" xfId="74"/>
    <cellStyle name="20% - Accent2" xfId="36" builtinId="34" customBuiltin="1"/>
    <cellStyle name="20% - Accent2 2" xfId="75"/>
    <cellStyle name="20% - Accent3" xfId="40" builtinId="38" customBuiltin="1"/>
    <cellStyle name="20% - Accent3 2" xfId="76"/>
    <cellStyle name="20% - Accent4" xfId="44" builtinId="42" customBuiltin="1"/>
    <cellStyle name="20% - Accent4 2" xfId="77"/>
    <cellStyle name="20% - Accent5" xfId="48" builtinId="46" customBuiltin="1"/>
    <cellStyle name="20% - Accent5 2" xfId="78"/>
    <cellStyle name="20% - Accent6" xfId="52" builtinId="50" customBuiltin="1"/>
    <cellStyle name="20% - Accent6 2" xfId="79"/>
    <cellStyle name="40% - Accent1" xfId="33" builtinId="31" customBuiltin="1"/>
    <cellStyle name="40% - Accent1 2" xfId="80"/>
    <cellStyle name="40% - Accent2" xfId="37" builtinId="35" customBuiltin="1"/>
    <cellStyle name="40% - Accent2 2" xfId="81"/>
    <cellStyle name="40% - Accent3" xfId="41" builtinId="39" customBuiltin="1"/>
    <cellStyle name="40% - Accent3 2" xfId="82"/>
    <cellStyle name="40% - Accent4" xfId="45" builtinId="43" customBuiltin="1"/>
    <cellStyle name="40% - Accent4 2" xfId="83"/>
    <cellStyle name="40% - Accent5" xfId="49" builtinId="47" customBuiltin="1"/>
    <cellStyle name="40% - Accent5 2" xfId="84"/>
    <cellStyle name="40% - Accent6" xfId="53" builtinId="51" customBuiltin="1"/>
    <cellStyle name="40% - Accent6 2" xfId="85"/>
    <cellStyle name="60% - Accent1" xfId="34" builtinId="32" customBuiltin="1"/>
    <cellStyle name="60% - Accent1 2" xfId="86"/>
    <cellStyle name="60% - Accent2" xfId="38" builtinId="36" customBuiltin="1"/>
    <cellStyle name="60% - Accent2 2" xfId="87"/>
    <cellStyle name="60% - Accent3" xfId="42" builtinId="40" customBuiltin="1"/>
    <cellStyle name="60% - Accent3 2" xfId="88"/>
    <cellStyle name="60% - Accent4" xfId="46" builtinId="44" customBuiltin="1"/>
    <cellStyle name="60% - Accent4 2" xfId="89"/>
    <cellStyle name="60% - Accent5" xfId="50" builtinId="48" customBuiltin="1"/>
    <cellStyle name="60% - Accent5 2" xfId="90"/>
    <cellStyle name="60% - Accent6" xfId="54" builtinId="52" customBuiltin="1"/>
    <cellStyle name="60% - Accent6 2" xfId="91"/>
    <cellStyle name="Accent1" xfId="31" builtinId="29" customBuiltin="1"/>
    <cellStyle name="Accent1 2" xfId="92"/>
    <cellStyle name="Accent2" xfId="35" builtinId="33" customBuiltin="1"/>
    <cellStyle name="Accent2 2" xfId="93"/>
    <cellStyle name="Accent3" xfId="39" builtinId="37" customBuiltin="1"/>
    <cellStyle name="Accent3 2" xfId="94"/>
    <cellStyle name="Accent4" xfId="43" builtinId="41" customBuiltin="1"/>
    <cellStyle name="Accent4 2" xfId="95"/>
    <cellStyle name="Accent5" xfId="47" builtinId="45" customBuiltin="1"/>
    <cellStyle name="Accent5 2" xfId="96"/>
    <cellStyle name="Accent6" xfId="51" builtinId="49" customBuiltin="1"/>
    <cellStyle name="Accent6 2" xfId="97"/>
    <cellStyle name="Bad" xfId="21" builtinId="27" customBuiltin="1"/>
    <cellStyle name="Bad 2" xfId="98"/>
    <cellStyle name="Calculation" xfId="25" builtinId="22" customBuiltin="1"/>
    <cellStyle name="Calculation 2" xfId="99"/>
    <cellStyle name="Check Cell" xfId="27" builtinId="23" customBuiltin="1"/>
    <cellStyle name="Check Cell 2" xfId="100"/>
    <cellStyle name="Comma" xfId="2" builtinId="3"/>
    <cellStyle name="Comma 11" xfId="135"/>
    <cellStyle name="Comma 2" xfId="3"/>
    <cellStyle name="Comma 2 2" xfId="65"/>
    <cellStyle name="Comma 2 2 2" xfId="101"/>
    <cellStyle name="Comma 2 3" xfId="68"/>
    <cellStyle name="Comma 2 4" xfId="61"/>
    <cellStyle name="Comma 3" xfId="4"/>
    <cellStyle name="Comma 3 2" xfId="102"/>
    <cellStyle name="Comma 3 3" xfId="64"/>
    <cellStyle name="Comma 4" xfId="67"/>
    <cellStyle name="Comma 5" xfId="59"/>
    <cellStyle name="Explanatory Text" xfId="29" builtinId="53" customBuiltin="1"/>
    <cellStyle name="Explanatory Text 2" xfId="103"/>
    <cellStyle name="Good" xfId="20" builtinId="26" customBuiltin="1"/>
    <cellStyle name="Good 2" xfId="104"/>
    <cellStyle name="Heading 1" xfId="16" builtinId="16" customBuiltin="1"/>
    <cellStyle name="Heading 1 2" xfId="105"/>
    <cellStyle name="Heading 2" xfId="17" builtinId="17" customBuiltin="1"/>
    <cellStyle name="Heading 2 2" xfId="106"/>
    <cellStyle name="Heading 3" xfId="18" builtinId="18" customBuiltin="1"/>
    <cellStyle name="Heading 3 2" xfId="107"/>
    <cellStyle name="Heading 4" xfId="19" builtinId="19" customBuiltin="1"/>
    <cellStyle name="Heading 4 2" xfId="108"/>
    <cellStyle name="Input" xfId="23" builtinId="20" customBuiltin="1"/>
    <cellStyle name="Input 2" xfId="109"/>
    <cellStyle name="Linked Cell" xfId="26" builtinId="24" customBuiltin="1"/>
    <cellStyle name="Linked Cell 2" xfId="110"/>
    <cellStyle name="Neutral" xfId="22" builtinId="28" customBuiltin="1"/>
    <cellStyle name="Neutral 2" xfId="71"/>
    <cellStyle name="Neutral 3" xfId="111"/>
    <cellStyle name="Normal" xfId="0" builtinId="0"/>
    <cellStyle name="Normal 10" xfId="5"/>
    <cellStyle name="Normal 11" xfId="58"/>
    <cellStyle name="Normal 15 2 2" xfId="133"/>
    <cellStyle name="Normal 2" xfId="6"/>
    <cellStyle name="Normal 2 2" xfId="112"/>
    <cellStyle name="Normal 2 2 2" xfId="129"/>
    <cellStyle name="Normal 2 3" xfId="113"/>
    <cellStyle name="Normal 2 4" xfId="60"/>
    <cellStyle name="Normal 3" xfId="55"/>
    <cellStyle name="Normal 3 2" xfId="69"/>
    <cellStyle name="Normal 3 2 2" xfId="114"/>
    <cellStyle name="Normal 3 3" xfId="63"/>
    <cellStyle name="Normal 3_HavelvacN2axjusakN3" xfId="72"/>
    <cellStyle name="Normal 4" xfId="7"/>
    <cellStyle name="Normal 4 2" xfId="70"/>
    <cellStyle name="Normal 4 3" xfId="66"/>
    <cellStyle name="Normal 5" xfId="8"/>
    <cellStyle name="Normal 5 2" xfId="115"/>
    <cellStyle name="Normal 5 2 9" xfId="134"/>
    <cellStyle name="Normal 5 3" xfId="73"/>
    <cellStyle name="Normal 6" xfId="116"/>
    <cellStyle name="Normal 7" xfId="117"/>
    <cellStyle name="Normal 8" xfId="9"/>
    <cellStyle name="Normal 8 2" xfId="128"/>
    <cellStyle name="Normal 9" xfId="10"/>
    <cellStyle name="Normal_01-05 2" xfId="136"/>
    <cellStyle name="Normal_General 2" xfId="137"/>
    <cellStyle name="Note 2" xfId="56"/>
    <cellStyle name="Note 2 2" xfId="118"/>
    <cellStyle name="Output" xfId="24" builtinId="21" customBuiltin="1"/>
    <cellStyle name="Output 2" xfId="119"/>
    <cellStyle name="Percent 2" xfId="62"/>
    <cellStyle name="Percent 3" xfId="131"/>
    <cellStyle name="RowLevel_1" xfId="1" builtinId="1" iLevel="0"/>
    <cellStyle name="SN_241" xfId="11"/>
    <cellStyle name="SN_it" xfId="12"/>
    <cellStyle name="Style 1" xfId="13"/>
    <cellStyle name="Style 1 2" xfId="121"/>
    <cellStyle name="Style 1 2 2" xfId="132"/>
    <cellStyle name="Style 1 3" xfId="120"/>
    <cellStyle name="Style 1_verchnakan_ax21-25_2018" xfId="122"/>
    <cellStyle name="Title 2" xfId="57"/>
    <cellStyle name="Title 2 2" xfId="123"/>
    <cellStyle name="Total" xfId="30" builtinId="25" customBuiltin="1"/>
    <cellStyle name="Total 2" xfId="124"/>
    <cellStyle name="Warning Text" xfId="28" builtinId="11" customBuiltin="1"/>
    <cellStyle name="Warning Text 2" xfId="125"/>
    <cellStyle name="Обычный 2" xfId="14"/>
    <cellStyle name="Обычный 2 2" xfId="127"/>
    <cellStyle name="Обычный 2 3" xfId="130"/>
    <cellStyle name="Обычный 2 4" xfId="126"/>
    <cellStyle name="Финансовый 2" xfId="1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9"/>
  <sheetViews>
    <sheetView view="pageBreakPreview" zoomScale="145" zoomScaleNormal="100" zoomScaleSheetLayoutView="145" workbookViewId="0">
      <selection activeCell="B7" sqref="B7"/>
    </sheetView>
  </sheetViews>
  <sheetFormatPr defaultColWidth="8" defaultRowHeight="17.25"/>
  <cols>
    <col min="1" max="1" width="43.140625" style="120" customWidth="1"/>
    <col min="2" max="2" width="44.42578125" style="120" customWidth="1"/>
    <col min="3" max="1023" width="8" style="120"/>
    <col min="1024" max="16384" width="8" style="122"/>
  </cols>
  <sheetData>
    <row r="1" spans="1:39" s="118" customFormat="1" ht="54" customHeight="1">
      <c r="A1" s="125" t="s">
        <v>44</v>
      </c>
      <c r="B1" s="125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</row>
    <row r="2" spans="1:39" s="118" customFormat="1">
      <c r="B2" s="117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19"/>
    </row>
    <row r="3" spans="1:39" s="118" customFormat="1" ht="63.75" customHeight="1">
      <c r="A3" s="1" t="s">
        <v>43</v>
      </c>
      <c r="B3" s="1"/>
    </row>
    <row r="4" spans="1:39" s="118" customFormat="1">
      <c r="A4" s="14"/>
      <c r="B4" s="14" t="s">
        <v>32</v>
      </c>
    </row>
    <row r="5" spans="1:39" s="118" customFormat="1" ht="60" customHeight="1">
      <c r="A5" s="15"/>
      <c r="B5" s="16" t="s">
        <v>45</v>
      </c>
      <c r="D5" s="14"/>
    </row>
    <row r="6" spans="1:39" s="118" customFormat="1" ht="29.25" customHeight="1">
      <c r="A6" s="15" t="s">
        <v>36</v>
      </c>
      <c r="B6" s="123">
        <f>+'2'!B7</f>
        <v>35000000</v>
      </c>
    </row>
    <row r="7" spans="1:39" s="118" customFormat="1" ht="24.75" customHeight="1">
      <c r="A7" s="15" t="s">
        <v>37</v>
      </c>
      <c r="B7" s="123">
        <f>+'6'!G23</f>
        <v>35000000</v>
      </c>
    </row>
    <row r="8" spans="1:39" s="118" customFormat="1" ht="27" customHeight="1">
      <c r="A8" s="15" t="s">
        <v>38</v>
      </c>
      <c r="B8" s="124">
        <v>0</v>
      </c>
    </row>
    <row r="9" spans="1:39">
      <c r="B9" s="121"/>
    </row>
  </sheetData>
  <mergeCells count="2">
    <mergeCell ref="A3:B3"/>
    <mergeCell ref="A1:B1"/>
  </mergeCells>
  <printOptions horizontalCentered="1"/>
  <pageMargins left="0.25" right="0.25" top="0.5" bottom="0.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I10"/>
  <sheetViews>
    <sheetView zoomScaleNormal="100" zoomScaleSheetLayoutView="142" workbookViewId="0">
      <selection activeCell="B5" sqref="B5"/>
    </sheetView>
  </sheetViews>
  <sheetFormatPr defaultColWidth="8" defaultRowHeight="17.25"/>
  <cols>
    <col min="1" max="1" width="52" style="4" customWidth="1"/>
    <col min="2" max="2" width="33.7109375" style="4" customWidth="1"/>
    <col min="3" max="1022" width="8" style="4"/>
    <col min="1023" max="1023" width="11" style="5" customWidth="1"/>
    <col min="1024" max="16384" width="8" style="5"/>
  </cols>
  <sheetData>
    <row r="1" spans="1:1023" s="10" customFormat="1" ht="57" customHeight="1">
      <c r="A1" s="125" t="s">
        <v>47</v>
      </c>
      <c r="B1" s="125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</row>
    <row r="2" spans="1:1023">
      <c r="B2" s="11"/>
    </row>
    <row r="3" spans="1:1023" s="2" customFormat="1" ht="103.5" customHeight="1">
      <c r="A3" s="126" t="s">
        <v>48</v>
      </c>
      <c r="B3" s="126"/>
      <c r="AMI3" s="5"/>
    </row>
    <row r="4" spans="1:1023" s="2" customFormat="1">
      <c r="A4" s="3"/>
      <c r="B4" s="17" t="s">
        <v>32</v>
      </c>
      <c r="AMI4" s="5"/>
    </row>
    <row r="5" spans="1:1023" s="2" customFormat="1" ht="73.5" customHeight="1">
      <c r="A5" s="127" t="s">
        <v>39</v>
      </c>
      <c r="B5" s="102" t="s">
        <v>46</v>
      </c>
      <c r="AMI5" s="5"/>
    </row>
    <row r="6" spans="1:1023" s="2" customFormat="1">
      <c r="A6" s="127"/>
      <c r="B6" s="102" t="s">
        <v>35</v>
      </c>
      <c r="AMI6" s="5"/>
    </row>
    <row r="7" spans="1:1023" s="2" customFormat="1" ht="24.75" customHeight="1">
      <c r="A7" s="18" t="s">
        <v>40</v>
      </c>
      <c r="B7" s="103">
        <f>+B9+B10</f>
        <v>35000000</v>
      </c>
      <c r="AMI7" s="5"/>
    </row>
    <row r="8" spans="1:1023" s="2" customFormat="1" ht="22.5" customHeight="1">
      <c r="A8" s="20" t="s">
        <v>41</v>
      </c>
      <c r="B8" s="102"/>
      <c r="AMI8" s="5"/>
    </row>
    <row r="9" spans="1:1023" s="2" customFormat="1" ht="32.25" customHeight="1">
      <c r="A9" s="20" t="s">
        <v>42</v>
      </c>
      <c r="B9" s="103">
        <v>30000000</v>
      </c>
      <c r="AMI9" s="5"/>
    </row>
    <row r="10" spans="1:1023" s="2" customFormat="1" ht="32.25" customHeight="1">
      <c r="A10" s="20" t="s">
        <v>94</v>
      </c>
      <c r="B10" s="103">
        <f>+'3'!D10</f>
        <v>5000000</v>
      </c>
      <c r="AMI10" s="5"/>
    </row>
  </sheetData>
  <mergeCells count="3">
    <mergeCell ref="A3:B3"/>
    <mergeCell ref="A5:A6"/>
    <mergeCell ref="A1:B1"/>
  </mergeCells>
  <printOptions horizontalCentered="1"/>
  <pageMargins left="0.25" right="0.25" top="0.75" bottom="0" header="0" footer="0"/>
  <pageSetup paperSize="9" scale="11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"/>
  <sheetViews>
    <sheetView zoomScaleNormal="100" zoomScaleSheetLayoutView="100" workbookViewId="0">
      <selection activeCell="B8" sqref="B8"/>
    </sheetView>
  </sheetViews>
  <sheetFormatPr defaultRowHeight="17.25"/>
  <cols>
    <col min="1" max="1" width="10" style="104" customWidth="1"/>
    <col min="2" max="2" width="41.5703125" style="104" customWidth="1"/>
    <col min="3" max="3" width="29.28515625" style="104" customWidth="1"/>
    <col min="4" max="4" width="25.5703125" style="104" customWidth="1"/>
    <col min="5" max="16384" width="9.140625" style="104"/>
  </cols>
  <sheetData>
    <row r="1" spans="1:38" s="10" customFormat="1" ht="57" customHeight="1">
      <c r="A1" s="125" t="s">
        <v>102</v>
      </c>
      <c r="B1" s="125"/>
      <c r="C1" s="125"/>
      <c r="D1" s="125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</row>
    <row r="2" spans="1:38">
      <c r="C2" s="105"/>
      <c r="D2" s="105"/>
    </row>
    <row r="3" spans="1:38" ht="53.25" customHeight="1">
      <c r="A3" s="130" t="s">
        <v>95</v>
      </c>
      <c r="B3" s="130"/>
      <c r="C3" s="130"/>
      <c r="D3" s="130"/>
    </row>
    <row r="4" spans="1:38">
      <c r="D4" s="116" t="s">
        <v>32</v>
      </c>
    </row>
    <row r="5" spans="1:38" ht="86.25">
      <c r="A5" s="131"/>
      <c r="B5" s="132" t="s">
        <v>96</v>
      </c>
      <c r="C5" s="133" t="s">
        <v>97</v>
      </c>
      <c r="D5" s="106" t="s">
        <v>46</v>
      </c>
    </row>
    <row r="6" spans="1:38">
      <c r="A6" s="131"/>
      <c r="B6" s="132"/>
      <c r="C6" s="133"/>
      <c r="D6" s="107" t="s">
        <v>35</v>
      </c>
    </row>
    <row r="7" spans="1:38">
      <c r="A7" s="128" t="s">
        <v>98</v>
      </c>
      <c r="B7" s="129"/>
      <c r="C7" s="108"/>
      <c r="D7" s="109">
        <f>+D9</f>
        <v>5000000</v>
      </c>
    </row>
    <row r="8" spans="1:38">
      <c r="A8" s="110"/>
      <c r="B8" s="111" t="s">
        <v>77</v>
      </c>
      <c r="C8" s="108"/>
      <c r="D8" s="109"/>
    </row>
    <row r="9" spans="1:38">
      <c r="A9" s="112">
        <v>2</v>
      </c>
      <c r="B9" s="113" t="s">
        <v>99</v>
      </c>
      <c r="C9" s="108"/>
      <c r="D9" s="109">
        <f>+D10</f>
        <v>5000000</v>
      </c>
    </row>
    <row r="10" spans="1:38" ht="103.5">
      <c r="A10" s="114">
        <v>2.1</v>
      </c>
      <c r="B10" s="113" t="s">
        <v>100</v>
      </c>
      <c r="C10" s="115" t="s">
        <v>101</v>
      </c>
      <c r="D10" s="109">
        <v>5000000</v>
      </c>
    </row>
  </sheetData>
  <mergeCells count="6">
    <mergeCell ref="A7:B7"/>
    <mergeCell ref="A1:D1"/>
    <mergeCell ref="A3:D3"/>
    <mergeCell ref="A5:A6"/>
    <mergeCell ref="B5:B6"/>
    <mergeCell ref="C5:C6"/>
  </mergeCells>
  <printOptions horizontalCentered="1"/>
  <pageMargins left="0.25" right="0.25" top="0.75" bottom="0.75" header="0.3" footer="0.3"/>
  <pageSetup paperSize="9" scale="9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R20"/>
  <sheetViews>
    <sheetView topLeftCell="A4" zoomScaleNormal="100" zoomScaleSheetLayoutView="120" zoomScalePageLayoutView="120" workbookViewId="0">
      <selection activeCell="K12" sqref="K12"/>
    </sheetView>
  </sheetViews>
  <sheetFormatPr defaultColWidth="9.140625" defaultRowHeight="17.25"/>
  <cols>
    <col min="1" max="1" width="10.140625" style="22" bestFit="1" customWidth="1"/>
    <col min="2" max="2" width="15.42578125" style="22" customWidth="1"/>
    <col min="3" max="3" width="90.140625" style="22" customWidth="1"/>
    <col min="4" max="4" width="25.85546875" style="27" customWidth="1"/>
    <col min="5" max="224" width="9.140625" style="22"/>
    <col min="225" max="226" width="5.7109375" style="22" customWidth="1"/>
    <col min="227" max="227" width="76.28515625" style="22" customWidth="1"/>
    <col min="228" max="228" width="17.85546875" style="22" customWidth="1"/>
    <col min="229" max="480" width="9.140625" style="22"/>
    <col min="481" max="482" width="5.7109375" style="22" customWidth="1"/>
    <col min="483" max="483" width="76.28515625" style="22" customWidth="1"/>
    <col min="484" max="484" width="17.85546875" style="22" customWidth="1"/>
    <col min="485" max="736" width="9.140625" style="22"/>
    <col min="737" max="738" width="5.7109375" style="22" customWidth="1"/>
    <col min="739" max="739" width="76.28515625" style="22" customWidth="1"/>
    <col min="740" max="740" width="17.85546875" style="22" customWidth="1"/>
    <col min="741" max="992" width="9.140625" style="22"/>
    <col min="993" max="994" width="5.7109375" style="22" customWidth="1"/>
    <col min="995" max="995" width="76.28515625" style="22" customWidth="1"/>
    <col min="996" max="996" width="17.85546875" style="22" customWidth="1"/>
    <col min="997" max="1006" width="9.140625" style="22"/>
    <col min="1007" max="1010" width="9.140625" style="23"/>
    <col min="1011" max="1011" width="11.5703125" style="23" customWidth="1"/>
    <col min="1012" max="16384" width="9.140625" style="23"/>
  </cols>
  <sheetData>
    <row r="1" spans="1:4" ht="63.75" customHeight="1">
      <c r="A1" s="134" t="s">
        <v>57</v>
      </c>
      <c r="B1" s="134"/>
      <c r="C1" s="134"/>
      <c r="D1" s="134"/>
    </row>
    <row r="2" spans="1:4">
      <c r="A2" s="21"/>
      <c r="B2" s="21"/>
      <c r="C2" s="21"/>
      <c r="D2" s="21"/>
    </row>
    <row r="3" spans="1:4" ht="75" customHeight="1">
      <c r="A3" s="1" t="s">
        <v>49</v>
      </c>
      <c r="B3" s="1"/>
      <c r="C3" s="1"/>
      <c r="D3" s="1"/>
    </row>
    <row r="4" spans="1:4" ht="20.25" customHeight="1">
      <c r="A4" s="6"/>
      <c r="B4" s="6"/>
      <c r="C4" s="6"/>
      <c r="D4" s="7" t="s">
        <v>32</v>
      </c>
    </row>
    <row r="5" spans="1:4" ht="101.25" customHeight="1">
      <c r="A5" s="135" t="s">
        <v>0</v>
      </c>
      <c r="B5" s="135"/>
      <c r="C5" s="135" t="s">
        <v>1</v>
      </c>
      <c r="D5" s="28" t="s">
        <v>22</v>
      </c>
    </row>
    <row r="6" spans="1:4" ht="34.5" customHeight="1">
      <c r="A6" s="28" t="s">
        <v>2</v>
      </c>
      <c r="B6" s="28" t="s">
        <v>3</v>
      </c>
      <c r="C6" s="135"/>
      <c r="D6" s="29" t="s">
        <v>4</v>
      </c>
    </row>
    <row r="7" spans="1:4">
      <c r="A7" s="28"/>
      <c r="B7" s="30"/>
      <c r="C7" s="30" t="s">
        <v>5</v>
      </c>
      <c r="D7" s="33">
        <f t="shared" ref="D7:D8" si="0">SUM(D8)</f>
        <v>35000000</v>
      </c>
    </row>
    <row r="8" spans="1:4" ht="22.35" customHeight="1">
      <c r="A8" s="31"/>
      <c r="B8" s="31"/>
      <c r="C8" s="31" t="s">
        <v>51</v>
      </c>
      <c r="D8" s="33">
        <f t="shared" si="0"/>
        <v>35000000</v>
      </c>
    </row>
    <row r="9" spans="1:4" s="26" customFormat="1">
      <c r="A9" s="29">
        <v>1169</v>
      </c>
      <c r="B9" s="31"/>
      <c r="C9" s="32" t="s">
        <v>6</v>
      </c>
      <c r="D9" s="33">
        <f t="shared" ref="D9" si="1">SUM(D15)</f>
        <v>35000000</v>
      </c>
    </row>
    <row r="10" spans="1:4" s="26" customFormat="1">
      <c r="A10" s="31"/>
      <c r="B10" s="31"/>
      <c r="C10" s="31" t="s">
        <v>52</v>
      </c>
      <c r="D10" s="34"/>
    </row>
    <row r="11" spans="1:4" s="26" customFormat="1">
      <c r="A11" s="31"/>
      <c r="B11" s="31"/>
      <c r="C11" s="32" t="s">
        <v>7</v>
      </c>
      <c r="D11" s="35"/>
    </row>
    <row r="12" spans="1:4" s="26" customFormat="1" ht="51.75">
      <c r="A12" s="31"/>
      <c r="B12" s="31"/>
      <c r="C12" s="31" t="s">
        <v>53</v>
      </c>
      <c r="D12" s="34"/>
    </row>
    <row r="13" spans="1:4" s="26" customFormat="1">
      <c r="A13" s="31"/>
      <c r="B13" s="31"/>
      <c r="C13" s="32" t="s">
        <v>8</v>
      </c>
      <c r="D13" s="36"/>
    </row>
    <row r="14" spans="1:4" s="26" customFormat="1" ht="34.5">
      <c r="A14" s="31"/>
      <c r="B14" s="31"/>
      <c r="C14" s="31" t="s">
        <v>54</v>
      </c>
      <c r="D14" s="34"/>
    </row>
    <row r="15" spans="1:4" s="22" customFormat="1">
      <c r="A15" s="31"/>
      <c r="B15" s="37">
        <v>31001</v>
      </c>
      <c r="C15" s="32" t="s">
        <v>9</v>
      </c>
      <c r="D15" s="19">
        <f>+'6'!G23</f>
        <v>35000000</v>
      </c>
    </row>
    <row r="16" spans="1:4" s="22" customFormat="1">
      <c r="A16" s="31"/>
      <c r="B16" s="38"/>
      <c r="C16" s="31" t="s">
        <v>55</v>
      </c>
      <c r="D16" s="31"/>
    </row>
    <row r="17" spans="1:4" s="22" customFormat="1">
      <c r="A17" s="31"/>
      <c r="B17" s="38"/>
      <c r="C17" s="32" t="s">
        <v>10</v>
      </c>
      <c r="D17" s="31"/>
    </row>
    <row r="18" spans="1:4" s="22" customFormat="1">
      <c r="A18" s="31"/>
      <c r="B18" s="38"/>
      <c r="C18" s="31" t="s">
        <v>55</v>
      </c>
      <c r="D18" s="31"/>
    </row>
    <row r="19" spans="1:4" s="22" customFormat="1">
      <c r="A19" s="31"/>
      <c r="B19" s="38"/>
      <c r="C19" s="32" t="s">
        <v>11</v>
      </c>
      <c r="D19" s="31"/>
    </row>
    <row r="20" spans="1:4" s="22" customFormat="1" ht="34.5">
      <c r="A20" s="31"/>
      <c r="B20" s="38"/>
      <c r="C20" s="39" t="s">
        <v>56</v>
      </c>
      <c r="D20" s="31"/>
    </row>
  </sheetData>
  <mergeCells count="4">
    <mergeCell ref="A1:D1"/>
    <mergeCell ref="A3:D3"/>
    <mergeCell ref="A5:B5"/>
    <mergeCell ref="C5:C6"/>
  </mergeCells>
  <printOptions horizontalCentered="1"/>
  <pageMargins left="0.25" right="0.25" top="0.75" bottom="0" header="0" footer="0"/>
  <pageSetup paperSize="9" scale="70" firstPageNumber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R12"/>
  <sheetViews>
    <sheetView zoomScaleNormal="100" workbookViewId="0">
      <selection activeCell="A2" sqref="A2"/>
    </sheetView>
  </sheetViews>
  <sheetFormatPr defaultColWidth="9.140625" defaultRowHeight="17.25"/>
  <cols>
    <col min="1" max="2" width="7.85546875" style="59" customWidth="1"/>
    <col min="3" max="3" width="53.28515625" style="58" customWidth="1"/>
    <col min="4" max="5" width="18" style="66" customWidth="1"/>
    <col min="6" max="6" width="20.85546875" style="66" customWidth="1"/>
    <col min="7" max="7" width="30.7109375" style="66" customWidth="1"/>
    <col min="8" max="8" width="17.140625" style="66" customWidth="1"/>
    <col min="9" max="9" width="9.5703125" style="58" customWidth="1"/>
    <col min="10" max="10" width="9.85546875" style="58" bestFit="1" customWidth="1"/>
    <col min="11" max="16384" width="9.140625" style="58"/>
  </cols>
  <sheetData>
    <row r="1" spans="1:1006" s="23" customFormat="1" ht="63.75" customHeight="1">
      <c r="A1" s="134" t="s">
        <v>80</v>
      </c>
      <c r="B1" s="134"/>
      <c r="C1" s="134"/>
      <c r="D1" s="134"/>
      <c r="E1" s="134"/>
      <c r="F1" s="134"/>
      <c r="G1" s="134"/>
      <c r="H1" s="134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2"/>
      <c r="EI1" s="22"/>
      <c r="EJ1" s="22"/>
      <c r="EK1" s="22"/>
      <c r="EL1" s="22"/>
      <c r="EM1" s="22"/>
      <c r="EN1" s="22"/>
      <c r="EO1" s="22"/>
      <c r="EP1" s="22"/>
      <c r="EQ1" s="22"/>
      <c r="ER1" s="22"/>
      <c r="ES1" s="22"/>
      <c r="ET1" s="22"/>
      <c r="EU1" s="22"/>
      <c r="EV1" s="22"/>
      <c r="EW1" s="22"/>
      <c r="EX1" s="22"/>
      <c r="EY1" s="22"/>
      <c r="EZ1" s="22"/>
      <c r="FA1" s="22"/>
      <c r="FB1" s="22"/>
      <c r="FC1" s="22"/>
      <c r="FD1" s="22"/>
      <c r="FE1" s="22"/>
      <c r="FF1" s="22"/>
      <c r="FG1" s="22"/>
      <c r="FH1" s="22"/>
      <c r="FI1" s="22"/>
      <c r="FJ1" s="22"/>
      <c r="FK1" s="22"/>
      <c r="FL1" s="22"/>
      <c r="FM1" s="22"/>
      <c r="FN1" s="22"/>
      <c r="FO1" s="22"/>
      <c r="FP1" s="22"/>
      <c r="FQ1" s="22"/>
      <c r="FR1" s="22"/>
      <c r="FS1" s="22"/>
      <c r="FT1" s="22"/>
      <c r="FU1" s="22"/>
      <c r="FV1" s="22"/>
      <c r="FW1" s="22"/>
      <c r="FX1" s="22"/>
      <c r="FY1" s="22"/>
      <c r="FZ1" s="22"/>
      <c r="GA1" s="22"/>
      <c r="GB1" s="22"/>
      <c r="GC1" s="22"/>
      <c r="GD1" s="22"/>
      <c r="GE1" s="22"/>
      <c r="GF1" s="22"/>
      <c r="GG1" s="22"/>
      <c r="GH1" s="22"/>
      <c r="GI1" s="22"/>
      <c r="GJ1" s="22"/>
      <c r="GK1" s="22"/>
      <c r="GL1" s="22"/>
      <c r="GM1" s="22"/>
      <c r="GN1" s="22"/>
      <c r="GO1" s="22"/>
      <c r="GP1" s="22"/>
      <c r="GQ1" s="22"/>
      <c r="GR1" s="22"/>
      <c r="GS1" s="22"/>
      <c r="GT1" s="22"/>
      <c r="GU1" s="22"/>
      <c r="GV1" s="22"/>
      <c r="GW1" s="22"/>
      <c r="GX1" s="22"/>
      <c r="GY1" s="22"/>
      <c r="GZ1" s="22"/>
      <c r="HA1" s="22"/>
      <c r="HB1" s="22"/>
      <c r="HC1" s="22"/>
      <c r="HD1" s="22"/>
      <c r="HE1" s="22"/>
      <c r="HF1" s="22"/>
      <c r="HG1" s="22"/>
      <c r="HH1" s="22"/>
      <c r="HI1" s="22"/>
      <c r="HJ1" s="22"/>
      <c r="HK1" s="22"/>
      <c r="HL1" s="22"/>
      <c r="HM1" s="22"/>
      <c r="HN1" s="22"/>
      <c r="HO1" s="22"/>
      <c r="HP1" s="22"/>
      <c r="HQ1" s="22"/>
      <c r="HR1" s="22"/>
      <c r="HS1" s="22"/>
      <c r="HT1" s="22"/>
      <c r="HU1" s="22"/>
      <c r="HV1" s="22"/>
      <c r="HW1" s="22"/>
      <c r="HX1" s="22"/>
      <c r="HY1" s="22"/>
      <c r="HZ1" s="22"/>
      <c r="IA1" s="22"/>
      <c r="IB1" s="22"/>
      <c r="IC1" s="22"/>
      <c r="ID1" s="22"/>
      <c r="IE1" s="22"/>
      <c r="IF1" s="22"/>
      <c r="IG1" s="22"/>
      <c r="IH1" s="22"/>
      <c r="II1" s="22"/>
      <c r="IJ1" s="22"/>
      <c r="IK1" s="22"/>
      <c r="IL1" s="22"/>
      <c r="IM1" s="22"/>
      <c r="IN1" s="22"/>
      <c r="IO1" s="22"/>
      <c r="IP1" s="22"/>
      <c r="IQ1" s="22"/>
      <c r="IR1" s="22"/>
      <c r="IS1" s="22"/>
      <c r="IT1" s="22"/>
      <c r="IU1" s="22"/>
      <c r="IV1" s="22"/>
      <c r="IW1" s="22"/>
      <c r="IX1" s="22"/>
      <c r="IY1" s="22"/>
      <c r="IZ1" s="22"/>
      <c r="JA1" s="22"/>
      <c r="JB1" s="22"/>
      <c r="JC1" s="22"/>
      <c r="JD1" s="22"/>
      <c r="JE1" s="22"/>
      <c r="JF1" s="22"/>
      <c r="JG1" s="22"/>
      <c r="JH1" s="22"/>
      <c r="JI1" s="22"/>
      <c r="JJ1" s="22"/>
      <c r="JK1" s="22"/>
      <c r="JL1" s="22"/>
      <c r="JM1" s="22"/>
      <c r="JN1" s="22"/>
      <c r="JO1" s="22"/>
      <c r="JP1" s="22"/>
      <c r="JQ1" s="22"/>
      <c r="JR1" s="22"/>
      <c r="JS1" s="22"/>
      <c r="JT1" s="22"/>
      <c r="JU1" s="22"/>
      <c r="JV1" s="22"/>
      <c r="JW1" s="22"/>
      <c r="JX1" s="22"/>
      <c r="JY1" s="22"/>
      <c r="JZ1" s="22"/>
      <c r="KA1" s="22"/>
      <c r="KB1" s="22"/>
      <c r="KC1" s="22"/>
      <c r="KD1" s="22"/>
      <c r="KE1" s="22"/>
      <c r="KF1" s="22"/>
      <c r="KG1" s="22"/>
      <c r="KH1" s="22"/>
      <c r="KI1" s="22"/>
      <c r="KJ1" s="22"/>
      <c r="KK1" s="22"/>
      <c r="KL1" s="22"/>
      <c r="KM1" s="22"/>
      <c r="KN1" s="22"/>
      <c r="KO1" s="22"/>
      <c r="KP1" s="22"/>
      <c r="KQ1" s="22"/>
      <c r="KR1" s="22"/>
      <c r="KS1" s="22"/>
      <c r="KT1" s="22"/>
      <c r="KU1" s="22"/>
      <c r="KV1" s="22"/>
      <c r="KW1" s="22"/>
      <c r="KX1" s="22"/>
      <c r="KY1" s="22"/>
      <c r="KZ1" s="22"/>
      <c r="LA1" s="22"/>
      <c r="LB1" s="22"/>
      <c r="LC1" s="22"/>
      <c r="LD1" s="22"/>
      <c r="LE1" s="22"/>
      <c r="LF1" s="22"/>
      <c r="LG1" s="22"/>
      <c r="LH1" s="22"/>
      <c r="LI1" s="22"/>
      <c r="LJ1" s="22"/>
      <c r="LK1" s="22"/>
      <c r="LL1" s="22"/>
      <c r="LM1" s="22"/>
      <c r="LN1" s="22"/>
      <c r="LO1" s="22"/>
      <c r="LP1" s="22"/>
      <c r="LQ1" s="22"/>
      <c r="LR1" s="22"/>
      <c r="LS1" s="22"/>
      <c r="LT1" s="22"/>
      <c r="LU1" s="22"/>
      <c r="LV1" s="22"/>
      <c r="LW1" s="22"/>
      <c r="LX1" s="22"/>
      <c r="LY1" s="22"/>
      <c r="LZ1" s="22"/>
      <c r="MA1" s="22"/>
      <c r="MB1" s="22"/>
      <c r="MC1" s="22"/>
      <c r="MD1" s="22"/>
      <c r="ME1" s="22"/>
      <c r="MF1" s="22"/>
      <c r="MG1" s="22"/>
      <c r="MH1" s="22"/>
      <c r="MI1" s="22"/>
      <c r="MJ1" s="22"/>
      <c r="MK1" s="22"/>
      <c r="ML1" s="22"/>
      <c r="MM1" s="22"/>
      <c r="MN1" s="22"/>
      <c r="MO1" s="22"/>
      <c r="MP1" s="22"/>
      <c r="MQ1" s="22"/>
      <c r="MR1" s="22"/>
      <c r="MS1" s="22"/>
      <c r="MT1" s="22"/>
      <c r="MU1" s="22"/>
      <c r="MV1" s="22"/>
      <c r="MW1" s="22"/>
      <c r="MX1" s="22"/>
      <c r="MY1" s="22"/>
      <c r="MZ1" s="22"/>
      <c r="NA1" s="22"/>
      <c r="NB1" s="22"/>
      <c r="NC1" s="22"/>
      <c r="ND1" s="22"/>
      <c r="NE1" s="22"/>
      <c r="NF1" s="22"/>
      <c r="NG1" s="22"/>
      <c r="NH1" s="22"/>
      <c r="NI1" s="22"/>
      <c r="NJ1" s="22"/>
      <c r="NK1" s="22"/>
      <c r="NL1" s="22"/>
      <c r="NM1" s="22"/>
      <c r="NN1" s="22"/>
      <c r="NO1" s="22"/>
      <c r="NP1" s="22"/>
      <c r="NQ1" s="22"/>
      <c r="NR1" s="22"/>
      <c r="NS1" s="22"/>
      <c r="NT1" s="22"/>
      <c r="NU1" s="22"/>
      <c r="NV1" s="22"/>
      <c r="NW1" s="22"/>
      <c r="NX1" s="22"/>
      <c r="NY1" s="22"/>
      <c r="NZ1" s="22"/>
      <c r="OA1" s="22"/>
      <c r="OB1" s="22"/>
      <c r="OC1" s="22"/>
      <c r="OD1" s="22"/>
      <c r="OE1" s="22"/>
      <c r="OF1" s="22"/>
      <c r="OG1" s="22"/>
      <c r="OH1" s="22"/>
      <c r="OI1" s="22"/>
      <c r="OJ1" s="22"/>
      <c r="OK1" s="22"/>
      <c r="OL1" s="22"/>
      <c r="OM1" s="22"/>
      <c r="ON1" s="22"/>
      <c r="OO1" s="22"/>
      <c r="OP1" s="22"/>
      <c r="OQ1" s="22"/>
      <c r="OR1" s="22"/>
      <c r="OS1" s="22"/>
      <c r="OT1" s="22"/>
      <c r="OU1" s="22"/>
      <c r="OV1" s="22"/>
      <c r="OW1" s="22"/>
      <c r="OX1" s="22"/>
      <c r="OY1" s="22"/>
      <c r="OZ1" s="22"/>
      <c r="PA1" s="22"/>
      <c r="PB1" s="22"/>
      <c r="PC1" s="22"/>
      <c r="PD1" s="22"/>
      <c r="PE1" s="22"/>
      <c r="PF1" s="22"/>
      <c r="PG1" s="22"/>
      <c r="PH1" s="22"/>
      <c r="PI1" s="22"/>
      <c r="PJ1" s="22"/>
      <c r="PK1" s="22"/>
      <c r="PL1" s="22"/>
      <c r="PM1" s="22"/>
      <c r="PN1" s="22"/>
      <c r="PO1" s="22"/>
      <c r="PP1" s="22"/>
      <c r="PQ1" s="22"/>
      <c r="PR1" s="22"/>
      <c r="PS1" s="22"/>
      <c r="PT1" s="22"/>
      <c r="PU1" s="22"/>
      <c r="PV1" s="22"/>
      <c r="PW1" s="22"/>
      <c r="PX1" s="22"/>
      <c r="PY1" s="22"/>
      <c r="PZ1" s="22"/>
      <c r="QA1" s="22"/>
      <c r="QB1" s="22"/>
      <c r="QC1" s="22"/>
      <c r="QD1" s="22"/>
      <c r="QE1" s="22"/>
      <c r="QF1" s="22"/>
      <c r="QG1" s="22"/>
      <c r="QH1" s="22"/>
      <c r="QI1" s="22"/>
      <c r="QJ1" s="22"/>
      <c r="QK1" s="22"/>
      <c r="QL1" s="22"/>
      <c r="QM1" s="22"/>
      <c r="QN1" s="22"/>
      <c r="QO1" s="22"/>
      <c r="QP1" s="22"/>
      <c r="QQ1" s="22"/>
      <c r="QR1" s="22"/>
      <c r="QS1" s="22"/>
      <c r="QT1" s="22"/>
      <c r="QU1" s="22"/>
      <c r="QV1" s="22"/>
      <c r="QW1" s="22"/>
      <c r="QX1" s="22"/>
      <c r="QY1" s="22"/>
      <c r="QZ1" s="22"/>
      <c r="RA1" s="22"/>
      <c r="RB1" s="22"/>
      <c r="RC1" s="22"/>
      <c r="RD1" s="22"/>
      <c r="RE1" s="22"/>
      <c r="RF1" s="22"/>
      <c r="RG1" s="22"/>
      <c r="RH1" s="22"/>
      <c r="RI1" s="22"/>
      <c r="RJ1" s="22"/>
      <c r="RK1" s="22"/>
      <c r="RL1" s="22"/>
      <c r="RM1" s="22"/>
      <c r="RN1" s="22"/>
      <c r="RO1" s="22"/>
      <c r="RP1" s="22"/>
      <c r="RQ1" s="22"/>
      <c r="RR1" s="22"/>
      <c r="RS1" s="22"/>
      <c r="RT1" s="22"/>
      <c r="RU1" s="22"/>
      <c r="RV1" s="22"/>
      <c r="RW1" s="22"/>
      <c r="RX1" s="22"/>
      <c r="RY1" s="22"/>
      <c r="RZ1" s="22"/>
      <c r="SA1" s="22"/>
      <c r="SB1" s="22"/>
      <c r="SC1" s="22"/>
      <c r="SD1" s="22"/>
      <c r="SE1" s="22"/>
      <c r="SF1" s="22"/>
      <c r="SG1" s="22"/>
      <c r="SH1" s="22"/>
      <c r="SI1" s="22"/>
      <c r="SJ1" s="22"/>
      <c r="SK1" s="22"/>
      <c r="SL1" s="22"/>
      <c r="SM1" s="22"/>
      <c r="SN1" s="22"/>
      <c r="SO1" s="22"/>
      <c r="SP1" s="22"/>
      <c r="SQ1" s="22"/>
      <c r="SR1" s="22"/>
      <c r="SS1" s="22"/>
      <c r="ST1" s="22"/>
      <c r="SU1" s="22"/>
      <c r="SV1" s="22"/>
      <c r="SW1" s="22"/>
      <c r="SX1" s="22"/>
      <c r="SY1" s="22"/>
      <c r="SZ1" s="22"/>
      <c r="TA1" s="22"/>
      <c r="TB1" s="22"/>
      <c r="TC1" s="22"/>
      <c r="TD1" s="22"/>
      <c r="TE1" s="22"/>
      <c r="TF1" s="22"/>
      <c r="TG1" s="22"/>
      <c r="TH1" s="22"/>
      <c r="TI1" s="22"/>
      <c r="TJ1" s="22"/>
      <c r="TK1" s="22"/>
      <c r="TL1" s="22"/>
      <c r="TM1" s="22"/>
      <c r="TN1" s="22"/>
      <c r="TO1" s="22"/>
      <c r="TP1" s="22"/>
      <c r="TQ1" s="22"/>
      <c r="TR1" s="22"/>
      <c r="TS1" s="22"/>
      <c r="TT1" s="22"/>
      <c r="TU1" s="22"/>
      <c r="TV1" s="22"/>
      <c r="TW1" s="22"/>
      <c r="TX1" s="22"/>
      <c r="TY1" s="22"/>
      <c r="TZ1" s="22"/>
      <c r="UA1" s="22"/>
      <c r="UB1" s="22"/>
      <c r="UC1" s="22"/>
      <c r="UD1" s="22"/>
      <c r="UE1" s="22"/>
      <c r="UF1" s="22"/>
      <c r="UG1" s="22"/>
      <c r="UH1" s="22"/>
      <c r="UI1" s="22"/>
      <c r="UJ1" s="22"/>
      <c r="UK1" s="22"/>
      <c r="UL1" s="22"/>
      <c r="UM1" s="22"/>
      <c r="UN1" s="22"/>
      <c r="UO1" s="22"/>
      <c r="UP1" s="22"/>
      <c r="UQ1" s="22"/>
      <c r="UR1" s="22"/>
      <c r="US1" s="22"/>
      <c r="UT1" s="22"/>
      <c r="UU1" s="22"/>
      <c r="UV1" s="22"/>
      <c r="UW1" s="22"/>
      <c r="UX1" s="22"/>
      <c r="UY1" s="22"/>
      <c r="UZ1" s="22"/>
      <c r="VA1" s="22"/>
      <c r="VB1" s="22"/>
      <c r="VC1" s="22"/>
      <c r="VD1" s="22"/>
      <c r="VE1" s="22"/>
      <c r="VF1" s="22"/>
      <c r="VG1" s="22"/>
      <c r="VH1" s="22"/>
      <c r="VI1" s="22"/>
      <c r="VJ1" s="22"/>
      <c r="VK1" s="22"/>
      <c r="VL1" s="22"/>
      <c r="VM1" s="22"/>
      <c r="VN1" s="22"/>
      <c r="VO1" s="22"/>
      <c r="VP1" s="22"/>
      <c r="VQ1" s="22"/>
      <c r="VR1" s="22"/>
      <c r="VS1" s="22"/>
      <c r="VT1" s="22"/>
      <c r="VU1" s="22"/>
      <c r="VV1" s="22"/>
      <c r="VW1" s="22"/>
      <c r="VX1" s="22"/>
      <c r="VY1" s="22"/>
      <c r="VZ1" s="22"/>
      <c r="WA1" s="22"/>
      <c r="WB1" s="22"/>
      <c r="WC1" s="22"/>
      <c r="WD1" s="22"/>
      <c r="WE1" s="22"/>
      <c r="WF1" s="22"/>
      <c r="WG1" s="22"/>
      <c r="WH1" s="22"/>
      <c r="WI1" s="22"/>
      <c r="WJ1" s="22"/>
      <c r="WK1" s="22"/>
      <c r="WL1" s="22"/>
      <c r="WM1" s="22"/>
      <c r="WN1" s="22"/>
      <c r="WO1" s="22"/>
      <c r="WP1" s="22"/>
      <c r="WQ1" s="22"/>
      <c r="WR1" s="22"/>
      <c r="WS1" s="22"/>
      <c r="WT1" s="22"/>
      <c r="WU1" s="22"/>
      <c r="WV1" s="22"/>
      <c r="WW1" s="22"/>
      <c r="WX1" s="22"/>
      <c r="WY1" s="22"/>
      <c r="WZ1" s="22"/>
      <c r="XA1" s="22"/>
      <c r="XB1" s="22"/>
      <c r="XC1" s="22"/>
      <c r="XD1" s="22"/>
      <c r="XE1" s="22"/>
      <c r="XF1" s="22"/>
      <c r="XG1" s="22"/>
      <c r="XH1" s="22"/>
      <c r="XI1" s="22"/>
      <c r="XJ1" s="22"/>
      <c r="XK1" s="22"/>
      <c r="XL1" s="22"/>
      <c r="XM1" s="22"/>
      <c r="XN1" s="22"/>
      <c r="XO1" s="22"/>
      <c r="XP1" s="22"/>
      <c r="XQ1" s="22"/>
      <c r="XR1" s="22"/>
      <c r="XS1" s="22"/>
      <c r="XT1" s="22"/>
      <c r="XU1" s="22"/>
      <c r="XV1" s="22"/>
      <c r="XW1" s="22"/>
      <c r="XX1" s="22"/>
      <c r="XY1" s="22"/>
      <c r="XZ1" s="22"/>
      <c r="YA1" s="22"/>
      <c r="YB1" s="22"/>
      <c r="YC1" s="22"/>
      <c r="YD1" s="22"/>
      <c r="YE1" s="22"/>
      <c r="YF1" s="22"/>
      <c r="YG1" s="22"/>
      <c r="YH1" s="22"/>
      <c r="YI1" s="22"/>
      <c r="YJ1" s="22"/>
      <c r="YK1" s="22"/>
      <c r="YL1" s="22"/>
      <c r="YM1" s="22"/>
      <c r="YN1" s="22"/>
      <c r="YO1" s="22"/>
      <c r="YP1" s="22"/>
      <c r="YQ1" s="22"/>
      <c r="YR1" s="22"/>
      <c r="YS1" s="22"/>
      <c r="YT1" s="22"/>
      <c r="YU1" s="22"/>
      <c r="YV1" s="22"/>
      <c r="YW1" s="22"/>
      <c r="YX1" s="22"/>
      <c r="YY1" s="22"/>
      <c r="YZ1" s="22"/>
      <c r="ZA1" s="22"/>
      <c r="ZB1" s="22"/>
      <c r="ZC1" s="22"/>
      <c r="ZD1" s="22"/>
      <c r="ZE1" s="22"/>
      <c r="ZF1" s="22"/>
      <c r="ZG1" s="22"/>
      <c r="ZH1" s="22"/>
      <c r="ZI1" s="22"/>
      <c r="ZJ1" s="22"/>
      <c r="ZK1" s="22"/>
      <c r="ZL1" s="22"/>
      <c r="ZM1" s="22"/>
      <c r="ZN1" s="22"/>
      <c r="ZO1" s="22"/>
      <c r="ZP1" s="22"/>
      <c r="ZQ1" s="22"/>
      <c r="ZR1" s="22"/>
      <c r="ZS1" s="22"/>
      <c r="ZT1" s="22"/>
      <c r="ZU1" s="22"/>
      <c r="ZV1" s="22"/>
      <c r="ZW1" s="22"/>
      <c r="ZX1" s="22"/>
      <c r="ZY1" s="22"/>
      <c r="ZZ1" s="22"/>
      <c r="AAA1" s="22"/>
      <c r="AAB1" s="22"/>
      <c r="AAC1" s="22"/>
      <c r="AAD1" s="22"/>
      <c r="AAE1" s="22"/>
      <c r="AAF1" s="22"/>
      <c r="AAG1" s="22"/>
      <c r="AAH1" s="22"/>
      <c r="AAI1" s="22"/>
      <c r="AAJ1" s="22"/>
      <c r="AAK1" s="22"/>
      <c r="AAL1" s="22"/>
      <c r="AAM1" s="22"/>
      <c r="AAN1" s="22"/>
      <c r="AAO1" s="22"/>
      <c r="AAP1" s="22"/>
      <c r="AAQ1" s="22"/>
      <c r="AAR1" s="22"/>
      <c r="AAS1" s="22"/>
      <c r="AAT1" s="22"/>
      <c r="AAU1" s="22"/>
      <c r="AAV1" s="22"/>
      <c r="AAW1" s="22"/>
      <c r="AAX1" s="22"/>
      <c r="AAY1" s="22"/>
      <c r="AAZ1" s="22"/>
      <c r="ABA1" s="22"/>
      <c r="ABB1" s="22"/>
      <c r="ABC1" s="22"/>
      <c r="ABD1" s="22"/>
      <c r="ABE1" s="22"/>
      <c r="ABF1" s="22"/>
      <c r="ABG1" s="22"/>
      <c r="ABH1" s="22"/>
      <c r="ABI1" s="22"/>
      <c r="ABJ1" s="22"/>
      <c r="ABK1" s="22"/>
      <c r="ABL1" s="22"/>
      <c r="ABM1" s="22"/>
      <c r="ABN1" s="22"/>
      <c r="ABO1" s="22"/>
      <c r="ABP1" s="22"/>
      <c r="ABQ1" s="22"/>
      <c r="ABR1" s="22"/>
      <c r="ABS1" s="22"/>
      <c r="ABT1" s="22"/>
      <c r="ABU1" s="22"/>
      <c r="ABV1" s="22"/>
      <c r="ABW1" s="22"/>
      <c r="ABX1" s="22"/>
      <c r="ABY1" s="22"/>
      <c r="ABZ1" s="22"/>
      <c r="ACA1" s="22"/>
      <c r="ACB1" s="22"/>
      <c r="ACC1" s="22"/>
      <c r="ACD1" s="22"/>
      <c r="ACE1" s="22"/>
      <c r="ACF1" s="22"/>
      <c r="ACG1" s="22"/>
      <c r="ACH1" s="22"/>
      <c r="ACI1" s="22"/>
      <c r="ACJ1" s="22"/>
      <c r="ACK1" s="22"/>
      <c r="ACL1" s="22"/>
      <c r="ACM1" s="22"/>
      <c r="ACN1" s="22"/>
      <c r="ACO1" s="22"/>
      <c r="ACP1" s="22"/>
      <c r="ACQ1" s="22"/>
      <c r="ACR1" s="22"/>
      <c r="ACS1" s="22"/>
      <c r="ACT1" s="22"/>
      <c r="ACU1" s="22"/>
      <c r="ACV1" s="22"/>
      <c r="ACW1" s="22"/>
      <c r="ACX1" s="22"/>
      <c r="ACY1" s="22"/>
      <c r="ACZ1" s="22"/>
      <c r="ADA1" s="22"/>
      <c r="ADB1" s="22"/>
      <c r="ADC1" s="22"/>
      <c r="ADD1" s="22"/>
      <c r="ADE1" s="22"/>
      <c r="ADF1" s="22"/>
      <c r="ADG1" s="22"/>
      <c r="ADH1" s="22"/>
      <c r="ADI1" s="22"/>
      <c r="ADJ1" s="22"/>
      <c r="ADK1" s="22"/>
      <c r="ADL1" s="22"/>
      <c r="ADM1" s="22"/>
      <c r="ADN1" s="22"/>
      <c r="ADO1" s="22"/>
      <c r="ADP1" s="22"/>
      <c r="ADQ1" s="22"/>
      <c r="ADR1" s="22"/>
      <c r="ADS1" s="22"/>
      <c r="ADT1" s="22"/>
      <c r="ADU1" s="22"/>
      <c r="ADV1" s="22"/>
      <c r="ADW1" s="22"/>
      <c r="ADX1" s="22"/>
      <c r="ADY1" s="22"/>
      <c r="ADZ1" s="22"/>
      <c r="AEA1" s="22"/>
      <c r="AEB1" s="22"/>
      <c r="AEC1" s="22"/>
      <c r="AED1" s="22"/>
      <c r="AEE1" s="22"/>
      <c r="AEF1" s="22"/>
      <c r="AEG1" s="22"/>
      <c r="AEH1" s="22"/>
      <c r="AEI1" s="22"/>
      <c r="AEJ1" s="22"/>
      <c r="AEK1" s="22"/>
      <c r="AEL1" s="22"/>
      <c r="AEM1" s="22"/>
      <c r="AEN1" s="22"/>
      <c r="AEO1" s="22"/>
      <c r="AEP1" s="22"/>
      <c r="AEQ1" s="22"/>
      <c r="AER1" s="22"/>
      <c r="AES1" s="22"/>
      <c r="AET1" s="22"/>
      <c r="AEU1" s="22"/>
      <c r="AEV1" s="22"/>
      <c r="AEW1" s="22"/>
      <c r="AEX1" s="22"/>
      <c r="AEY1" s="22"/>
      <c r="AEZ1" s="22"/>
      <c r="AFA1" s="22"/>
      <c r="AFB1" s="22"/>
      <c r="AFC1" s="22"/>
      <c r="AFD1" s="22"/>
      <c r="AFE1" s="22"/>
      <c r="AFF1" s="22"/>
      <c r="AFG1" s="22"/>
      <c r="AFH1" s="22"/>
      <c r="AFI1" s="22"/>
      <c r="AFJ1" s="22"/>
      <c r="AFK1" s="22"/>
      <c r="AFL1" s="22"/>
      <c r="AFM1" s="22"/>
      <c r="AFN1" s="22"/>
      <c r="AFO1" s="22"/>
      <c r="AFP1" s="22"/>
      <c r="AFQ1" s="22"/>
      <c r="AFR1" s="22"/>
      <c r="AFS1" s="22"/>
      <c r="AFT1" s="22"/>
      <c r="AFU1" s="22"/>
      <c r="AFV1" s="22"/>
      <c r="AFW1" s="22"/>
      <c r="AFX1" s="22"/>
      <c r="AFY1" s="22"/>
      <c r="AFZ1" s="22"/>
      <c r="AGA1" s="22"/>
      <c r="AGB1" s="22"/>
      <c r="AGC1" s="22"/>
      <c r="AGD1" s="22"/>
      <c r="AGE1" s="22"/>
      <c r="AGF1" s="22"/>
      <c r="AGG1" s="22"/>
      <c r="AGH1" s="22"/>
      <c r="AGI1" s="22"/>
      <c r="AGJ1" s="22"/>
      <c r="AGK1" s="22"/>
      <c r="AGL1" s="22"/>
      <c r="AGM1" s="22"/>
      <c r="AGN1" s="22"/>
      <c r="AGO1" s="22"/>
      <c r="AGP1" s="22"/>
      <c r="AGQ1" s="22"/>
      <c r="AGR1" s="22"/>
      <c r="AGS1" s="22"/>
      <c r="AGT1" s="22"/>
      <c r="AGU1" s="22"/>
      <c r="AGV1" s="22"/>
      <c r="AGW1" s="22"/>
      <c r="AGX1" s="22"/>
      <c r="AGY1" s="22"/>
      <c r="AGZ1" s="22"/>
      <c r="AHA1" s="22"/>
      <c r="AHB1" s="22"/>
      <c r="AHC1" s="22"/>
      <c r="AHD1" s="22"/>
      <c r="AHE1" s="22"/>
      <c r="AHF1" s="22"/>
      <c r="AHG1" s="22"/>
      <c r="AHH1" s="22"/>
      <c r="AHI1" s="22"/>
      <c r="AHJ1" s="22"/>
      <c r="AHK1" s="22"/>
      <c r="AHL1" s="22"/>
      <c r="AHM1" s="22"/>
      <c r="AHN1" s="22"/>
      <c r="AHO1" s="22"/>
      <c r="AHP1" s="22"/>
      <c r="AHQ1" s="22"/>
      <c r="AHR1" s="22"/>
      <c r="AHS1" s="22"/>
      <c r="AHT1" s="22"/>
      <c r="AHU1" s="22"/>
      <c r="AHV1" s="22"/>
      <c r="AHW1" s="22"/>
      <c r="AHX1" s="22"/>
      <c r="AHY1" s="22"/>
      <c r="AHZ1" s="22"/>
      <c r="AIA1" s="22"/>
      <c r="AIB1" s="22"/>
      <c r="AIC1" s="22"/>
      <c r="AID1" s="22"/>
      <c r="AIE1" s="22"/>
      <c r="AIF1" s="22"/>
      <c r="AIG1" s="22"/>
      <c r="AIH1" s="22"/>
      <c r="AII1" s="22"/>
      <c r="AIJ1" s="22"/>
      <c r="AIK1" s="22"/>
      <c r="AIL1" s="22"/>
      <c r="AIM1" s="22"/>
      <c r="AIN1" s="22"/>
      <c r="AIO1" s="22"/>
      <c r="AIP1" s="22"/>
      <c r="AIQ1" s="22"/>
      <c r="AIR1" s="22"/>
      <c r="AIS1" s="22"/>
      <c r="AIT1" s="22"/>
      <c r="AIU1" s="22"/>
      <c r="AIV1" s="22"/>
      <c r="AIW1" s="22"/>
      <c r="AIX1" s="22"/>
      <c r="AIY1" s="22"/>
      <c r="AIZ1" s="22"/>
      <c r="AJA1" s="22"/>
      <c r="AJB1" s="22"/>
      <c r="AJC1" s="22"/>
      <c r="AJD1" s="22"/>
      <c r="AJE1" s="22"/>
      <c r="AJF1" s="22"/>
      <c r="AJG1" s="22"/>
      <c r="AJH1" s="22"/>
      <c r="AJI1" s="22"/>
      <c r="AJJ1" s="22"/>
      <c r="AJK1" s="22"/>
      <c r="AJL1" s="22"/>
      <c r="AJM1" s="22"/>
      <c r="AJN1" s="22"/>
      <c r="AJO1" s="22"/>
      <c r="AJP1" s="22"/>
      <c r="AJQ1" s="22"/>
      <c r="AJR1" s="22"/>
      <c r="AJS1" s="22"/>
      <c r="AJT1" s="22"/>
      <c r="AJU1" s="22"/>
      <c r="AJV1" s="22"/>
      <c r="AJW1" s="22"/>
      <c r="AJX1" s="22"/>
      <c r="AJY1" s="22"/>
      <c r="AJZ1" s="22"/>
      <c r="AKA1" s="22"/>
      <c r="AKB1" s="22"/>
      <c r="AKC1" s="22"/>
      <c r="AKD1" s="22"/>
      <c r="AKE1" s="22"/>
      <c r="AKF1" s="22"/>
      <c r="AKG1" s="22"/>
      <c r="AKH1" s="22"/>
      <c r="AKI1" s="22"/>
      <c r="AKJ1" s="22"/>
      <c r="AKK1" s="22"/>
      <c r="AKL1" s="22"/>
      <c r="AKM1" s="22"/>
      <c r="AKN1" s="22"/>
      <c r="AKO1" s="22"/>
      <c r="AKP1" s="22"/>
      <c r="AKQ1" s="22"/>
      <c r="AKR1" s="22"/>
      <c r="AKS1" s="22"/>
      <c r="AKT1" s="22"/>
      <c r="AKU1" s="22"/>
      <c r="AKV1" s="22"/>
      <c r="AKW1" s="22"/>
      <c r="AKX1" s="22"/>
      <c r="AKY1" s="22"/>
      <c r="AKZ1" s="22"/>
      <c r="ALA1" s="22"/>
      <c r="ALB1" s="22"/>
      <c r="ALC1" s="22"/>
      <c r="ALD1" s="22"/>
      <c r="ALE1" s="22"/>
      <c r="ALF1" s="22"/>
      <c r="ALG1" s="22"/>
      <c r="ALH1" s="22"/>
      <c r="ALI1" s="22"/>
      <c r="ALJ1" s="22"/>
      <c r="ALK1" s="22"/>
      <c r="ALL1" s="22"/>
      <c r="ALM1" s="22"/>
      <c r="ALN1" s="22"/>
      <c r="ALO1" s="22"/>
      <c r="ALP1" s="22"/>
      <c r="ALQ1" s="22"/>
      <c r="ALR1" s="22"/>
    </row>
    <row r="2" spans="1:1006">
      <c r="A2" s="73"/>
      <c r="B2" s="73"/>
      <c r="C2" s="73"/>
      <c r="D2" s="73"/>
      <c r="E2" s="73"/>
      <c r="F2" s="73"/>
      <c r="G2" s="73"/>
      <c r="H2" s="73"/>
    </row>
    <row r="3" spans="1:1006" ht="47.25" customHeight="1">
      <c r="A3" s="140" t="s">
        <v>68</v>
      </c>
      <c r="B3" s="140"/>
      <c r="C3" s="140"/>
      <c r="D3" s="140"/>
      <c r="E3" s="140"/>
      <c r="F3" s="140"/>
      <c r="G3" s="140"/>
      <c r="H3" s="140"/>
      <c r="I3" s="67"/>
      <c r="J3" s="67"/>
    </row>
    <row r="4" spans="1:1006">
      <c r="A4" s="74"/>
      <c r="B4" s="74"/>
      <c r="C4" s="75"/>
      <c r="D4" s="76"/>
      <c r="E4" s="76"/>
      <c r="F4" s="76"/>
      <c r="G4" s="141" t="s">
        <v>32</v>
      </c>
      <c r="H4" s="141"/>
    </row>
    <row r="5" spans="1:1006" s="59" customFormat="1" ht="39" customHeight="1">
      <c r="A5" s="136" t="s">
        <v>34</v>
      </c>
      <c r="B5" s="137"/>
      <c r="C5" s="142" t="s">
        <v>69</v>
      </c>
      <c r="D5" s="145" t="s">
        <v>70</v>
      </c>
      <c r="E5" s="146"/>
      <c r="F5" s="146"/>
      <c r="G5" s="146"/>
      <c r="H5" s="147"/>
    </row>
    <row r="6" spans="1:1006" s="59" customFormat="1" ht="18.75" customHeight="1">
      <c r="A6" s="138"/>
      <c r="B6" s="139"/>
      <c r="C6" s="143"/>
      <c r="D6" s="148" t="s">
        <v>40</v>
      </c>
      <c r="E6" s="150" t="s">
        <v>41</v>
      </c>
      <c r="F6" s="151"/>
      <c r="G6" s="151"/>
      <c r="H6" s="152"/>
    </row>
    <row r="7" spans="1:1006" s="59" customFormat="1" ht="86.25">
      <c r="A7" s="68" t="s">
        <v>2</v>
      </c>
      <c r="B7" s="68" t="s">
        <v>3</v>
      </c>
      <c r="C7" s="144"/>
      <c r="D7" s="149"/>
      <c r="E7" s="77" t="s">
        <v>71</v>
      </c>
      <c r="F7" s="77" t="s">
        <v>72</v>
      </c>
      <c r="G7" s="77" t="s">
        <v>79</v>
      </c>
      <c r="H7" s="77" t="s">
        <v>73</v>
      </c>
    </row>
    <row r="8" spans="1:1006" s="59" customFormat="1">
      <c r="A8" s="68"/>
      <c r="B8" s="68"/>
      <c r="C8" s="69" t="s">
        <v>74</v>
      </c>
      <c r="D8" s="70">
        <f>+D10</f>
        <v>35000000</v>
      </c>
      <c r="E8" s="70">
        <f>+E10</f>
        <v>35000000</v>
      </c>
      <c r="F8" s="70">
        <f t="shared" ref="F8:H8" si="0">+F10</f>
        <v>0</v>
      </c>
      <c r="G8" s="70">
        <f t="shared" si="0"/>
        <v>0</v>
      </c>
      <c r="H8" s="70">
        <f t="shared" si="0"/>
        <v>0</v>
      </c>
    </row>
    <row r="9" spans="1:1006">
      <c r="A9" s="68"/>
      <c r="B9" s="68"/>
      <c r="C9" s="69" t="s">
        <v>75</v>
      </c>
      <c r="D9" s="70"/>
      <c r="E9" s="70"/>
      <c r="F9" s="71"/>
      <c r="G9" s="71"/>
      <c r="H9" s="71"/>
    </row>
    <row r="10" spans="1:1006" s="59" customFormat="1" ht="34.5">
      <c r="A10" s="60"/>
      <c r="B10" s="72"/>
      <c r="C10" s="72" t="s">
        <v>76</v>
      </c>
      <c r="D10" s="61">
        <f>+D12</f>
        <v>35000000</v>
      </c>
      <c r="E10" s="61">
        <f>+E12</f>
        <v>35000000</v>
      </c>
      <c r="F10" s="61">
        <f t="shared" ref="F10:H10" si="1">+F12</f>
        <v>0</v>
      </c>
      <c r="G10" s="61">
        <f t="shared" si="1"/>
        <v>0</v>
      </c>
      <c r="H10" s="61">
        <f t="shared" si="1"/>
        <v>0</v>
      </c>
    </row>
    <row r="11" spans="1:1006" s="59" customFormat="1">
      <c r="A11" s="60"/>
      <c r="B11" s="60"/>
      <c r="C11" s="60" t="s">
        <v>77</v>
      </c>
      <c r="D11" s="61"/>
      <c r="E11" s="61"/>
      <c r="F11" s="62"/>
      <c r="G11" s="62"/>
      <c r="H11" s="62"/>
    </row>
    <row r="12" spans="1:1006" s="65" customFormat="1" ht="36.75" customHeight="1">
      <c r="A12" s="60">
        <v>1169</v>
      </c>
      <c r="B12" s="60">
        <v>31001</v>
      </c>
      <c r="C12" s="63" t="s">
        <v>78</v>
      </c>
      <c r="D12" s="61">
        <f>SUM(E12:H12)</f>
        <v>35000000</v>
      </c>
      <c r="E12" s="64">
        <f>+'6'!G23</f>
        <v>35000000</v>
      </c>
      <c r="F12" s="78">
        <v>0</v>
      </c>
      <c r="G12" s="78">
        <v>0</v>
      </c>
      <c r="H12" s="78">
        <v>0</v>
      </c>
    </row>
  </sheetData>
  <mergeCells count="8">
    <mergeCell ref="A1:H1"/>
    <mergeCell ref="A5:B6"/>
    <mergeCell ref="A3:H3"/>
    <mergeCell ref="G4:H4"/>
    <mergeCell ref="C5:C7"/>
    <mergeCell ref="D5:H5"/>
    <mergeCell ref="D6:D7"/>
    <mergeCell ref="E6:H6"/>
  </mergeCells>
  <printOptions horizontalCentered="1"/>
  <pageMargins left="0.25" right="0.25" top="0.75" bottom="0.5" header="0" footer="0"/>
  <pageSetup paperSize="9" scale="58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opLeftCell="A10" zoomScaleNormal="100" zoomScaleSheetLayoutView="115" zoomScalePageLayoutView="120" workbookViewId="0">
      <selection activeCell="F37" sqref="F37"/>
    </sheetView>
  </sheetViews>
  <sheetFormatPr defaultColWidth="9.140625" defaultRowHeight="17.25"/>
  <cols>
    <col min="1" max="3" width="5.28515625" style="41" customWidth="1"/>
    <col min="4" max="4" width="7.28515625" style="42" bestFit="1" customWidth="1"/>
    <col min="5" max="5" width="7.140625" style="43" bestFit="1" customWidth="1"/>
    <col min="6" max="6" width="89.28515625" style="41" customWidth="1"/>
    <col min="7" max="7" width="26.42578125" style="50" customWidth="1"/>
    <col min="8" max="16384" width="9.140625" style="40"/>
  </cols>
  <sheetData>
    <row r="1" spans="1:7" ht="56.25" customHeight="1">
      <c r="A1" s="153" t="s">
        <v>84</v>
      </c>
      <c r="B1" s="153"/>
      <c r="C1" s="153"/>
      <c r="D1" s="153"/>
      <c r="E1" s="153"/>
      <c r="F1" s="153"/>
      <c r="G1" s="153"/>
    </row>
    <row r="2" spans="1:7">
      <c r="A2" s="44"/>
      <c r="B2" s="44"/>
      <c r="C2" s="44"/>
      <c r="D2" s="44"/>
      <c r="E2" s="44"/>
      <c r="F2" s="44"/>
      <c r="G2" s="44"/>
    </row>
    <row r="3" spans="1:7" ht="37.5" customHeight="1">
      <c r="A3" s="154" t="s">
        <v>33</v>
      </c>
      <c r="B3" s="154"/>
      <c r="C3" s="154"/>
      <c r="D3" s="154"/>
      <c r="E3" s="154"/>
      <c r="F3" s="154"/>
      <c r="G3" s="154"/>
    </row>
    <row r="4" spans="1:7">
      <c r="G4" s="45" t="s">
        <v>32</v>
      </c>
    </row>
    <row r="5" spans="1:7" ht="72" customHeight="1">
      <c r="A5" s="155" t="s">
        <v>13</v>
      </c>
      <c r="B5" s="155"/>
      <c r="C5" s="155"/>
      <c r="D5" s="155" t="s">
        <v>14</v>
      </c>
      <c r="E5" s="155"/>
      <c r="F5" s="156" t="s">
        <v>15</v>
      </c>
      <c r="G5" s="28" t="s">
        <v>22</v>
      </c>
    </row>
    <row r="6" spans="1:7" ht="81">
      <c r="A6" s="52" t="s">
        <v>16</v>
      </c>
      <c r="B6" s="52" t="s">
        <v>17</v>
      </c>
      <c r="C6" s="52" t="s">
        <v>18</v>
      </c>
      <c r="D6" s="52" t="s">
        <v>2</v>
      </c>
      <c r="E6" s="52" t="s">
        <v>58</v>
      </c>
      <c r="F6" s="156"/>
      <c r="G6" s="51" t="s">
        <v>35</v>
      </c>
    </row>
    <row r="7" spans="1:7" ht="19.5" customHeight="1">
      <c r="A7" s="8"/>
      <c r="B7" s="8"/>
      <c r="C7" s="8"/>
      <c r="D7" s="8"/>
      <c r="E7" s="12"/>
      <c r="F7" s="53" t="s">
        <v>19</v>
      </c>
      <c r="G7" s="9">
        <f>+G8</f>
        <v>35000000</v>
      </c>
    </row>
    <row r="8" spans="1:7" ht="19.5" customHeight="1">
      <c r="A8" s="54" t="s">
        <v>60</v>
      </c>
      <c r="B8" s="8"/>
      <c r="C8" s="8"/>
      <c r="D8" s="8"/>
      <c r="E8" s="12"/>
      <c r="F8" s="8" t="s">
        <v>62</v>
      </c>
      <c r="G8" s="55">
        <f t="shared" ref="G8" si="0">SUM(G10)</f>
        <v>35000000</v>
      </c>
    </row>
    <row r="9" spans="1:7" ht="19.5" customHeight="1">
      <c r="A9" s="8"/>
      <c r="B9" s="8"/>
      <c r="C9" s="8"/>
      <c r="D9" s="8"/>
      <c r="E9" s="12"/>
      <c r="F9" s="8" t="s">
        <v>12</v>
      </c>
      <c r="G9" s="55"/>
    </row>
    <row r="10" spans="1:7" ht="19.5" customHeight="1">
      <c r="A10" s="8"/>
      <c r="B10" s="54" t="s">
        <v>59</v>
      </c>
      <c r="C10" s="8"/>
      <c r="D10" s="8"/>
      <c r="E10" s="12"/>
      <c r="F10" s="8" t="s">
        <v>63</v>
      </c>
      <c r="G10" s="55">
        <f>SUM(G12)</f>
        <v>35000000</v>
      </c>
    </row>
    <row r="11" spans="1:7" ht="19.5" customHeight="1">
      <c r="A11" s="8"/>
      <c r="B11" s="8"/>
      <c r="C11" s="8"/>
      <c r="D11" s="8"/>
      <c r="E11" s="12"/>
      <c r="F11" s="8" t="s">
        <v>12</v>
      </c>
      <c r="G11" s="55"/>
    </row>
    <row r="12" spans="1:7" ht="19.5" customHeight="1">
      <c r="A12" s="8"/>
      <c r="B12" s="8"/>
      <c r="C12" s="54" t="s">
        <v>59</v>
      </c>
      <c r="D12" s="8"/>
      <c r="E12" s="12"/>
      <c r="F12" s="8" t="s">
        <v>63</v>
      </c>
      <c r="G12" s="55">
        <f t="shared" ref="G12" si="1">SUM(G13)</f>
        <v>35000000</v>
      </c>
    </row>
    <row r="13" spans="1:7" ht="19.5" customHeight="1">
      <c r="A13" s="8"/>
      <c r="B13" s="8"/>
      <c r="C13" s="8"/>
      <c r="D13" s="54" t="s">
        <v>61</v>
      </c>
      <c r="E13" s="12"/>
      <c r="F13" s="24" t="s">
        <v>52</v>
      </c>
      <c r="G13" s="9">
        <f>+G15</f>
        <v>35000000</v>
      </c>
    </row>
    <row r="14" spans="1:7" ht="19.5" customHeight="1">
      <c r="A14" s="8"/>
      <c r="B14" s="8"/>
      <c r="C14" s="8"/>
      <c r="D14" s="8"/>
      <c r="E14" s="12"/>
      <c r="F14" s="8" t="s">
        <v>12</v>
      </c>
      <c r="G14" s="56"/>
    </row>
    <row r="15" spans="1:7" ht="19.5" customHeight="1">
      <c r="A15" s="46"/>
      <c r="B15" s="46"/>
      <c r="C15" s="46"/>
      <c r="D15" s="47"/>
      <c r="E15" s="24">
        <v>31001</v>
      </c>
      <c r="F15" s="24" t="s">
        <v>55</v>
      </c>
      <c r="G15" s="9">
        <f>+G17</f>
        <v>35000000</v>
      </c>
    </row>
    <row r="16" spans="1:7" ht="19.5" customHeight="1">
      <c r="A16" s="46"/>
      <c r="B16" s="46"/>
      <c r="C16" s="46"/>
      <c r="D16" s="47"/>
      <c r="E16" s="24"/>
      <c r="F16" s="24" t="s">
        <v>20</v>
      </c>
      <c r="G16" s="24"/>
    </row>
    <row r="17" spans="1:7" ht="19.5" customHeight="1">
      <c r="A17" s="46"/>
      <c r="B17" s="46"/>
      <c r="C17" s="46"/>
      <c r="D17" s="47"/>
      <c r="E17" s="24"/>
      <c r="F17" s="25" t="s">
        <v>50</v>
      </c>
      <c r="G17" s="9">
        <f>+G19</f>
        <v>35000000</v>
      </c>
    </row>
    <row r="18" spans="1:7" ht="19.5" customHeight="1">
      <c r="A18" s="46"/>
      <c r="B18" s="46"/>
      <c r="C18" s="46"/>
      <c r="D18" s="47"/>
      <c r="E18" s="24"/>
      <c r="F18" s="24" t="s">
        <v>21</v>
      </c>
      <c r="G18" s="24"/>
    </row>
    <row r="19" spans="1:7" ht="19.5" customHeight="1">
      <c r="A19" s="46"/>
      <c r="B19" s="46"/>
      <c r="C19" s="46"/>
      <c r="D19" s="47"/>
      <c r="E19" s="24"/>
      <c r="F19" s="24" t="s">
        <v>19</v>
      </c>
      <c r="G19" s="9">
        <f>+G20</f>
        <v>35000000</v>
      </c>
    </row>
    <row r="20" spans="1:7" ht="19.5" customHeight="1">
      <c r="A20" s="46"/>
      <c r="B20" s="46"/>
      <c r="C20" s="46"/>
      <c r="D20" s="47"/>
      <c r="E20" s="24"/>
      <c r="F20" s="24" t="s">
        <v>64</v>
      </c>
      <c r="G20" s="9">
        <f>+G21</f>
        <v>35000000</v>
      </c>
    </row>
    <row r="21" spans="1:7" s="49" customFormat="1" ht="19.5" customHeight="1">
      <c r="A21" s="24"/>
      <c r="B21" s="24"/>
      <c r="C21" s="24"/>
      <c r="D21" s="24"/>
      <c r="E21" s="24"/>
      <c r="F21" s="48" t="s">
        <v>65</v>
      </c>
      <c r="G21" s="9">
        <f>+G22</f>
        <v>35000000</v>
      </c>
    </row>
    <row r="22" spans="1:7" s="49" customFormat="1" ht="19.5" customHeight="1">
      <c r="A22" s="24"/>
      <c r="B22" s="24"/>
      <c r="C22" s="24"/>
      <c r="D22" s="24"/>
      <c r="E22" s="24"/>
      <c r="F22" s="48" t="s">
        <v>66</v>
      </c>
      <c r="G22" s="9">
        <f>+G23</f>
        <v>35000000</v>
      </c>
    </row>
    <row r="23" spans="1:7" s="49" customFormat="1" ht="19.5" customHeight="1">
      <c r="A23" s="24"/>
      <c r="B23" s="24"/>
      <c r="C23" s="24"/>
      <c r="D23" s="24"/>
      <c r="E23" s="24"/>
      <c r="F23" s="48" t="s">
        <v>67</v>
      </c>
      <c r="G23" s="9">
        <v>35000000</v>
      </c>
    </row>
  </sheetData>
  <mergeCells count="5">
    <mergeCell ref="A1:G1"/>
    <mergeCell ref="A3:G3"/>
    <mergeCell ref="A5:C5"/>
    <mergeCell ref="D5:E5"/>
    <mergeCell ref="F5:F6"/>
  </mergeCells>
  <printOptions horizontalCentered="1"/>
  <pageMargins left="0" right="0" top="0.75" bottom="0" header="0" footer="0"/>
  <pageSetup paperSize="9" scale="70" firstPageNumber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zoomScaleNormal="100" workbookViewId="0">
      <selection activeCell="A2" sqref="A2:D2"/>
    </sheetView>
  </sheetViews>
  <sheetFormatPr defaultColWidth="9.140625" defaultRowHeight="17.25"/>
  <cols>
    <col min="1" max="2" width="7.28515625" style="59" customWidth="1"/>
    <col min="3" max="3" width="85.28515625" style="58" customWidth="1"/>
    <col min="4" max="4" width="24.140625" style="66" customWidth="1"/>
    <col min="5" max="5" width="9.5703125" style="58" customWidth="1"/>
    <col min="6" max="6" width="16.42578125" style="79" bestFit="1" customWidth="1"/>
    <col min="7" max="8" width="18.28515625" style="79" bestFit="1" customWidth="1"/>
    <col min="9" max="9" width="18.5703125" style="79" bestFit="1" customWidth="1"/>
    <col min="10" max="10" width="16.42578125" style="58" customWidth="1"/>
    <col min="11" max="16384" width="9.140625" style="58"/>
  </cols>
  <sheetData>
    <row r="1" spans="1:9" s="23" customFormat="1" ht="56.25" customHeight="1">
      <c r="A1" s="153" t="s">
        <v>93</v>
      </c>
      <c r="B1" s="153"/>
      <c r="C1" s="153"/>
      <c r="D1" s="153"/>
      <c r="E1" s="89"/>
      <c r="F1" s="89"/>
    </row>
    <row r="2" spans="1:9">
      <c r="A2" s="157"/>
      <c r="B2" s="157"/>
      <c r="C2" s="157"/>
      <c r="D2" s="157"/>
    </row>
    <row r="3" spans="1:9" ht="40.5" customHeight="1">
      <c r="A3" s="158" t="s">
        <v>81</v>
      </c>
      <c r="B3" s="158"/>
      <c r="C3" s="158"/>
      <c r="D3" s="158"/>
    </row>
    <row r="4" spans="1:9">
      <c r="A4" s="74"/>
      <c r="B4" s="74"/>
      <c r="C4" s="75"/>
      <c r="D4" s="90" t="s">
        <v>32</v>
      </c>
    </row>
    <row r="5" spans="1:9" s="59" customFormat="1" ht="91.5" customHeight="1">
      <c r="A5" s="159" t="s">
        <v>34</v>
      </c>
      <c r="B5" s="159"/>
      <c r="C5" s="160" t="s">
        <v>69</v>
      </c>
      <c r="D5" s="91" t="s">
        <v>46</v>
      </c>
      <c r="F5" s="81"/>
      <c r="G5" s="81"/>
      <c r="H5" s="81"/>
      <c r="I5" s="81"/>
    </row>
    <row r="6" spans="1:9" s="59" customFormat="1" ht="81" customHeight="1">
      <c r="A6" s="68" t="s">
        <v>2</v>
      </c>
      <c r="B6" s="68" t="s">
        <v>3</v>
      </c>
      <c r="C6" s="160"/>
      <c r="D6" s="87" t="s">
        <v>35</v>
      </c>
      <c r="F6" s="81"/>
      <c r="G6" s="81"/>
      <c r="H6" s="81"/>
      <c r="I6" s="81"/>
    </row>
    <row r="7" spans="1:9" s="59" customFormat="1">
      <c r="A7" s="68"/>
      <c r="B7" s="68"/>
      <c r="C7" s="69" t="s">
        <v>74</v>
      </c>
      <c r="D7" s="80">
        <f>+D9</f>
        <v>35000000</v>
      </c>
      <c r="F7" s="81"/>
      <c r="G7" s="81"/>
      <c r="H7" s="81"/>
      <c r="I7" s="81"/>
    </row>
    <row r="8" spans="1:9">
      <c r="A8" s="68"/>
      <c r="B8" s="68"/>
      <c r="C8" s="69" t="s">
        <v>75</v>
      </c>
      <c r="D8" s="88"/>
    </row>
    <row r="9" spans="1:9" s="59" customFormat="1">
      <c r="A9" s="60"/>
      <c r="B9" s="72"/>
      <c r="C9" s="72" t="s">
        <v>76</v>
      </c>
      <c r="D9" s="80">
        <f>+D11</f>
        <v>35000000</v>
      </c>
      <c r="F9" s="81"/>
      <c r="G9" s="81"/>
      <c r="H9" s="81"/>
      <c r="I9" s="81"/>
    </row>
    <row r="10" spans="1:9" s="59" customFormat="1">
      <c r="A10" s="60"/>
      <c r="B10" s="60"/>
      <c r="C10" s="60" t="s">
        <v>77</v>
      </c>
      <c r="D10" s="80"/>
      <c r="F10" s="81"/>
      <c r="G10" s="81"/>
      <c r="H10" s="81"/>
      <c r="I10" s="81"/>
    </row>
    <row r="11" spans="1:9" s="65" customFormat="1" ht="22.5" customHeight="1">
      <c r="A11" s="60">
        <v>1169</v>
      </c>
      <c r="B11" s="60">
        <v>31001</v>
      </c>
      <c r="C11" s="63" t="s">
        <v>82</v>
      </c>
      <c r="D11" s="80">
        <f>D13</f>
        <v>35000000</v>
      </c>
      <c r="F11" s="82"/>
      <c r="G11" s="82"/>
      <c r="H11" s="82"/>
      <c r="I11" s="82"/>
    </row>
    <row r="12" spans="1:9" s="65" customFormat="1" ht="19.5" customHeight="1">
      <c r="A12" s="60"/>
      <c r="B12" s="60"/>
      <c r="C12" s="60" t="s">
        <v>83</v>
      </c>
      <c r="D12" s="80"/>
      <c r="F12" s="82"/>
      <c r="G12" s="82"/>
      <c r="H12" s="82"/>
      <c r="I12" s="82"/>
    </row>
    <row r="13" spans="1:9" s="85" customFormat="1" ht="19.5" customHeight="1">
      <c r="A13" s="83"/>
      <c r="B13" s="83"/>
      <c r="C13" s="84" t="s">
        <v>51</v>
      </c>
      <c r="D13" s="80">
        <f>+'6'!G23</f>
        <v>35000000</v>
      </c>
      <c r="F13" s="86"/>
      <c r="G13" s="86"/>
      <c r="H13" s="86"/>
      <c r="I13" s="86"/>
    </row>
  </sheetData>
  <mergeCells count="5">
    <mergeCell ref="A1:D1"/>
    <mergeCell ref="A2:D2"/>
    <mergeCell ref="A3:D3"/>
    <mergeCell ref="A5:B5"/>
    <mergeCell ref="C5:C6"/>
  </mergeCells>
  <printOptions horizontalCentered="1"/>
  <pageMargins left="0" right="0" top="0.75" bottom="0" header="0" footer="0"/>
  <pageSetup paperSize="9" scale="82" orientation="portrait" verticalDpi="0" r:id="rId1"/>
  <colBreaks count="1" manualBreakCount="1">
    <brk id="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zoomScaleNormal="100" zoomScaleSheetLayoutView="100" zoomScalePageLayoutView="120" workbookViewId="0">
      <selection activeCell="A4" sqref="A4:C4"/>
    </sheetView>
  </sheetViews>
  <sheetFormatPr defaultColWidth="9.140625" defaultRowHeight="17.25"/>
  <cols>
    <col min="1" max="1" width="28.140625" style="57" customWidth="1"/>
    <col min="2" max="2" width="57" style="57" customWidth="1"/>
    <col min="3" max="3" width="37.140625" style="57" customWidth="1"/>
    <col min="4" max="4" width="9.140625" style="57"/>
    <col min="5" max="5" width="49.85546875" style="57" customWidth="1"/>
    <col min="6" max="16384" width="9.140625" style="57"/>
  </cols>
  <sheetData>
    <row r="1" spans="1:5" s="23" customFormat="1" ht="56.25" customHeight="1">
      <c r="A1" s="153" t="s">
        <v>103</v>
      </c>
      <c r="B1" s="153"/>
      <c r="C1" s="153"/>
      <c r="D1" s="89"/>
      <c r="E1" s="89"/>
    </row>
    <row r="3" spans="1:5" ht="58.5" customHeight="1">
      <c r="A3" s="163" t="s">
        <v>104</v>
      </c>
      <c r="B3" s="163"/>
      <c r="C3" s="163"/>
    </row>
    <row r="4" spans="1:5" ht="16.149999999999999" customHeight="1">
      <c r="A4" s="163" t="s">
        <v>85</v>
      </c>
      <c r="B4" s="163"/>
      <c r="C4" s="163"/>
    </row>
    <row r="6" spans="1:5">
      <c r="A6" s="93" t="s">
        <v>23</v>
      </c>
      <c r="B6" s="93" t="s">
        <v>24</v>
      </c>
    </row>
    <row r="7" spans="1:5">
      <c r="A7" s="99" t="s">
        <v>86</v>
      </c>
      <c r="B7" s="99" t="s">
        <v>87</v>
      </c>
    </row>
    <row r="8" spans="1:5">
      <c r="A8" s="92"/>
    </row>
    <row r="9" spans="1:5">
      <c r="A9" s="100" t="s">
        <v>88</v>
      </c>
    </row>
    <row r="11" spans="1:5" ht="51.75">
      <c r="A11" s="93" t="s">
        <v>25</v>
      </c>
      <c r="B11" s="94" t="s">
        <v>86</v>
      </c>
      <c r="C11" s="95" t="s">
        <v>89</v>
      </c>
    </row>
    <row r="12" spans="1:5">
      <c r="A12" s="93" t="s">
        <v>26</v>
      </c>
      <c r="B12" s="94">
        <v>31001</v>
      </c>
      <c r="C12" s="95" t="s">
        <v>35</v>
      </c>
    </row>
    <row r="13" spans="1:5" ht="34.5">
      <c r="A13" s="93" t="s">
        <v>27</v>
      </c>
      <c r="B13" s="93" t="s">
        <v>55</v>
      </c>
      <c r="C13" s="96"/>
    </row>
    <row r="14" spans="1:5" ht="51.75">
      <c r="A14" s="93" t="s">
        <v>28</v>
      </c>
      <c r="B14" s="101" t="s">
        <v>90</v>
      </c>
      <c r="C14" s="96"/>
    </row>
    <row r="15" spans="1:5" ht="42" customHeight="1">
      <c r="A15" s="93" t="s">
        <v>29</v>
      </c>
      <c r="B15" s="93" t="s">
        <v>56</v>
      </c>
      <c r="C15" s="96"/>
    </row>
    <row r="16" spans="1:5" ht="69">
      <c r="A16" s="93" t="s">
        <v>92</v>
      </c>
      <c r="B16" s="93" t="s">
        <v>91</v>
      </c>
      <c r="C16" s="96"/>
    </row>
    <row r="17" spans="1:3" ht="21.75" customHeight="1">
      <c r="A17" s="161" t="s">
        <v>30</v>
      </c>
      <c r="B17" s="162"/>
      <c r="C17" s="96"/>
    </row>
    <row r="18" spans="1:3" ht="20.25" customHeight="1">
      <c r="A18" s="97" t="s">
        <v>31</v>
      </c>
      <c r="B18" s="97"/>
      <c r="C18" s="98">
        <f>+'6'!G23</f>
        <v>35000000</v>
      </c>
    </row>
  </sheetData>
  <mergeCells count="4">
    <mergeCell ref="A1:C1"/>
    <mergeCell ref="A17:B17"/>
    <mergeCell ref="A3:C3"/>
    <mergeCell ref="A4:C4"/>
  </mergeCells>
  <printOptions horizontalCentered="1"/>
  <pageMargins left="0.25" right="0.25" top="0.75" bottom="0.25" header="0" footer="0"/>
  <pageSetup paperSize="9" scale="80" firstPageNumber="0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'3'!Print_Area</vt:lpstr>
      <vt:lpstr>'7'!Print_Area</vt:lpstr>
      <vt:lpstr>'8'!Print_Area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https://mul2.gov.am/tasks/689285/oneclick/Havelvacner.xlsx?token=179aff6ee84c78ef98c5bbcf8d4e1811</cp:keywords>
  <cp:lastModifiedBy>Arpine Martirosyan</cp:lastModifiedBy>
  <cp:revision>58</cp:revision>
  <cp:lastPrinted>2022-10-19T06:33:36Z</cp:lastPrinted>
  <dcterms:created xsi:type="dcterms:W3CDTF">2019-03-14T07:25:24Z</dcterms:created>
  <dcterms:modified xsi:type="dcterms:W3CDTF">2022-10-19T12:03:56Z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