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ARTUR~1.BAG\AppData\Local\Temp\7zO88D9C99C\"/>
    </mc:Choice>
  </mc:AlternateContent>
  <xr:revisionPtr revIDLastSave="0" documentId="13_ncr:1_{8D18B59E-B538-45B5-A9A9-7E2DAA99EFFC}" xr6:coauthVersionLast="45" xr6:coauthVersionMax="45" xr10:uidLastSave="{00000000-0000-0000-0000-000000000000}"/>
  <bookViews>
    <workbookView xWindow="-120" yWindow="-120" windowWidth="29040" windowHeight="15840" tabRatio="500" activeTab="2" xr2:uid="{00000000-000D-0000-FFFF-FFFF00000000}"/>
  </bookViews>
  <sheets>
    <sheet name="Հավելված 1" sheetId="14" r:id="rId1"/>
    <sheet name="Հավելված 2" sheetId="13" r:id="rId2"/>
    <sheet name="Հավելված 3" sheetId="1" r:id="rId3"/>
    <sheet name="Հավելված 4" sheetId="2" r:id="rId4"/>
    <sheet name="Հավելված 5" sheetId="11" r:id="rId5"/>
    <sheet name="Հավելված 6" sheetId="15" r:id="rId6"/>
    <sheet name="Հավելված 7" sheetId="16" r:id="rId7"/>
    <sheet name="Հավելված 8" sheetId="17" r:id="rId8"/>
    <sheet name="Հավելված 9" sheetId="6" r:id="rId9"/>
    <sheet name="Հավելված 10" sheetId="7" r:id="rId10"/>
    <sheet name="Հավելված 11" sheetId="12" r:id="rId11"/>
  </sheets>
  <externalReferences>
    <externalReference r:id="rId12"/>
    <externalReference r:id="rId13"/>
  </externalReferences>
  <definedNames>
    <definedName name="_xlnm.Print_Area" localSheetId="9">'Հավելված 10'!$A$1:$C$140</definedName>
    <definedName name="_xlnm.Print_Area" localSheetId="2">'Հավելված 3'!$A$1:$D$104</definedName>
  </definedNames>
  <calcPr calcId="191029"/>
</workbook>
</file>

<file path=xl/calcChain.xml><?xml version="1.0" encoding="utf-8"?>
<calcChain xmlns="http://schemas.openxmlformats.org/spreadsheetml/2006/main">
  <c r="D7" i="1" l="1"/>
  <c r="G7" i="12"/>
  <c r="G14" i="12"/>
  <c r="D8" i="1"/>
  <c r="G9" i="12" l="1"/>
  <c r="G14" i="2" l="1"/>
  <c r="G88" i="2"/>
  <c r="G108" i="2"/>
  <c r="D14" i="17" l="1"/>
  <c r="D13" i="17"/>
  <c r="D11" i="17" s="1"/>
  <c r="E11" i="16"/>
  <c r="F11" i="16"/>
  <c r="G11" i="16"/>
  <c r="H11" i="16"/>
  <c r="D11" i="16"/>
  <c r="D15" i="16"/>
  <c r="E14" i="15"/>
  <c r="D35" i="15"/>
  <c r="C35" i="15"/>
  <c r="F34" i="15"/>
  <c r="F33" i="15" s="1"/>
  <c r="F32" i="15" s="1"/>
  <c r="F14" i="15" s="1"/>
  <c r="E34" i="15"/>
  <c r="E33" i="15" s="1"/>
  <c r="E32" i="15" s="1"/>
  <c r="D34" i="15"/>
  <c r="D33" i="15"/>
  <c r="D32" i="15" s="1"/>
  <c r="D27" i="15"/>
  <c r="D26" i="15" s="1"/>
  <c r="C27" i="15"/>
  <c r="F26" i="15"/>
  <c r="E26" i="15"/>
  <c r="D25" i="15"/>
  <c r="C25" i="15"/>
  <c r="F24" i="15"/>
  <c r="F23" i="15" s="1"/>
  <c r="F13" i="15" s="1"/>
  <c r="E24" i="15"/>
  <c r="D24" i="15"/>
  <c r="D14" i="15" l="1"/>
  <c r="D23" i="15"/>
  <c r="D22" i="15" s="1"/>
  <c r="E23" i="15"/>
  <c r="E22" i="15" s="1"/>
  <c r="E18" i="15" s="1"/>
  <c r="E13" i="15"/>
  <c r="F28" i="15"/>
  <c r="F30" i="15" s="1"/>
  <c r="F12" i="15"/>
  <c r="E28" i="15"/>
  <c r="F22" i="15"/>
  <c r="F18" i="15" s="1"/>
  <c r="E30" i="15" l="1"/>
  <c r="D30" i="15" s="1"/>
  <c r="D28" i="15"/>
  <c r="E16" i="15"/>
  <c r="E20" i="15"/>
  <c r="D18" i="15"/>
  <c r="F20" i="15"/>
  <c r="F16" i="15"/>
  <c r="F15" i="15" s="1"/>
  <c r="E12" i="15"/>
  <c r="B18" i="13" s="1"/>
  <c r="D13" i="15"/>
  <c r="D12" i="15" s="1"/>
  <c r="D20" i="15" l="1"/>
  <c r="D16" i="15"/>
  <c r="D15" i="15" s="1"/>
  <c r="E15" i="15"/>
  <c r="B16" i="13" l="1"/>
  <c r="B14" i="13" s="1"/>
  <c r="B12" i="13" s="1"/>
  <c r="B10" i="13" s="1"/>
  <c r="B9" i="14"/>
  <c r="D9" i="1" l="1"/>
  <c r="D72" i="1"/>
  <c r="G17" i="12" l="1"/>
  <c r="G56" i="2"/>
  <c r="G55" i="2" s="1"/>
  <c r="G54" i="2" s="1"/>
  <c r="G52" i="2" s="1"/>
  <c r="G50" i="2" s="1"/>
  <c r="G47" i="2" l="1"/>
  <c r="G45" i="2"/>
  <c r="D46" i="1"/>
  <c r="G86" i="2" l="1"/>
  <c r="G84" i="2" s="1"/>
  <c r="D59" i="1" l="1"/>
  <c r="G114" i="2" l="1"/>
  <c r="G13" i="2" l="1"/>
  <c r="G11" i="2" l="1"/>
  <c r="G9" i="2" s="1"/>
  <c r="D92" i="1" l="1"/>
  <c r="D91" i="1" s="1"/>
  <c r="B10" i="14" l="1"/>
  <c r="B11" i="14" s="1"/>
  <c r="G135" i="2"/>
  <c r="G124" i="2" l="1"/>
  <c r="G122" i="2" s="1"/>
  <c r="G8" i="2" s="1"/>
  <c r="G126" i="2"/>
  <c r="G128" i="2"/>
  <c r="G134" i="2"/>
  <c r="G133" i="2" s="1"/>
  <c r="G132" i="2" s="1"/>
  <c r="G131" i="2" s="1"/>
  <c r="G130" i="2" s="1"/>
  <c r="G129" i="2" s="1"/>
</calcChain>
</file>

<file path=xl/sharedStrings.xml><?xml version="1.0" encoding="utf-8"?>
<sst xmlns="http://schemas.openxmlformats.org/spreadsheetml/2006/main" count="843" uniqueCount="323">
  <si>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</si>
  <si>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</si>
  <si>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</si>
  <si>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</si>
  <si>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</si>
  <si>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</si>
  <si>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</si>
  <si>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</si>
  <si>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</si>
  <si>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</si>
  <si>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</si>
  <si>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</si>
  <si>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</si>
  <si>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</si>
  <si>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</si>
  <si>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</si>
  <si>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</si>
  <si>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</si>
  <si>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</si>
  <si>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</si>
  <si>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</si>
  <si>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</si>
  <si>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</si>
  <si>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</si>
  <si>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</si>
  <si>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</si>
  <si>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</si>
  <si>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</si>
  <si>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</si>
  <si>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</si>
  <si>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</si>
  <si>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</si>
  <si>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</si>
  <si>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</si>
  <si>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</si>
  <si>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</si>
  <si>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</si>
  <si>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</si>
  <si>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</si>
  <si>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1043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</si>
  <si>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</si>
  <si>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</si>
  <si>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</si>
  <si>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</si>
  <si>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</si>
  <si>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</si>
  <si>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</si>
  <si>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</si>
  <si>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</si>
  <si>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Բարձր տեխնոլոգիաների ենթակառուցվածքների բարելավում</t>
  </si>
  <si>
    <t xml:space="preserve"> Բարձր տեխնոլոգիաների ոլորտի աճ</t>
  </si>
  <si>
    <t>հազար դրամ</t>
  </si>
  <si>
    <t xml:space="preserve">ՀՀ կառավարության 2022 թվականի
-ի  N       -Ն որոշման 
</t>
  </si>
  <si>
    <t xml:space="preserve"> Բարձր տեխնոլոգիական արդյունաբերության էկոհամակարգի, թվայնացման և շուկայի զարգացման ծրագիր</t>
  </si>
  <si>
    <t xml:space="preserve">ՀՀ կառավարության 2022 թվականի
 N       -Ն որոշման 
</t>
  </si>
  <si>
    <t xml:space="preserve"> Բարձր տեխնոլոգիական արդյունաբերության էկոհամակարգի, թվայնացման և շուկայի զարգացման ծրագիր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</si>
  <si>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</si>
  <si>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</si>
  <si>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</si>
  <si>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Ծրագրի միջոցառումներ</t>
  </si>
  <si>
    <t xml:space="preserve"> 11001</t>
  </si>
  <si>
    <t>«ՀԱՅԱՍՏԱՆԻ  ՀԱՆՐԱՊԵՏՈՒԹՅԱՆ 2022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2021 ԹՎԱԿԱՆԻ ԴԵԿՏԵՄԲԵՐԻ 23-Ի N 2121-Ն ՈՐՈՇՄԱՆ N 5 ՀԱՎԵԼՎԱԾԻ N1  ԱՂՅՈՒՍԱԿՈՒՄ ԿԱՏԱՐՎՈՂ ՓՈՓՈԽՈՒԹՅՈՒՆՆԵՐԸ  ԵՎ ԼՐԱՑՈՒՄՆԵՐԸ</t>
  </si>
  <si>
    <t>ՀԱՅԱՍՏԱՆԻ ՀԱՆՐԱՊԵՏՈՒԹՅԱՆ ԿԱՌԱՎԱՐՈՒԹՅԱՆ 2021 ԹՎԱԿԱՆԻ ԴԵԿՏԵՄԲԵՐԻ 23-Ի N 2121-Ն ՈՐՈՇՄԱՆ N 3 ԵՎ 4 ՀԱՎԵԼՎԱԾՆԵՐՈՒՄ ԿԱՏԱՐՎՈՂ ՓՈՓՈԽՈՒԹՅՈՒՆՆԵՐԸ ԵՎ ԼՐԱՑՈՒՄՆԵՐԸ</t>
  </si>
  <si>
    <t xml:space="preserve"> Ծրագրի միջոցառումները </t>
  </si>
  <si>
    <t xml:space="preserve">ՀՀ կառավարության 2022 թվականի
N       -Ն որոշման 
</t>
  </si>
  <si>
    <t xml:space="preserve"> 1100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</si>
  <si>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</si>
  <si>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 xml:space="preserve"> Բարձր տեխնոլոգիական արդյունաբերության բնագավառում  իրականացվող ծրագրերի ազդեցության և արդյունավետության բարելավում</t>
  </si>
  <si>
    <t xml:space="preserve"> 04</t>
  </si>
  <si>
    <t xml:space="preserve"> ՏՆՏԵՍԱԿԱՆ ՀԱՐԱԲԵՐՈՒԹՅՈՒՆՆԵՐ</t>
  </si>
  <si>
    <t xml:space="preserve"> 09</t>
  </si>
  <si>
    <t xml:space="preserve"> Տնտեսական հարաբերություններ (այլ դասերին չպատկանող)</t>
  </si>
  <si>
    <t>Ծրագրային դասիչ</t>
  </si>
  <si>
    <t>ՀՀ բարձր տեխնոլոգիական արդյունաբերության նախարարություն</t>
  </si>
  <si>
    <t xml:space="preserve"> 11001 </t>
  </si>
  <si>
    <t xml:space="preserve"> 1100 </t>
  </si>
  <si>
    <t xml:space="preserve"> Բարձր տեխնոլոգիական արդյունաբերության բնագավառում պետական քաղաքականության մշակում, ծրագրերի համակարգում և մոնիտորինգ </t>
  </si>
  <si>
    <t xml:space="preserve"> Ակտիվն օգտագործող կազմակերպության(ների) անվանում(ներ)ը՛ </t>
  </si>
  <si>
    <t>Տարի</t>
  </si>
  <si>
    <t xml:space="preserve"> 11004</t>
  </si>
  <si>
    <t xml:space="preserve"> Մասնագետների պատրաստման ԲՈՒՀ-մասնավոր հատված համագործակցություն </t>
  </si>
  <si>
    <t xml:space="preserve"> Համալսարանների հետ համատեղ՛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</t>
  </si>
  <si>
    <t xml:space="preserve"> 11009</t>
  </si>
  <si>
    <t xml:space="preserve"> Ձեռներեցության տեխնոլոգիական էկոհամակարգ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</si>
  <si>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</t>
  </si>
  <si>
    <t xml:space="preserve"> 11010</t>
  </si>
  <si>
    <t xml:space="preserve"> Թվայնացման և պետական ամպային ենթակառուցվածքային պահանջների՛ ստանդարտների, ձևաչափերի և ընթացակարգերի մշակում</t>
  </si>
  <si>
    <t xml:space="preserve"> Թվայնացման գործընթացների ու պահանջների ձևավորման, ֆունկցիոնալության և պետական ամպային ենթակառուցվածքի, ամպային տեխնոլոգիաների պահանջների, դրանց սպասարկող ֆիզիկական տվյալների կենտրոնների տեխնիկական պահանջների և միջազգային ստանդարտների տեղայնացում</t>
  </si>
  <si>
    <t xml:space="preserve"> Բարձր տեխնոլոգիական ոլորտում պետական քաղաքականության մշակում, ծրագրերի համակարգում</t>
  </si>
  <si>
    <t xml:space="preserve"> 11005</t>
  </si>
  <si>
    <t xml:space="preserve"> Ռազմարդյունաբերության բնագավառում պետական քաղաքականության մշակում խորհրդատվական, մոնիտորինգի և աջակցության ծառայություններ, ծրագրերի համակարգում</t>
  </si>
  <si>
    <t xml:space="preserve"> Ոլորտի քաղաքականության, խորհրդատվության, մոնիտորինգի, գնման և աջակցության ծառայություններ</t>
  </si>
  <si>
    <t xml:space="preserve"> 1119</t>
  </si>
  <si>
    <t xml:space="preserve"> Պաշտպանության բնագավառում գիտական և գիտատեխնիկական նպատակային հետազոտություններ</t>
  </si>
  <si>
    <t xml:space="preserve"> Նպաստել ՀՀ պաշտպանության և անվտանգության համակարգերի զարգացմանը</t>
  </si>
  <si>
    <t xml:space="preserve"> Գիտահետազոտական և փորձակոնստրուկտորական աշխատանքների արդյունավետության բարձրացում և ՍՌՏ նոր նմուշների ստեղծում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</si>
  <si>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</t>
  </si>
  <si>
    <t xml:space="preserve"> Գիտահետազոտական և փորձակոնստրուկտորական աշխատանքների իրականացում պաշտպանության համակարգի ապահովման համար</t>
  </si>
  <si>
    <t xml:space="preserve"> 1164</t>
  </si>
  <si>
    <t xml:space="preserve"> Հեռահաղորդակցության ապահովում</t>
  </si>
  <si>
    <t xml:space="preserve"> Անխափան ռադիոկապի, հեռախոսային կապի և հեռուստառադիոհեռարձակման ապահովում</t>
  </si>
  <si>
    <t xml:space="preserve"> Ռադիոկապի, հեռախոսային կապի և հեռուստառադիոհեռարձակման որակի բարելավում</t>
  </si>
  <si>
    <t xml:space="preserve"> Տվյալների փոխանակման միջգերատեսչական կապի ապահովում</t>
  </si>
  <si>
    <t xml:space="preserve"> Հայաստանի Հանրապետությունում պետական մարմինների  տվյալների փոխանակման կապի ապահովում և սպասարկում</t>
  </si>
  <si>
    <t>ՀԱՅԱՍՏԱՆԻ ՀԱՆՐԱՊԵՏՈՒԹՅԱՆ ԿԱՌԱՎԱՐՈՒԹՅԱՆ 2021 ԹՎԱԿԱՆԻ ԴԵԿՏԵՄԲԵՐԻ 23-Ի N 2121-Ն ՈՐՈՇՄԱՆ N 5 ՀԱՎԵԼՎԱԾԻ 7-ՐԴ ԱՂՅՈՒՍԱԿՈՒՄ ԿԱՏԱՐՎՈՂ  ՓՈՓՈԽՈՒԹՅՈՒՆՆԵՐԸ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</si>
  <si>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</si>
  <si>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</si>
  <si>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Բարձր տեխնոլոգիական արդյունաբերության էկոհամակարգի, թվայնացման և շուկայի զարգացման ծրագիր</t>
  </si>
  <si>
    <t xml:space="preserve">Մասնագետների պատրաստման ԲՈՒՀ-մասնավոր հատված համագործակցություն 
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</si>
  <si>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</si>
  <si>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</si>
  <si>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</si>
  <si>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</si>
  <si>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</si>
  <si>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</si>
  <si>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Շարունակական ծախսեր</t>
  </si>
  <si>
    <t xml:space="preserve"> - Կապի ծառայություններ</t>
  </si>
  <si>
    <t xml:space="preserve"> ԱՅԼ  ԾԱԽՍԵՐ</t>
  </si>
  <si>
    <t xml:space="preserve"> Այլ ծախսեր</t>
  </si>
  <si>
    <t xml:space="preserve"> 06</t>
  </si>
  <si>
    <t xml:space="preserve"> Կապ</t>
  </si>
  <si>
    <t>ԾԱՌԱՅՈՂԱԿԱՆ ԳՈՐԾՈՒՂՈՒՄՆԵՐԻ ԳԾՈՎ ԾԱԽՍԵՐ</t>
  </si>
  <si>
    <t xml:space="preserve"> - Արտասահմանյան  գործուղումներ</t>
  </si>
  <si>
    <t xml:space="preserve"> ՊԱՇՏՊԱՆՈՒԹՅՈՒՆ</t>
  </si>
  <si>
    <t xml:space="preserve"> Հետազոտական և նախագծային աշխատանքներ պաշտպանության ոլորտում</t>
  </si>
  <si>
    <t>Մրցույթով ընտրված կազմակերպություններ</t>
  </si>
  <si>
    <t>Ցուցանիշների փոփոխությունը ( նվազեցումները նշված են փակագծերում)</t>
  </si>
  <si>
    <t xml:space="preserve"> 11004 </t>
  </si>
  <si>
    <t xml:space="preserve"> Մասնագետների պատրաստման ԲՈՒՀ-մասնավոր հատված համագործակցություն  </t>
  </si>
  <si>
    <t xml:space="preserve"> Համալսարանների հետ համատեղ՛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 </t>
  </si>
  <si>
    <t xml:space="preserve"> 11009 </t>
  </si>
  <si>
    <t xml:space="preserve"> Ձեռներեցության տեխնոլոգիական էկոհամակարգ 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</si>
  <si>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 </t>
  </si>
  <si>
    <t xml:space="preserve"> 11010 </t>
  </si>
  <si>
    <t xml:space="preserve"> Թվայնացման և պետական ամպային ենթակառուցվածքային պահանջների՛ ստանդարտների, ձևաչափերի և ընթացակարգերի մշակում </t>
  </si>
  <si>
    <t xml:space="preserve"> Թվայնացման գործընթացների ու պահանջների ձևավորման, ֆունկցիոնալության և պետական ամպային ենթակառուցվածքի, ամպային տեխնոլոգիաների պահանջների, դրանց սպասարկող ֆիզիկական տվյալների կենտրոնների տեխնիկական պահանջների և միջազգային ստանդարտների տեղայնացում </t>
  </si>
  <si>
    <t xml:space="preserve"> Միջոցառումն իրականացնողի անվանումը՛ </t>
  </si>
  <si>
    <t xml:space="preserve"> 11005 </t>
  </si>
  <si>
    <t xml:space="preserve"> Ռազմարդյունաբերության բնագավառում պետական քաղաքականության մշակում խորհրդատվական, մոնիտորինգի և աջակցության ծառայություններ, ծրագրերի համակարգում </t>
  </si>
  <si>
    <t xml:space="preserve"> Ոլորտի քաղաքականության, խորհրդատվության, մոնիտորինգի, գնման և աջակցության ծառայություններ </t>
  </si>
  <si>
    <t xml:space="preserve"> 1119 </t>
  </si>
  <si>
    <t xml:space="preserve"> Պաշտպանության բնագավառում գիտական և գիտատեխնիկական նպատակային հետազոտություններ 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</si>
  <si>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 </t>
  </si>
  <si>
    <t xml:space="preserve"> Գիտահետազոտական և փորձակոնստրուկտորական աշխատանքների իրականացում պաշտպանության համակարգի ապահովման համար </t>
  </si>
  <si>
    <t xml:space="preserve"> 1164 </t>
  </si>
  <si>
    <t xml:space="preserve"> Հեռահաղորդակցության ապահովում </t>
  </si>
  <si>
    <t xml:space="preserve"> Տվյալների փոխանակման միջգերատեսչական կապի ապահովում </t>
  </si>
  <si>
    <t xml:space="preserve"> Հայաստանի Հանրապետությունում պետական մարմինների  տվյալների փոխանակման կապի ապահովում և սպասարկում </t>
  </si>
  <si>
    <t>ՀՀ կառավարության  2022 թվականի</t>
  </si>
  <si>
    <t>______________ ի    ___Ն որոշման</t>
  </si>
  <si>
    <t xml:space="preserve">ՀԱՅԱՍՏԱՆԻ ՀԱՆՐԱՊԵՏՈՒԹՅԱՆ ԿԱՌԱՎԱՐՈՒԹՅԱՆ 2021 ԹՎԱԿԱՆԻ ԴԵԿՏԵՄԲԵՐԻ 23-Ի N 2121-Ն ՈՐՈՇՄԱՆ N 10 ՀԱՎԵԼՎԱԾՈՒՄ ԿԱՏԱՐՎՈՂ ՓՈՓՈԽՈՒԹՅՈՒՆՆԵՐԸ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</si>
  <si>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</si>
  <si>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</si>
  <si>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</si>
  <si>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</si>
  <si>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</si>
  <si>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</si>
  <si>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</si>
  <si>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01</t>
  </si>
  <si>
    <t>Խումբ N 03</t>
  </si>
  <si>
    <t>Դաս N 02</t>
  </si>
  <si>
    <t>1043    11009</t>
  </si>
  <si>
    <t>Ձեռներեցության տեխնոլոգիական էկոհամակարգ</t>
  </si>
  <si>
    <t xml:space="preserve"> </t>
  </si>
  <si>
    <t xml:space="preserve"> ՄԱՍ III. ԾԱՌԱՅՈՒԹՅՈՒՆՆԵՐ</t>
  </si>
  <si>
    <t>79951100/3</t>
  </si>
  <si>
    <t>Միջոցառումների հետ կապված ծառայություններ</t>
  </si>
  <si>
    <t>ՀՄԱ</t>
  </si>
  <si>
    <t>դրամ</t>
  </si>
  <si>
    <t>85311210/2</t>
  </si>
  <si>
    <t>Խորհրդատվական ծառայություններ</t>
  </si>
  <si>
    <t>72721100/1</t>
  </si>
  <si>
    <t>Տարածքային ցանցի հետ կապված ծառայություններ</t>
  </si>
  <si>
    <t>ԲՄ</t>
  </si>
  <si>
    <t>Ցուցանիշների փոփոխությունը (նվազեցումները նշված են փակագծերում)</t>
  </si>
  <si>
    <t xml:space="preserve"> 32001</t>
  </si>
  <si>
    <t xml:space="preserve"> ՀՀ տարածքում բազային և շարժական ռադիոմոնիտորինգի համակարգի ներդրում</t>
  </si>
  <si>
    <t xml:space="preserve"> ՀՀ ողջ տարածքում  շուրջօրյա մշտադիտարկում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</si>
  <si>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</si>
  <si>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</si>
  <si>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</si>
  <si>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</si>
  <si>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</si>
  <si>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</si>
  <si>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</si>
  <si>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11017</t>
  </si>
  <si>
    <t xml:space="preserve">  Համաշխարհային բանկի աջակցությամբ իրականացվող առևտրի և ենթակառուցվածքների զարգացման ծրագիր</t>
  </si>
  <si>
    <t xml:space="preserve"> Համաշխարհային բանկի աջակցությամբ իրականացվող առևտրի և ենթակառուցվածքների զարգացման ծրագիր</t>
  </si>
  <si>
    <t xml:space="preserve"> Պետական մարմինների կողմից օգտագործվող ոչ ֆինանսական ակտիվների հետ գործառնություններ</t>
  </si>
  <si>
    <t xml:space="preserve"> 31004</t>
  </si>
  <si>
    <t xml:space="preserve">  Համաշխարհային բանկի աջակցությամբ իրականացվող առևտրի և ենթակառուցվածքների զարգացման ծրագրի շրջանակներում սարքավորումների ձեռքբերում</t>
  </si>
  <si>
    <t xml:space="preserve"> Համաշխարհային բանկի աջակցությամբ իրականացվող առևտրի և ենթակառուցվածքների զարգացման ծրագրի շրջանակներում սարքավորումների ձեռքբերում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</si>
  <si>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</si>
  <si>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</si>
  <si>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</si>
  <si>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</si>
  <si>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</si>
  <si>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</si>
  <si>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</si>
  <si>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</si>
  <si>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</si>
  <si>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</si>
  <si>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 xml:space="preserve"> 11017 </t>
  </si>
  <si>
    <t xml:space="preserve"> Տարի </t>
  </si>
  <si>
    <t xml:space="preserve">  Համաշխարհային բանկի աջակցությամբ իրականացվող առևտրի և ենթակառուցվածքների զարգացման ծրագիր </t>
  </si>
  <si>
    <t xml:space="preserve"> Համաշխարհային բանկի աջակցությամբ իրականացվող առևտրի և ենթակառուցվածքների զարգացման ծրագիր </t>
  </si>
  <si>
    <t xml:space="preserve"> Մասնագիտացված միավոր </t>
  </si>
  <si>
    <t xml:space="preserve">  </t>
  </si>
  <si>
    <t xml:space="preserve"> Միջոցառման վրա կատարված ծախսը (հազար դրամ) </t>
  </si>
  <si>
    <t xml:space="preserve"> Պետական մարմինների կողմից օգտագործվող ոչ ֆինանսական ակտիվների հետ գործառնություններ </t>
  </si>
  <si>
    <t xml:space="preserve"> 31004 </t>
  </si>
  <si>
    <t xml:space="preserve">  Համաշխարհային բանկի աջակցությամբ իրականացվող առևտրի և ենթակառուցվածքների զարգացման ծրագրի շրջանակներում սարքավորումների ձեռքբերում </t>
  </si>
  <si>
    <t xml:space="preserve"> Համաշխարհային բանկի աջակցությամբ իրականացվող առևտրի և ենթակառուցվածքների զարգացման ծրագրի շրջանակներում սարքավորումների ձեռքբերում </t>
  </si>
  <si>
    <t xml:space="preserve"> Ծառայությունը մատուցող կազմակերպություն(ների) անվանում(ներ)ը՛ </t>
  </si>
  <si>
    <t xml:space="preserve"> ՀՀ վարչապետի աշխատակազմ </t>
  </si>
  <si>
    <t xml:space="preserve"> ՍՉԱՄ-ի համար կահույք (տոկոս) </t>
  </si>
  <si>
    <t xml:space="preserve"> Կիբերանվտանգության ինկուբատորի լաբորատորիաների և ցանցի տեղադրման համար համակարգչային սարքավորումներ (տոկոս) </t>
  </si>
  <si>
    <t xml:space="preserve"> Կիբերանվտանգության ինկուբատորի դեմո լաբորատորիայի համար ցանցային սարքավորումների ձեռք բերում և ցանցի տեղադրում (տոկոս) </t>
  </si>
  <si>
    <t xml:space="preserve"> Կիբերանվտանգության ինկուբատորի համար կահույք և գրասենյակային այլ պարագաներ ( տոկոս) </t>
  </si>
  <si>
    <t xml:space="preserve"> Հայաստանի գերհամակարգչային համակարգի արդիականացում և տեղադրում ( տոկոս) </t>
  </si>
  <si>
    <t xml:space="preserve"> 32001 </t>
  </si>
  <si>
    <t xml:space="preserve"> ՀՀ տարածքում բազային և շարժական ռադիոմոնիտորինգի համակարգի ներդրում </t>
  </si>
  <si>
    <t xml:space="preserve"> ՀՀ ողջ տարածքում  շուրջօրյա մշտադիտարկում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</si>
  <si>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</si>
  <si>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Մասնագիտացված կազմակերպություն </t>
  </si>
  <si>
    <t xml:space="preserve"> Աղյուսակ 9.1.59</t>
  </si>
  <si>
    <t xml:space="preserve"> 1139 </t>
  </si>
  <si>
    <t xml:space="preserve"> ՀՀ կառավարության պահուստային ֆոնդ </t>
  </si>
  <si>
    <t xml:space="preserve">  Ցուցանիշների փոփոխությունը                  (նվազեցումները նշված են փակագծերում)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</si>
  <si>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</si>
  <si>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Աղյուսակ 9.47 </t>
  </si>
  <si>
    <t xml:space="preserve">  Ցուցանիշների փոփոխությունը                  (ավելացումները նշված են դրական նշանով)</t>
  </si>
  <si>
    <t>Բաժին N 04</t>
  </si>
  <si>
    <t>Խումբ N 06</t>
  </si>
  <si>
    <t>Դաս N 01</t>
  </si>
  <si>
    <t>1164     32001</t>
  </si>
  <si>
    <t>52111110/501</t>
  </si>
  <si>
    <t>մոնիթորինգի դիտակայանի տեղադրման և գործարկման աշխատանքներ</t>
  </si>
  <si>
    <t xml:space="preserve">                                                              Հավելված N 1</t>
  </si>
  <si>
    <t xml:space="preserve">ՀՀ կառավարության  2022 թվականի </t>
  </si>
  <si>
    <t xml:space="preserve">«ՀԱՅԱՍՏԱՆԻ ՀԱՆՐԱՊԵՏՈՒԹՅԱՆ 2022 ԹՎԱԿԱՆԻ ՊԵՏԱԿԱՆ ԲՅՈՒՋԵԻ
ՄԱՍԻՆ» ՕՐԵՆՔԻ N 2 ՀՈԴՎԱԾԻ ԱՂՅՈՒՍԱԿՈՒՄ ԿԱՏԱՐՎՈՂ ՓՈՓՈԽՈՒԹՅՈՒՆՆԵՐԸ </t>
  </si>
  <si>
    <t>հազար դրամներով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</si>
  <si>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</si>
  <si>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</si>
  <si>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</si>
  <si>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</si>
  <si>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>Հավելված N 2</t>
  </si>
  <si>
    <t>ՀՀ կառավարության 2022 թվականի</t>
  </si>
  <si>
    <t>ՀԱՅԱՍՏԱՆԻ ՀԱՆՐԱՊԵՏՈՒԹՅԱՆ ԿԱՌԱՎԱՐՈՒԹՅԱՆ 2021 ԹՎԱԿԱՆԻ ԴԵԿՏԵՄԲԵՐԻ 23-Ի N 2121-Ն ՈՐՈՇՄԱՆ N 1 ՀԱՎԵԼՎԱԾԻ N 1 ԱՂՅՈՒՍԱԿՈՒՄ ԿԱՏԱՐՎՈՂ ՓՈՓՈԽՈՒԹՅՈՒՆՆԵՐԸ</t>
  </si>
  <si>
    <t>հազ. դրամ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</si>
  <si>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</si>
  <si>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</si>
  <si>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</si>
  <si>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</si>
  <si>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</si>
  <si>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</si>
  <si>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</si>
  <si>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</si>
  <si>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</si>
  <si>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</si>
  <si>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Հավելված N 6</t>
  </si>
  <si>
    <t xml:space="preserve">ՀՀ կառավարության 2022 թվականի </t>
  </si>
  <si>
    <t>___________  ___-ի N _______ -Ն    որոշման</t>
  </si>
  <si>
    <t>«ՀԱՅԱՍՏԱՆԻ  ՀԱՆՐԱՊԵՏՈՒԹՅԱՆ 2022 ԹՎԱԿԱՆԻ ՊԵՏԱԿԱՆ ԲՅՈՒՋԵԻ ՄԱՍԻՆ» ՕՐԵՆՔԻ N 1 ՀԱՎԵԼՎԱԾԻ N 4 ԱՂՅՈՒՍԱԿՈՒՄ ԵՎ ՀԱՅԱՍՏԱՆԻ ՀԱՆՐԱՊԵՏՈՒԹՅԱՆ ԿԱՌԱՎԱՐՈՒԹՅԱՆ 2021 ԹՎԱԿԱՆԻ ԴԵԿՏԵՄԲԵՐԻ 23-Ի N 2121-Ն ՈՐՈՇՄԱՆ N 5 ՀԱՎԵԼՎԱԾԻ N 3 ԱՂՅՈՒՍԱԿՈՒՄ ԿԱՏԱՐՎՈՂ ՓՈՓՈԽՈՒԹՅՈՒՆՆԵՐԸ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</si>
  <si>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</si>
  <si>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փոփոխությունները (ավելացումները նշված են դրական նշանով, իսկ նվազեցումները` փակագծերում)</t>
  </si>
  <si>
    <t xml:space="preserve">Տարի </t>
  </si>
  <si>
    <t>Միջոց_x000D_առում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</si>
  <si>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</si>
  <si>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</si>
  <si>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</si>
  <si>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</si>
  <si>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</si>
  <si>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</si>
  <si>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</si>
  <si>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ԲԱՐՁՐ ՏԵԽՆՈԼՈԳԻԱԿԱՆ ԱՐԴՅՈՒՆԱԲԵՐՈՒԹՅԱՆ ՆԱԽԱՐԱՐՈՒԹՅՈՒՆ_x000D_
այդ թվում`</t>
  </si>
  <si>
    <t>այդ թվում`</t>
  </si>
  <si>
    <t>11017</t>
  </si>
  <si>
    <t>Համաշխարհային բանկի աջակցությամբ իրականացվող առևտրի և ենթակառուցվածքների զարգացման ծրագիր</t>
  </si>
  <si>
    <t>այդ թվում` ըստ կատարողների</t>
  </si>
  <si>
    <t>ՀՀ վարչապետի աշխատակազմ</t>
  </si>
  <si>
    <t>այդ թվում` բյուջետային ծախսերի տնտեսագիտական դասակարգման հոդվածներ</t>
  </si>
  <si>
    <t xml:space="preserve">  ԸՆԹԱՑԻԿ ԾԱԽՍԵՐ</t>
  </si>
  <si>
    <t>31004</t>
  </si>
  <si>
    <t>Համաշխարհային բանկի աջակցությամբ իրականացվող առևտրի և ենթակառուցվածքների զարգացման ծրագրի շրջանակներում սարքավորումների ձեռքբերում</t>
  </si>
  <si>
    <t xml:space="preserve">  ՄԵՔԵՆԱՆԵՐ  ԵՎ  ՍԱՐՔԱՎՈՐՈՒՄՆԵՐ</t>
  </si>
  <si>
    <t>ՀԱՅԱՍՏԱՆԻ ՀԱՆՐԱՊԵՏՈՒԹՅԱՆ 2022 ԹՎԱԿԱՆԻ ՊԵՏԱԿԱՆ ԲՅՈՒՋԵԻ ՄԱՍԻՆ ՕՐԵՆՔԻ N 1 ՀԱՎԵԼՎԱԾԻ N  3 ԱՂՅՈՒՍԱԿՈՒՄ ԿԱՏԱՐՎՈՂ ՓՈՓՈԽՈՒԹՅՈՒՆՆԵՐԸ</t>
  </si>
  <si>
    <t>(հազ. դրամ)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</si>
  <si>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</si>
  <si>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</si>
  <si>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</si>
  <si>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</si>
  <si>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</si>
  <si>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</si>
  <si>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</si>
  <si>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</si>
  <si>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 xml:space="preserve"> ԸՆԴԱՄԵՆԸ</t>
  </si>
  <si>
    <t>ՀՀ ԲԱՐՁՐ ՏԵԽՆՈԼՈԳԻԱԿԱՆ ԱՐԴՅՈՒՆԱԲԵՐՈՒԹՅԱՆ ՆԱԽԱՐԱՐՈՒԹՅՈՒՆ</t>
  </si>
  <si>
    <t xml:space="preserve">ՀԱՅԱՍՏԱՆԻ ՀԱՆՐԱՊԵՏՈՒԹՅԱՆ ԿԱՌԱՎԱՐՈՒԹՅԱՆ 2021ԹՎԱԿԱՆԻ ԴԵԿՏԵՄԲԵՐԻ23-Ի N 2121-Ն ՈՐՈՇՄԱՆ N 5 ՀԱՎԵԼՎԱԾԻ N 2 ԱՂՅՈՒՍԱԿՈՒՄ  ԿԱՏԱՐՎՈՂ ՓՈՓՈԽՈՒԹՅՈՒՆՆԵՐԸ </t>
  </si>
  <si>
    <t xml:space="preserve">                             (հազ. դրամ)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</si>
  <si>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</si>
  <si>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>տարի</t>
  </si>
  <si>
    <t xml:space="preserve">ՀԱՅԱՍՏԱՆԻ ՀԱՆՐԱՊԵՏՈՒԹՅԱՆ ԿԱՌԱՎԱՐՈՒԹՅԱՆ 2021 ԹՎԱԿԱՆԻ ԴԵԿՏԵՄԲԵՐԻ 23-Ի N 2121-Ն ՈՐՈՇՄԱՆ N 9.1 ՀԱՎԵԼՎԱԾԻ   NN 9.1.3, 9.1.17 ԵՎ 9.1.59 ԱՂՅՈՒՍԱԿՆԵՐՈՒՄ  ԿԱՏԱՐՎՈՂ ՓՈՓՈԽՈՒԹՅՈՒՆՆԵՐԸ  ԵՎ ԼՐԱՑՈՒՄՆԵՐԸ  </t>
  </si>
  <si>
    <t xml:space="preserve"> ՄԱՍ 1. ՊԵՏԱԿԱՆ ՄԱՐՄՆԻ ԳԾՈՎ ԱՐԴՅՈՒՆՔԱՅԻՆ (ԿԱՏԱՐՈՂԱԿԱՆ) ՑՈՒՑԱՆԻՇՆԵՐԸ </t>
  </si>
  <si>
    <t xml:space="preserve"> Աղյուսակ 9.1.3 </t>
  </si>
  <si>
    <t xml:space="preserve"> Աղյուսակ 9.1.17 </t>
  </si>
  <si>
    <t>Հավելված N 10</t>
  </si>
  <si>
    <t>Հավելված 11</t>
  </si>
  <si>
    <t>Հավելված N 9</t>
  </si>
  <si>
    <t xml:space="preserve">               Հավելված  N 8</t>
  </si>
  <si>
    <t>Հավելված  N 7</t>
  </si>
  <si>
    <t>Հավելված 5</t>
  </si>
  <si>
    <t xml:space="preserve"> Հավելված N 4
</t>
  </si>
  <si>
    <t xml:space="preserve"> Հավելված N 3
</t>
  </si>
  <si>
    <t>Ընդհանուր բնույթի հանրային ծառայություններ (այլ դասերին չպատկանող)</t>
  </si>
  <si>
    <t>06</t>
  </si>
  <si>
    <t>01</t>
  </si>
  <si>
    <t xml:space="preserve"> - Այլ մեքենաներ և սարքավորումներ</t>
  </si>
  <si>
    <t xml:space="preserve"> ՀՀ վարչապետի աշխատակազմ</t>
  </si>
  <si>
    <t>ՀՀ տարածքում բազային և շարժական ռադիոմոնիտորինգի համակարգի ներդրում</t>
  </si>
  <si>
    <t>1164     11004</t>
  </si>
  <si>
    <t>Տվյալների փոխանակման միջգերատեսչական կապի ապահովում</t>
  </si>
  <si>
    <t xml:space="preserve">ՀԱՅԱՍՏԱՆԻ ՀԱՆՐԱՊԵՏՈՒԹՅԱՆ ԿԱՌԱՎԱՐՈՒԹՅԱՆ 2021 ԹՎԱԿԱՆԻ ԴԵԿՏԵՄԲԵՐԻ 23-Ի N 2121-Ն ՈՐՈՇՄԱՆ N 9 ՀԱՎԵԼՎԱԾԻ  NN 9.17  ԱՂՅՈՒՍԱԿՈՒՄ 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</si>
</sst>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_(* #,##0.0_);_(* \(#,##0.0\);_(* \-??_);_(@_)"/>
    <numFmt numFmtId="171" formatCode="_(* #,##0_);_(* \(#,##0\);_(* \-??_);_(@_)"/>
    <numFmt numFmtId="172" formatCode="#,##0.0"/>
    <numFmt numFmtId="173" formatCode="_(* #,##0.0_);_(* \(#,##0.0\);_(* \-_);_(@_)"/>
    <numFmt numFmtId="174" formatCode="_(* #,##0.0_);_(* \(#,##0.0\);_(* &quot;-&quot;??_);_(@_)"/>
    <numFmt numFmtId="175" formatCode="_(* #,##0.0_);_(* \(#,##0.0\);_(* &quot;-&quot;?_);_(@_)"/>
  </numFmts>
  <fonts count="101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1"/>
      <name val="GHEA Grapalat"/>
      <family val="3"/>
      <charset val="1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0"/>
      <color theme="1"/>
      <name val="Arial Armenian"/>
      <family val="2"/>
      <charset val="1"/>
    </font>
    <font>
      <sz val="10"/>
      <color theme="1"/>
      <name val="GHEA Grapalat"/>
      <family val="3"/>
      <charset val="1"/>
    </font>
    <font>
      <b/>
      <sz val="10"/>
      <color theme="1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b/>
      <sz val="10"/>
      <name val="GHEA Grapalat"/>
      <family val="3"/>
      <charset val="1"/>
    </font>
    <font>
      <sz val="10"/>
      <name val="GHEA Grapalat"/>
      <family val="3"/>
      <charset val="1"/>
    </font>
    <font>
      <b/>
      <sz val="12"/>
      <name val="GHEA Grapalat"/>
      <family val="3"/>
      <charset val="1"/>
    </font>
    <font>
      <sz val="9"/>
      <name val="GHEA Grapalat"/>
      <family val="2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i/>
      <sz val="11"/>
      <color rgb="FF000000"/>
      <name val="GHEA Grapalat"/>
      <family val="3"/>
      <charset val="1"/>
    </font>
    <font>
      <sz val="10"/>
      <color rgb="FF000000"/>
      <name val="GHEA Grapalat"/>
      <family val="3"/>
      <charset val="1"/>
    </font>
    <font>
      <i/>
      <sz val="8"/>
      <name val="GHEA Grapalat"/>
      <family val="2"/>
    </font>
    <font>
      <sz val="12"/>
      <name val="Arial Armenian"/>
      <family val="2"/>
      <charset val="1"/>
    </font>
    <font>
      <sz val="12"/>
      <color rgb="FF000000"/>
      <name val="GHEA Grapalat"/>
      <family val="3"/>
      <charset val="1"/>
    </font>
    <font>
      <b/>
      <sz val="11"/>
      <color rgb="FF000000"/>
      <name val="GHEA Grapalat"/>
      <family val="3"/>
    </font>
    <font>
      <sz val="11"/>
      <color rgb="FF000000"/>
      <name val="GHEA Grapalat"/>
      <family val="3"/>
    </font>
    <font>
      <sz val="10"/>
      <name val="GHEA Grapalat"/>
      <family val="3"/>
    </font>
    <font>
      <sz val="11"/>
      <color rgb="FFFF0000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GHEA Grapalat"/>
      <family val="3"/>
    </font>
    <font>
      <b/>
      <u/>
      <sz val="12"/>
      <name val="GHEA Grapalat"/>
      <family val="3"/>
    </font>
    <font>
      <sz val="11"/>
      <color theme="1"/>
      <name val="Arial Armenian"/>
      <family val="2"/>
    </font>
    <font>
      <b/>
      <sz val="14"/>
      <name val="GHEA Grapalat"/>
      <family val="3"/>
    </font>
    <font>
      <b/>
      <sz val="8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3"/>
      <charset val="1"/>
    </font>
    <font>
      <b/>
      <sz val="11"/>
      <name val="GHEA Grapalat"/>
      <family val="2"/>
    </font>
    <font>
      <sz val="11"/>
      <name val="GHEA Grapalat"/>
      <family val="2"/>
    </font>
  </fonts>
  <fills count="61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0">
    <xf numFmtId="0" fontId="0" fillId="0" borderId="0"/>
    <xf numFmtId="165" fontId="11" fillId="0" borderId="0" applyBorder="0" applyProtection="0"/>
    <xf numFmtId="164" fontId="11" fillId="0" borderId="0" applyBorder="0" applyProtection="0"/>
    <xf numFmtId="165" fontId="11" fillId="0" borderId="0" applyBorder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0" fontId="11" fillId="0" borderId="0"/>
    <xf numFmtId="0" fontId="6" fillId="0" borderId="0">
      <alignment horizontal="left" vertical="top" wrapText="1"/>
    </xf>
    <xf numFmtId="0" fontId="5" fillId="0" borderId="0"/>
    <xf numFmtId="166" fontId="6" fillId="0" borderId="0" applyBorder="0" applyProtection="0">
      <alignment horizontal="right" vertical="top"/>
    </xf>
    <xf numFmtId="0" fontId="8" fillId="0" borderId="0"/>
    <xf numFmtId="0" fontId="11" fillId="0" borderId="0"/>
    <xf numFmtId="167" fontId="11" fillId="0" borderId="0" applyBorder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0" applyNumberFormat="0" applyAlignment="0" applyProtection="0"/>
    <xf numFmtId="0" fontId="22" fillId="7" borderId="11" applyNumberFormat="0" applyAlignment="0" applyProtection="0"/>
    <xf numFmtId="0" fontId="23" fillId="7" borderId="10" applyNumberFormat="0" applyAlignment="0" applyProtection="0"/>
    <xf numFmtId="0" fontId="24" fillId="0" borderId="12" applyNumberFormat="0" applyFill="0" applyAlignment="0" applyProtection="0"/>
    <xf numFmtId="0" fontId="25" fillId="8" borderId="13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>
      <alignment horizontal="left" vertical="top" wrapText="1"/>
    </xf>
    <xf numFmtId="0" fontId="4" fillId="9" borderId="14" applyNumberFormat="0" applyFont="0" applyAlignment="0" applyProtection="0"/>
    <xf numFmtId="0" fontId="31" fillId="0" borderId="0" applyNumberForma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7" fillId="0" borderId="0"/>
    <xf numFmtId="0" fontId="37" fillId="0" borderId="0"/>
    <xf numFmtId="0" fontId="40" fillId="5" borderId="0" applyNumberFormat="0" applyBorder="0" applyAlignment="0" applyProtection="0"/>
    <xf numFmtId="0" fontId="38" fillId="0" borderId="0"/>
    <xf numFmtId="0" fontId="39" fillId="0" borderId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43" borderId="0" applyNumberFormat="0" applyBorder="0" applyAlignment="0" applyProtection="0"/>
    <xf numFmtId="0" fontId="36" fillId="45" borderId="0" applyNumberFormat="0" applyBorder="0" applyAlignment="0" applyProtection="0"/>
    <xf numFmtId="0" fontId="41" fillId="46" borderId="0" applyNumberFormat="0" applyBorder="0" applyAlignment="0" applyProtection="0"/>
    <xf numFmtId="0" fontId="41" fillId="44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41" fillId="49" borderId="0" applyNumberFormat="0" applyBorder="0" applyAlignment="0" applyProtection="0"/>
    <xf numFmtId="0" fontId="41" fillId="50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51" borderId="0" applyNumberFormat="0" applyBorder="0" applyAlignment="0" applyProtection="0"/>
    <xf numFmtId="0" fontId="42" fillId="35" borderId="0" applyNumberFormat="0" applyBorder="0" applyAlignment="0" applyProtection="0"/>
    <xf numFmtId="0" fontId="43" fillId="52" borderId="16" applyNumberFormat="0" applyAlignment="0" applyProtection="0"/>
    <xf numFmtId="0" fontId="44" fillId="53" borderId="17" applyNumberFormat="0" applyAlignment="0" applyProtection="0"/>
    <xf numFmtId="43" fontId="3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6" borderId="0" applyNumberFormat="0" applyBorder="0" applyAlignment="0" applyProtection="0"/>
    <xf numFmtId="0" fontId="47" fillId="0" borderId="18" applyNumberFormat="0" applyFill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49" fillId="0" borderId="0" applyNumberFormat="0" applyFill="0" applyBorder="0" applyAlignment="0" applyProtection="0"/>
    <xf numFmtId="0" fontId="50" fillId="42" borderId="16" applyNumberFormat="0" applyAlignment="0" applyProtection="0"/>
    <xf numFmtId="0" fontId="51" fillId="0" borderId="21" applyNumberFormat="0" applyFill="0" applyAlignment="0" applyProtection="0"/>
    <xf numFmtId="0" fontId="52" fillId="54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3" fillId="0" borderId="0"/>
    <xf numFmtId="0" fontId="39" fillId="0" borderId="0"/>
    <xf numFmtId="0" fontId="39" fillId="0" borderId="0"/>
    <xf numFmtId="0" fontId="37" fillId="55" borderId="22" applyNumberFormat="0" applyFont="0" applyAlignment="0" applyProtection="0"/>
    <xf numFmtId="0" fontId="53" fillId="52" borderId="23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4" applyNumberFormat="0" applyFill="0" applyAlignment="0" applyProtection="0"/>
    <xf numFmtId="0" fontId="56" fillId="0" borderId="0" applyNumberFormat="0" applyFill="0" applyBorder="0" applyAlignment="0" applyProtection="0"/>
    <xf numFmtId="0" fontId="7" fillId="0" borderId="0"/>
    <xf numFmtId="1" fontId="58" fillId="0" borderId="0"/>
    <xf numFmtId="0" fontId="59" fillId="0" borderId="0"/>
    <xf numFmtId="0" fontId="39" fillId="0" borderId="0"/>
    <xf numFmtId="0" fontId="7" fillId="0" borderId="0"/>
    <xf numFmtId="9" fontId="3" fillId="0" borderId="0" applyFont="0" applyFill="0" applyBorder="0" applyAlignment="0" applyProtection="0"/>
    <xf numFmtId="0" fontId="57" fillId="0" borderId="0"/>
    <xf numFmtId="166" fontId="76" fillId="0" borderId="0" applyFill="0" applyBorder="0" applyProtection="0">
      <alignment horizontal="right" vertical="top"/>
    </xf>
    <xf numFmtId="43" fontId="2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8" fillId="0" borderId="0"/>
    <xf numFmtId="0" fontId="1" fillId="0" borderId="0"/>
    <xf numFmtId="43" fontId="38" fillId="0" borderId="0" applyFont="0" applyFill="0" applyBorder="0" applyAlignment="0" applyProtection="0"/>
    <xf numFmtId="0" fontId="38" fillId="0" borderId="0"/>
    <xf numFmtId="0" fontId="93" fillId="0" borderId="0"/>
    <xf numFmtId="0" fontId="30" fillId="0" borderId="0">
      <alignment horizontal="left" vertical="top" wrapText="1"/>
    </xf>
  </cellStyleXfs>
  <cellXfs count="353">
    <xf numFmtId="0" fontId="0" fillId="0" borderId="0" xfId="0"/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top" wrapText="1"/>
    </xf>
    <xf numFmtId="0" fontId="13" fillId="2" borderId="2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2" fillId="0" borderId="0" xfId="0" applyFont="1" applyAlignment="1">
      <alignment horizontal="right" vertical="top" wrapText="1"/>
    </xf>
    <xf numFmtId="0" fontId="12" fillId="0" borderId="0" xfId="0" applyFont="1"/>
    <xf numFmtId="166" fontId="13" fillId="2" borderId="2" xfId="10" applyFont="1" applyFill="1" applyBorder="1" applyAlignment="1" applyProtection="1">
      <alignment horizontal="right" vertical="top"/>
    </xf>
    <xf numFmtId="0" fontId="32" fillId="2" borderId="0" xfId="0" applyFont="1" applyFill="1"/>
    <xf numFmtId="0" fontId="32" fillId="2" borderId="0" xfId="0" applyFont="1" applyFill="1" applyAlignment="1">
      <alignment horizontal="left"/>
    </xf>
    <xf numFmtId="0" fontId="32" fillId="2" borderId="0" xfId="0" applyFont="1" applyFill="1" applyAlignment="1">
      <alignment horizontal="center"/>
    </xf>
    <xf numFmtId="0" fontId="32" fillId="2" borderId="4" xfId="0" applyFont="1" applyFill="1" applyBorder="1" applyAlignment="1">
      <alignment horizontal="left" vertical="top" wrapText="1"/>
    </xf>
    <xf numFmtId="0" fontId="32" fillId="2" borderId="2" xfId="0" applyFont="1" applyFill="1" applyBorder="1" applyAlignment="1">
      <alignment horizontal="left" vertical="top" wrapText="1"/>
    </xf>
    <xf numFmtId="0" fontId="33" fillId="2" borderId="3" xfId="0" applyFont="1" applyFill="1" applyBorder="1" applyAlignment="1">
      <alignment horizontal="left" vertical="top" wrapText="1"/>
    </xf>
    <xf numFmtId="0" fontId="33" fillId="2" borderId="2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3" fillId="2" borderId="2" xfId="0" applyFont="1" applyFill="1" applyBorder="1" applyAlignment="1">
      <alignment horizontal="center" vertical="top" wrapText="1"/>
    </xf>
    <xf numFmtId="0" fontId="60" fillId="0" borderId="0" xfId="0" applyFont="1"/>
    <xf numFmtId="0" fontId="61" fillId="0" borderId="0" xfId="0" applyFont="1" applyAlignment="1">
      <alignment horizontal="left" vertical="top" wrapText="1"/>
    </xf>
    <xf numFmtId="0" fontId="62" fillId="0" borderId="0" xfId="0" applyFont="1"/>
    <xf numFmtId="0" fontId="9" fillId="0" borderId="0" xfId="0" applyFont="1" applyAlignment="1">
      <alignment horizontal="left" vertical="top" wrapText="1"/>
    </xf>
    <xf numFmtId="0" fontId="63" fillId="0" borderId="0" xfId="0" applyFont="1"/>
    <xf numFmtId="0" fontId="0" fillId="0" borderId="0" xfId="0" applyFont="1"/>
    <xf numFmtId="0" fontId="12" fillId="0" borderId="25" xfId="0" applyFont="1" applyBorder="1" applyAlignment="1">
      <alignment horizontal="left" vertical="top" wrapText="1"/>
    </xf>
    <xf numFmtId="0" fontId="32" fillId="2" borderId="25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33" fillId="2" borderId="25" xfId="0" applyFont="1" applyFill="1" applyBorder="1" applyAlignment="1">
      <alignment horizontal="left" vertical="top" wrapText="1"/>
    </xf>
    <xf numFmtId="0" fontId="32" fillId="2" borderId="25" xfId="0" applyFont="1" applyFill="1" applyBorder="1" applyAlignment="1">
      <alignment horizontal="center" vertical="top" wrapText="1"/>
    </xf>
    <xf numFmtId="0" fontId="32" fillId="2" borderId="3" xfId="0" applyFont="1" applyFill="1" applyBorder="1" applyAlignment="1">
      <alignment horizontal="left" vertical="top" wrapText="1"/>
    </xf>
    <xf numFmtId="0" fontId="32" fillId="2" borderId="2" xfId="8" applyFont="1" applyFill="1" applyBorder="1" applyAlignment="1">
      <alignment horizontal="left" vertical="center" wrapText="1"/>
    </xf>
    <xf numFmtId="0" fontId="34" fillId="2" borderId="2" xfId="0" applyFont="1" applyFill="1" applyBorder="1" applyAlignment="1">
      <alignment horizontal="left" vertical="top" wrapText="1"/>
    </xf>
    <xf numFmtId="0" fontId="65" fillId="0" borderId="0" xfId="0" applyFont="1" applyAlignment="1">
      <alignment horizontal="left" vertical="top" wrapText="1"/>
    </xf>
    <xf numFmtId="0" fontId="64" fillId="0" borderId="0" xfId="0" applyFont="1"/>
    <xf numFmtId="0" fontId="66" fillId="0" borderId="0" xfId="0" applyFont="1" applyAlignment="1">
      <alignment horizontal="right" vertical="top" wrapText="1"/>
    </xf>
    <xf numFmtId="0" fontId="14" fillId="0" borderId="25" xfId="0" applyFont="1" applyBorder="1" applyAlignment="1">
      <alignment horizontal="left" vertical="top" wrapText="1"/>
    </xf>
    <xf numFmtId="2" fontId="13" fillId="2" borderId="0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2" fontId="66" fillId="2" borderId="0" xfId="0" applyNumberFormat="1" applyFont="1" applyFill="1" applyBorder="1" applyAlignment="1">
      <alignment horizontal="right" vertical="center" wrapText="1"/>
    </xf>
    <xf numFmtId="0" fontId="71" fillId="0" borderId="0" xfId="0" applyFont="1" applyAlignment="1">
      <alignment horizontal="left" vertical="top" wrapText="1"/>
    </xf>
    <xf numFmtId="166" fontId="12" fillId="0" borderId="25" xfId="10" applyNumberFormat="1" applyFont="1" applyBorder="1" applyAlignment="1">
      <alignment horizontal="right" vertical="top"/>
    </xf>
    <xf numFmtId="0" fontId="12" fillId="0" borderId="0" xfId="0" applyFont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right"/>
    </xf>
    <xf numFmtId="0" fontId="68" fillId="0" borderId="0" xfId="0" applyFont="1" applyBorder="1" applyAlignment="1">
      <alignment horizontal="center" vertical="center" wrapText="1"/>
    </xf>
    <xf numFmtId="0" fontId="69" fillId="0" borderId="0" xfId="0" applyFont="1" applyBorder="1" applyAlignment="1">
      <alignment horizontal="right" wrapText="1"/>
    </xf>
    <xf numFmtId="0" fontId="10" fillId="0" borderId="25" xfId="0" applyFont="1" applyBorder="1" applyAlignment="1">
      <alignment horizontal="center" vertical="center" wrapText="1"/>
    </xf>
    <xf numFmtId="0" fontId="72" fillId="0" borderId="25" xfId="9" applyFont="1" applyBorder="1" applyAlignment="1">
      <alignment horizontal="center" vertical="center" wrapText="1"/>
    </xf>
    <xf numFmtId="1" fontId="74" fillId="0" borderId="27" xfId="9" applyNumberFormat="1" applyFont="1" applyBorder="1" applyAlignment="1">
      <alignment horizontal="center" vertical="center"/>
    </xf>
    <xf numFmtId="1" fontId="74" fillId="0" borderId="5" xfId="9" applyNumberFormat="1" applyFont="1" applyBorder="1" applyAlignment="1">
      <alignment horizontal="center" vertical="center"/>
    </xf>
    <xf numFmtId="0" fontId="72" fillId="56" borderId="25" xfId="0" applyFont="1" applyFill="1" applyBorder="1" applyAlignment="1">
      <alignment horizontal="center" vertical="center"/>
    </xf>
    <xf numFmtId="0" fontId="10" fillId="56" borderId="25" xfId="0" applyFont="1" applyFill="1" applyBorder="1" applyAlignment="1">
      <alignment horizontal="center" vertical="center"/>
    </xf>
    <xf numFmtId="168" fontId="10" fillId="56" borderId="25" xfId="1" applyNumberFormat="1" applyFont="1" applyFill="1" applyBorder="1" applyAlignment="1" applyProtection="1">
      <alignment horizontal="right" vertical="center" wrapText="1"/>
    </xf>
    <xf numFmtId="0" fontId="75" fillId="0" borderId="0" xfId="0" applyFont="1"/>
    <xf numFmtId="0" fontId="67" fillId="0" borderId="4" xfId="9" applyFont="1" applyFill="1" applyBorder="1" applyAlignment="1">
      <alignment horizontal="center" vertical="center" wrapText="1"/>
    </xf>
    <xf numFmtId="0" fontId="10" fillId="0" borderId="25" xfId="9" applyFont="1" applyFill="1" applyBorder="1" applyAlignment="1">
      <alignment horizontal="center" vertical="center"/>
    </xf>
    <xf numFmtId="0" fontId="10" fillId="0" borderId="25" xfId="9" applyFont="1" applyFill="1" applyBorder="1" applyAlignment="1">
      <alignment horizontal="center" vertical="center" wrapText="1"/>
    </xf>
    <xf numFmtId="0" fontId="67" fillId="0" borderId="27" xfId="9" applyFont="1" applyFill="1" applyBorder="1" applyAlignment="1">
      <alignment horizontal="center" vertical="center" wrapText="1"/>
    </xf>
    <xf numFmtId="0" fontId="10" fillId="58" borderId="25" xfId="4" applyFont="1" applyFill="1" applyBorder="1" applyAlignment="1">
      <alignment vertical="center" wrapText="1"/>
    </xf>
    <xf numFmtId="0" fontId="35" fillId="0" borderId="25" xfId="9" applyFont="1" applyFill="1" applyBorder="1" applyAlignment="1">
      <alignment horizontal="center" vertical="center" wrapText="1"/>
    </xf>
    <xf numFmtId="0" fontId="33" fillId="0" borderId="25" xfId="0" applyFont="1" applyBorder="1" applyAlignment="1">
      <alignment horizontal="left" vertical="top" wrapText="1"/>
    </xf>
    <xf numFmtId="0" fontId="13" fillId="0" borderId="25" xfId="0" applyFont="1" applyBorder="1" applyAlignment="1">
      <alignment horizontal="left" vertical="top" wrapText="1"/>
    </xf>
    <xf numFmtId="166" fontId="12" fillId="2" borderId="25" xfId="10" applyFont="1" applyFill="1" applyBorder="1" applyAlignment="1" applyProtection="1">
      <alignment horizontal="right" vertical="top"/>
    </xf>
    <xf numFmtId="0" fontId="32" fillId="0" borderId="25" xfId="0" applyFont="1" applyBorder="1" applyAlignment="1">
      <alignment horizontal="left" vertical="top" wrapText="1"/>
    </xf>
    <xf numFmtId="166" fontId="32" fillId="0" borderId="25" xfId="10" applyNumberFormat="1" applyFont="1" applyBorder="1" applyAlignment="1">
      <alignment horizontal="right" vertical="top"/>
    </xf>
    <xf numFmtId="0" fontId="34" fillId="0" borderId="25" xfId="0" applyFont="1" applyBorder="1" applyAlignment="1">
      <alignment horizontal="left" vertical="top" wrapText="1"/>
    </xf>
    <xf numFmtId="169" fontId="13" fillId="2" borderId="0" xfId="1" applyNumberFormat="1" applyFont="1" applyFill="1" applyBorder="1" applyAlignment="1" applyProtection="1">
      <alignment horizontal="right" vertical="top" wrapText="1"/>
    </xf>
    <xf numFmtId="169" fontId="13" fillId="2" borderId="0" xfId="1" applyNumberFormat="1" applyFont="1" applyFill="1" applyBorder="1" applyAlignment="1" applyProtection="1">
      <alignment vertical="center" wrapText="1"/>
    </xf>
    <xf numFmtId="0" fontId="12" fillId="0" borderId="0" xfId="0" applyFont="1" applyBorder="1" applyAlignment="1">
      <alignment horizontal="right" wrapText="1"/>
    </xf>
    <xf numFmtId="0" fontId="12" fillId="2" borderId="3" xfId="0" applyFont="1" applyFill="1" applyBorder="1" applyAlignment="1">
      <alignment horizontal="center" vertical="center" wrapText="1"/>
    </xf>
    <xf numFmtId="169" fontId="12" fillId="2" borderId="0" xfId="1" applyNumberFormat="1" applyFont="1" applyFill="1" applyBorder="1" applyAlignment="1" applyProtection="1">
      <alignment horizontal="right"/>
    </xf>
    <xf numFmtId="0" fontId="32" fillId="2" borderId="25" xfId="0" applyFont="1" applyFill="1" applyBorder="1"/>
    <xf numFmtId="0" fontId="32" fillId="2" borderId="25" xfId="0" applyFont="1" applyFill="1" applyBorder="1" applyAlignment="1">
      <alignment horizontal="left"/>
    </xf>
    <xf numFmtId="173" fontId="33" fillId="0" borderId="25" xfId="1" applyNumberFormat="1" applyFont="1" applyBorder="1" applyAlignment="1" applyProtection="1">
      <alignment horizontal="right" vertical="center" wrapText="1"/>
    </xf>
    <xf numFmtId="0" fontId="33" fillId="0" borderId="25" xfId="0" applyFont="1" applyBorder="1"/>
    <xf numFmtId="0" fontId="32" fillId="0" borderId="25" xfId="0" applyFont="1" applyBorder="1"/>
    <xf numFmtId="173" fontId="32" fillId="0" borderId="25" xfId="1" applyNumberFormat="1" applyFont="1" applyBorder="1" applyAlignment="1" applyProtection="1">
      <alignment horizontal="right" vertical="center" wrapText="1"/>
    </xf>
    <xf numFmtId="166" fontId="12" fillId="0" borderId="0" xfId="10" applyNumberFormat="1" applyFont="1" applyBorder="1" applyAlignment="1">
      <alignment horizontal="right" vertical="top"/>
    </xf>
    <xf numFmtId="0" fontId="70" fillId="0" borderId="0" xfId="8" applyFont="1" applyAlignment="1">
      <alignment vertical="top" wrapText="1"/>
    </xf>
    <xf numFmtId="0" fontId="70" fillId="0" borderId="0" xfId="8" applyFont="1">
      <alignment horizontal="left" vertical="top" wrapText="1"/>
    </xf>
    <xf numFmtId="0" fontId="78" fillId="0" borderId="0" xfId="0" applyFont="1" applyAlignment="1">
      <alignment vertical="center" wrapText="1"/>
    </xf>
    <xf numFmtId="0" fontId="77" fillId="0" borderId="0" xfId="0" applyFont="1"/>
    <xf numFmtId="170" fontId="78" fillId="0" borderId="25" xfId="1" applyNumberFormat="1" applyFont="1" applyBorder="1" applyAlignment="1" applyProtection="1">
      <alignment horizontal="center" vertical="center" wrapText="1"/>
    </xf>
    <xf numFmtId="171" fontId="78" fillId="0" borderId="25" xfId="1" applyNumberFormat="1" applyFont="1" applyBorder="1" applyAlignment="1" applyProtection="1">
      <alignment horizontal="center" vertical="center" wrapText="1"/>
    </xf>
    <xf numFmtId="170" fontId="79" fillId="0" borderId="25" xfId="0" applyNumberFormat="1" applyFont="1" applyBorder="1" applyAlignment="1">
      <alignment horizontal="center" vertical="center" wrapText="1"/>
    </xf>
    <xf numFmtId="0" fontId="72" fillId="0" borderId="0" xfId="0" applyFont="1" applyAlignment="1">
      <alignment vertical="center" wrapText="1"/>
    </xf>
    <xf numFmtId="0" fontId="72" fillId="2" borderId="25" xfId="0" applyFont="1" applyFill="1" applyBorder="1" applyAlignment="1">
      <alignment horizontal="right" vertical="center" wrapText="1"/>
    </xf>
    <xf numFmtId="0" fontId="72" fillId="2" borderId="25" xfId="0" applyFont="1" applyFill="1" applyBorder="1" applyAlignment="1">
      <alignment horizontal="center" vertical="center" wrapText="1"/>
    </xf>
    <xf numFmtId="170" fontId="72" fillId="2" borderId="25" xfId="1" applyNumberFormat="1" applyFont="1" applyFill="1" applyBorder="1" applyAlignment="1" applyProtection="1">
      <alignment vertical="center" wrapText="1"/>
    </xf>
    <xf numFmtId="0" fontId="73" fillId="0" borderId="0" xfId="0" applyFont="1" applyAlignment="1">
      <alignment vertical="center" wrapText="1"/>
    </xf>
    <xf numFmtId="0" fontId="72" fillId="0" borderId="29" xfId="0" applyFont="1" applyBorder="1" applyAlignment="1">
      <alignment vertical="center"/>
    </xf>
    <xf numFmtId="170" fontId="80" fillId="0" borderId="25" xfId="0" applyNumberFormat="1" applyFont="1" applyBorder="1" applyAlignment="1">
      <alignment horizontal="center" vertical="center" wrapText="1"/>
    </xf>
    <xf numFmtId="0" fontId="63" fillId="0" borderId="25" xfId="0" applyFont="1" applyBorder="1" applyAlignment="1">
      <alignment horizontal="left" vertical="top" wrapText="1"/>
    </xf>
    <xf numFmtId="0" fontId="73" fillId="0" borderId="25" xfId="0" applyFont="1" applyBorder="1" applyAlignment="1">
      <alignment vertical="center" wrapText="1"/>
    </xf>
    <xf numFmtId="0" fontId="63" fillId="0" borderId="25" xfId="0" applyFont="1" applyBorder="1" applyAlignment="1">
      <alignment horizontal="center" vertical="top" wrapText="1"/>
    </xf>
    <xf numFmtId="0" fontId="73" fillId="0" borderId="25" xfId="0" applyFont="1" applyBorder="1" applyAlignment="1">
      <alignment vertical="center"/>
    </xf>
    <xf numFmtId="172" fontId="73" fillId="0" borderId="25" xfId="0" applyNumberFormat="1" applyFont="1" applyBorder="1" applyAlignment="1">
      <alignment vertical="center" wrapText="1"/>
    </xf>
    <xf numFmtId="0" fontId="80" fillId="0" borderId="25" xfId="0" applyFont="1" applyBorder="1" applyAlignment="1">
      <alignment vertical="center" wrapText="1"/>
    </xf>
    <xf numFmtId="0" fontId="78" fillId="0" borderId="0" xfId="0" applyFont="1" applyAlignment="1">
      <alignment horizontal="right" vertical="center" wrapText="1"/>
    </xf>
    <xf numFmtId="0" fontId="78" fillId="0" borderId="0" xfId="0" applyFont="1" applyAlignment="1">
      <alignment horizontal="center" vertical="center" wrapText="1"/>
    </xf>
    <xf numFmtId="170" fontId="78" fillId="0" borderId="0" xfId="1" applyNumberFormat="1" applyFont="1" applyBorder="1" applyAlignment="1" applyProtection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top" wrapText="1"/>
    </xf>
    <xf numFmtId="0" fontId="32" fillId="2" borderId="4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166" fontId="12" fillId="0" borderId="25" xfId="10" applyFont="1" applyBorder="1" applyProtection="1">
      <alignment horizontal="right" vertical="top"/>
    </xf>
    <xf numFmtId="0" fontId="81" fillId="0" borderId="0" xfId="0" applyFont="1"/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168" fontId="13" fillId="59" borderId="25" xfId="1" applyNumberFormat="1" applyFont="1" applyFill="1" applyBorder="1" applyAlignment="1" applyProtection="1">
      <alignment vertical="center" wrapText="1"/>
    </xf>
    <xf numFmtId="0" fontId="81" fillId="59" borderId="0" xfId="0" applyFont="1" applyFill="1"/>
    <xf numFmtId="0" fontId="14" fillId="0" borderId="25" xfId="0" applyFont="1" applyBorder="1"/>
    <xf numFmtId="0" fontId="12" fillId="0" borderId="25" xfId="0" applyFont="1" applyBorder="1" applyAlignment="1">
      <alignment vertical="top" wrapText="1"/>
    </xf>
    <xf numFmtId="0" fontId="12" fillId="0" borderId="25" xfId="0" applyFont="1" applyBorder="1"/>
    <xf numFmtId="39" fontId="13" fillId="2" borderId="2" xfId="0" applyNumberFormat="1" applyFont="1" applyFill="1" applyBorder="1" applyAlignment="1">
      <alignment horizontal="right" vertical="center" wrapText="1"/>
    </xf>
    <xf numFmtId="168" fontId="33" fillId="2" borderId="25" xfId="1" applyNumberFormat="1" applyFont="1" applyFill="1" applyBorder="1" applyAlignment="1" applyProtection="1">
      <alignment horizontal="right" vertical="center" wrapText="1"/>
    </xf>
    <xf numFmtId="169" fontId="33" fillId="2" borderId="25" xfId="1" applyNumberFormat="1" applyFont="1" applyFill="1" applyBorder="1" applyAlignment="1" applyProtection="1">
      <alignment horizontal="right" vertical="center"/>
    </xf>
    <xf numFmtId="166" fontId="34" fillId="0" borderId="25" xfId="131" applyNumberFormat="1" applyFont="1" applyBorder="1" applyAlignment="1">
      <alignment horizontal="right" vertical="top"/>
    </xf>
    <xf numFmtId="0" fontId="32" fillId="2" borderId="3" xfId="0" applyFont="1" applyFill="1" applyBorder="1" applyAlignment="1">
      <alignment horizontal="center" vertical="center" wrapText="1"/>
    </xf>
    <xf numFmtId="168" fontId="33" fillId="2" borderId="2" xfId="0" applyNumberFormat="1" applyFont="1" applyFill="1" applyBorder="1" applyAlignment="1">
      <alignment horizontal="right" vertical="center" wrapText="1"/>
    </xf>
    <xf numFmtId="168" fontId="33" fillId="2" borderId="2" xfId="1" applyNumberFormat="1" applyFont="1" applyFill="1" applyBorder="1" applyAlignment="1" applyProtection="1">
      <alignment horizontal="right" vertical="center" wrapText="1"/>
    </xf>
    <xf numFmtId="0" fontId="33" fillId="2" borderId="25" xfId="0" applyFont="1" applyFill="1" applyBorder="1" applyAlignment="1">
      <alignment horizontal="center" vertical="top" wrapText="1"/>
    </xf>
    <xf numFmtId="166" fontId="32" fillId="2" borderId="25" xfId="10" applyFont="1" applyFill="1" applyBorder="1" applyAlignment="1" applyProtection="1">
      <alignment horizontal="right" vertical="top"/>
    </xf>
    <xf numFmtId="168" fontId="33" fillId="2" borderId="2" xfId="1" applyNumberFormat="1" applyFont="1" applyFill="1" applyBorder="1" applyAlignment="1" applyProtection="1">
      <alignment vertical="center" wrapText="1"/>
    </xf>
    <xf numFmtId="166" fontId="33" fillId="2" borderId="2" xfId="10" applyFont="1" applyFill="1" applyBorder="1" applyProtection="1">
      <alignment horizontal="right" vertical="top"/>
    </xf>
    <xf numFmtId="168" fontId="32" fillId="2" borderId="2" xfId="1" applyNumberFormat="1" applyFont="1" applyFill="1" applyBorder="1" applyAlignment="1" applyProtection="1">
      <alignment vertical="center" wrapText="1"/>
    </xf>
    <xf numFmtId="166" fontId="32" fillId="2" borderId="2" xfId="10" applyFont="1" applyFill="1" applyBorder="1" applyProtection="1">
      <alignment horizontal="right" vertical="top"/>
    </xf>
    <xf numFmtId="0" fontId="32" fillId="0" borderId="25" xfId="0" applyFont="1" applyBorder="1" applyAlignment="1">
      <alignment horizontal="center" vertical="top" wrapText="1"/>
    </xf>
    <xf numFmtId="0" fontId="33" fillId="58" borderId="25" xfId="0" applyFont="1" applyFill="1" applyBorder="1" applyAlignment="1">
      <alignment horizontal="left" vertical="top" wrapText="1"/>
    </xf>
    <xf numFmtId="166" fontId="13" fillId="2" borderId="25" xfId="10" applyFont="1" applyFill="1" applyBorder="1" applyAlignment="1" applyProtection="1">
      <alignment horizontal="right" vertical="top"/>
    </xf>
    <xf numFmtId="0" fontId="32" fillId="58" borderId="25" xfId="0" applyFont="1" applyFill="1" applyBorder="1" applyAlignment="1">
      <alignment horizontal="left" vertical="top" wrapText="1"/>
    </xf>
    <xf numFmtId="166" fontId="33" fillId="60" borderId="25" xfId="10" applyFont="1" applyFill="1" applyBorder="1" applyAlignment="1" applyProtection="1">
      <alignment horizontal="right" vertical="top"/>
    </xf>
    <xf numFmtId="0" fontId="32" fillId="0" borderId="2" xfId="0" applyFont="1" applyBorder="1" applyAlignment="1">
      <alignment horizontal="left" vertical="top" wrapText="1"/>
    </xf>
    <xf numFmtId="0" fontId="32" fillId="0" borderId="2" xfId="0" applyFont="1" applyBorder="1" applyAlignment="1">
      <alignment horizontal="center" vertical="top" wrapText="1"/>
    </xf>
    <xf numFmtId="0" fontId="34" fillId="0" borderId="2" xfId="0" applyFont="1" applyBorder="1" applyAlignment="1">
      <alignment horizontal="left" vertical="top" wrapText="1"/>
    </xf>
    <xf numFmtId="0" fontId="32" fillId="0" borderId="3" xfId="0" applyFont="1" applyBorder="1" applyAlignment="1">
      <alignment horizontal="left" vertical="top" wrapText="1"/>
    </xf>
    <xf numFmtId="0" fontId="32" fillId="0" borderId="0" xfId="0" applyFont="1"/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6" fontId="32" fillId="0" borderId="2" xfId="10" applyNumberFormat="1" applyFont="1" applyBorder="1" applyAlignment="1">
      <alignment horizontal="right" vertical="top"/>
    </xf>
    <xf numFmtId="0" fontId="0" fillId="0" borderId="2" xfId="0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166" fontId="34" fillId="0" borderId="2" xfId="131" applyNumberFormat="1" applyFont="1" applyBorder="1" applyAlignment="1">
      <alignment horizontal="right" vertical="top"/>
    </xf>
    <xf numFmtId="174" fontId="32" fillId="58" borderId="2" xfId="0" applyNumberFormat="1" applyFont="1" applyFill="1" applyBorder="1" applyAlignment="1">
      <alignment horizontal="right" vertical="center" shrinkToFit="1"/>
    </xf>
    <xf numFmtId="169" fontId="13" fillId="2" borderId="0" xfId="1" applyNumberFormat="1" applyFont="1" applyFill="1" applyBorder="1" applyAlignment="1" applyProtection="1">
      <alignment horizontal="right" vertical="center" wrapText="1"/>
    </xf>
    <xf numFmtId="0" fontId="62" fillId="0" borderId="0" xfId="0" applyFont="1" applyAlignment="1">
      <alignment horizontal="left" vertical="top" wrapText="1"/>
    </xf>
    <xf numFmtId="166" fontId="14" fillId="0" borderId="0" xfId="10" applyNumberFormat="1" applyFont="1" applyBorder="1" applyAlignment="1">
      <alignment horizontal="right" vertical="top"/>
    </xf>
    <xf numFmtId="0" fontId="13" fillId="0" borderId="0" xfId="0" applyFont="1" applyAlignment="1">
      <alignment horizontal="right" vertical="center" wrapText="1"/>
    </xf>
    <xf numFmtId="0" fontId="13" fillId="0" borderId="0" xfId="0" applyFont="1" applyBorder="1" applyAlignment="1">
      <alignment horizontal="right" vertical="top" wrapText="1"/>
    </xf>
    <xf numFmtId="0" fontId="14" fillId="0" borderId="0" xfId="0" applyFont="1" applyAlignment="1">
      <alignment horizontal="right" vertical="top" wrapText="1"/>
    </xf>
    <xf numFmtId="0" fontId="12" fillId="0" borderId="0" xfId="0" applyFont="1" applyBorder="1" applyAlignment="1">
      <alignment horizontal="center" vertical="top" wrapText="1"/>
    </xf>
    <xf numFmtId="170" fontId="14" fillId="0" borderId="0" xfId="1" applyNumberFormat="1" applyFont="1" applyBorder="1" applyAlignment="1" applyProtection="1">
      <alignment horizontal="right" vertical="top" wrapText="1"/>
    </xf>
    <xf numFmtId="0" fontId="82" fillId="0" borderId="0" xfId="0" applyFont="1" applyAlignment="1">
      <alignment horizontal="left" vertical="top" wrapText="1"/>
    </xf>
    <xf numFmtId="0" fontId="82" fillId="0" borderId="0" xfId="0" applyFont="1" applyBorder="1" applyAlignment="1">
      <alignment horizontal="center" vertical="top" wrapText="1"/>
    </xf>
    <xf numFmtId="166" fontId="14" fillId="0" borderId="25" xfId="0" applyNumberFormat="1" applyFont="1" applyBorder="1"/>
    <xf numFmtId="0" fontId="83" fillId="0" borderId="0" xfId="0" applyFont="1" applyFill="1" applyAlignment="1"/>
    <xf numFmtId="0" fontId="83" fillId="0" borderId="0" xfId="0" applyFont="1" applyFill="1" applyAlignment="1">
      <alignment horizontal="right" vertical="center"/>
    </xf>
    <xf numFmtId="0" fontId="83" fillId="0" borderId="0" xfId="0" applyFont="1" applyAlignment="1">
      <alignment horizontal="center" vertical="center"/>
    </xf>
    <xf numFmtId="0" fontId="83" fillId="0" borderId="0" xfId="0" applyFont="1" applyFill="1" applyAlignment="1">
      <alignment horizontal="right"/>
    </xf>
    <xf numFmtId="0" fontId="84" fillId="0" borderId="0" xfId="0" applyFont="1" applyFill="1" applyAlignment="1">
      <alignment vertical="center" wrapText="1"/>
    </xf>
    <xf numFmtId="174" fontId="83" fillId="0" borderId="0" xfId="133" applyNumberFormat="1" applyFont="1" applyFill="1" applyAlignment="1">
      <alignment horizontal="right"/>
    </xf>
    <xf numFmtId="0" fontId="83" fillId="0" borderId="25" xfId="0" applyFont="1" applyFill="1" applyBorder="1" applyAlignment="1"/>
    <xf numFmtId="0" fontId="83" fillId="0" borderId="25" xfId="0" applyFont="1" applyFill="1" applyBorder="1" applyAlignment="1">
      <alignment horizontal="center" vertical="center" wrapText="1"/>
    </xf>
    <xf numFmtId="0" fontId="83" fillId="0" borderId="25" xfId="0" applyFont="1" applyFill="1" applyBorder="1" applyAlignment="1">
      <alignment vertical="center"/>
    </xf>
    <xf numFmtId="174" fontId="83" fillId="0" borderId="25" xfId="1" applyNumberFormat="1" applyFont="1" applyFill="1" applyBorder="1" applyAlignment="1">
      <alignment horizontal="right" vertical="center"/>
    </xf>
    <xf numFmtId="174" fontId="83" fillId="0" borderId="0" xfId="0" applyNumberFormat="1" applyFont="1" applyAlignment="1">
      <alignment horizontal="center" vertical="center"/>
    </xf>
    <xf numFmtId="39" fontId="83" fillId="0" borderId="0" xfId="0" applyNumberFormat="1" applyFont="1" applyAlignment="1">
      <alignment horizontal="center" vertical="center"/>
    </xf>
    <xf numFmtId="174" fontId="83" fillId="0" borderId="0" xfId="0" applyNumberFormat="1" applyFont="1" applyAlignment="1"/>
    <xf numFmtId="0" fontId="83" fillId="0" borderId="0" xfId="0" applyFont="1"/>
    <xf numFmtId="0" fontId="32" fillId="0" borderId="0" xfId="8" applyFont="1" applyAlignment="1">
      <alignment horizontal="right" vertical="center"/>
    </xf>
    <xf numFmtId="43" fontId="32" fillId="0" borderId="0" xfId="133" applyFont="1" applyFill="1" applyAlignment="1">
      <alignment horizontal="center" wrapText="1"/>
    </xf>
    <xf numFmtId="174" fontId="81" fillId="0" borderId="25" xfId="133" applyNumberFormat="1" applyFont="1" applyFill="1" applyBorder="1" applyAlignment="1">
      <alignment vertical="center" wrapText="1"/>
    </xf>
    <xf numFmtId="174" fontId="32" fillId="0" borderId="25" xfId="133" applyNumberFormat="1" applyFont="1" applyFill="1" applyBorder="1" applyAlignment="1">
      <alignment horizontal="center" vertical="center"/>
    </xf>
    <xf numFmtId="43" fontId="32" fillId="0" borderId="25" xfId="133" applyFont="1" applyFill="1" applyBorder="1" applyAlignment="1">
      <alignment wrapText="1"/>
    </xf>
    <xf numFmtId="43" fontId="32" fillId="0" borderId="25" xfId="133" applyFont="1" applyFill="1" applyBorder="1" applyAlignment="1">
      <alignment vertical="center" wrapText="1"/>
    </xf>
    <xf numFmtId="174" fontId="32" fillId="0" borderId="25" xfId="133" applyNumberFormat="1" applyFont="1" applyFill="1" applyBorder="1" applyAlignment="1">
      <alignment horizontal="left" vertical="center"/>
    </xf>
    <xf numFmtId="174" fontId="32" fillId="58" borderId="25" xfId="133" applyNumberFormat="1" applyFont="1" applyFill="1" applyBorder="1" applyAlignment="1">
      <alignment horizontal="left" vertical="center"/>
    </xf>
    <xf numFmtId="174" fontId="32" fillId="0" borderId="25" xfId="133" applyNumberFormat="1" applyFont="1" applyFill="1" applyBorder="1" applyAlignment="1">
      <alignment horizontal="left" vertical="center" wrapText="1"/>
    </xf>
    <xf numFmtId="0" fontId="84" fillId="0" borderId="0" xfId="0" applyFont="1" applyFill="1" applyAlignment="1">
      <alignment horizontal="right"/>
    </xf>
    <xf numFmtId="0" fontId="85" fillId="0" borderId="0" xfId="0" applyFont="1"/>
    <xf numFmtId="0" fontId="85" fillId="0" borderId="0" xfId="0" applyFont="1" applyBorder="1"/>
    <xf numFmtId="0" fontId="86" fillId="0" borderId="0" xfId="135" applyNumberFormat="1" applyFont="1" applyFill="1" applyBorder="1" applyAlignment="1">
      <alignment vertical="center" wrapText="1"/>
    </xf>
    <xf numFmtId="0" fontId="86" fillId="0" borderId="0" xfId="135" applyNumberFormat="1" applyFont="1" applyFill="1" applyBorder="1" applyAlignment="1">
      <alignment horizontal="center" vertical="center" wrapText="1"/>
    </xf>
    <xf numFmtId="49" fontId="86" fillId="0" borderId="0" xfId="135" applyNumberFormat="1" applyFont="1" applyFill="1" applyBorder="1" applyAlignment="1">
      <alignment vertical="center" wrapText="1"/>
    </xf>
    <xf numFmtId="175" fontId="86" fillId="0" borderId="0" xfId="135" applyNumberFormat="1" applyFont="1" applyFill="1" applyBorder="1" applyAlignment="1">
      <alignment horizontal="left" vertical="center"/>
    </xf>
    <xf numFmtId="0" fontId="85" fillId="0" borderId="0" xfId="0" applyFont="1" applyFill="1"/>
    <xf numFmtId="174" fontId="32" fillId="0" borderId="25" xfId="136" applyNumberFormat="1" applyFont="1" applyFill="1" applyBorder="1" applyAlignment="1">
      <alignment horizontal="center" vertical="center" wrapText="1"/>
    </xf>
    <xf numFmtId="49" fontId="86" fillId="0" borderId="33" xfId="0" applyNumberFormat="1" applyFont="1" applyFill="1" applyBorder="1" applyAlignment="1">
      <alignment horizontal="left" vertical="center" wrapText="1"/>
    </xf>
    <xf numFmtId="49" fontId="32" fillId="0" borderId="5" xfId="0" applyNumberFormat="1" applyFont="1" applyFill="1" applyBorder="1" applyAlignment="1">
      <alignment horizontal="center" vertical="center" wrapText="1"/>
    </xf>
    <xf numFmtId="43" fontId="86" fillId="0" borderId="5" xfId="0" applyNumberFormat="1" applyFont="1" applyFill="1" applyBorder="1" applyAlignment="1">
      <alignment horizontal="center" vertical="center" wrapText="1"/>
    </xf>
    <xf numFmtId="174" fontId="87" fillId="0" borderId="5" xfId="0" applyNumberFormat="1" applyFont="1" applyFill="1" applyBorder="1" applyAlignment="1">
      <alignment horizontal="right" vertical="center" shrinkToFit="1"/>
    </xf>
    <xf numFmtId="175" fontId="85" fillId="0" borderId="0" xfId="0" applyNumberFormat="1" applyFont="1" applyFill="1"/>
    <xf numFmtId="49" fontId="86" fillId="0" borderId="34" xfId="0" applyNumberFormat="1" applyFont="1" applyFill="1" applyBorder="1" applyAlignment="1">
      <alignment horizontal="left" vertical="center" wrapText="1"/>
    </xf>
    <xf numFmtId="49" fontId="32" fillId="0" borderId="25" xfId="0" applyNumberFormat="1" applyFont="1" applyFill="1" applyBorder="1" applyAlignment="1">
      <alignment horizontal="center" vertical="center" wrapText="1"/>
    </xf>
    <xf numFmtId="43" fontId="86" fillId="0" borderId="25" xfId="0" applyNumberFormat="1" applyFont="1" applyFill="1" applyBorder="1" applyAlignment="1">
      <alignment vertical="center" wrapText="1"/>
    </xf>
    <xf numFmtId="174" fontId="87" fillId="0" borderId="25" xfId="0" applyNumberFormat="1" applyFont="1" applyFill="1" applyBorder="1" applyAlignment="1">
      <alignment horizontal="right" vertical="center" shrinkToFit="1"/>
    </xf>
    <xf numFmtId="174" fontId="86" fillId="0" borderId="25" xfId="0" applyNumberFormat="1" applyFont="1" applyFill="1" applyBorder="1" applyAlignment="1">
      <alignment horizontal="right" vertical="center" shrinkToFit="1"/>
    </xf>
    <xf numFmtId="43" fontId="87" fillId="0" borderId="25" xfId="0" applyNumberFormat="1" applyFont="1" applyFill="1" applyBorder="1" applyAlignment="1">
      <alignment horizontal="left" vertical="center" wrapText="1"/>
    </xf>
    <xf numFmtId="174" fontId="33" fillId="0" borderId="25" xfId="137" applyNumberFormat="1" applyFont="1" applyFill="1" applyBorder="1" applyAlignment="1">
      <alignment horizontal="right" vertical="center" shrinkToFit="1"/>
    </xf>
    <xf numFmtId="1" fontId="87" fillId="0" borderId="25" xfId="0" applyNumberFormat="1" applyFont="1" applyFill="1" applyBorder="1" applyAlignment="1">
      <alignment horizontal="center" vertical="center" shrinkToFit="1"/>
    </xf>
    <xf numFmtId="0" fontId="33" fillId="0" borderId="25" xfId="0" applyFont="1" applyFill="1" applyBorder="1" applyAlignment="1">
      <alignment horizontal="center" vertical="center" wrapText="1"/>
    </xf>
    <xf numFmtId="43" fontId="33" fillId="0" borderId="25" xfId="0" applyNumberFormat="1" applyFont="1" applyFill="1" applyBorder="1" applyAlignment="1">
      <alignment horizontal="left" vertical="center" wrapText="1"/>
    </xf>
    <xf numFmtId="0" fontId="81" fillId="0" borderId="0" xfId="8" applyFont="1">
      <alignment horizontal="left" vertical="top" wrapText="1"/>
    </xf>
    <xf numFmtId="0" fontId="87" fillId="0" borderId="25" xfId="0" applyFont="1" applyFill="1" applyBorder="1" applyAlignment="1">
      <alignment horizontal="left" vertical="center" wrapText="1"/>
    </xf>
    <xf numFmtId="43" fontId="32" fillId="0" borderId="25" xfId="0" applyNumberFormat="1" applyFont="1" applyFill="1" applyBorder="1" applyAlignment="1">
      <alignment horizontal="left" vertical="center" wrapText="1"/>
    </xf>
    <xf numFmtId="174" fontId="88" fillId="0" borderId="0" xfId="0" applyNumberFormat="1" applyFont="1" applyFill="1" applyBorder="1" applyAlignment="1">
      <alignment horizontal="left" vertical="center"/>
    </xf>
    <xf numFmtId="174" fontId="32" fillId="0" borderId="25" xfId="137" applyNumberFormat="1" applyFont="1" applyFill="1" applyBorder="1" applyAlignment="1">
      <alignment horizontal="right" vertical="center" shrinkToFit="1"/>
    </xf>
    <xf numFmtId="49" fontId="86" fillId="0" borderId="25" xfId="0" applyNumberFormat="1" applyFont="1" applyFill="1" applyBorder="1" applyAlignment="1">
      <alignment horizontal="left" vertical="center" wrapText="1"/>
    </xf>
    <xf numFmtId="49" fontId="32" fillId="0" borderId="25" xfId="0" applyNumberFormat="1" applyFont="1" applyFill="1" applyBorder="1" applyAlignment="1">
      <alignment horizontal="center" vertical="center" shrinkToFit="1"/>
    </xf>
    <xf numFmtId="174" fontId="33" fillId="0" borderId="25" xfId="0" applyNumberFormat="1" applyFont="1" applyFill="1" applyBorder="1" applyAlignment="1">
      <alignment horizontal="right" vertical="center" shrinkToFit="1"/>
    </xf>
    <xf numFmtId="174" fontId="32" fillId="0" borderId="25" xfId="0" applyNumberFormat="1" applyFont="1" applyFill="1" applyBorder="1" applyAlignment="1">
      <alignment horizontal="left" vertical="center" wrapText="1"/>
    </xf>
    <xf numFmtId="43" fontId="89" fillId="0" borderId="25" xfId="0" applyNumberFormat="1" applyFont="1" applyFill="1" applyBorder="1" applyAlignment="1">
      <alignment horizontal="left" vertical="center" wrapText="1"/>
    </xf>
    <xf numFmtId="174" fontId="89" fillId="0" borderId="25" xfId="0" applyNumberFormat="1" applyFont="1" applyFill="1" applyBorder="1" applyAlignment="1">
      <alignment horizontal="right" vertical="center" shrinkToFit="1"/>
    </xf>
    <xf numFmtId="43" fontId="32" fillId="0" borderId="25" xfId="0" quotePrefix="1" applyNumberFormat="1" applyFont="1" applyFill="1" applyBorder="1" applyAlignment="1">
      <alignment horizontal="left" vertical="center" wrapText="1"/>
    </xf>
    <xf numFmtId="0" fontId="81" fillId="0" borderId="25" xfId="8" applyFont="1" applyBorder="1">
      <alignment horizontal="left" vertical="top" wrapText="1"/>
    </xf>
    <xf numFmtId="0" fontId="81" fillId="0" borderId="25" xfId="8" applyFont="1" applyBorder="1" applyAlignment="1">
      <alignment horizontal="left" vertical="top" wrapText="1"/>
    </xf>
    <xf numFmtId="0" fontId="81" fillId="0" borderId="0" xfId="8" applyFont="1" applyAlignment="1">
      <alignment horizontal="left" vertical="top" wrapText="1"/>
    </xf>
    <xf numFmtId="0" fontId="91" fillId="0" borderId="0" xfId="0" applyFont="1"/>
    <xf numFmtId="0" fontId="91" fillId="0" borderId="0" xfId="0" applyFont="1" applyBorder="1"/>
    <xf numFmtId="0" fontId="84" fillId="0" borderId="0" xfId="0" applyFont="1" applyFill="1" applyAlignment="1">
      <alignment horizontal="center" wrapText="1"/>
    </xf>
    <xf numFmtId="0" fontId="83" fillId="0" borderId="25" xfId="0" applyFont="1" applyBorder="1" applyAlignment="1">
      <alignment vertical="center"/>
    </xf>
    <xf numFmtId="0" fontId="83" fillId="0" borderId="25" xfId="0" applyFont="1" applyBorder="1" applyAlignment="1">
      <alignment vertical="center" wrapText="1"/>
    </xf>
    <xf numFmtId="0" fontId="83" fillId="0" borderId="25" xfId="0" applyFont="1" applyBorder="1" applyAlignment="1">
      <alignment horizontal="center" vertical="center" wrapText="1"/>
    </xf>
    <xf numFmtId="0" fontId="84" fillId="0" borderId="25" xfId="0" applyFont="1" applyBorder="1" applyAlignment="1">
      <alignment vertical="center"/>
    </xf>
    <xf numFmtId="0" fontId="33" fillId="0" borderId="25" xfId="0" applyFont="1" applyBorder="1" applyAlignment="1">
      <alignment horizontal="center" vertical="top" wrapText="1"/>
    </xf>
    <xf numFmtId="168" fontId="84" fillId="0" borderId="25" xfId="0" applyNumberFormat="1" applyFont="1" applyBorder="1" applyAlignment="1">
      <alignment horizontal="center" vertical="center" wrapText="1"/>
    </xf>
    <xf numFmtId="168" fontId="90" fillId="0" borderId="0" xfId="0" applyNumberFormat="1" applyFont="1"/>
    <xf numFmtId="0" fontId="90" fillId="0" borderId="0" xfId="0" applyFont="1"/>
    <xf numFmtId="0" fontId="83" fillId="58" borderId="25" xfId="0" applyFont="1" applyFill="1" applyBorder="1" applyAlignment="1">
      <alignment horizontal="center" vertical="center" wrapText="1"/>
    </xf>
    <xf numFmtId="168" fontId="83" fillId="0" borderId="25" xfId="0" applyNumberFormat="1" applyFont="1" applyBorder="1" applyAlignment="1">
      <alignment horizontal="center" vertical="center" wrapText="1"/>
    </xf>
    <xf numFmtId="168" fontId="83" fillId="0" borderId="25" xfId="0" applyNumberFormat="1" applyFont="1" applyBorder="1" applyAlignment="1">
      <alignment horizontal="right" vertical="center" wrapText="1"/>
    </xf>
    <xf numFmtId="168" fontId="84" fillId="0" borderId="25" xfId="0" applyNumberFormat="1" applyFont="1" applyBorder="1" applyAlignment="1">
      <alignment horizontal="right" vertical="center" wrapText="1"/>
    </xf>
    <xf numFmtId="0" fontId="33" fillId="58" borderId="25" xfId="0" applyFont="1" applyFill="1" applyBorder="1" applyAlignment="1">
      <alignment horizontal="center" vertical="center" wrapText="1"/>
    </xf>
    <xf numFmtId="0" fontId="33" fillId="58" borderId="25" xfId="0" applyFont="1" applyFill="1" applyBorder="1" applyAlignment="1">
      <alignment horizontal="left" vertical="center" wrapText="1"/>
    </xf>
    <xf numFmtId="168" fontId="33" fillId="58" borderId="25" xfId="0" applyNumberFormat="1" applyFont="1" applyFill="1" applyBorder="1" applyAlignment="1">
      <alignment horizontal="center" vertical="center" wrapText="1"/>
    </xf>
    <xf numFmtId="0" fontId="32" fillId="58" borderId="25" xfId="0" applyFont="1" applyFill="1" applyBorder="1" applyAlignment="1">
      <alignment horizontal="center" vertical="center" wrapText="1"/>
    </xf>
    <xf numFmtId="0" fontId="92" fillId="58" borderId="25" xfId="0" applyFont="1" applyFill="1" applyBorder="1" applyAlignment="1">
      <alignment horizontal="center" vertical="center" wrapText="1"/>
    </xf>
    <xf numFmtId="168" fontId="83" fillId="0" borderId="0" xfId="0" applyNumberFormat="1" applyFont="1"/>
    <xf numFmtId="166" fontId="13" fillId="0" borderId="25" xfId="10" applyFont="1" applyBorder="1" applyProtection="1">
      <alignment horizontal="right" vertical="top"/>
    </xf>
    <xf numFmtId="0" fontId="85" fillId="0" borderId="0" xfId="0" applyFont="1" applyFill="1" applyAlignment="1">
      <alignment horizontal="right"/>
    </xf>
    <xf numFmtId="0" fontId="90" fillId="0" borderId="0" xfId="0" applyFont="1" applyFill="1" applyAlignment="1">
      <alignment horizontal="left" vertical="top"/>
    </xf>
    <xf numFmtId="0" fontId="83" fillId="0" borderId="25" xfId="0" applyFont="1" applyBorder="1"/>
    <xf numFmtId="168" fontId="33" fillId="58" borderId="25" xfId="99" applyNumberFormat="1" applyFont="1" applyFill="1" applyBorder="1" applyAlignment="1">
      <alignment vertical="center" wrapText="1"/>
    </xf>
    <xf numFmtId="175" fontId="12" fillId="0" borderId="0" xfId="0" applyNumberFormat="1" applyFont="1" applyBorder="1" applyAlignment="1">
      <alignment horizontal="left" vertical="top" wrapText="1"/>
    </xf>
    <xf numFmtId="0" fontId="91" fillId="0" borderId="0" xfId="0" applyFont="1" applyAlignment="1">
      <alignment horizontal="left" vertical="top" wrapText="1"/>
    </xf>
    <xf numFmtId="0" fontId="95" fillId="0" borderId="0" xfId="0" applyFont="1" applyAlignment="1">
      <alignment horizontal="left" vertical="top" wrapText="1"/>
    </xf>
    <xf numFmtId="0" fontId="96" fillId="0" borderId="0" xfId="0" applyFont="1" applyAlignment="1">
      <alignment horizontal="left" vertical="top" wrapText="1"/>
    </xf>
    <xf numFmtId="0" fontId="97" fillId="0" borderId="0" xfId="0" applyFont="1" applyAlignment="1">
      <alignment horizontal="left" vertical="top" wrapText="1"/>
    </xf>
    <xf numFmtId="0" fontId="81" fillId="0" borderId="0" xfId="0" applyFont="1" applyAlignment="1">
      <alignment horizontal="left" vertical="top" wrapText="1"/>
    </xf>
    <xf numFmtId="0" fontId="69" fillId="0" borderId="0" xfId="0" applyFont="1" applyAlignment="1">
      <alignment horizontal="left" vertical="top" wrapText="1"/>
    </xf>
    <xf numFmtId="0" fontId="98" fillId="0" borderId="0" xfId="0" applyFont="1" applyAlignment="1">
      <alignment horizontal="left" vertical="top" wrapText="1"/>
    </xf>
    <xf numFmtId="0" fontId="69" fillId="0" borderId="0" xfId="0" applyFont="1" applyAlignment="1">
      <alignment horizontal="center" vertical="top" wrapText="1"/>
    </xf>
    <xf numFmtId="170" fontId="98" fillId="0" borderId="0" xfId="1" applyNumberFormat="1" applyFont="1" applyBorder="1" applyAlignment="1" applyProtection="1">
      <alignment horizontal="right" vertical="top" wrapText="1"/>
    </xf>
    <xf numFmtId="175" fontId="69" fillId="0" borderId="0" xfId="0" applyNumberFormat="1" applyFont="1" applyBorder="1" applyAlignment="1">
      <alignment horizontal="left" vertical="top" wrapText="1"/>
    </xf>
    <xf numFmtId="0" fontId="69" fillId="0" borderId="0" xfId="0" applyFont="1" applyBorder="1" applyAlignment="1">
      <alignment horizontal="left" vertical="top" wrapText="1"/>
    </xf>
    <xf numFmtId="166" fontId="69" fillId="0" borderId="0" xfId="10" applyNumberFormat="1" applyFont="1" applyBorder="1" applyAlignment="1">
      <alignment horizontal="right" vertical="top"/>
    </xf>
    <xf numFmtId="0" fontId="68" fillId="0" borderId="0" xfId="0" applyFont="1" applyBorder="1" applyAlignment="1">
      <alignment horizontal="center" vertical="top" wrapText="1"/>
    </xf>
    <xf numFmtId="0" fontId="68" fillId="0" borderId="0" xfId="0" applyFont="1" applyAlignment="1">
      <alignment horizontal="right" vertical="top" wrapText="1"/>
    </xf>
    <xf numFmtId="0" fontId="69" fillId="0" borderId="0" xfId="0" applyFont="1" applyBorder="1" applyAlignment="1">
      <alignment horizontal="center" vertical="top" wrapText="1"/>
    </xf>
    <xf numFmtId="166" fontId="98" fillId="0" borderId="0" xfId="10" applyNumberFormat="1" applyFont="1" applyBorder="1" applyAlignment="1">
      <alignment horizontal="right" vertical="top"/>
    </xf>
    <xf numFmtId="175" fontId="65" fillId="0" borderId="0" xfId="0" applyNumberFormat="1" applyFont="1" applyAlignment="1">
      <alignment horizontal="left" vertical="top" wrapText="1"/>
    </xf>
    <xf numFmtId="0" fontId="65" fillId="0" borderId="0" xfId="0" applyFont="1" applyAlignment="1">
      <alignment horizontal="center" vertical="center" wrapText="1"/>
    </xf>
    <xf numFmtId="0" fontId="99" fillId="0" borderId="25" xfId="139" applyFont="1" applyBorder="1" applyAlignment="1">
      <alignment horizontal="left" vertical="top" wrapText="1"/>
    </xf>
    <xf numFmtId="0" fontId="100" fillId="0" borderId="25" xfId="139" applyFont="1" applyBorder="1" applyAlignment="1">
      <alignment horizontal="left" vertical="top" wrapText="1"/>
    </xf>
    <xf numFmtId="49" fontId="32" fillId="0" borderId="25" xfId="0" applyNumberFormat="1" applyFont="1" applyBorder="1" applyAlignment="1">
      <alignment horizontal="left" vertical="top" wrapText="1"/>
    </xf>
    <xf numFmtId="49" fontId="33" fillId="0" borderId="25" xfId="0" applyNumberFormat="1" applyFont="1" applyBorder="1" applyAlignment="1">
      <alignment horizontal="center" vertical="center" wrapText="1"/>
    </xf>
    <xf numFmtId="175" fontId="73" fillId="0" borderId="0" xfId="0" applyNumberFormat="1" applyFont="1" applyAlignment="1">
      <alignment vertical="center" wrapText="1"/>
    </xf>
    <xf numFmtId="0" fontId="73" fillId="0" borderId="25" xfId="0" applyFont="1" applyBorder="1" applyAlignment="1">
      <alignment horizontal="left" vertical="center"/>
    </xf>
    <xf numFmtId="0" fontId="73" fillId="0" borderId="25" xfId="0" applyFont="1" applyBorder="1" applyAlignment="1">
      <alignment horizontal="left" vertical="center" wrapText="1"/>
    </xf>
    <xf numFmtId="0" fontId="83" fillId="0" borderId="0" xfId="0" applyFont="1" applyFill="1" applyAlignment="1">
      <alignment horizontal="center" vertical="center" wrapText="1"/>
    </xf>
    <xf numFmtId="0" fontId="83" fillId="0" borderId="0" xfId="0" applyFont="1" applyAlignment="1">
      <alignment horizontal="center" wrapText="1"/>
    </xf>
    <xf numFmtId="43" fontId="32" fillId="0" borderId="30" xfId="133" applyFont="1" applyFill="1" applyBorder="1" applyAlignment="1">
      <alignment horizontal="center" vertical="center" wrapText="1"/>
    </xf>
    <xf numFmtId="43" fontId="32" fillId="0" borderId="5" xfId="133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wrapText="1"/>
    </xf>
    <xf numFmtId="0" fontId="32" fillId="2" borderId="2" xfId="0" applyFont="1" applyFill="1" applyBorder="1" applyAlignment="1">
      <alignment horizontal="center" vertical="top" wrapText="1"/>
    </xf>
    <xf numFmtId="0" fontId="32" fillId="2" borderId="4" xfId="0" applyFont="1" applyFill="1" applyBorder="1" applyAlignment="1">
      <alignment horizontal="center" vertical="top" wrapText="1"/>
    </xf>
    <xf numFmtId="0" fontId="32" fillId="0" borderId="4" xfId="0" applyFont="1" applyBorder="1" applyAlignment="1">
      <alignment horizontal="center" vertical="top" wrapText="1"/>
    </xf>
    <xf numFmtId="0" fontId="32" fillId="0" borderId="5" xfId="0" applyFont="1" applyBorder="1" applyAlignment="1">
      <alignment horizontal="center" vertical="top" wrapText="1"/>
    </xf>
    <xf numFmtId="1" fontId="74" fillId="0" borderId="27" xfId="9" applyNumberFormat="1" applyFont="1" applyBorder="1" applyAlignment="1">
      <alignment horizontal="center" vertical="center"/>
    </xf>
    <xf numFmtId="0" fontId="72" fillId="57" borderId="26" xfId="9" applyFont="1" applyFill="1" applyBorder="1" applyAlignment="1">
      <alignment horizontal="center" vertical="center"/>
    </xf>
    <xf numFmtId="0" fontId="72" fillId="57" borderId="6" xfId="9" applyFont="1" applyFill="1" applyBorder="1" applyAlignment="1">
      <alignment horizontal="center" vertical="center"/>
    </xf>
    <xf numFmtId="0" fontId="72" fillId="57" borderId="28" xfId="9" applyFont="1" applyFill="1" applyBorder="1" applyAlignment="1">
      <alignment horizontal="center" vertical="center"/>
    </xf>
    <xf numFmtId="0" fontId="10" fillId="56" borderId="5" xfId="0" applyFont="1" applyFill="1" applyBorder="1" applyAlignment="1">
      <alignment horizontal="center" vertical="center" wrapText="1"/>
    </xf>
    <xf numFmtId="0" fontId="10" fillId="0" borderId="26" xfId="9" applyFont="1" applyFill="1" applyBorder="1" applyAlignment="1">
      <alignment horizontal="center" vertical="top" wrapText="1"/>
    </xf>
    <xf numFmtId="0" fontId="10" fillId="0" borderId="6" xfId="9" applyFont="1" applyFill="1" applyBorder="1" applyAlignment="1">
      <alignment horizontal="center" vertical="top" wrapText="1"/>
    </xf>
    <xf numFmtId="0" fontId="10" fillId="0" borderId="28" xfId="9" applyFont="1" applyFill="1" applyBorder="1" applyAlignment="1">
      <alignment horizontal="center" vertical="top" wrapText="1"/>
    </xf>
    <xf numFmtId="0" fontId="9" fillId="58" borderId="26" xfId="4" applyFont="1" applyFill="1" applyBorder="1" applyAlignment="1">
      <alignment horizontal="center" vertical="center"/>
    </xf>
    <xf numFmtId="0" fontId="9" fillId="58" borderId="6" xfId="4" applyFont="1" applyFill="1" applyBorder="1" applyAlignment="1">
      <alignment horizontal="center" vertical="center"/>
    </xf>
    <xf numFmtId="0" fontId="9" fillId="58" borderId="28" xfId="4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72" fillId="0" borderId="25" xfId="9" applyFont="1" applyBorder="1" applyAlignment="1">
      <alignment horizontal="center" vertical="center" wrapText="1"/>
    </xf>
    <xf numFmtId="172" fontId="73" fillId="0" borderId="25" xfId="9" applyNumberFormat="1" applyFont="1" applyBorder="1" applyAlignment="1">
      <alignment horizontal="center" vertical="center" wrapText="1"/>
    </xf>
    <xf numFmtId="49" fontId="32" fillId="0" borderId="25" xfId="0" applyNumberFormat="1" applyFont="1" applyFill="1" applyBorder="1" applyAlignment="1">
      <alignment horizontal="center" vertical="center" wrapText="1"/>
    </xf>
    <xf numFmtId="174" fontId="32" fillId="0" borderId="25" xfId="136" applyNumberFormat="1" applyFont="1" applyFill="1" applyBorder="1" applyAlignment="1">
      <alignment horizontal="center" vertical="center" wrapText="1"/>
    </xf>
    <xf numFmtId="174" fontId="32" fillId="0" borderId="26" xfId="136" applyNumberFormat="1" applyFont="1" applyFill="1" applyBorder="1" applyAlignment="1">
      <alignment horizontal="center" vertical="center" wrapText="1"/>
    </xf>
    <xf numFmtId="174" fontId="32" fillId="0" borderId="32" xfId="136" applyNumberFormat="1" applyFont="1" applyFill="1" applyBorder="1" applyAlignment="1">
      <alignment horizontal="center" vertical="center" wrapText="1"/>
    </xf>
    <xf numFmtId="0" fontId="84" fillId="0" borderId="0" xfId="0" applyFont="1" applyFill="1" applyAlignment="1">
      <alignment horizontal="right"/>
    </xf>
    <xf numFmtId="0" fontId="33" fillId="0" borderId="0" xfId="134" applyFont="1" applyFill="1" applyAlignment="1">
      <alignment horizontal="center" vertical="center" wrapText="1"/>
    </xf>
    <xf numFmtId="175" fontId="86" fillId="0" borderId="1" xfId="135" applyNumberFormat="1" applyFont="1" applyFill="1" applyBorder="1" applyAlignment="1">
      <alignment horizontal="right"/>
    </xf>
    <xf numFmtId="43" fontId="32" fillId="0" borderId="25" xfId="0" applyNumberFormat="1" applyFont="1" applyFill="1" applyBorder="1" applyAlignment="1">
      <alignment horizontal="center" vertical="center" wrapText="1"/>
    </xf>
    <xf numFmtId="174" fontId="32" fillId="0" borderId="26" xfId="135" applyNumberFormat="1" applyFont="1" applyFill="1" applyBorder="1" applyAlignment="1">
      <alignment horizontal="center" vertical="center" wrapText="1"/>
    </xf>
    <xf numFmtId="174" fontId="32" fillId="0" borderId="31" xfId="135" applyNumberFormat="1" applyFont="1" applyFill="1" applyBorder="1" applyAlignment="1">
      <alignment horizontal="center" vertical="center" wrapText="1"/>
    </xf>
    <xf numFmtId="174" fontId="32" fillId="0" borderId="32" xfId="135" applyNumberFormat="1" applyFont="1" applyFill="1" applyBorder="1" applyAlignment="1">
      <alignment horizontal="center" vertical="center" wrapText="1"/>
    </xf>
    <xf numFmtId="174" fontId="32" fillId="0" borderId="25" xfId="0" applyNumberFormat="1" applyFont="1" applyFill="1" applyBorder="1" applyAlignment="1">
      <alignment horizontal="center" vertical="center" wrapText="1"/>
    </xf>
    <xf numFmtId="0" fontId="85" fillId="0" borderId="0" xfId="0" applyFont="1" applyFill="1" applyBorder="1" applyAlignment="1">
      <alignment horizontal="right" wrapText="1"/>
    </xf>
    <xf numFmtId="0" fontId="83" fillId="0" borderId="25" xfId="0" applyFont="1" applyBorder="1" applyAlignment="1">
      <alignment horizontal="center" vertical="center"/>
    </xf>
    <xf numFmtId="0" fontId="83" fillId="0" borderId="25" xfId="0" applyFont="1" applyBorder="1" applyAlignment="1">
      <alignment horizontal="center" vertical="center" wrapText="1"/>
    </xf>
    <xf numFmtId="0" fontId="84" fillId="0" borderId="0" xfId="0" applyFont="1" applyFill="1" applyAlignment="1">
      <alignment horizontal="center" wrapText="1"/>
    </xf>
    <xf numFmtId="0" fontId="90" fillId="0" borderId="0" xfId="0" applyFont="1" applyFill="1" applyAlignment="1">
      <alignment horizontal="right"/>
    </xf>
    <xf numFmtId="0" fontId="85" fillId="0" borderId="0" xfId="0" applyFont="1" applyFill="1" applyAlignment="1">
      <alignment horizontal="right"/>
    </xf>
    <xf numFmtId="0" fontId="83" fillId="0" borderId="0" xfId="0" applyFont="1" applyFill="1" applyAlignment="1">
      <alignment horizontal="right"/>
    </xf>
    <xf numFmtId="0" fontId="85" fillId="0" borderId="0" xfId="0" applyFont="1" applyFill="1" applyAlignment="1">
      <alignment horizontal="left" vertical="top"/>
    </xf>
    <xf numFmtId="0" fontId="83" fillId="0" borderId="30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2" fontId="13" fillId="2" borderId="0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/>
    </xf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172" fontId="80" fillId="0" borderId="0" xfId="9" applyNumberFormat="1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left" vertical="top" wrapText="1"/>
    </xf>
    <xf numFmtId="0" fontId="97" fillId="0" borderId="0" xfId="0" applyFont="1" applyAlignment="1">
      <alignment horizontal="left" vertical="top" wrapText="1"/>
    </xf>
    <xf numFmtId="0" fontId="81" fillId="0" borderId="0" xfId="0" applyFont="1" applyAlignment="1">
      <alignment horizontal="left" vertical="top" wrapText="1"/>
    </xf>
    <xf numFmtId="0" fontId="81" fillId="0" borderId="0" xfId="0" applyFont="1" applyAlignment="1">
      <alignment horizontal="center" vertical="top" wrapText="1"/>
    </xf>
    <xf numFmtId="172" fontId="75" fillId="0" borderId="0" xfId="9" applyNumberFormat="1" applyFont="1" applyBorder="1" applyAlignment="1">
      <alignment horizontal="center" vertical="center" wrapText="1"/>
    </xf>
    <xf numFmtId="0" fontId="66" fillId="2" borderId="1" xfId="0" applyFont="1" applyFill="1" applyBorder="1" applyAlignment="1">
      <alignment horizontal="center" vertical="top" wrapText="1"/>
    </xf>
    <xf numFmtId="0" fontId="94" fillId="0" borderId="0" xfId="0" applyFont="1" applyAlignment="1">
      <alignment horizontal="center" vertical="top"/>
    </xf>
    <xf numFmtId="0" fontId="95" fillId="0" borderId="0" xfId="0" applyFont="1" applyAlignment="1">
      <alignment horizontal="left" vertical="top" wrapText="1"/>
    </xf>
    <xf numFmtId="0" fontId="96" fillId="0" borderId="0" xfId="0" applyFont="1" applyAlignment="1">
      <alignment horizontal="left" vertical="top" wrapText="1"/>
    </xf>
    <xf numFmtId="0" fontId="70" fillId="0" borderId="0" xfId="8" applyFont="1" applyAlignment="1">
      <alignment horizontal="right" vertical="top" wrapText="1"/>
    </xf>
    <xf numFmtId="0" fontId="78" fillId="0" borderId="0" xfId="0" applyFont="1" applyAlignment="1">
      <alignment horizontal="center" vertical="center" wrapText="1"/>
    </xf>
    <xf numFmtId="0" fontId="78" fillId="0" borderId="25" xfId="0" applyFont="1" applyBorder="1" applyAlignment="1">
      <alignment horizontal="center" vertical="center" wrapText="1"/>
    </xf>
    <xf numFmtId="170" fontId="78" fillId="0" borderId="25" xfId="1" applyNumberFormat="1" applyFont="1" applyBorder="1" applyAlignment="1" applyProtection="1">
      <alignment horizontal="center" vertical="center" wrapText="1"/>
    </xf>
    <xf numFmtId="0" fontId="73" fillId="2" borderId="25" xfId="0" applyFont="1" applyFill="1" applyBorder="1" applyAlignment="1">
      <alignment vertical="center" wrapText="1"/>
    </xf>
    <xf numFmtId="0" fontId="72" fillId="0" borderId="29" xfId="0" applyFont="1" applyBorder="1" applyAlignment="1">
      <alignment vertical="center" wrapText="1"/>
    </xf>
    <xf numFmtId="0" fontId="72" fillId="0" borderId="25" xfId="0" applyFont="1" applyBorder="1" applyAlignment="1">
      <alignment vertical="center" wrapText="1"/>
    </xf>
  </cellXfs>
  <cellStyles count="140">
    <cellStyle name="20% - Accent1" xfId="30" builtinId="30" customBuiltin="1"/>
    <cellStyle name="20% - Accent1 2" xfId="72" xr:uid="{00000000-0005-0000-0000-000001000000}"/>
    <cellStyle name="20% - Accent2" xfId="34" builtinId="34" customBuiltin="1"/>
    <cellStyle name="20% - Accent2 2" xfId="73" xr:uid="{00000000-0005-0000-0000-000003000000}"/>
    <cellStyle name="20% - Accent3" xfId="38" builtinId="38" customBuiltin="1"/>
    <cellStyle name="20% - Accent3 2" xfId="74" xr:uid="{00000000-0005-0000-0000-000005000000}"/>
    <cellStyle name="20% - Accent4" xfId="42" builtinId="42" customBuiltin="1"/>
    <cellStyle name="20% - Accent4 2" xfId="75" xr:uid="{00000000-0005-0000-0000-000007000000}"/>
    <cellStyle name="20% - Accent5" xfId="46" builtinId="46" customBuiltin="1"/>
    <cellStyle name="20% - Accent5 2" xfId="76" xr:uid="{00000000-0005-0000-0000-000009000000}"/>
    <cellStyle name="20% - Accent6" xfId="50" builtinId="50" customBuiltin="1"/>
    <cellStyle name="20% - Accent6 2" xfId="77" xr:uid="{00000000-0005-0000-0000-00000B000000}"/>
    <cellStyle name="40% - Accent1" xfId="31" builtinId="31" customBuiltin="1"/>
    <cellStyle name="40% - Accent1 2" xfId="78" xr:uid="{00000000-0005-0000-0000-00000D000000}"/>
    <cellStyle name="40% - Accent2" xfId="35" builtinId="35" customBuiltin="1"/>
    <cellStyle name="40% - Accent2 2" xfId="79" xr:uid="{00000000-0005-0000-0000-00000F000000}"/>
    <cellStyle name="40% - Accent3" xfId="39" builtinId="39" customBuiltin="1"/>
    <cellStyle name="40% - Accent3 2" xfId="80" xr:uid="{00000000-0005-0000-0000-000011000000}"/>
    <cellStyle name="40% - Accent4" xfId="43" builtinId="43" customBuiltin="1"/>
    <cellStyle name="40% - Accent4 2" xfId="81" xr:uid="{00000000-0005-0000-0000-000013000000}"/>
    <cellStyle name="40% - Accent5" xfId="47" builtinId="47" customBuiltin="1"/>
    <cellStyle name="40% - Accent5 2" xfId="82" xr:uid="{00000000-0005-0000-0000-000015000000}"/>
    <cellStyle name="40% - Accent6" xfId="51" builtinId="51" customBuiltin="1"/>
    <cellStyle name="40% - Accent6 2" xfId="83" xr:uid="{00000000-0005-0000-0000-000017000000}"/>
    <cellStyle name="60% - Accent1" xfId="32" builtinId="32" customBuiltin="1"/>
    <cellStyle name="60% - Accent1 2" xfId="84" xr:uid="{00000000-0005-0000-0000-000019000000}"/>
    <cellStyle name="60% - Accent2" xfId="36" builtinId="36" customBuiltin="1"/>
    <cellStyle name="60% - Accent2 2" xfId="85" xr:uid="{00000000-0005-0000-0000-00001B000000}"/>
    <cellStyle name="60% - Accent3" xfId="40" builtinId="40" customBuiltin="1"/>
    <cellStyle name="60% - Accent3 2" xfId="86" xr:uid="{00000000-0005-0000-0000-00001D000000}"/>
    <cellStyle name="60% - Accent4" xfId="44" builtinId="44" customBuiltin="1"/>
    <cellStyle name="60% - Accent4 2" xfId="87" xr:uid="{00000000-0005-0000-0000-00001F000000}"/>
    <cellStyle name="60% - Accent5" xfId="48" builtinId="48" customBuiltin="1"/>
    <cellStyle name="60% - Accent5 2" xfId="88" xr:uid="{00000000-0005-0000-0000-000021000000}"/>
    <cellStyle name="60% - Accent6" xfId="52" builtinId="52" customBuiltin="1"/>
    <cellStyle name="60% - Accent6 2" xfId="89" xr:uid="{00000000-0005-0000-0000-000023000000}"/>
    <cellStyle name="Accent1" xfId="29" builtinId="29" customBuiltin="1"/>
    <cellStyle name="Accent1 2" xfId="90" xr:uid="{00000000-0005-0000-0000-000025000000}"/>
    <cellStyle name="Accent2" xfId="33" builtinId="33" customBuiltin="1"/>
    <cellStyle name="Accent2 2" xfId="91" xr:uid="{00000000-0005-0000-0000-000027000000}"/>
    <cellStyle name="Accent3" xfId="37" builtinId="37" customBuiltin="1"/>
    <cellStyle name="Accent3 2" xfId="92" xr:uid="{00000000-0005-0000-0000-000029000000}"/>
    <cellStyle name="Accent4" xfId="41" builtinId="41" customBuiltin="1"/>
    <cellStyle name="Accent4 2" xfId="93" xr:uid="{00000000-0005-0000-0000-00002B000000}"/>
    <cellStyle name="Accent5" xfId="45" builtinId="45" customBuiltin="1"/>
    <cellStyle name="Accent5 2" xfId="94" xr:uid="{00000000-0005-0000-0000-00002D000000}"/>
    <cellStyle name="Accent6" xfId="49" builtinId="49" customBuiltin="1"/>
    <cellStyle name="Accent6 2" xfId="95" xr:uid="{00000000-0005-0000-0000-00002F000000}"/>
    <cellStyle name="Bad" xfId="19" builtinId="27" customBuiltin="1"/>
    <cellStyle name="Bad 2" xfId="96" xr:uid="{00000000-0005-0000-0000-000031000000}"/>
    <cellStyle name="Calculation" xfId="23" builtinId="22" customBuiltin="1"/>
    <cellStyle name="Calculation 2" xfId="97" xr:uid="{00000000-0005-0000-0000-000033000000}"/>
    <cellStyle name="Check Cell" xfId="25" builtinId="23" customBuiltin="1"/>
    <cellStyle name="Check Cell 2" xfId="98" xr:uid="{00000000-0005-0000-0000-000035000000}"/>
    <cellStyle name="Comma" xfId="1" builtinId="3"/>
    <cellStyle name="Comma 11" xfId="132" xr:uid="{00000000-0005-0000-0000-000037000000}"/>
    <cellStyle name="Comma 15" xfId="133" xr:uid="{00000000-0005-0000-0000-000038000000}"/>
    <cellStyle name="Comma 2" xfId="2" xr:uid="{00000000-0005-0000-0000-000039000000}"/>
    <cellStyle name="Comma 2 2" xfId="63" xr:uid="{00000000-0005-0000-0000-00003A000000}"/>
    <cellStyle name="Comma 2 2 2" xfId="99" xr:uid="{00000000-0005-0000-0000-00003B000000}"/>
    <cellStyle name="Comma 2 2 2 3" xfId="136" xr:uid="{00000000-0005-0000-0000-00003C000000}"/>
    <cellStyle name="Comma 2 3" xfId="66" xr:uid="{00000000-0005-0000-0000-00003D000000}"/>
    <cellStyle name="Comma 2 4" xfId="59" xr:uid="{00000000-0005-0000-0000-00003E000000}"/>
    <cellStyle name="Comma 3" xfId="3" xr:uid="{00000000-0005-0000-0000-00003F000000}"/>
    <cellStyle name="Comma 3 2" xfId="100" xr:uid="{00000000-0005-0000-0000-000040000000}"/>
    <cellStyle name="Comma 3 3" xfId="62" xr:uid="{00000000-0005-0000-0000-000041000000}"/>
    <cellStyle name="Comma 4" xfId="65" xr:uid="{00000000-0005-0000-0000-000042000000}"/>
    <cellStyle name="Comma 5" xfId="57" xr:uid="{00000000-0005-0000-0000-000043000000}"/>
    <cellStyle name="Explanatory Text" xfId="27" builtinId="53" customBuiltin="1"/>
    <cellStyle name="Explanatory Text 2" xfId="101" xr:uid="{00000000-0005-0000-0000-000045000000}"/>
    <cellStyle name="Good" xfId="18" builtinId="26" customBuiltin="1"/>
    <cellStyle name="Good 2" xfId="102" xr:uid="{00000000-0005-0000-0000-000047000000}"/>
    <cellStyle name="Heading 1" xfId="14" builtinId="16" customBuiltin="1"/>
    <cellStyle name="Heading 1 2" xfId="103" xr:uid="{00000000-0005-0000-0000-000049000000}"/>
    <cellStyle name="Heading 2" xfId="15" builtinId="17" customBuiltin="1"/>
    <cellStyle name="Heading 2 2" xfId="104" xr:uid="{00000000-0005-0000-0000-00004B000000}"/>
    <cellStyle name="Heading 3" xfId="16" builtinId="18" customBuiltin="1"/>
    <cellStyle name="Heading 3 2" xfId="105" xr:uid="{00000000-0005-0000-0000-00004D000000}"/>
    <cellStyle name="Heading 4" xfId="17" builtinId="19" customBuiltin="1"/>
    <cellStyle name="Heading 4 2" xfId="106" xr:uid="{00000000-0005-0000-0000-00004F000000}"/>
    <cellStyle name="Input" xfId="21" builtinId="20" customBuiltin="1"/>
    <cellStyle name="Input 2" xfId="107" xr:uid="{00000000-0005-0000-0000-000051000000}"/>
    <cellStyle name="Linked Cell" xfId="24" builtinId="24" customBuiltin="1"/>
    <cellStyle name="Linked Cell 2" xfId="108" xr:uid="{00000000-0005-0000-0000-000053000000}"/>
    <cellStyle name="Neutral" xfId="20" builtinId="28" customBuiltin="1"/>
    <cellStyle name="Neutral 2" xfId="69" xr:uid="{00000000-0005-0000-0000-000055000000}"/>
    <cellStyle name="Neutral 3" xfId="109" xr:uid="{00000000-0005-0000-0000-000056000000}"/>
    <cellStyle name="Normal" xfId="0" builtinId="0"/>
    <cellStyle name="Normal 10" xfId="4" xr:uid="{00000000-0005-0000-0000-000058000000}"/>
    <cellStyle name="Normal 11" xfId="56" xr:uid="{00000000-0005-0000-0000-000059000000}"/>
    <cellStyle name="Normal 11 2" xfId="137" xr:uid="{00000000-0005-0000-0000-00005A000000}"/>
    <cellStyle name="Normal 12" xfId="138" xr:uid="{00000000-0005-0000-0000-00005B000000}"/>
    <cellStyle name="Normal 2" xfId="5" xr:uid="{00000000-0005-0000-0000-00005C000000}"/>
    <cellStyle name="Normal 2 2" xfId="110" xr:uid="{00000000-0005-0000-0000-00005D000000}"/>
    <cellStyle name="Normal 2 2 2" xfId="127" xr:uid="{00000000-0005-0000-0000-00005E000000}"/>
    <cellStyle name="Normal 2 3" xfId="111" xr:uid="{00000000-0005-0000-0000-00005F000000}"/>
    <cellStyle name="Normal 2 4" xfId="58" xr:uid="{00000000-0005-0000-0000-000060000000}"/>
    <cellStyle name="Normal 3" xfId="53" xr:uid="{00000000-0005-0000-0000-000061000000}"/>
    <cellStyle name="Normal 3 2" xfId="67" xr:uid="{00000000-0005-0000-0000-000062000000}"/>
    <cellStyle name="Normal 3 2 2" xfId="112" xr:uid="{00000000-0005-0000-0000-000063000000}"/>
    <cellStyle name="Normal 3 3" xfId="61" xr:uid="{00000000-0005-0000-0000-000064000000}"/>
    <cellStyle name="Normal 3_HavelvacN2axjusakN3" xfId="70" xr:uid="{00000000-0005-0000-0000-000065000000}"/>
    <cellStyle name="Normal 37" xfId="139" xr:uid="{00000000-0005-0000-0000-000066000000}"/>
    <cellStyle name="Normal 4" xfId="6" xr:uid="{00000000-0005-0000-0000-000067000000}"/>
    <cellStyle name="Normal 4 2" xfId="68" xr:uid="{00000000-0005-0000-0000-000068000000}"/>
    <cellStyle name="Normal 4 3" xfId="64" xr:uid="{00000000-0005-0000-0000-000069000000}"/>
    <cellStyle name="Normal 5" xfId="7" xr:uid="{00000000-0005-0000-0000-00006A000000}"/>
    <cellStyle name="Normal 5 2" xfId="113" xr:uid="{00000000-0005-0000-0000-00006B000000}"/>
    <cellStyle name="Normal 5 3" xfId="71" xr:uid="{00000000-0005-0000-0000-00006C000000}"/>
    <cellStyle name="Normal 6" xfId="114" xr:uid="{00000000-0005-0000-0000-00006D000000}"/>
    <cellStyle name="Normal 7" xfId="115" xr:uid="{00000000-0005-0000-0000-00006E000000}"/>
    <cellStyle name="Normal 8" xfId="8" xr:uid="{00000000-0005-0000-0000-00006F000000}"/>
    <cellStyle name="Normal 8 2" xfId="126" xr:uid="{00000000-0005-0000-0000-000070000000}"/>
    <cellStyle name="Normal 9" xfId="9" xr:uid="{00000000-0005-0000-0000-000071000000}"/>
    <cellStyle name="Note 2" xfId="54" xr:uid="{00000000-0005-0000-0000-000072000000}"/>
    <cellStyle name="Note 2 2" xfId="116" xr:uid="{00000000-0005-0000-0000-000073000000}"/>
    <cellStyle name="Output" xfId="22" builtinId="21" customBuiltin="1"/>
    <cellStyle name="Output 2" xfId="117" xr:uid="{00000000-0005-0000-0000-000075000000}"/>
    <cellStyle name="Percent 2" xfId="60" xr:uid="{00000000-0005-0000-0000-000076000000}"/>
    <cellStyle name="Percent 3" xfId="129" xr:uid="{00000000-0005-0000-0000-000077000000}"/>
    <cellStyle name="SN_241" xfId="10" xr:uid="{00000000-0005-0000-0000-000078000000}"/>
    <cellStyle name="SN_it" xfId="131" xr:uid="{00000000-0005-0000-0000-000079000000}"/>
    <cellStyle name="Style 1" xfId="11" xr:uid="{00000000-0005-0000-0000-00007A000000}"/>
    <cellStyle name="Style 1 2" xfId="119" xr:uid="{00000000-0005-0000-0000-00007B000000}"/>
    <cellStyle name="Style 1 2 2" xfId="130" xr:uid="{00000000-0005-0000-0000-00007C000000}"/>
    <cellStyle name="Style 1 3" xfId="118" xr:uid="{00000000-0005-0000-0000-00007D000000}"/>
    <cellStyle name="Style 1_verchnakan_ax21-25_2018" xfId="120" xr:uid="{00000000-0005-0000-0000-00007E000000}"/>
    <cellStyle name="Title 2" xfId="55" xr:uid="{00000000-0005-0000-0000-00007F000000}"/>
    <cellStyle name="Title 2 2" xfId="121" xr:uid="{00000000-0005-0000-0000-000080000000}"/>
    <cellStyle name="Total" xfId="28" builtinId="25" customBuiltin="1"/>
    <cellStyle name="Total 2" xfId="122" xr:uid="{00000000-0005-0000-0000-000082000000}"/>
    <cellStyle name="Warning Text" xfId="26" builtinId="11" customBuiltin="1"/>
    <cellStyle name="Warning Text 2" xfId="123" xr:uid="{00000000-0005-0000-0000-000084000000}"/>
    <cellStyle name="Обычный 2" xfId="12" xr:uid="{00000000-0005-0000-0000-000085000000}"/>
    <cellStyle name="Обычный 2 2" xfId="125" xr:uid="{00000000-0005-0000-0000-000086000000}"/>
    <cellStyle name="Обычный 2 3" xfId="128" xr:uid="{00000000-0005-0000-0000-000087000000}"/>
    <cellStyle name="Обычный 2 4" xfId="124" xr:uid="{00000000-0005-0000-0000-000088000000}"/>
    <cellStyle name="Обычный 3" xfId="135" xr:uid="{00000000-0005-0000-0000-000089000000}"/>
    <cellStyle name="Обычный 5" xfId="134" xr:uid="{00000000-0005-0000-0000-00008A000000}"/>
    <cellStyle name="Финансовый 2" xfId="13" xr:uid="{00000000-0005-0000-0000-00008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ne.Madoyan/Downloads/HAVELVACNER%20(1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ne.Madoyan/Desktop/2.%20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1"/>
      <sheetName val="հավելված2"/>
      <sheetName val="հավելված3"/>
      <sheetName val="հավելված4"/>
      <sheetName val="հավելված5"/>
      <sheetName val="հավելված6"/>
    </sheetNames>
    <sheetDataSet>
      <sheetData sheetId="0"/>
      <sheetData sheetId="1"/>
      <sheetData sheetId="2"/>
      <sheetData sheetId="3"/>
      <sheetData sheetId="4"/>
      <sheetData sheetId="5">
        <row r="12">
          <cell r="E12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1"/>
      <sheetName val="հավելված2"/>
      <sheetName val="հավելված3"/>
      <sheetName val="հավելված4"/>
      <sheetName val="հավելված5."/>
      <sheetName val="հավելված6."/>
      <sheetName val="հավելված7"/>
      <sheetName val="հավելված8."/>
      <sheetName val="հավելված9"/>
      <sheetName val="հավելված10"/>
      <sheetName val="հավելված11"/>
      <sheetName val="հավելված12"/>
      <sheetName val="հավելված13"/>
    </sheetNames>
    <sheetDataSet>
      <sheetData sheetId="0"/>
      <sheetData sheetId="1"/>
      <sheetData sheetId="2"/>
      <sheetData sheetId="3"/>
      <sheetData sheetId="4">
        <row r="334">
          <cell r="C334" t="str">
            <v xml:space="preserve"> - Սուբսիդիաներ ոչ  պետական ոչ ֆինանսական կազմակերպություններին</v>
          </cell>
        </row>
        <row r="336">
          <cell r="C336" t="str">
            <v xml:space="preserve"> Այլ ծախսեր</v>
          </cell>
        </row>
        <row r="345">
          <cell r="C345" t="str">
            <v xml:space="preserve"> - Այլ մեքենաներ և սարքավորումներ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workbookViewId="0">
      <selection activeCell="B10" sqref="B10"/>
    </sheetView>
  </sheetViews>
  <sheetFormatPr defaultRowHeight="12.75" x14ac:dyDescent="0.2"/>
  <cols>
    <col min="1" max="1" width="35.7109375" customWidth="1"/>
    <col min="2" max="2" width="46.85546875" customWidth="1"/>
    <col min="3" max="3" width="35.85546875" customWidth="1"/>
  </cols>
  <sheetData>
    <row r="1" spans="1:3" ht="17.25" x14ac:dyDescent="0.3">
      <c r="A1" s="164"/>
      <c r="B1" s="165" t="s">
        <v>238</v>
      </c>
      <c r="C1" s="166"/>
    </row>
    <row r="2" spans="1:3" ht="17.25" x14ac:dyDescent="0.3">
      <c r="A2" s="167"/>
      <c r="B2" s="165" t="s">
        <v>239</v>
      </c>
      <c r="C2" s="166"/>
    </row>
    <row r="3" spans="1:3" ht="17.25" x14ac:dyDescent="0.3">
      <c r="A3" s="167"/>
      <c r="B3" s="165" t="s">
        <v>149</v>
      </c>
      <c r="C3" s="166"/>
    </row>
    <row r="4" spans="1:3" ht="17.25" x14ac:dyDescent="0.3">
      <c r="A4" s="164"/>
      <c r="B4" s="164"/>
      <c r="C4" s="166"/>
    </row>
    <row r="5" spans="1:3" ht="91.5" customHeight="1" x14ac:dyDescent="0.2">
      <c r="A5" s="278" t="s">
        <v>240</v>
      </c>
      <c r="B5" s="278"/>
      <c r="C5" s="168"/>
    </row>
    <row r="6" spans="1:3" ht="17.25" x14ac:dyDescent="0.3">
      <c r="A6" s="164"/>
      <c r="B6" s="164"/>
      <c r="C6" s="166"/>
    </row>
    <row r="7" spans="1:3" ht="17.25" x14ac:dyDescent="0.3">
      <c r="A7" s="164"/>
      <c r="B7" s="169" t="s">
        <v>241</v>
      </c>
      <c r="C7" s="166"/>
    </row>
    <row r="8" spans="1:3" ht="86.25" x14ac:dyDescent="0.3">
      <c r="A8" s="170"/>
      <c r="B8" s="171" t="s">
        <v>242</v>
      </c>
      <c r="C8" s="166"/>
    </row>
    <row r="9" spans="1:3" ht="17.25" x14ac:dyDescent="0.2">
      <c r="A9" s="172" t="s">
        <v>243</v>
      </c>
      <c r="B9" s="173">
        <f>+[1]հավելված6!E12</f>
        <v>0</v>
      </c>
      <c r="C9" s="174"/>
    </row>
    <row r="10" spans="1:3" ht="17.25" x14ac:dyDescent="0.2">
      <c r="A10" s="172" t="s">
        <v>244</v>
      </c>
      <c r="B10" s="173">
        <f>+'Հավելված 3'!D7</f>
        <v>-565000</v>
      </c>
      <c r="C10" s="175"/>
    </row>
    <row r="11" spans="1:3" ht="17.25" x14ac:dyDescent="0.3">
      <c r="A11" s="172" t="s">
        <v>245</v>
      </c>
      <c r="B11" s="173">
        <f>B9+B10</f>
        <v>-565000</v>
      </c>
      <c r="C11" s="176"/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8"/>
  <sheetViews>
    <sheetView workbookViewId="0">
      <selection activeCell="B10" sqref="B10"/>
    </sheetView>
  </sheetViews>
  <sheetFormatPr defaultRowHeight="12.75" x14ac:dyDescent="0.2"/>
  <cols>
    <col min="1" max="1" width="48.140625" customWidth="1"/>
    <col min="2" max="2" width="38.85546875" customWidth="1"/>
  </cols>
  <sheetData>
    <row r="1" spans="1:2" ht="17.25" x14ac:dyDescent="0.3">
      <c r="A1" s="177"/>
      <c r="B1" s="178" t="s">
        <v>246</v>
      </c>
    </row>
    <row r="2" spans="1:2" ht="17.25" x14ac:dyDescent="0.3">
      <c r="A2" s="177"/>
      <c r="B2" s="178" t="s">
        <v>247</v>
      </c>
    </row>
    <row r="3" spans="1:2" ht="17.25" x14ac:dyDescent="0.3">
      <c r="A3" s="177"/>
      <c r="B3" s="178" t="s">
        <v>149</v>
      </c>
    </row>
    <row r="4" spans="1:2" ht="17.25" x14ac:dyDescent="0.3">
      <c r="A4" s="177"/>
      <c r="B4" s="177"/>
    </row>
    <row r="5" spans="1:2" ht="58.5" customHeight="1" x14ac:dyDescent="0.3">
      <c r="A5" s="279" t="s">
        <v>248</v>
      </c>
      <c r="B5" s="279"/>
    </row>
    <row r="6" spans="1:2" ht="17.25" x14ac:dyDescent="0.3">
      <c r="A6" s="177"/>
      <c r="B6" s="177"/>
    </row>
    <row r="7" spans="1:2" ht="17.25" x14ac:dyDescent="0.3">
      <c r="A7" s="179"/>
      <c r="B7" s="169" t="s">
        <v>249</v>
      </c>
    </row>
    <row r="8" spans="1:2" ht="54" x14ac:dyDescent="0.2">
      <c r="A8" s="280" t="s">
        <v>250</v>
      </c>
      <c r="B8" s="180" t="s">
        <v>251</v>
      </c>
    </row>
    <row r="9" spans="1:2" ht="17.25" x14ac:dyDescent="0.2">
      <c r="A9" s="281"/>
      <c r="B9" s="181" t="s">
        <v>78</v>
      </c>
    </row>
    <row r="10" spans="1:2" ht="17.25" x14ac:dyDescent="0.3">
      <c r="A10" s="182" t="s">
        <v>252</v>
      </c>
      <c r="B10" s="181">
        <f>+B12</f>
        <v>-565000</v>
      </c>
    </row>
    <row r="11" spans="1:2" ht="17.25" x14ac:dyDescent="0.2">
      <c r="A11" s="183" t="s">
        <v>253</v>
      </c>
      <c r="B11" s="181"/>
    </row>
    <row r="12" spans="1:2" ht="17.25" x14ac:dyDescent="0.2">
      <c r="A12" s="183" t="s">
        <v>254</v>
      </c>
      <c r="B12" s="184">
        <f>+B14</f>
        <v>-565000</v>
      </c>
    </row>
    <row r="13" spans="1:2" ht="17.25" x14ac:dyDescent="0.2">
      <c r="A13" s="183" t="s">
        <v>255</v>
      </c>
      <c r="B13" s="184"/>
    </row>
    <row r="14" spans="1:2" ht="17.25" x14ac:dyDescent="0.2">
      <c r="A14" s="183" t="s">
        <v>256</v>
      </c>
      <c r="B14" s="184">
        <f>+B16</f>
        <v>-565000</v>
      </c>
    </row>
    <row r="15" spans="1:2" ht="17.25" x14ac:dyDescent="0.2">
      <c r="A15" s="183" t="s">
        <v>253</v>
      </c>
      <c r="B15" s="184"/>
    </row>
    <row r="16" spans="1:2" ht="34.5" x14ac:dyDescent="0.2">
      <c r="A16" s="183" t="s">
        <v>257</v>
      </c>
      <c r="B16" s="185">
        <f>+B18</f>
        <v>-565000</v>
      </c>
    </row>
    <row r="17" spans="1:2" ht="17.25" x14ac:dyDescent="0.2">
      <c r="A17" s="183" t="s">
        <v>258</v>
      </c>
      <c r="B17" s="184"/>
    </row>
    <row r="18" spans="1:2" ht="17.25" x14ac:dyDescent="0.2">
      <c r="A18" s="183" t="s">
        <v>259</v>
      </c>
      <c r="B18" s="186">
        <f>+'Հավելված 6'!E12</f>
        <v>-565000</v>
      </c>
    </row>
  </sheetData>
  <mergeCells count="2">
    <mergeCell ref="A5:B5"/>
    <mergeCell ref="A8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4"/>
  <sheetViews>
    <sheetView tabSelected="1" view="pageBreakPreview" topLeftCell="A4" zoomScale="120" zoomScaleNormal="100" zoomScalePageLayoutView="120" workbookViewId="0">
      <selection activeCell="D8" sqref="D8"/>
    </sheetView>
  </sheetViews>
  <sheetFormatPr defaultColWidth="9.140625" defaultRowHeight="16.5" x14ac:dyDescent="0.3"/>
  <cols>
    <col min="1" max="1" width="9.85546875" style="109" customWidth="1"/>
    <col min="2" max="2" width="13.42578125" style="109" customWidth="1"/>
    <col min="3" max="3" width="57.5703125" style="109" customWidth="1"/>
    <col min="4" max="4" width="28" style="9" customWidth="1"/>
    <col min="5" max="16384" width="9.140625" style="10"/>
  </cols>
  <sheetData>
    <row r="1" spans="1:4" ht="18.75" customHeight="1" x14ac:dyDescent="0.3">
      <c r="D1" s="1" t="s">
        <v>313</v>
      </c>
    </row>
    <row r="2" spans="1:4" ht="71.25" customHeight="1" x14ac:dyDescent="0.3">
      <c r="D2" s="39" t="s">
        <v>52</v>
      </c>
    </row>
    <row r="3" spans="1:4" ht="84.75" customHeight="1" x14ac:dyDescent="0.3">
      <c r="A3" s="283" t="s">
        <v>61</v>
      </c>
      <c r="B3" s="283"/>
      <c r="C3" s="283"/>
      <c r="D3" s="283"/>
    </row>
    <row r="4" spans="1:4" ht="20.25" customHeight="1" x14ac:dyDescent="0.3">
      <c r="A4" s="2"/>
      <c r="B4" s="2"/>
      <c r="C4" s="2"/>
      <c r="D4" s="3" t="s">
        <v>51</v>
      </c>
    </row>
    <row r="5" spans="1:4" ht="95.25" customHeight="1" x14ac:dyDescent="0.3">
      <c r="A5" s="284" t="s">
        <v>1</v>
      </c>
      <c r="B5" s="284"/>
      <c r="C5" s="284" t="s">
        <v>2</v>
      </c>
      <c r="D5" s="74" t="s">
        <v>126</v>
      </c>
    </row>
    <row r="6" spans="1:4" ht="34.5" customHeight="1" x14ac:dyDescent="0.3">
      <c r="A6" s="106" t="s">
        <v>3</v>
      </c>
      <c r="B6" s="4" t="s">
        <v>4</v>
      </c>
      <c r="C6" s="284"/>
      <c r="D6" s="5" t="s">
        <v>5</v>
      </c>
    </row>
    <row r="7" spans="1:4" ht="42" customHeight="1" x14ac:dyDescent="0.3">
      <c r="A7" s="106"/>
      <c r="B7" s="4"/>
      <c r="C7" s="6" t="s">
        <v>6</v>
      </c>
      <c r="D7" s="123">
        <f>+D8+D91</f>
        <v>-565000</v>
      </c>
    </row>
    <row r="8" spans="1:4" ht="37.5" customHeight="1" x14ac:dyDescent="0.3">
      <c r="A8" s="7"/>
      <c r="B8" s="7"/>
      <c r="C8" s="8" t="s">
        <v>32</v>
      </c>
      <c r="D8" s="11">
        <f>+D9+D46+D59+D72</f>
        <v>-1777950</v>
      </c>
    </row>
    <row r="9" spans="1:4" s="43" customFormat="1" x14ac:dyDescent="0.2">
      <c r="A9" s="27" t="s">
        <v>30</v>
      </c>
      <c r="B9" s="27"/>
      <c r="C9" s="38" t="s">
        <v>7</v>
      </c>
      <c r="D9" s="44">
        <f>SUM(D16+D22+D28+D34+D40)</f>
        <v>-1078150</v>
      </c>
    </row>
    <row r="10" spans="1:4" s="43" customFormat="1" ht="49.5" x14ac:dyDescent="0.2">
      <c r="A10" s="27"/>
      <c r="B10" s="27"/>
      <c r="C10" s="27" t="s">
        <v>53</v>
      </c>
      <c r="D10" s="27"/>
    </row>
    <row r="11" spans="1:4" s="43" customFormat="1" x14ac:dyDescent="0.2">
      <c r="A11" s="27"/>
      <c r="B11" s="27"/>
      <c r="C11" s="38" t="s">
        <v>8</v>
      </c>
      <c r="D11" s="27"/>
    </row>
    <row r="12" spans="1:4" s="43" customFormat="1" ht="33" x14ac:dyDescent="0.2">
      <c r="A12" s="27"/>
      <c r="B12" s="27"/>
      <c r="C12" s="27" t="s">
        <v>49</v>
      </c>
      <c r="D12" s="27"/>
    </row>
    <row r="13" spans="1:4" s="43" customFormat="1" x14ac:dyDescent="0.2">
      <c r="A13" s="27"/>
      <c r="B13" s="27"/>
      <c r="C13" s="38" t="s">
        <v>9</v>
      </c>
      <c r="D13" s="27"/>
    </row>
    <row r="14" spans="1:4" s="43" customFormat="1" x14ac:dyDescent="0.2">
      <c r="A14" s="27"/>
      <c r="B14" s="27"/>
      <c r="C14" s="27" t="s">
        <v>50</v>
      </c>
      <c r="D14" s="27"/>
    </row>
    <row r="15" spans="1:4" s="43" customFormat="1" ht="13.5" customHeight="1" x14ac:dyDescent="0.2">
      <c r="A15" s="282" t="s">
        <v>59</v>
      </c>
      <c r="B15" s="282"/>
      <c r="C15" s="282"/>
      <c r="D15" s="282"/>
    </row>
    <row r="16" spans="1:4" s="43" customFormat="1" x14ac:dyDescent="0.2">
      <c r="A16" s="27"/>
      <c r="B16" s="27" t="s">
        <v>79</v>
      </c>
      <c r="C16" s="38" t="s">
        <v>10</v>
      </c>
      <c r="D16" s="44">
        <v>-19000</v>
      </c>
    </row>
    <row r="17" spans="1:4" s="43" customFormat="1" ht="33" x14ac:dyDescent="0.2">
      <c r="A17" s="27"/>
      <c r="B17" s="27"/>
      <c r="C17" s="27" t="s">
        <v>80</v>
      </c>
      <c r="D17" s="27"/>
    </row>
    <row r="18" spans="1:4" s="43" customFormat="1" x14ac:dyDescent="0.2">
      <c r="A18" s="27"/>
      <c r="B18" s="27"/>
      <c r="C18" s="38" t="s">
        <v>11</v>
      </c>
      <c r="D18" s="27"/>
    </row>
    <row r="19" spans="1:4" s="43" customFormat="1" ht="99" x14ac:dyDescent="0.2">
      <c r="A19" s="27"/>
      <c r="B19" s="27"/>
      <c r="C19" s="27" t="s">
        <v>81</v>
      </c>
      <c r="D19" s="27"/>
    </row>
    <row r="20" spans="1:4" s="43" customFormat="1" x14ac:dyDescent="0.2">
      <c r="A20" s="27"/>
      <c r="B20" s="27"/>
      <c r="C20" s="38" t="s">
        <v>12</v>
      </c>
      <c r="D20" s="27"/>
    </row>
    <row r="21" spans="1:4" s="43" customFormat="1" x14ac:dyDescent="0.2">
      <c r="A21" s="27"/>
      <c r="B21" s="27"/>
      <c r="C21" s="27" t="s">
        <v>13</v>
      </c>
      <c r="D21" s="27"/>
    </row>
    <row r="22" spans="1:4" s="43" customFormat="1" x14ac:dyDescent="0.2">
      <c r="A22" s="27"/>
      <c r="B22" s="27" t="s">
        <v>82</v>
      </c>
      <c r="C22" s="38" t="s">
        <v>10</v>
      </c>
      <c r="D22" s="44">
        <v>-21150</v>
      </c>
    </row>
    <row r="23" spans="1:4" s="43" customFormat="1" x14ac:dyDescent="0.2">
      <c r="A23" s="27"/>
      <c r="B23" s="27"/>
      <c r="C23" s="27" t="s">
        <v>83</v>
      </c>
      <c r="D23" s="27"/>
    </row>
    <row r="24" spans="1:4" s="43" customFormat="1" x14ac:dyDescent="0.2">
      <c r="A24" s="27"/>
      <c r="B24" s="27"/>
      <c r="C24" s="38" t="s">
        <v>11</v>
      </c>
      <c r="D24" s="27"/>
    </row>
    <row r="25" spans="1:4" s="43" customFormat="1" ht="99" x14ac:dyDescent="0.2">
      <c r="A25" s="27"/>
      <c r="B25" s="27"/>
      <c r="C25" s="27" t="s">
        <v>84</v>
      </c>
      <c r="D25" s="27"/>
    </row>
    <row r="26" spans="1:4" s="43" customFormat="1" x14ac:dyDescent="0.2">
      <c r="A26" s="27"/>
      <c r="B26" s="27"/>
      <c r="C26" s="38" t="s">
        <v>12</v>
      </c>
      <c r="D26" s="27"/>
    </row>
    <row r="27" spans="1:4" s="43" customFormat="1" x14ac:dyDescent="0.2">
      <c r="A27" s="27"/>
      <c r="B27" s="27"/>
      <c r="C27" s="27" t="s">
        <v>13</v>
      </c>
      <c r="D27" s="27"/>
    </row>
    <row r="28" spans="1:4" s="43" customFormat="1" x14ac:dyDescent="0.2">
      <c r="A28" s="27"/>
      <c r="B28" s="27" t="s">
        <v>85</v>
      </c>
      <c r="C28" s="38" t="s">
        <v>10</v>
      </c>
      <c r="D28" s="44">
        <v>-15000</v>
      </c>
    </row>
    <row r="29" spans="1:4" s="43" customFormat="1" ht="49.5" x14ac:dyDescent="0.2">
      <c r="A29" s="27"/>
      <c r="B29" s="27"/>
      <c r="C29" s="27" t="s">
        <v>86</v>
      </c>
      <c r="D29" s="27"/>
    </row>
    <row r="30" spans="1:4" s="43" customFormat="1" x14ac:dyDescent="0.2">
      <c r="A30" s="27"/>
      <c r="B30" s="27"/>
      <c r="C30" s="38" t="s">
        <v>11</v>
      </c>
      <c r="D30" s="27"/>
    </row>
    <row r="31" spans="1:4" s="43" customFormat="1" ht="115.5" x14ac:dyDescent="0.2">
      <c r="A31" s="27"/>
      <c r="B31" s="27"/>
      <c r="C31" s="27" t="s">
        <v>87</v>
      </c>
      <c r="D31" s="27"/>
    </row>
    <row r="32" spans="1:4" s="43" customFormat="1" x14ac:dyDescent="0.2">
      <c r="A32" s="27"/>
      <c r="B32" s="27"/>
      <c r="C32" s="38" t="s">
        <v>12</v>
      </c>
      <c r="D32" s="27"/>
    </row>
    <row r="33" spans="1:4" s="43" customFormat="1" x14ac:dyDescent="0.2">
      <c r="A33" s="27"/>
      <c r="B33" s="27"/>
      <c r="C33" s="27" t="s">
        <v>13</v>
      </c>
      <c r="D33" s="27"/>
    </row>
    <row r="34" spans="1:4" s="43" customFormat="1" x14ac:dyDescent="0.2">
      <c r="A34" s="27"/>
      <c r="B34" s="27" t="s">
        <v>185</v>
      </c>
      <c r="C34" s="38" t="s">
        <v>10</v>
      </c>
      <c r="D34" s="44">
        <v>-663000</v>
      </c>
    </row>
    <row r="35" spans="1:4" s="43" customFormat="1" ht="49.5" x14ac:dyDescent="0.2">
      <c r="A35" s="27"/>
      <c r="B35" s="27"/>
      <c r="C35" s="27" t="s">
        <v>186</v>
      </c>
      <c r="D35" s="27"/>
    </row>
    <row r="36" spans="1:4" s="43" customFormat="1" x14ac:dyDescent="0.2">
      <c r="A36" s="27"/>
      <c r="B36" s="27"/>
      <c r="C36" s="38" t="s">
        <v>11</v>
      </c>
      <c r="D36" s="27"/>
    </row>
    <row r="37" spans="1:4" s="43" customFormat="1" ht="49.5" x14ac:dyDescent="0.2">
      <c r="A37" s="27"/>
      <c r="B37" s="27"/>
      <c r="C37" s="27" t="s">
        <v>187</v>
      </c>
      <c r="D37" s="27"/>
    </row>
    <row r="38" spans="1:4" s="43" customFormat="1" x14ac:dyDescent="0.2">
      <c r="A38" s="27"/>
      <c r="B38" s="27"/>
      <c r="C38" s="38" t="s">
        <v>12</v>
      </c>
      <c r="D38" s="27"/>
    </row>
    <row r="39" spans="1:4" s="43" customFormat="1" x14ac:dyDescent="0.2">
      <c r="A39" s="27"/>
      <c r="B39" s="27"/>
      <c r="C39" s="27" t="s">
        <v>13</v>
      </c>
      <c r="D39" s="27"/>
    </row>
    <row r="40" spans="1:4" s="43" customFormat="1" x14ac:dyDescent="0.2">
      <c r="A40" s="27"/>
      <c r="B40" s="27" t="s">
        <v>189</v>
      </c>
      <c r="C40" s="38" t="s">
        <v>10</v>
      </c>
      <c r="D40" s="44">
        <v>-360000</v>
      </c>
    </row>
    <row r="41" spans="1:4" s="43" customFormat="1" ht="66" x14ac:dyDescent="0.2">
      <c r="A41" s="27"/>
      <c r="B41" s="27"/>
      <c r="C41" s="27" t="s">
        <v>190</v>
      </c>
      <c r="D41" s="27"/>
    </row>
    <row r="42" spans="1:4" s="43" customFormat="1" x14ac:dyDescent="0.2">
      <c r="A42" s="27"/>
      <c r="B42" s="27"/>
      <c r="C42" s="38" t="s">
        <v>11</v>
      </c>
      <c r="D42" s="27"/>
    </row>
    <row r="43" spans="1:4" s="43" customFormat="1" ht="66" x14ac:dyDescent="0.2">
      <c r="A43" s="27"/>
      <c r="B43" s="27"/>
      <c r="C43" s="27" t="s">
        <v>191</v>
      </c>
      <c r="D43" s="27"/>
    </row>
    <row r="44" spans="1:4" s="43" customFormat="1" x14ac:dyDescent="0.2">
      <c r="A44" s="27"/>
      <c r="B44" s="27"/>
      <c r="C44" s="38" t="s">
        <v>12</v>
      </c>
      <c r="D44" s="27"/>
    </row>
    <row r="45" spans="1:4" s="43" customFormat="1" ht="33" x14ac:dyDescent="0.2">
      <c r="A45" s="27"/>
      <c r="B45" s="27"/>
      <c r="C45" s="27" t="s">
        <v>188</v>
      </c>
      <c r="D45" s="27"/>
    </row>
    <row r="46" spans="1:4" s="43" customFormat="1" x14ac:dyDescent="0.2">
      <c r="A46" s="27" t="s">
        <v>65</v>
      </c>
      <c r="B46" s="27"/>
      <c r="C46" s="38" t="s">
        <v>7</v>
      </c>
      <c r="D46" s="44">
        <f>SUM(D53)</f>
        <v>-15000</v>
      </c>
    </row>
    <row r="47" spans="1:4" s="43" customFormat="1" ht="49.5" x14ac:dyDescent="0.2">
      <c r="A47" s="27"/>
      <c r="B47" s="27"/>
      <c r="C47" s="27" t="s">
        <v>66</v>
      </c>
      <c r="D47" s="27"/>
    </row>
    <row r="48" spans="1:4" s="43" customFormat="1" x14ac:dyDescent="0.2">
      <c r="A48" s="27"/>
      <c r="B48" s="27"/>
      <c r="C48" s="38" t="s">
        <v>8</v>
      </c>
      <c r="D48" s="27"/>
    </row>
    <row r="49" spans="1:4" s="43" customFormat="1" ht="33" x14ac:dyDescent="0.2">
      <c r="A49" s="27"/>
      <c r="B49" s="27"/>
      <c r="C49" s="27" t="s">
        <v>88</v>
      </c>
      <c r="D49" s="27"/>
    </row>
    <row r="50" spans="1:4" s="43" customFormat="1" x14ac:dyDescent="0.2">
      <c r="A50" s="27"/>
      <c r="B50" s="27"/>
      <c r="C50" s="38" t="s">
        <v>9</v>
      </c>
      <c r="D50" s="27"/>
    </row>
    <row r="51" spans="1:4" s="43" customFormat="1" ht="49.5" x14ac:dyDescent="0.2">
      <c r="A51" s="27"/>
      <c r="B51" s="27"/>
      <c r="C51" s="27" t="s">
        <v>67</v>
      </c>
      <c r="D51" s="27"/>
    </row>
    <row r="52" spans="1:4" s="43" customFormat="1" ht="13.5" customHeight="1" x14ac:dyDescent="0.2">
      <c r="A52" s="282" t="s">
        <v>59</v>
      </c>
      <c r="B52" s="282"/>
      <c r="C52" s="282"/>
      <c r="D52" s="282"/>
    </row>
    <row r="53" spans="1:4" s="43" customFormat="1" x14ac:dyDescent="0.2">
      <c r="A53" s="27"/>
      <c r="B53" s="27" t="s">
        <v>89</v>
      </c>
      <c r="C53" s="38" t="s">
        <v>10</v>
      </c>
      <c r="D53" s="44">
        <v>-15000</v>
      </c>
    </row>
    <row r="54" spans="1:4" s="43" customFormat="1" ht="66" x14ac:dyDescent="0.2">
      <c r="A54" s="27"/>
      <c r="B54" s="27"/>
      <c r="C54" s="27" t="s">
        <v>90</v>
      </c>
      <c r="D54" s="27"/>
    </row>
    <row r="55" spans="1:4" s="43" customFormat="1" x14ac:dyDescent="0.2">
      <c r="A55" s="27"/>
      <c r="B55" s="27"/>
      <c r="C55" s="38" t="s">
        <v>11</v>
      </c>
      <c r="D55" s="27"/>
    </row>
    <row r="56" spans="1:4" s="43" customFormat="1" ht="33" x14ac:dyDescent="0.2">
      <c r="A56" s="27"/>
      <c r="B56" s="27"/>
      <c r="C56" s="27" t="s">
        <v>91</v>
      </c>
      <c r="D56" s="27"/>
    </row>
    <row r="57" spans="1:4" s="43" customFormat="1" x14ac:dyDescent="0.2">
      <c r="A57" s="27"/>
      <c r="B57" s="27"/>
      <c r="C57" s="38" t="s">
        <v>12</v>
      </c>
      <c r="D57" s="27"/>
    </row>
    <row r="58" spans="1:4" s="43" customFormat="1" x14ac:dyDescent="0.2">
      <c r="A58" s="27"/>
      <c r="B58" s="27"/>
      <c r="C58" s="27" t="s">
        <v>13</v>
      </c>
      <c r="D58" s="27"/>
    </row>
    <row r="59" spans="1:4" s="43" customFormat="1" x14ac:dyDescent="0.2">
      <c r="A59" s="27" t="s">
        <v>92</v>
      </c>
      <c r="B59" s="27"/>
      <c r="C59" s="38" t="s">
        <v>7</v>
      </c>
      <c r="D59" s="44">
        <f>SUM(D66)</f>
        <v>-395000</v>
      </c>
    </row>
    <row r="60" spans="1:4" s="43" customFormat="1" ht="33" x14ac:dyDescent="0.2">
      <c r="A60" s="27"/>
      <c r="B60" s="27"/>
      <c r="C60" s="27" t="s">
        <v>93</v>
      </c>
      <c r="D60" s="27"/>
    </row>
    <row r="61" spans="1:4" s="43" customFormat="1" x14ac:dyDescent="0.2">
      <c r="A61" s="27"/>
      <c r="B61" s="27"/>
      <c r="C61" s="38" t="s">
        <v>8</v>
      </c>
      <c r="D61" s="27"/>
    </row>
    <row r="62" spans="1:4" s="43" customFormat="1" ht="33" x14ac:dyDescent="0.2">
      <c r="A62" s="27"/>
      <c r="B62" s="27"/>
      <c r="C62" s="27" t="s">
        <v>94</v>
      </c>
      <c r="D62" s="27"/>
    </row>
    <row r="63" spans="1:4" s="43" customFormat="1" x14ac:dyDescent="0.2">
      <c r="A63" s="27"/>
      <c r="B63" s="27"/>
      <c r="C63" s="38" t="s">
        <v>9</v>
      </c>
      <c r="D63" s="27"/>
    </row>
    <row r="64" spans="1:4" s="43" customFormat="1" ht="49.5" x14ac:dyDescent="0.2">
      <c r="A64" s="27"/>
      <c r="B64" s="27"/>
      <c r="C64" s="27" t="s">
        <v>95</v>
      </c>
      <c r="D64" s="27"/>
    </row>
    <row r="65" spans="1:4" s="43" customFormat="1" ht="13.5" customHeight="1" x14ac:dyDescent="0.2">
      <c r="A65" s="282" t="s">
        <v>59</v>
      </c>
      <c r="B65" s="282"/>
      <c r="C65" s="282"/>
      <c r="D65" s="282"/>
    </row>
    <row r="66" spans="1:4" s="43" customFormat="1" x14ac:dyDescent="0.2">
      <c r="A66" s="27"/>
      <c r="B66" s="27" t="s">
        <v>60</v>
      </c>
      <c r="C66" s="38" t="s">
        <v>10</v>
      </c>
      <c r="D66" s="44">
        <v>-395000</v>
      </c>
    </row>
    <row r="67" spans="1:4" s="43" customFormat="1" ht="82.5" x14ac:dyDescent="0.2">
      <c r="A67" s="27"/>
      <c r="B67" s="27"/>
      <c r="C67" s="27" t="s">
        <v>96</v>
      </c>
      <c r="D67" s="27"/>
    </row>
    <row r="68" spans="1:4" s="43" customFormat="1" x14ac:dyDescent="0.2">
      <c r="A68" s="27"/>
      <c r="B68" s="27"/>
      <c r="C68" s="38" t="s">
        <v>11</v>
      </c>
      <c r="D68" s="27"/>
    </row>
    <row r="69" spans="1:4" s="43" customFormat="1" ht="49.5" x14ac:dyDescent="0.2">
      <c r="A69" s="27"/>
      <c r="B69" s="27"/>
      <c r="C69" s="27" t="s">
        <v>97</v>
      </c>
      <c r="D69" s="27"/>
    </row>
    <row r="70" spans="1:4" s="43" customFormat="1" x14ac:dyDescent="0.2">
      <c r="A70" s="27"/>
      <c r="B70" s="27"/>
      <c r="C70" s="38" t="s">
        <v>12</v>
      </c>
      <c r="D70" s="27"/>
    </row>
    <row r="71" spans="1:4" s="43" customFormat="1" x14ac:dyDescent="0.2">
      <c r="A71" s="27"/>
      <c r="B71" s="27"/>
      <c r="C71" s="27" t="s">
        <v>13</v>
      </c>
      <c r="D71" s="27"/>
    </row>
    <row r="72" spans="1:4" s="43" customFormat="1" x14ac:dyDescent="0.2">
      <c r="A72" s="27" t="s">
        <v>98</v>
      </c>
      <c r="B72" s="27"/>
      <c r="C72" s="38" t="s">
        <v>7</v>
      </c>
      <c r="D72" s="44">
        <f>SUM(D79+D85)</f>
        <v>-289800</v>
      </c>
    </row>
    <row r="73" spans="1:4" s="43" customFormat="1" x14ac:dyDescent="0.2">
      <c r="A73" s="27"/>
      <c r="B73" s="27"/>
      <c r="C73" s="27" t="s">
        <v>99</v>
      </c>
      <c r="D73" s="27"/>
    </row>
    <row r="74" spans="1:4" s="43" customFormat="1" x14ac:dyDescent="0.2">
      <c r="A74" s="27"/>
      <c r="B74" s="27"/>
      <c r="C74" s="38" t="s">
        <v>8</v>
      </c>
      <c r="D74" s="27"/>
    </row>
    <row r="75" spans="1:4" s="43" customFormat="1" ht="33" x14ac:dyDescent="0.2">
      <c r="A75" s="27"/>
      <c r="B75" s="27"/>
      <c r="C75" s="27" t="s">
        <v>100</v>
      </c>
      <c r="D75" s="27"/>
    </row>
    <row r="76" spans="1:4" s="43" customFormat="1" x14ac:dyDescent="0.2">
      <c r="A76" s="27"/>
      <c r="B76" s="27"/>
      <c r="C76" s="38" t="s">
        <v>9</v>
      </c>
      <c r="D76" s="27"/>
    </row>
    <row r="77" spans="1:4" s="43" customFormat="1" ht="33" x14ac:dyDescent="0.2">
      <c r="A77" s="27"/>
      <c r="B77" s="27"/>
      <c r="C77" s="27" t="s">
        <v>101</v>
      </c>
      <c r="D77" s="27"/>
    </row>
    <row r="78" spans="1:4" s="43" customFormat="1" ht="13.5" customHeight="1" x14ac:dyDescent="0.2">
      <c r="A78" s="282" t="s">
        <v>59</v>
      </c>
      <c r="B78" s="282"/>
      <c r="C78" s="282"/>
      <c r="D78" s="282"/>
    </row>
    <row r="79" spans="1:4" s="43" customFormat="1" x14ac:dyDescent="0.2">
      <c r="A79" s="27"/>
      <c r="B79" s="27" t="s">
        <v>79</v>
      </c>
      <c r="C79" s="38" t="s">
        <v>10</v>
      </c>
      <c r="D79" s="44">
        <v>-86800</v>
      </c>
    </row>
    <row r="80" spans="1:4" s="43" customFormat="1" ht="33" x14ac:dyDescent="0.2">
      <c r="A80" s="27"/>
      <c r="B80" s="27"/>
      <c r="C80" s="27" t="s">
        <v>102</v>
      </c>
      <c r="D80" s="27"/>
    </row>
    <row r="81" spans="1:4" s="43" customFormat="1" x14ac:dyDescent="0.2">
      <c r="A81" s="27"/>
      <c r="B81" s="27"/>
      <c r="C81" s="38" t="s">
        <v>11</v>
      </c>
      <c r="D81" s="27"/>
    </row>
    <row r="82" spans="1:4" s="43" customFormat="1" ht="49.5" x14ac:dyDescent="0.2">
      <c r="A82" s="27"/>
      <c r="B82" s="27"/>
      <c r="C82" s="27" t="s">
        <v>103</v>
      </c>
      <c r="D82" s="27"/>
    </row>
    <row r="83" spans="1:4" s="43" customFormat="1" x14ac:dyDescent="0.2">
      <c r="A83" s="27"/>
      <c r="B83" s="27"/>
      <c r="C83" s="38" t="s">
        <v>12</v>
      </c>
      <c r="D83" s="27"/>
    </row>
    <row r="84" spans="1:4" s="43" customFormat="1" x14ac:dyDescent="0.2">
      <c r="A84" s="27"/>
      <c r="B84" s="27"/>
      <c r="C84" s="27" t="s">
        <v>13</v>
      </c>
      <c r="D84" s="27"/>
    </row>
    <row r="85" spans="1:4" s="114" customFormat="1" x14ac:dyDescent="0.25">
      <c r="A85" s="27"/>
      <c r="B85" s="27" t="s">
        <v>175</v>
      </c>
      <c r="C85" s="38" t="s">
        <v>10</v>
      </c>
      <c r="D85" s="113">
        <v>-203000</v>
      </c>
    </row>
    <row r="86" spans="1:4" s="114" customFormat="1" ht="34.5" customHeight="1" x14ac:dyDescent="0.25">
      <c r="A86" s="27"/>
      <c r="B86" s="27"/>
      <c r="C86" s="27" t="s">
        <v>176</v>
      </c>
      <c r="D86" s="27"/>
    </row>
    <row r="87" spans="1:4" s="114" customFormat="1" x14ac:dyDescent="0.25">
      <c r="A87" s="27"/>
      <c r="B87" s="27"/>
      <c r="C87" s="38" t="s">
        <v>11</v>
      </c>
      <c r="D87" s="27"/>
    </row>
    <row r="88" spans="1:4" s="114" customFormat="1" ht="25.5" customHeight="1" x14ac:dyDescent="0.25">
      <c r="A88" s="27"/>
      <c r="B88" s="27"/>
      <c r="C88" s="27" t="s">
        <v>177</v>
      </c>
      <c r="D88" s="27"/>
    </row>
    <row r="89" spans="1:4" s="114" customFormat="1" x14ac:dyDescent="0.25">
      <c r="A89" s="27"/>
      <c r="B89" s="27"/>
      <c r="C89" s="38" t="s">
        <v>12</v>
      </c>
      <c r="D89" s="27"/>
    </row>
    <row r="90" spans="1:4" s="114" customFormat="1" ht="34.5" customHeight="1" x14ac:dyDescent="0.25">
      <c r="A90" s="27"/>
      <c r="B90" s="27"/>
      <c r="C90" s="27" t="s">
        <v>178</v>
      </c>
      <c r="D90" s="27"/>
    </row>
    <row r="91" spans="1:4" s="119" customFormat="1" x14ac:dyDescent="0.3">
      <c r="A91" s="122"/>
      <c r="B91" s="122"/>
      <c r="C91" s="66" t="s">
        <v>179</v>
      </c>
      <c r="D91" s="118">
        <f t="shared" ref="D91" si="0">SUM(D92)</f>
        <v>1212950</v>
      </c>
    </row>
    <row r="92" spans="1:4" s="119" customFormat="1" x14ac:dyDescent="0.3">
      <c r="A92" s="27" t="s">
        <v>180</v>
      </c>
      <c r="B92" s="122"/>
      <c r="C92" s="120" t="s">
        <v>7</v>
      </c>
      <c r="D92" s="67">
        <f>SUM(D99)</f>
        <v>1212950</v>
      </c>
    </row>
    <row r="93" spans="1:4" s="119" customFormat="1" x14ac:dyDescent="0.3">
      <c r="A93" s="122"/>
      <c r="B93" s="122"/>
      <c r="C93" s="27" t="s">
        <v>181</v>
      </c>
      <c r="D93" s="27"/>
    </row>
    <row r="94" spans="1:4" s="119" customFormat="1" x14ac:dyDescent="0.3">
      <c r="A94" s="122"/>
      <c r="B94" s="122"/>
      <c r="C94" s="120" t="s">
        <v>8</v>
      </c>
      <c r="D94" s="120"/>
    </row>
    <row r="95" spans="1:4" s="119" customFormat="1" ht="49.5" x14ac:dyDescent="0.3">
      <c r="A95" s="122"/>
      <c r="B95" s="122"/>
      <c r="C95" s="27" t="s">
        <v>182</v>
      </c>
      <c r="D95" s="27"/>
    </row>
    <row r="96" spans="1:4" s="119" customFormat="1" x14ac:dyDescent="0.3">
      <c r="A96" s="122"/>
      <c r="B96" s="122"/>
      <c r="C96" s="120" t="s">
        <v>9</v>
      </c>
      <c r="D96" s="120"/>
    </row>
    <row r="97" spans="1:4" s="119" customFormat="1" ht="33" x14ac:dyDescent="0.3">
      <c r="A97" s="122"/>
      <c r="B97" s="122"/>
      <c r="C97" s="27" t="s">
        <v>183</v>
      </c>
      <c r="D97" s="27"/>
    </row>
    <row r="98" spans="1:4" s="119" customFormat="1" x14ac:dyDescent="0.25">
      <c r="A98" s="282" t="s">
        <v>59</v>
      </c>
      <c r="B98" s="282"/>
      <c r="C98" s="282"/>
      <c r="D98" s="121"/>
    </row>
    <row r="99" spans="1:4" s="119" customFormat="1" x14ac:dyDescent="0.3">
      <c r="A99" s="122"/>
      <c r="B99" s="27" t="s">
        <v>60</v>
      </c>
      <c r="C99" s="120" t="s">
        <v>10</v>
      </c>
      <c r="D99" s="67">
        <v>1212950</v>
      </c>
    </row>
    <row r="100" spans="1:4" s="119" customFormat="1" x14ac:dyDescent="0.3">
      <c r="A100" s="122"/>
      <c r="B100" s="122"/>
      <c r="C100" s="27" t="s">
        <v>181</v>
      </c>
      <c r="D100" s="27"/>
    </row>
    <row r="101" spans="1:4" s="119" customFormat="1" x14ac:dyDescent="0.3">
      <c r="A101" s="122"/>
      <c r="B101" s="122"/>
      <c r="C101" s="120" t="s">
        <v>11</v>
      </c>
      <c r="D101" s="163"/>
    </row>
    <row r="102" spans="1:4" s="119" customFormat="1" ht="82.5" x14ac:dyDescent="0.3">
      <c r="A102" s="122"/>
      <c r="B102" s="122"/>
      <c r="C102" s="27" t="s">
        <v>184</v>
      </c>
      <c r="D102" s="27"/>
    </row>
    <row r="103" spans="1:4" s="119" customFormat="1" x14ac:dyDescent="0.3">
      <c r="A103" s="122"/>
      <c r="B103" s="122"/>
      <c r="C103" s="120" t="s">
        <v>12</v>
      </c>
      <c r="D103" s="120"/>
    </row>
    <row r="104" spans="1:4" s="119" customFormat="1" x14ac:dyDescent="0.3">
      <c r="A104" s="122"/>
      <c r="B104" s="122"/>
      <c r="C104" s="27" t="s">
        <v>13</v>
      </c>
      <c r="D104" s="27"/>
    </row>
  </sheetData>
  <mergeCells count="8">
    <mergeCell ref="A98:C98"/>
    <mergeCell ref="A52:D52"/>
    <mergeCell ref="A65:D65"/>
    <mergeCell ref="A78:D78"/>
    <mergeCell ref="A3:D3"/>
    <mergeCell ref="A5:B5"/>
    <mergeCell ref="C5:C6"/>
    <mergeCell ref="A15:D15"/>
  </mergeCells>
  <pageMargins left="0.25" right="0.25" top="0.16" bottom="0.21" header="0.16" footer="0.16"/>
  <pageSetup paperSize="9" scale="85" firstPageNumber="0" orientation="portrait" r:id="rId1"/>
  <colBreaks count="1" manualBreakCount="1">
    <brk id="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35"/>
  <sheetViews>
    <sheetView view="pageBreakPreview" topLeftCell="A19" zoomScale="115" zoomScaleNormal="100" zoomScaleSheetLayoutView="115" zoomScalePageLayoutView="120" workbookViewId="0">
      <selection activeCell="F16" sqref="F16"/>
    </sheetView>
  </sheetViews>
  <sheetFormatPr defaultColWidth="9.140625" defaultRowHeight="17.25" x14ac:dyDescent="0.3"/>
  <cols>
    <col min="1" max="3" width="9.140625" style="12"/>
    <col min="4" max="4" width="11.42578125" style="13" customWidth="1"/>
    <col min="5" max="5" width="11.28515625" style="14" customWidth="1"/>
    <col min="6" max="6" width="47" style="12" customWidth="1"/>
    <col min="7" max="7" width="41.140625" style="75" customWidth="1"/>
  </cols>
  <sheetData>
    <row r="1" spans="1:7" ht="27" customHeight="1" x14ac:dyDescent="0.3">
      <c r="G1" s="71" t="s">
        <v>312</v>
      </c>
    </row>
    <row r="2" spans="1:7" ht="47.25" customHeight="1" x14ac:dyDescent="0.3">
      <c r="G2" s="72" t="s">
        <v>54</v>
      </c>
    </row>
    <row r="3" spans="1:7" ht="37.5" customHeight="1" x14ac:dyDescent="0.3">
      <c r="B3" s="285" t="s">
        <v>62</v>
      </c>
      <c r="C3" s="285"/>
      <c r="D3" s="285"/>
      <c r="E3" s="285"/>
      <c r="F3" s="285"/>
      <c r="G3" s="285"/>
    </row>
    <row r="4" spans="1:7" ht="34.5" customHeight="1" x14ac:dyDescent="0.3">
      <c r="G4" s="73" t="s">
        <v>0</v>
      </c>
    </row>
    <row r="5" spans="1:7" ht="69.75" customHeight="1" x14ac:dyDescent="0.2">
      <c r="A5" s="286" t="s">
        <v>15</v>
      </c>
      <c r="B5" s="286"/>
      <c r="C5" s="286"/>
      <c r="D5" s="286" t="s">
        <v>16</v>
      </c>
      <c r="E5" s="286"/>
      <c r="F5" s="287" t="s">
        <v>17</v>
      </c>
      <c r="G5" s="127" t="s">
        <v>126</v>
      </c>
    </row>
    <row r="6" spans="1:7" ht="16.5" customHeight="1" x14ac:dyDescent="0.2">
      <c r="A6" s="286"/>
      <c r="B6" s="286"/>
      <c r="C6" s="286"/>
      <c r="D6" s="286"/>
      <c r="E6" s="286"/>
      <c r="F6" s="287"/>
      <c r="G6" s="288" t="s">
        <v>5</v>
      </c>
    </row>
    <row r="7" spans="1:7" ht="39.75" customHeight="1" x14ac:dyDescent="0.2">
      <c r="A7" s="108" t="s">
        <v>18</v>
      </c>
      <c r="B7" s="108" t="s">
        <v>19</v>
      </c>
      <c r="C7" s="108" t="s">
        <v>20</v>
      </c>
      <c r="D7" s="15" t="s">
        <v>21</v>
      </c>
      <c r="E7" s="108" t="s">
        <v>22</v>
      </c>
      <c r="F7" s="287"/>
      <c r="G7" s="289"/>
    </row>
    <row r="8" spans="1:7" ht="21.75" customHeight="1" x14ac:dyDescent="0.2">
      <c r="A8" s="16"/>
      <c r="B8" s="16"/>
      <c r="C8" s="16"/>
      <c r="D8" s="16"/>
      <c r="E8" s="107"/>
      <c r="F8" s="17" t="s">
        <v>23</v>
      </c>
      <c r="G8" s="128">
        <f>+G9+G69+G84+G122</f>
        <v>-565000</v>
      </c>
    </row>
    <row r="9" spans="1:7" ht="39" customHeight="1" x14ac:dyDescent="0.2">
      <c r="A9" s="18" t="s">
        <v>24</v>
      </c>
      <c r="B9" s="16"/>
      <c r="C9" s="16"/>
      <c r="D9" s="16"/>
      <c r="E9" s="107"/>
      <c r="F9" s="18" t="s">
        <v>25</v>
      </c>
      <c r="G9" s="129">
        <f>+G11+G45</f>
        <v>-1078150</v>
      </c>
    </row>
    <row r="10" spans="1:7" ht="22.5" customHeight="1" x14ac:dyDescent="0.2">
      <c r="A10" s="16"/>
      <c r="B10" s="16"/>
      <c r="C10" s="16"/>
      <c r="D10" s="16"/>
      <c r="E10" s="107"/>
      <c r="F10" s="16" t="s">
        <v>14</v>
      </c>
      <c r="G10" s="129"/>
    </row>
    <row r="11" spans="1:7" ht="21.75" customHeight="1" x14ac:dyDescent="0.2">
      <c r="A11" s="16"/>
      <c r="B11" s="18" t="s">
        <v>26</v>
      </c>
      <c r="C11" s="16"/>
      <c r="D11" s="16"/>
      <c r="E11" s="107"/>
      <c r="F11" s="18" t="s">
        <v>27</v>
      </c>
      <c r="G11" s="129">
        <f>SUM(G13)</f>
        <v>-55150</v>
      </c>
    </row>
    <row r="12" spans="1:7" ht="21.75" customHeight="1" x14ac:dyDescent="0.2">
      <c r="A12" s="16"/>
      <c r="B12" s="16"/>
      <c r="C12" s="16"/>
      <c r="D12" s="16"/>
      <c r="E12" s="107"/>
      <c r="F12" s="16" t="s">
        <v>14</v>
      </c>
      <c r="G12" s="129"/>
    </row>
    <row r="13" spans="1:7" ht="35.25" customHeight="1" x14ac:dyDescent="0.2">
      <c r="A13" s="16"/>
      <c r="B13" s="16"/>
      <c r="C13" s="18" t="s">
        <v>28</v>
      </c>
      <c r="D13" s="16"/>
      <c r="E13" s="107"/>
      <c r="F13" s="18" t="s">
        <v>29</v>
      </c>
      <c r="G13" s="129">
        <f t="shared" ref="G13" si="0">SUM(G14)</f>
        <v>-55150</v>
      </c>
    </row>
    <row r="14" spans="1:7" ht="67.5" customHeight="1" x14ac:dyDescent="0.2">
      <c r="A14" s="28"/>
      <c r="B14" s="28"/>
      <c r="C14" s="28"/>
      <c r="D14" s="30" t="s">
        <v>30</v>
      </c>
      <c r="E14" s="130"/>
      <c r="F14" s="65" t="s">
        <v>53</v>
      </c>
      <c r="G14" s="131">
        <f>+G16+G25+G36</f>
        <v>-55150</v>
      </c>
    </row>
    <row r="15" spans="1:7" ht="21.75" customHeight="1" x14ac:dyDescent="0.2">
      <c r="A15" s="28"/>
      <c r="B15" s="28"/>
      <c r="C15" s="28"/>
      <c r="D15" s="28"/>
      <c r="E15" s="31"/>
      <c r="F15" s="28" t="s">
        <v>14</v>
      </c>
      <c r="G15" s="125"/>
    </row>
    <row r="16" spans="1:7" s="19" customFormat="1" ht="51.75" x14ac:dyDescent="0.2">
      <c r="A16" s="68"/>
      <c r="B16" s="68"/>
      <c r="C16" s="68"/>
      <c r="D16" s="68"/>
      <c r="E16" s="68" t="s">
        <v>79</v>
      </c>
      <c r="F16" s="68" t="s">
        <v>80</v>
      </c>
      <c r="G16" s="69">
        <v>-19000</v>
      </c>
    </row>
    <row r="17" spans="1:7" s="19" customFormat="1" x14ac:dyDescent="0.2">
      <c r="A17" s="68"/>
      <c r="B17" s="68"/>
      <c r="C17" s="68"/>
      <c r="D17" s="68"/>
      <c r="E17" s="68"/>
      <c r="F17" s="68" t="s">
        <v>31</v>
      </c>
      <c r="G17" s="68"/>
    </row>
    <row r="18" spans="1:7" s="19" customFormat="1" ht="34.5" x14ac:dyDescent="0.2">
      <c r="A18" s="68"/>
      <c r="B18" s="68"/>
      <c r="C18" s="68"/>
      <c r="D18" s="68"/>
      <c r="E18" s="68"/>
      <c r="F18" s="70" t="s">
        <v>32</v>
      </c>
      <c r="G18" s="126">
        <v>-19000</v>
      </c>
    </row>
    <row r="19" spans="1:7" s="19" customFormat="1" ht="51.75" x14ac:dyDescent="0.2">
      <c r="A19" s="68"/>
      <c r="B19" s="68"/>
      <c r="C19" s="68"/>
      <c r="D19" s="68"/>
      <c r="E19" s="68"/>
      <c r="F19" s="68" t="s">
        <v>33</v>
      </c>
      <c r="G19" s="68"/>
    </row>
    <row r="20" spans="1:7" s="19" customFormat="1" x14ac:dyDescent="0.2">
      <c r="A20" s="68"/>
      <c r="B20" s="68"/>
      <c r="C20" s="68"/>
      <c r="D20" s="68"/>
      <c r="E20" s="68"/>
      <c r="F20" s="68" t="s">
        <v>23</v>
      </c>
      <c r="G20" s="69">
        <v>-19000</v>
      </c>
    </row>
    <row r="21" spans="1:7" s="19" customFormat="1" x14ac:dyDescent="0.2">
      <c r="A21" s="68"/>
      <c r="B21" s="68"/>
      <c r="C21" s="68"/>
      <c r="D21" s="68"/>
      <c r="E21" s="68"/>
      <c r="F21" s="68" t="s">
        <v>34</v>
      </c>
      <c r="G21" s="69">
        <v>-19000</v>
      </c>
    </row>
    <row r="22" spans="1:7" s="19" customFormat="1" x14ac:dyDescent="0.2">
      <c r="A22" s="68"/>
      <c r="B22" s="68"/>
      <c r="C22" s="68"/>
      <c r="D22" s="68"/>
      <c r="E22" s="68"/>
      <c r="F22" s="68" t="s">
        <v>109</v>
      </c>
      <c r="G22" s="69">
        <v>-19000</v>
      </c>
    </row>
    <row r="23" spans="1:7" s="19" customFormat="1" ht="34.5" x14ac:dyDescent="0.2">
      <c r="A23" s="68"/>
      <c r="B23" s="68"/>
      <c r="C23" s="68"/>
      <c r="D23" s="68"/>
      <c r="E23" s="68"/>
      <c r="F23" s="68" t="s">
        <v>110</v>
      </c>
      <c r="G23" s="69">
        <v>-19000</v>
      </c>
    </row>
    <row r="24" spans="1:7" s="19" customFormat="1" x14ac:dyDescent="0.2">
      <c r="A24" s="68"/>
      <c r="B24" s="68"/>
      <c r="C24" s="68"/>
      <c r="D24" s="68"/>
      <c r="E24" s="68"/>
      <c r="F24" s="68" t="s">
        <v>111</v>
      </c>
      <c r="G24" s="69">
        <v>-19000</v>
      </c>
    </row>
    <row r="25" spans="1:7" s="19" customFormat="1" ht="34.5" x14ac:dyDescent="0.2">
      <c r="A25" s="68"/>
      <c r="B25" s="68"/>
      <c r="C25" s="68"/>
      <c r="D25" s="68"/>
      <c r="E25" s="68" t="s">
        <v>82</v>
      </c>
      <c r="F25" s="68" t="s">
        <v>83</v>
      </c>
      <c r="G25" s="69">
        <v>-21150</v>
      </c>
    </row>
    <row r="26" spans="1:7" s="19" customFormat="1" x14ac:dyDescent="0.2">
      <c r="A26" s="68"/>
      <c r="B26" s="68"/>
      <c r="C26" s="68"/>
      <c r="D26" s="68"/>
      <c r="E26" s="68"/>
      <c r="F26" s="68" t="s">
        <v>31</v>
      </c>
      <c r="G26" s="68"/>
    </row>
    <row r="27" spans="1:7" s="19" customFormat="1" ht="34.5" x14ac:dyDescent="0.2">
      <c r="A27" s="68"/>
      <c r="B27" s="68"/>
      <c r="C27" s="68"/>
      <c r="D27" s="68"/>
      <c r="E27" s="68"/>
      <c r="F27" s="70" t="s">
        <v>32</v>
      </c>
      <c r="G27" s="126">
        <v>-21150</v>
      </c>
    </row>
    <row r="28" spans="1:7" s="19" customFormat="1" ht="51.75" x14ac:dyDescent="0.2">
      <c r="A28" s="68"/>
      <c r="B28" s="68"/>
      <c r="C28" s="68"/>
      <c r="D28" s="68"/>
      <c r="E28" s="68"/>
      <c r="F28" s="68" t="s">
        <v>33</v>
      </c>
      <c r="G28" s="68"/>
    </row>
    <row r="29" spans="1:7" s="19" customFormat="1" x14ac:dyDescent="0.2">
      <c r="A29" s="68"/>
      <c r="B29" s="68"/>
      <c r="C29" s="68"/>
      <c r="D29" s="68"/>
      <c r="E29" s="68"/>
      <c r="F29" s="68" t="s">
        <v>23</v>
      </c>
      <c r="G29" s="69">
        <v>-21150</v>
      </c>
    </row>
    <row r="30" spans="1:7" s="19" customFormat="1" x14ac:dyDescent="0.2">
      <c r="A30" s="68"/>
      <c r="B30" s="68"/>
      <c r="C30" s="68"/>
      <c r="D30" s="68"/>
      <c r="E30" s="68"/>
      <c r="F30" s="68" t="s">
        <v>34</v>
      </c>
      <c r="G30" s="69">
        <v>-21150</v>
      </c>
    </row>
    <row r="31" spans="1:7" ht="34.5" x14ac:dyDescent="0.3">
      <c r="A31" s="76"/>
      <c r="B31" s="76"/>
      <c r="C31" s="76"/>
      <c r="D31" s="77"/>
      <c r="E31" s="68"/>
      <c r="F31" s="68" t="s">
        <v>121</v>
      </c>
      <c r="G31" s="69">
        <v>-10000</v>
      </c>
    </row>
    <row r="32" spans="1:7" x14ac:dyDescent="0.3">
      <c r="A32" s="76"/>
      <c r="B32" s="76"/>
      <c r="C32" s="76"/>
      <c r="D32" s="77"/>
      <c r="E32" s="68"/>
      <c r="F32" s="68" t="s">
        <v>122</v>
      </c>
      <c r="G32" s="69">
        <v>-10000</v>
      </c>
    </row>
    <row r="33" spans="1:7" s="19" customFormat="1" ht="34.5" x14ac:dyDescent="0.2">
      <c r="A33" s="68"/>
      <c r="B33" s="68"/>
      <c r="C33" s="68"/>
      <c r="D33" s="68"/>
      <c r="E33" s="68"/>
      <c r="F33" s="68" t="s">
        <v>56</v>
      </c>
      <c r="G33" s="69">
        <v>-11150</v>
      </c>
    </row>
    <row r="34" spans="1:7" s="19" customFormat="1" ht="34.5" x14ac:dyDescent="0.2">
      <c r="A34" s="68"/>
      <c r="B34" s="68"/>
      <c r="C34" s="68"/>
      <c r="D34" s="68"/>
      <c r="E34" s="68"/>
      <c r="F34" s="68" t="s">
        <v>57</v>
      </c>
      <c r="G34" s="69">
        <v>-11150</v>
      </c>
    </row>
    <row r="35" spans="1:7" s="19" customFormat="1" ht="34.5" x14ac:dyDescent="0.2">
      <c r="A35" s="68"/>
      <c r="B35" s="68"/>
      <c r="C35" s="68"/>
      <c r="D35" s="68"/>
      <c r="E35" s="68"/>
      <c r="F35" s="68" t="s">
        <v>58</v>
      </c>
      <c r="G35" s="69">
        <v>-11150</v>
      </c>
    </row>
    <row r="36" spans="1:7" s="19" customFormat="1" ht="69" x14ac:dyDescent="0.2">
      <c r="A36" s="68"/>
      <c r="B36" s="68"/>
      <c r="C36" s="68"/>
      <c r="D36" s="68"/>
      <c r="E36" s="68" t="s">
        <v>85</v>
      </c>
      <c r="F36" s="68" t="s">
        <v>86</v>
      </c>
      <c r="G36" s="69">
        <v>-15000</v>
      </c>
    </row>
    <row r="37" spans="1:7" s="19" customFormat="1" x14ac:dyDescent="0.2">
      <c r="A37" s="68"/>
      <c r="B37" s="68"/>
      <c r="C37" s="68"/>
      <c r="D37" s="68"/>
      <c r="E37" s="68"/>
      <c r="F37" s="68" t="s">
        <v>31</v>
      </c>
      <c r="G37" s="68"/>
    </row>
    <row r="38" spans="1:7" s="19" customFormat="1" ht="34.5" x14ac:dyDescent="0.2">
      <c r="A38" s="68"/>
      <c r="B38" s="68"/>
      <c r="C38" s="68"/>
      <c r="D38" s="68"/>
      <c r="E38" s="68"/>
      <c r="F38" s="70" t="s">
        <v>32</v>
      </c>
      <c r="G38" s="69">
        <v>-15000</v>
      </c>
    </row>
    <row r="39" spans="1:7" s="19" customFormat="1" ht="51.75" x14ac:dyDescent="0.2">
      <c r="A39" s="68"/>
      <c r="B39" s="68"/>
      <c r="C39" s="68"/>
      <c r="D39" s="68"/>
      <c r="E39" s="68"/>
      <c r="F39" s="68" t="s">
        <v>33</v>
      </c>
      <c r="G39" s="68"/>
    </row>
    <row r="40" spans="1:7" s="19" customFormat="1" x14ac:dyDescent="0.2">
      <c r="A40" s="68"/>
      <c r="B40" s="68"/>
      <c r="C40" s="68"/>
      <c r="D40" s="68"/>
      <c r="E40" s="68"/>
      <c r="F40" s="68" t="s">
        <v>23</v>
      </c>
      <c r="G40" s="69">
        <v>-15000</v>
      </c>
    </row>
    <row r="41" spans="1:7" s="19" customFormat="1" x14ac:dyDescent="0.2">
      <c r="A41" s="68"/>
      <c r="B41" s="68"/>
      <c r="C41" s="68"/>
      <c r="D41" s="68"/>
      <c r="E41" s="68"/>
      <c r="F41" s="68" t="s">
        <v>34</v>
      </c>
      <c r="G41" s="69">
        <v>-15000</v>
      </c>
    </row>
    <row r="42" spans="1:7" s="19" customFormat="1" x14ac:dyDescent="0.2">
      <c r="A42" s="68"/>
      <c r="B42" s="68"/>
      <c r="C42" s="68"/>
      <c r="D42" s="68"/>
      <c r="E42" s="68"/>
      <c r="F42" s="68" t="s">
        <v>112</v>
      </c>
      <c r="G42" s="69">
        <v>-15000</v>
      </c>
    </row>
    <row r="43" spans="1:7" s="19" customFormat="1" ht="34.5" x14ac:dyDescent="0.2">
      <c r="A43" s="68"/>
      <c r="B43" s="68"/>
      <c r="C43" s="68"/>
      <c r="D43" s="68"/>
      <c r="E43" s="68"/>
      <c r="F43" s="68" t="s">
        <v>113</v>
      </c>
      <c r="G43" s="69">
        <v>-15000</v>
      </c>
    </row>
    <row r="44" spans="1:7" s="19" customFormat="1" ht="34.5" x14ac:dyDescent="0.2">
      <c r="A44" s="68"/>
      <c r="B44" s="68"/>
      <c r="C44" s="68"/>
      <c r="D44" s="68"/>
      <c r="E44" s="68"/>
      <c r="F44" s="68" t="s">
        <v>114</v>
      </c>
      <c r="G44" s="69">
        <v>-15000</v>
      </c>
    </row>
    <row r="45" spans="1:7" s="19" customFormat="1" ht="38.25" customHeight="1" x14ac:dyDescent="0.2">
      <c r="A45" s="68"/>
      <c r="B45" s="274" t="s">
        <v>315</v>
      </c>
      <c r="C45" s="274"/>
      <c r="D45" s="273"/>
      <c r="E45" s="68"/>
      <c r="F45" s="271" t="s">
        <v>314</v>
      </c>
      <c r="G45" s="69">
        <f>+G50+G61</f>
        <v>-1023000</v>
      </c>
    </row>
    <row r="46" spans="1:7" s="19" customFormat="1" x14ac:dyDescent="0.2">
      <c r="A46" s="68"/>
      <c r="B46" s="274"/>
      <c r="C46" s="274"/>
      <c r="D46" s="273"/>
      <c r="E46" s="68"/>
      <c r="F46" s="272" t="s">
        <v>14</v>
      </c>
      <c r="G46" s="69"/>
    </row>
    <row r="47" spans="1:7" s="19" customFormat="1" ht="40.5" customHeight="1" x14ac:dyDescent="0.2">
      <c r="A47" s="68"/>
      <c r="B47" s="274"/>
      <c r="C47" s="274" t="s">
        <v>316</v>
      </c>
      <c r="D47" s="273"/>
      <c r="E47" s="68"/>
      <c r="F47" s="271" t="s">
        <v>314</v>
      </c>
      <c r="G47" s="69">
        <f>+G50+G61</f>
        <v>-1023000</v>
      </c>
    </row>
    <row r="48" spans="1:7" s="19" customFormat="1" x14ac:dyDescent="0.2">
      <c r="A48" s="68"/>
      <c r="B48" s="273"/>
      <c r="C48" s="273"/>
      <c r="D48" s="273"/>
      <c r="E48" s="68"/>
      <c r="F48" s="272" t="s">
        <v>14</v>
      </c>
      <c r="G48" s="69"/>
    </row>
    <row r="49" spans="1:7" s="19" customFormat="1" x14ac:dyDescent="0.2">
      <c r="A49" s="68"/>
      <c r="B49" s="68"/>
      <c r="C49" s="68"/>
      <c r="D49" s="68"/>
      <c r="E49" s="68"/>
      <c r="F49" s="68"/>
      <c r="G49" s="69"/>
    </row>
    <row r="50" spans="1:7" s="19" customFormat="1" ht="69" x14ac:dyDescent="0.2">
      <c r="A50" s="141"/>
      <c r="B50" s="141"/>
      <c r="C50" s="141"/>
      <c r="D50" s="141"/>
      <c r="E50" s="141">
        <v>11017</v>
      </c>
      <c r="F50" s="68" t="s">
        <v>186</v>
      </c>
      <c r="G50" s="148">
        <f>SUM(G52)</f>
        <v>-663000</v>
      </c>
    </row>
    <row r="51" spans="1:7" s="19" customFormat="1" x14ac:dyDescent="0.2">
      <c r="A51" s="141"/>
      <c r="B51" s="141"/>
      <c r="C51" s="141"/>
      <c r="D51" s="141"/>
      <c r="E51" s="141"/>
      <c r="F51" s="68" t="s">
        <v>31</v>
      </c>
      <c r="G51" s="148"/>
    </row>
    <row r="52" spans="1:7" s="19" customFormat="1" x14ac:dyDescent="0.2">
      <c r="A52" s="141"/>
      <c r="B52" s="141"/>
      <c r="C52" s="141"/>
      <c r="D52" s="141"/>
      <c r="E52" s="141"/>
      <c r="F52" s="68" t="s">
        <v>318</v>
      </c>
      <c r="G52" s="148">
        <f>SUM(G54)</f>
        <v>-663000</v>
      </c>
    </row>
    <row r="53" spans="1:7" s="19" customFormat="1" ht="51.75" x14ac:dyDescent="0.2">
      <c r="A53" s="141"/>
      <c r="B53" s="141"/>
      <c r="C53" s="141"/>
      <c r="D53" s="141"/>
      <c r="E53" s="141"/>
      <c r="F53" s="68" t="s">
        <v>33</v>
      </c>
      <c r="G53" s="148"/>
    </row>
    <row r="54" spans="1:7" s="19" customFormat="1" x14ac:dyDescent="0.2">
      <c r="A54" s="141"/>
      <c r="B54" s="141"/>
      <c r="C54" s="141"/>
      <c r="D54" s="141"/>
      <c r="E54" s="141"/>
      <c r="F54" s="68" t="s">
        <v>23</v>
      </c>
      <c r="G54" s="148">
        <f>SUM(G55)</f>
        <v>-663000</v>
      </c>
    </row>
    <row r="55" spans="1:7" s="19" customFormat="1" x14ac:dyDescent="0.2">
      <c r="A55" s="141"/>
      <c r="B55" s="141"/>
      <c r="C55" s="141"/>
      <c r="D55" s="141"/>
      <c r="E55" s="141"/>
      <c r="F55" s="68" t="s">
        <v>34</v>
      </c>
      <c r="G55" s="148">
        <f>SUM(G56+G59)</f>
        <v>-663000</v>
      </c>
    </row>
    <row r="56" spans="1:7" s="19" customFormat="1" x14ac:dyDescent="0.2">
      <c r="A56" s="141"/>
      <c r="B56" s="141"/>
      <c r="C56" s="141"/>
      <c r="D56" s="141"/>
      <c r="E56" s="141"/>
      <c r="F56" s="68" t="s">
        <v>199</v>
      </c>
      <c r="G56" s="148">
        <f>SUM(G57)</f>
        <v>-580000</v>
      </c>
    </row>
    <row r="57" spans="1:7" s="19" customFormat="1" ht="34.5" x14ac:dyDescent="0.2">
      <c r="A57" s="141"/>
      <c r="B57" s="141"/>
      <c r="C57" s="141"/>
      <c r="D57" s="141"/>
      <c r="E57" s="141"/>
      <c r="F57" s="68" t="s">
        <v>200</v>
      </c>
      <c r="G57" s="152">
        <v>-580000</v>
      </c>
    </row>
    <row r="58" spans="1:7" s="19" customFormat="1" ht="34.5" x14ac:dyDescent="0.2">
      <c r="A58" s="141"/>
      <c r="B58" s="141"/>
      <c r="C58" s="141"/>
      <c r="D58" s="141"/>
      <c r="E58" s="141"/>
      <c r="F58" s="68" t="s">
        <v>201</v>
      </c>
      <c r="G58" s="152">
        <v>-580000</v>
      </c>
    </row>
    <row r="59" spans="1:7" s="19" customFormat="1" x14ac:dyDescent="0.2">
      <c r="A59" s="141"/>
      <c r="B59" s="141"/>
      <c r="C59" s="141"/>
      <c r="D59" s="141"/>
      <c r="E59" s="141"/>
      <c r="F59" s="68" t="s">
        <v>117</v>
      </c>
      <c r="G59" s="152">
        <v>-83000</v>
      </c>
    </row>
    <row r="60" spans="1:7" s="19" customFormat="1" x14ac:dyDescent="0.2">
      <c r="A60" s="141"/>
      <c r="B60" s="141"/>
      <c r="C60" s="141"/>
      <c r="D60" s="141"/>
      <c r="E60" s="141"/>
      <c r="F60" s="68" t="s">
        <v>118</v>
      </c>
      <c r="G60" s="152">
        <v>-83000</v>
      </c>
    </row>
    <row r="61" spans="1:7" s="19" customFormat="1" ht="86.25" x14ac:dyDescent="0.2">
      <c r="A61" s="141"/>
      <c r="B61" s="141"/>
      <c r="C61" s="141"/>
      <c r="D61" s="68"/>
      <c r="E61" s="68">
        <v>31004</v>
      </c>
      <c r="F61" s="68" t="s">
        <v>284</v>
      </c>
      <c r="G61" s="148">
        <v>-360000</v>
      </c>
    </row>
    <row r="62" spans="1:7" s="19" customFormat="1" x14ac:dyDescent="0.2">
      <c r="A62" s="141"/>
      <c r="B62" s="141"/>
      <c r="C62" s="141"/>
      <c r="D62" s="68"/>
      <c r="E62" s="68"/>
      <c r="F62" s="68" t="s">
        <v>31</v>
      </c>
      <c r="G62" s="148"/>
    </row>
    <row r="63" spans="1:7" s="19" customFormat="1" x14ac:dyDescent="0.2">
      <c r="A63" s="141"/>
      <c r="B63" s="141"/>
      <c r="C63" s="141"/>
      <c r="D63" s="68"/>
      <c r="E63" s="68"/>
      <c r="F63" s="68" t="s">
        <v>318</v>
      </c>
      <c r="G63" s="148">
        <v>-360000</v>
      </c>
    </row>
    <row r="64" spans="1:7" s="19" customFormat="1" ht="51.75" x14ac:dyDescent="0.2">
      <c r="A64" s="141"/>
      <c r="B64" s="141"/>
      <c r="C64" s="141"/>
      <c r="D64" s="68"/>
      <c r="E64" s="68"/>
      <c r="F64" s="68" t="s">
        <v>33</v>
      </c>
      <c r="G64" s="148">
        <v>-360000</v>
      </c>
    </row>
    <row r="65" spans="1:7" s="19" customFormat="1" ht="34.5" x14ac:dyDescent="0.2">
      <c r="A65" s="141"/>
      <c r="B65" s="141"/>
      <c r="C65" s="141"/>
      <c r="D65" s="68"/>
      <c r="E65" s="68"/>
      <c r="F65" s="213" t="s">
        <v>195</v>
      </c>
      <c r="G65" s="148">
        <v>-360000</v>
      </c>
    </row>
    <row r="66" spans="1:7" s="19" customFormat="1" x14ac:dyDescent="0.2">
      <c r="A66" s="141"/>
      <c r="B66" s="141"/>
      <c r="C66" s="141"/>
      <c r="D66" s="68"/>
      <c r="E66" s="68"/>
      <c r="F66" s="213" t="s">
        <v>196</v>
      </c>
      <c r="G66" s="148">
        <v>-360000</v>
      </c>
    </row>
    <row r="67" spans="1:7" s="19" customFormat="1" ht="34.5" x14ac:dyDescent="0.2">
      <c r="A67" s="141"/>
      <c r="B67" s="141"/>
      <c r="C67" s="141"/>
      <c r="D67" s="68"/>
      <c r="E67" s="68"/>
      <c r="F67" s="213" t="s">
        <v>285</v>
      </c>
      <c r="G67" s="148">
        <v>-360000</v>
      </c>
    </row>
    <row r="68" spans="1:7" s="19" customFormat="1" x14ac:dyDescent="0.2">
      <c r="A68" s="141"/>
      <c r="B68" s="141"/>
      <c r="C68" s="141"/>
      <c r="D68" s="68"/>
      <c r="E68" s="68"/>
      <c r="F68" s="222" t="s">
        <v>317</v>
      </c>
      <c r="G68" s="148">
        <v>-360000</v>
      </c>
    </row>
    <row r="69" spans="1:7" s="10" customFormat="1" ht="27" customHeight="1" x14ac:dyDescent="0.3">
      <c r="A69" s="65" t="s">
        <v>28</v>
      </c>
      <c r="B69" s="68"/>
      <c r="C69" s="68"/>
      <c r="D69" s="68"/>
      <c r="E69" s="68"/>
      <c r="F69" s="65" t="s">
        <v>123</v>
      </c>
      <c r="G69" s="78">
        <v>-395000</v>
      </c>
    </row>
    <row r="70" spans="1:7" s="10" customFormat="1" ht="36.75" customHeight="1" x14ac:dyDescent="0.3">
      <c r="A70" s="68"/>
      <c r="B70" s="65" t="s">
        <v>68</v>
      </c>
      <c r="C70" s="68"/>
      <c r="D70" s="68"/>
      <c r="E70" s="68"/>
      <c r="F70" s="65" t="s">
        <v>124</v>
      </c>
      <c r="G70" s="78">
        <v>-395000</v>
      </c>
    </row>
    <row r="71" spans="1:7" s="10" customFormat="1" x14ac:dyDescent="0.3">
      <c r="A71" s="68"/>
      <c r="B71" s="68"/>
      <c r="C71" s="68"/>
      <c r="D71" s="68"/>
      <c r="E71" s="68"/>
      <c r="F71" s="68" t="s">
        <v>14</v>
      </c>
      <c r="G71" s="79"/>
    </row>
    <row r="72" spans="1:7" s="10" customFormat="1" ht="37.5" customHeight="1" x14ac:dyDescent="0.3">
      <c r="A72" s="68"/>
      <c r="B72" s="68"/>
      <c r="C72" s="65" t="s">
        <v>24</v>
      </c>
      <c r="D72" s="68"/>
      <c r="E72" s="68"/>
      <c r="F72" s="65" t="s">
        <v>124</v>
      </c>
      <c r="G72" s="78">
        <v>-395000</v>
      </c>
    </row>
    <row r="73" spans="1:7" s="10" customFormat="1" x14ac:dyDescent="0.3">
      <c r="A73" s="68"/>
      <c r="B73" s="68"/>
      <c r="C73" s="68"/>
      <c r="D73" s="68"/>
      <c r="E73" s="68"/>
      <c r="F73" s="68" t="s">
        <v>14</v>
      </c>
      <c r="G73" s="80"/>
    </row>
    <row r="74" spans="1:7" s="10" customFormat="1" ht="51.75" x14ac:dyDescent="0.3">
      <c r="A74" s="65"/>
      <c r="B74" s="68"/>
      <c r="C74" s="68"/>
      <c r="D74" s="68" t="s">
        <v>92</v>
      </c>
      <c r="E74" s="68"/>
      <c r="F74" s="68" t="s">
        <v>93</v>
      </c>
      <c r="G74" s="81">
        <v>-395000</v>
      </c>
    </row>
    <row r="75" spans="1:7" s="10" customFormat="1" ht="22.9" customHeight="1" x14ac:dyDescent="0.3">
      <c r="A75" s="68"/>
      <c r="B75" s="68"/>
      <c r="C75" s="68"/>
      <c r="D75" s="68"/>
      <c r="E75" s="68"/>
      <c r="F75" s="68" t="s">
        <v>14</v>
      </c>
      <c r="G75" s="80"/>
    </row>
    <row r="76" spans="1:7" s="10" customFormat="1" ht="123" customHeight="1" x14ac:dyDescent="0.3">
      <c r="A76" s="68"/>
      <c r="B76" s="65"/>
      <c r="C76" s="68"/>
      <c r="D76" s="68"/>
      <c r="E76" s="68" t="s">
        <v>60</v>
      </c>
      <c r="F76" s="68" t="s">
        <v>96</v>
      </c>
      <c r="G76" s="81">
        <v>-395000</v>
      </c>
    </row>
    <row r="77" spans="1:7" s="10" customFormat="1" x14ac:dyDescent="0.3">
      <c r="A77" s="68"/>
      <c r="B77" s="68"/>
      <c r="C77" s="68"/>
      <c r="D77" s="68"/>
      <c r="E77" s="68"/>
      <c r="F77" s="68" t="s">
        <v>31</v>
      </c>
      <c r="G77" s="80"/>
    </row>
    <row r="78" spans="1:7" s="10" customFormat="1" ht="34.5" x14ac:dyDescent="0.3">
      <c r="A78" s="68"/>
      <c r="B78" s="68"/>
      <c r="C78" s="65"/>
      <c r="D78" s="68"/>
      <c r="E78" s="68"/>
      <c r="F78" s="70" t="s">
        <v>32</v>
      </c>
      <c r="G78" s="81">
        <v>-395000</v>
      </c>
    </row>
    <row r="79" spans="1:7" s="10" customFormat="1" ht="54" customHeight="1" x14ac:dyDescent="0.3">
      <c r="A79" s="68"/>
      <c r="B79" s="68"/>
      <c r="C79" s="68"/>
      <c r="D79" s="68"/>
      <c r="E79" s="68"/>
      <c r="F79" s="68" t="s">
        <v>33</v>
      </c>
      <c r="G79" s="80"/>
    </row>
    <row r="80" spans="1:7" s="10" customFormat="1" ht="20.65" customHeight="1" x14ac:dyDescent="0.3">
      <c r="A80" s="68"/>
      <c r="B80" s="68"/>
      <c r="C80" s="68"/>
      <c r="D80" s="68"/>
      <c r="E80" s="68"/>
      <c r="F80" s="68" t="s">
        <v>23</v>
      </c>
      <c r="G80" s="81">
        <v>-395000</v>
      </c>
    </row>
    <row r="81" spans="1:7" s="10" customFormat="1" ht="20.65" customHeight="1" x14ac:dyDescent="0.3">
      <c r="A81" s="68"/>
      <c r="B81" s="68"/>
      <c r="C81" s="68"/>
      <c r="D81" s="68"/>
      <c r="E81" s="68"/>
      <c r="F81" s="68" t="s">
        <v>34</v>
      </c>
      <c r="G81" s="81">
        <v>-395000</v>
      </c>
    </row>
    <row r="82" spans="1:7" s="10" customFormat="1" ht="20.65" customHeight="1" x14ac:dyDescent="0.3">
      <c r="A82" s="68"/>
      <c r="B82" s="68"/>
      <c r="C82" s="68"/>
      <c r="D82" s="68"/>
      <c r="E82" s="68"/>
      <c r="F82" s="68" t="s">
        <v>117</v>
      </c>
      <c r="G82" s="81">
        <v>-395000</v>
      </c>
    </row>
    <row r="83" spans="1:7" s="10" customFormat="1" ht="20.65" customHeight="1" x14ac:dyDescent="0.3">
      <c r="A83" s="68"/>
      <c r="B83" s="68"/>
      <c r="C83" s="68"/>
      <c r="D83" s="68"/>
      <c r="E83" s="68"/>
      <c r="F83" s="68" t="s">
        <v>118</v>
      </c>
      <c r="G83" s="81">
        <v>-395000</v>
      </c>
    </row>
    <row r="84" spans="1:7" ht="27" customHeight="1" x14ac:dyDescent="0.2">
      <c r="A84" s="65" t="s">
        <v>68</v>
      </c>
      <c r="B84" s="68"/>
      <c r="C84" s="68"/>
      <c r="D84" s="68"/>
      <c r="E84" s="68"/>
      <c r="F84" s="65" t="s">
        <v>69</v>
      </c>
      <c r="G84" s="124">
        <f>+G86+G108</f>
        <v>-304800</v>
      </c>
    </row>
    <row r="85" spans="1:7" ht="22.5" customHeight="1" x14ac:dyDescent="0.2">
      <c r="A85" s="28"/>
      <c r="B85" s="28"/>
      <c r="C85" s="28"/>
      <c r="D85" s="28"/>
      <c r="E85" s="31"/>
      <c r="F85" s="28" t="s">
        <v>14</v>
      </c>
      <c r="G85" s="124"/>
    </row>
    <row r="86" spans="1:7" ht="21.75" customHeight="1" x14ac:dyDescent="0.2">
      <c r="A86" s="28"/>
      <c r="B86" s="65" t="s">
        <v>119</v>
      </c>
      <c r="C86" s="68"/>
      <c r="D86" s="68"/>
      <c r="E86" s="68"/>
      <c r="F86" s="65" t="s">
        <v>120</v>
      </c>
      <c r="G86" s="124">
        <f>SUM(G88)</f>
        <v>-289800</v>
      </c>
    </row>
    <row r="87" spans="1:7" ht="21.75" customHeight="1" x14ac:dyDescent="0.2">
      <c r="A87" s="28"/>
      <c r="B87" s="68"/>
      <c r="C87" s="68"/>
      <c r="D87" s="68"/>
      <c r="E87" s="68"/>
      <c r="F87" s="68" t="s">
        <v>14</v>
      </c>
      <c r="G87" s="124"/>
    </row>
    <row r="88" spans="1:7" ht="27.75" customHeight="1" x14ac:dyDescent="0.3">
      <c r="A88" s="28"/>
      <c r="B88" s="68"/>
      <c r="C88" s="65" t="s">
        <v>24</v>
      </c>
      <c r="E88" s="68"/>
      <c r="F88" s="65" t="s">
        <v>120</v>
      </c>
      <c r="G88" s="124">
        <f>+G90+G99</f>
        <v>-289800</v>
      </c>
    </row>
    <row r="89" spans="1:7" ht="21.75" customHeight="1" x14ac:dyDescent="0.2">
      <c r="A89" s="28"/>
      <c r="B89" s="28"/>
      <c r="C89" s="28"/>
      <c r="D89" s="68"/>
      <c r="E89" s="68"/>
      <c r="F89" s="68" t="s">
        <v>14</v>
      </c>
      <c r="G89" s="125"/>
    </row>
    <row r="90" spans="1:7" s="19" customFormat="1" ht="34.5" x14ac:dyDescent="0.2">
      <c r="A90" s="68"/>
      <c r="B90" s="68"/>
      <c r="C90" s="68"/>
      <c r="D90" s="68" t="s">
        <v>98</v>
      </c>
      <c r="E90" s="68" t="s">
        <v>79</v>
      </c>
      <c r="F90" s="68" t="s">
        <v>102</v>
      </c>
      <c r="G90" s="69">
        <v>-86800</v>
      </c>
    </row>
    <row r="91" spans="1:7" s="19" customFormat="1" x14ac:dyDescent="0.2">
      <c r="A91" s="68"/>
      <c r="B91" s="68"/>
      <c r="C91" s="68"/>
      <c r="D91" s="68"/>
      <c r="E91" s="68"/>
      <c r="F91" s="68" t="s">
        <v>31</v>
      </c>
      <c r="G91" s="68"/>
    </row>
    <row r="92" spans="1:7" s="19" customFormat="1" ht="34.5" x14ac:dyDescent="0.2">
      <c r="A92" s="68"/>
      <c r="B92" s="68"/>
      <c r="C92" s="68"/>
      <c r="D92" s="68"/>
      <c r="E92" s="68"/>
      <c r="F92" s="70" t="s">
        <v>32</v>
      </c>
      <c r="G92" s="126">
        <v>-86800</v>
      </c>
    </row>
    <row r="93" spans="1:7" s="19" customFormat="1" ht="51.75" x14ac:dyDescent="0.2">
      <c r="A93" s="68"/>
      <c r="B93" s="68"/>
      <c r="C93" s="68"/>
      <c r="D93" s="68"/>
      <c r="E93" s="68"/>
      <c r="F93" s="68" t="s">
        <v>33</v>
      </c>
      <c r="G93" s="68"/>
    </row>
    <row r="94" spans="1:7" s="19" customFormat="1" x14ac:dyDescent="0.2">
      <c r="A94" s="68"/>
      <c r="B94" s="68"/>
      <c r="C94" s="68"/>
      <c r="D94" s="68"/>
      <c r="E94" s="68"/>
      <c r="F94" s="68" t="s">
        <v>23</v>
      </c>
      <c r="G94" s="69">
        <v>-86800</v>
      </c>
    </row>
    <row r="95" spans="1:7" s="19" customFormat="1" x14ac:dyDescent="0.2">
      <c r="A95" s="68"/>
      <c r="B95" s="68"/>
      <c r="C95" s="68"/>
      <c r="D95" s="68"/>
      <c r="E95" s="68"/>
      <c r="F95" s="68" t="s">
        <v>34</v>
      </c>
      <c r="G95" s="69">
        <v>-86800</v>
      </c>
    </row>
    <row r="96" spans="1:7" s="19" customFormat="1" ht="34.5" x14ac:dyDescent="0.2">
      <c r="A96" s="68"/>
      <c r="B96" s="68"/>
      <c r="C96" s="68"/>
      <c r="D96" s="68"/>
      <c r="E96" s="68"/>
      <c r="F96" s="68" t="s">
        <v>56</v>
      </c>
      <c r="G96" s="69">
        <v>-86800</v>
      </c>
    </row>
    <row r="97" spans="1:7" s="19" customFormat="1" x14ac:dyDescent="0.2">
      <c r="A97" s="68"/>
      <c r="B97" s="68"/>
      <c r="C97" s="68"/>
      <c r="D97" s="68"/>
      <c r="E97" s="68"/>
      <c r="F97" s="68" t="s">
        <v>115</v>
      </c>
      <c r="G97" s="69">
        <v>-86800</v>
      </c>
    </row>
    <row r="98" spans="1:7" s="19" customFormat="1" x14ac:dyDescent="0.2">
      <c r="A98" s="68"/>
      <c r="B98" s="68"/>
      <c r="C98" s="68"/>
      <c r="D98" s="68"/>
      <c r="E98" s="68"/>
      <c r="F98" s="68" t="s">
        <v>116</v>
      </c>
      <c r="G98" s="69">
        <v>-86800</v>
      </c>
    </row>
    <row r="99" spans="1:7" s="19" customFormat="1" ht="39" customHeight="1" x14ac:dyDescent="0.2">
      <c r="A99" s="149"/>
      <c r="B99" s="150"/>
      <c r="C99" s="141"/>
      <c r="D99" s="68" t="s">
        <v>98</v>
      </c>
      <c r="E99" s="68">
        <v>32001</v>
      </c>
      <c r="F99" s="141" t="s">
        <v>176</v>
      </c>
      <c r="G99" s="148">
        <v>-203000</v>
      </c>
    </row>
    <row r="100" spans="1:7" s="19" customFormat="1" x14ac:dyDescent="0.2">
      <c r="A100" s="149"/>
      <c r="B100" s="149"/>
      <c r="C100" s="141"/>
      <c r="D100" s="141"/>
      <c r="E100" s="141"/>
      <c r="F100" s="141" t="s">
        <v>31</v>
      </c>
      <c r="G100" s="141"/>
    </row>
    <row r="101" spans="1:7" s="19" customFormat="1" ht="34.5" x14ac:dyDescent="0.2">
      <c r="A101" s="149"/>
      <c r="B101" s="149"/>
      <c r="C101" s="143"/>
      <c r="D101" s="151"/>
      <c r="E101" s="151"/>
      <c r="F101" s="143" t="s">
        <v>32</v>
      </c>
      <c r="G101" s="148">
        <v>-203000</v>
      </c>
    </row>
    <row r="102" spans="1:7" s="19" customFormat="1" ht="51.75" x14ac:dyDescent="0.2">
      <c r="A102" s="149"/>
      <c r="B102" s="149"/>
      <c r="C102" s="141"/>
      <c r="D102" s="141"/>
      <c r="E102" s="141"/>
      <c r="F102" s="141" t="s">
        <v>33</v>
      </c>
      <c r="G102" s="141"/>
    </row>
    <row r="103" spans="1:7" s="19" customFormat="1" x14ac:dyDescent="0.2">
      <c r="A103" s="149"/>
      <c r="B103" s="149"/>
      <c r="C103" s="141"/>
      <c r="D103" s="148"/>
      <c r="E103" s="148"/>
      <c r="F103" s="141" t="s">
        <v>23</v>
      </c>
      <c r="G103" s="148">
        <v>-203000</v>
      </c>
    </row>
    <row r="104" spans="1:7" s="19" customFormat="1" ht="34.5" x14ac:dyDescent="0.2">
      <c r="A104" s="149"/>
      <c r="B104" s="149"/>
      <c r="C104" s="141"/>
      <c r="D104" s="148"/>
      <c r="E104" s="148"/>
      <c r="F104" s="141" t="s">
        <v>195</v>
      </c>
      <c r="G104" s="148">
        <v>-203000</v>
      </c>
    </row>
    <row r="105" spans="1:7" s="19" customFormat="1" x14ac:dyDescent="0.2">
      <c r="A105" s="149"/>
      <c r="B105" s="149"/>
      <c r="C105" s="141"/>
      <c r="D105" s="148"/>
      <c r="E105" s="148"/>
      <c r="F105" s="141" t="s">
        <v>196</v>
      </c>
      <c r="G105" s="148">
        <v>-203000</v>
      </c>
    </row>
    <row r="106" spans="1:7" s="19" customFormat="1" ht="34.5" x14ac:dyDescent="0.2">
      <c r="A106" s="149"/>
      <c r="B106" s="149"/>
      <c r="C106" s="141"/>
      <c r="D106" s="148"/>
      <c r="E106" s="148"/>
      <c r="F106" s="141" t="s">
        <v>197</v>
      </c>
      <c r="G106" s="148">
        <v>-203000</v>
      </c>
    </row>
    <row r="107" spans="1:7" s="19" customFormat="1" x14ac:dyDescent="0.2">
      <c r="A107" s="149"/>
      <c r="B107" s="149"/>
      <c r="C107" s="141"/>
      <c r="D107" s="148"/>
      <c r="E107" s="148"/>
      <c r="F107" s="141" t="s">
        <v>198</v>
      </c>
      <c r="G107" s="148">
        <v>-203000</v>
      </c>
    </row>
    <row r="108" spans="1:7" ht="34.5" x14ac:dyDescent="0.2">
      <c r="A108" s="16"/>
      <c r="B108" s="18" t="s">
        <v>70</v>
      </c>
      <c r="C108" s="16"/>
      <c r="D108" s="16"/>
      <c r="E108" s="107"/>
      <c r="F108" s="17" t="s">
        <v>71</v>
      </c>
      <c r="G108" s="132">
        <f>SUM(G110)</f>
        <v>-15000</v>
      </c>
    </row>
    <row r="109" spans="1:7" x14ac:dyDescent="0.2">
      <c r="A109" s="16"/>
      <c r="B109" s="16"/>
      <c r="C109" s="16"/>
      <c r="D109" s="16"/>
      <c r="E109" s="107"/>
      <c r="F109" s="32" t="s">
        <v>14</v>
      </c>
      <c r="G109" s="132"/>
    </row>
    <row r="110" spans="1:7" ht="34.5" x14ac:dyDescent="0.3">
      <c r="A110" s="16"/>
      <c r="B110" s="16"/>
      <c r="C110" s="18" t="s">
        <v>24</v>
      </c>
      <c r="E110" s="107"/>
      <c r="F110" s="17" t="s">
        <v>71</v>
      </c>
      <c r="G110" s="132">
        <v>-15000</v>
      </c>
    </row>
    <row r="111" spans="1:7" x14ac:dyDescent="0.2">
      <c r="A111" s="16"/>
      <c r="B111" s="16"/>
      <c r="C111" s="16"/>
      <c r="D111" s="16"/>
      <c r="E111" s="107"/>
      <c r="F111" s="32" t="s">
        <v>14</v>
      </c>
      <c r="G111" s="132"/>
    </row>
    <row r="112" spans="1:7" ht="75.75" customHeight="1" x14ac:dyDescent="0.2">
      <c r="A112" s="16"/>
      <c r="B112" s="16"/>
      <c r="C112" s="16"/>
      <c r="D112" s="18">
        <v>1100</v>
      </c>
      <c r="E112" s="20"/>
      <c r="F112" s="17" t="s">
        <v>66</v>
      </c>
      <c r="G112" s="133">
        <v>-15000</v>
      </c>
    </row>
    <row r="113" spans="1:7" x14ac:dyDescent="0.2">
      <c r="A113" s="16"/>
      <c r="B113" s="16"/>
      <c r="C113" s="16"/>
      <c r="D113" s="16"/>
      <c r="E113" s="107"/>
      <c r="F113" s="33" t="s">
        <v>14</v>
      </c>
      <c r="G113" s="134"/>
    </row>
    <row r="114" spans="1:7" s="29" customFormat="1" ht="87" customHeight="1" x14ac:dyDescent="0.2">
      <c r="A114" s="16"/>
      <c r="B114" s="16"/>
      <c r="C114" s="16"/>
      <c r="D114" s="16"/>
      <c r="E114" s="16">
        <v>11005</v>
      </c>
      <c r="F114" s="68" t="s">
        <v>90</v>
      </c>
      <c r="G114" s="135">
        <f>SUM(G116)</f>
        <v>-15000</v>
      </c>
    </row>
    <row r="115" spans="1:7" s="29" customFormat="1" x14ac:dyDescent="0.2">
      <c r="A115" s="16"/>
      <c r="B115" s="16"/>
      <c r="C115" s="16"/>
      <c r="D115" s="16"/>
      <c r="E115" s="16"/>
      <c r="F115" s="16" t="s">
        <v>31</v>
      </c>
      <c r="G115" s="16"/>
    </row>
    <row r="116" spans="1:7" s="29" customFormat="1" ht="34.5" x14ac:dyDescent="0.2">
      <c r="A116" s="16"/>
      <c r="B116" s="16"/>
      <c r="C116" s="16"/>
      <c r="D116" s="16"/>
      <c r="E116" s="16"/>
      <c r="F116" s="34" t="s">
        <v>32</v>
      </c>
      <c r="G116" s="135">
        <v>-15000</v>
      </c>
    </row>
    <row r="117" spans="1:7" s="29" customFormat="1" ht="36.6" customHeight="1" x14ac:dyDescent="0.2">
      <c r="A117" s="16"/>
      <c r="B117" s="16"/>
      <c r="C117" s="16"/>
      <c r="D117" s="16"/>
      <c r="E117" s="16"/>
      <c r="F117" s="16" t="s">
        <v>33</v>
      </c>
      <c r="G117" s="16"/>
    </row>
    <row r="118" spans="1:7" s="19" customFormat="1" x14ac:dyDescent="0.2">
      <c r="A118" s="68"/>
      <c r="B118" s="68"/>
      <c r="C118" s="68"/>
      <c r="D118" s="68"/>
      <c r="E118" s="68"/>
      <c r="F118" s="68" t="s">
        <v>23</v>
      </c>
      <c r="G118" s="69">
        <v>-15000</v>
      </c>
    </row>
    <row r="119" spans="1:7" s="19" customFormat="1" x14ac:dyDescent="0.2">
      <c r="A119" s="68"/>
      <c r="B119" s="68"/>
      <c r="C119" s="68"/>
      <c r="D119" s="68"/>
      <c r="E119" s="68"/>
      <c r="F119" s="68" t="s">
        <v>34</v>
      </c>
      <c r="G119" s="69">
        <v>-15000</v>
      </c>
    </row>
    <row r="120" spans="1:7" ht="34.5" x14ac:dyDescent="0.3">
      <c r="A120" s="76"/>
      <c r="B120" s="76"/>
      <c r="C120" s="76"/>
      <c r="D120" s="77"/>
      <c r="E120" s="68"/>
      <c r="F120" s="68" t="s">
        <v>121</v>
      </c>
      <c r="G120" s="69">
        <v>-15000</v>
      </c>
    </row>
    <row r="121" spans="1:7" ht="21.75" customHeight="1" x14ac:dyDescent="0.3">
      <c r="A121" s="76"/>
      <c r="B121" s="76"/>
      <c r="C121" s="76"/>
      <c r="D121" s="77"/>
      <c r="E121" s="68"/>
      <c r="F121" s="68" t="s">
        <v>122</v>
      </c>
      <c r="G121" s="69">
        <v>-15000</v>
      </c>
    </row>
    <row r="122" spans="1:7" s="10" customFormat="1" ht="34.5" x14ac:dyDescent="0.3">
      <c r="A122" s="65" t="s">
        <v>192</v>
      </c>
      <c r="B122" s="68"/>
      <c r="C122" s="68"/>
      <c r="D122" s="68"/>
      <c r="E122" s="136"/>
      <c r="F122" s="137" t="s">
        <v>193</v>
      </c>
      <c r="G122" s="138">
        <f>+G124</f>
        <v>1212950</v>
      </c>
    </row>
    <row r="123" spans="1:7" s="10" customFormat="1" x14ac:dyDescent="0.3">
      <c r="A123" s="68"/>
      <c r="B123" s="68"/>
      <c r="C123" s="68"/>
      <c r="D123" s="68"/>
      <c r="E123" s="136"/>
      <c r="F123" s="139" t="s">
        <v>14</v>
      </c>
      <c r="G123" s="140"/>
    </row>
    <row r="124" spans="1:7" s="10" customFormat="1" ht="34.5" x14ac:dyDescent="0.3">
      <c r="A124" s="68"/>
      <c r="B124" s="65" t="s">
        <v>24</v>
      </c>
      <c r="C124" s="68"/>
      <c r="D124" s="68"/>
      <c r="E124" s="136"/>
      <c r="F124" s="139" t="s">
        <v>181</v>
      </c>
      <c r="G124" s="67">
        <f>+G135</f>
        <v>1212950</v>
      </c>
    </row>
    <row r="125" spans="1:7" s="10" customFormat="1" ht="23.25" customHeight="1" x14ac:dyDescent="0.3">
      <c r="A125" s="68"/>
      <c r="B125" s="68"/>
      <c r="C125" s="68"/>
      <c r="D125" s="68"/>
      <c r="E125" s="136"/>
      <c r="F125" s="139" t="s">
        <v>14</v>
      </c>
      <c r="G125" s="67"/>
    </row>
    <row r="126" spans="1:7" s="10" customFormat="1" ht="23.25" customHeight="1" x14ac:dyDescent="0.3">
      <c r="A126" s="68"/>
      <c r="B126" s="68"/>
      <c r="C126" s="65" t="s">
        <v>24</v>
      </c>
      <c r="D126" s="68"/>
      <c r="E126" s="136"/>
      <c r="F126" s="139" t="s">
        <v>181</v>
      </c>
      <c r="G126" s="67">
        <f>+G135</f>
        <v>1212950</v>
      </c>
    </row>
    <row r="127" spans="1:7" s="10" customFormat="1" ht="23.25" customHeight="1" x14ac:dyDescent="0.3">
      <c r="A127" s="68"/>
      <c r="B127" s="68"/>
      <c r="C127" s="68"/>
      <c r="D127" s="68"/>
      <c r="E127" s="136"/>
      <c r="F127" s="139" t="s">
        <v>14</v>
      </c>
      <c r="G127" s="67"/>
    </row>
    <row r="128" spans="1:7" s="10" customFormat="1" ht="23.25" customHeight="1" x14ac:dyDescent="0.3">
      <c r="A128" s="68"/>
      <c r="B128" s="68"/>
      <c r="C128" s="68"/>
      <c r="D128" s="68" t="s">
        <v>180</v>
      </c>
      <c r="E128" s="136" t="s">
        <v>60</v>
      </c>
      <c r="F128" s="68" t="s">
        <v>181</v>
      </c>
      <c r="G128" s="67">
        <f>+G135</f>
        <v>1212950</v>
      </c>
    </row>
    <row r="129" spans="1:7" s="10" customFormat="1" ht="23.25" customHeight="1" x14ac:dyDescent="0.3">
      <c r="A129" s="68"/>
      <c r="B129" s="68"/>
      <c r="C129" s="68"/>
      <c r="D129" s="68"/>
      <c r="E129" s="136"/>
      <c r="F129" s="68" t="s">
        <v>31</v>
      </c>
      <c r="G129" s="67">
        <f t="shared" ref="G129:G133" si="1">+G130</f>
        <v>1212950</v>
      </c>
    </row>
    <row r="130" spans="1:7" s="10" customFormat="1" ht="23.25" customHeight="1" x14ac:dyDescent="0.3">
      <c r="A130" s="141"/>
      <c r="B130" s="141"/>
      <c r="C130" s="141"/>
      <c r="D130" s="141"/>
      <c r="E130" s="142"/>
      <c r="F130" s="143" t="s">
        <v>179</v>
      </c>
      <c r="G130" s="67">
        <f t="shared" si="1"/>
        <v>1212950</v>
      </c>
    </row>
    <row r="131" spans="1:7" s="10" customFormat="1" ht="56.25" customHeight="1" x14ac:dyDescent="0.3">
      <c r="A131" s="141"/>
      <c r="B131" s="141"/>
      <c r="C131" s="141"/>
      <c r="D131" s="141"/>
      <c r="E131" s="142"/>
      <c r="F131" s="141" t="s">
        <v>33</v>
      </c>
      <c r="G131" s="67">
        <f t="shared" si="1"/>
        <v>1212950</v>
      </c>
    </row>
    <row r="132" spans="1:7" s="10" customFormat="1" ht="23.25" customHeight="1" x14ac:dyDescent="0.3">
      <c r="A132" s="141"/>
      <c r="B132" s="141"/>
      <c r="C132" s="144"/>
      <c r="D132" s="141"/>
      <c r="E132" s="142"/>
      <c r="F132" s="141" t="s">
        <v>23</v>
      </c>
      <c r="G132" s="67">
        <f t="shared" si="1"/>
        <v>1212950</v>
      </c>
    </row>
    <row r="133" spans="1:7" s="10" customFormat="1" ht="23.25" customHeight="1" x14ac:dyDescent="0.3">
      <c r="A133" s="141"/>
      <c r="B133" s="141"/>
      <c r="C133" s="144"/>
      <c r="D133" s="141"/>
      <c r="E133" s="142"/>
      <c r="F133" s="141" t="s">
        <v>34</v>
      </c>
      <c r="G133" s="67">
        <f t="shared" si="1"/>
        <v>1212950</v>
      </c>
    </row>
    <row r="134" spans="1:7" s="10" customFormat="1" ht="23.25" customHeight="1" x14ac:dyDescent="0.3">
      <c r="A134" s="141"/>
      <c r="B134" s="141"/>
      <c r="C134" s="144"/>
      <c r="D134" s="141"/>
      <c r="E134" s="142"/>
      <c r="F134" s="141" t="s">
        <v>117</v>
      </c>
      <c r="G134" s="67">
        <f>+G135</f>
        <v>1212950</v>
      </c>
    </row>
    <row r="135" spans="1:7" s="10" customFormat="1" ht="23.25" customHeight="1" x14ac:dyDescent="0.3">
      <c r="A135" s="145"/>
      <c r="B135" s="145"/>
      <c r="C135" s="145"/>
      <c r="D135" s="146"/>
      <c r="E135" s="147"/>
      <c r="F135" s="141" t="s">
        <v>194</v>
      </c>
      <c r="G135" s="67">
        <f>+'Հավելված 3'!D91</f>
        <v>1212950</v>
      </c>
    </row>
  </sheetData>
  <mergeCells count="5">
    <mergeCell ref="B3:G3"/>
    <mergeCell ref="A5:C6"/>
    <mergeCell ref="D5:E6"/>
    <mergeCell ref="F5:F7"/>
    <mergeCell ref="G6:G7"/>
  </mergeCells>
  <pageMargins left="0.25" right="0.25" top="0.75" bottom="0.75" header="0.51180555555555496" footer="0.51180555555555496"/>
  <pageSetup paperSize="9" scale="90" firstPageNumber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J12"/>
  <sheetViews>
    <sheetView view="pageBreakPreview" zoomScale="115" zoomScaleNormal="100" zoomScaleSheetLayoutView="115" workbookViewId="0">
      <selection activeCell="C11" sqref="C11:E11"/>
    </sheetView>
  </sheetViews>
  <sheetFormatPr defaultRowHeight="12.75" x14ac:dyDescent="0.2"/>
  <cols>
    <col min="2" max="2" width="15.42578125" customWidth="1"/>
    <col min="4" max="4" width="15.28515625" customWidth="1"/>
    <col min="6" max="6" width="31.42578125" customWidth="1"/>
    <col min="7" max="7" width="27.140625" customWidth="1"/>
  </cols>
  <sheetData>
    <row r="1" spans="1:1024" ht="16.5" x14ac:dyDescent="0.3">
      <c r="F1" s="47"/>
      <c r="G1" s="48" t="s">
        <v>311</v>
      </c>
    </row>
    <row r="2" spans="1:1024" ht="47.25" customHeight="1" x14ac:dyDescent="0.3">
      <c r="A2" s="12"/>
      <c r="B2" s="12"/>
      <c r="C2" s="12"/>
      <c r="D2" s="13"/>
      <c r="E2" s="14"/>
      <c r="F2" s="12"/>
      <c r="G2" s="153" t="s">
        <v>54</v>
      </c>
    </row>
    <row r="3" spans="1:1024" ht="66" customHeight="1" x14ac:dyDescent="0.2">
      <c r="A3" s="301" t="s">
        <v>104</v>
      </c>
      <c r="B3" s="301"/>
      <c r="C3" s="301"/>
      <c r="D3" s="301"/>
      <c r="E3" s="301"/>
      <c r="F3" s="301"/>
      <c r="G3" s="301"/>
    </row>
    <row r="4" spans="1:1024" ht="14.25" x14ac:dyDescent="0.25">
      <c r="B4" s="49"/>
      <c r="C4" s="49"/>
      <c r="D4" s="49"/>
      <c r="E4" s="49"/>
      <c r="F4" s="49"/>
      <c r="G4" s="50" t="s">
        <v>0</v>
      </c>
    </row>
    <row r="5" spans="1:1024" ht="16.5" x14ac:dyDescent="0.2">
      <c r="A5" s="302" t="s">
        <v>72</v>
      </c>
      <c r="B5" s="302"/>
      <c r="C5" s="302" t="s">
        <v>105</v>
      </c>
      <c r="D5" s="302"/>
      <c r="E5" s="302"/>
      <c r="F5" s="302" t="s">
        <v>106</v>
      </c>
      <c r="G5" s="51" t="s">
        <v>78</v>
      </c>
    </row>
    <row r="6" spans="1:1024" ht="14.25" customHeight="1" x14ac:dyDescent="0.2">
      <c r="A6" s="302"/>
      <c r="B6" s="302"/>
      <c r="C6" s="302"/>
      <c r="D6" s="302"/>
      <c r="E6" s="302"/>
      <c r="F6" s="302"/>
      <c r="G6" s="303" t="s">
        <v>126</v>
      </c>
    </row>
    <row r="7" spans="1:1024" ht="55.5" customHeight="1" x14ac:dyDescent="0.2">
      <c r="A7" s="52" t="s">
        <v>3</v>
      </c>
      <c r="B7" s="52" t="s">
        <v>4</v>
      </c>
      <c r="C7" s="302"/>
      <c r="D7" s="302"/>
      <c r="E7" s="302"/>
      <c r="F7" s="302"/>
      <c r="G7" s="303"/>
    </row>
    <row r="8" spans="1:1024" ht="16.5" x14ac:dyDescent="0.2">
      <c r="A8" s="53">
        <v>1</v>
      </c>
      <c r="B8" s="53">
        <v>2</v>
      </c>
      <c r="C8" s="290">
        <v>3</v>
      </c>
      <c r="D8" s="290"/>
      <c r="E8" s="290"/>
      <c r="F8" s="53">
        <v>4</v>
      </c>
      <c r="G8" s="54">
        <v>5</v>
      </c>
    </row>
    <row r="9" spans="1:1024" ht="16.5" x14ac:dyDescent="0.2">
      <c r="A9" s="291" t="s">
        <v>73</v>
      </c>
      <c r="B9" s="292"/>
      <c r="C9" s="292"/>
      <c r="D9" s="292"/>
      <c r="E9" s="292"/>
      <c r="F9" s="292"/>
      <c r="G9" s="293"/>
    </row>
    <row r="10" spans="1:1024" s="58" customFormat="1" ht="54.75" customHeight="1" x14ac:dyDescent="0.25">
      <c r="A10" s="55">
        <v>1043</v>
      </c>
      <c r="B10" s="294" t="s">
        <v>107</v>
      </c>
      <c r="C10" s="294"/>
      <c r="D10" s="294"/>
      <c r="E10" s="294"/>
      <c r="F10" s="56"/>
      <c r="G10" s="57">
        <v>-19000</v>
      </c>
      <c r="AMJ10"/>
    </row>
    <row r="11" spans="1:1024" ht="66" x14ac:dyDescent="0.2">
      <c r="A11" s="59"/>
      <c r="B11" s="60">
        <v>11004</v>
      </c>
      <c r="C11" s="295" t="s">
        <v>108</v>
      </c>
      <c r="D11" s="296"/>
      <c r="E11" s="297"/>
      <c r="F11" s="61" t="s">
        <v>73</v>
      </c>
      <c r="G11" s="57">
        <v>-19000</v>
      </c>
    </row>
    <row r="12" spans="1:1024" ht="45.75" customHeight="1" x14ac:dyDescent="0.2">
      <c r="A12" s="62"/>
      <c r="B12" s="63"/>
      <c r="C12" s="298"/>
      <c r="D12" s="299"/>
      <c r="E12" s="300"/>
      <c r="F12" s="64" t="s">
        <v>125</v>
      </c>
      <c r="G12" s="57">
        <v>-19000</v>
      </c>
    </row>
  </sheetData>
  <mergeCells count="10">
    <mergeCell ref="A3:G3"/>
    <mergeCell ref="A5:B6"/>
    <mergeCell ref="C5:E7"/>
    <mergeCell ref="F5:F7"/>
    <mergeCell ref="G6:G7"/>
    <mergeCell ref="C8:E8"/>
    <mergeCell ref="A9:G9"/>
    <mergeCell ref="B10:E10"/>
    <mergeCell ref="C11:E11"/>
    <mergeCell ref="C12:E12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5"/>
  <sheetViews>
    <sheetView topLeftCell="A16" workbookViewId="0">
      <selection activeCell="A6" sqref="A6:F6"/>
    </sheetView>
  </sheetViews>
  <sheetFormatPr defaultRowHeight="13.5" x14ac:dyDescent="0.2"/>
  <cols>
    <col min="1" max="1" width="13.7109375" style="211" customWidth="1"/>
    <col min="2" max="2" width="15.7109375" style="225" customWidth="1"/>
    <col min="3" max="3" width="60.5703125" style="225" customWidth="1"/>
    <col min="4" max="6" width="26.85546875" style="211" customWidth="1"/>
    <col min="7" max="7" width="9.140625" style="211"/>
    <col min="8" max="8" width="78.85546875" style="211" customWidth="1"/>
    <col min="9" max="16384" width="9.140625" style="211"/>
  </cols>
  <sheetData>
    <row r="1" spans="1:13" s="188" customFormat="1" ht="17.25" x14ac:dyDescent="0.3">
      <c r="A1" s="177"/>
      <c r="B1" s="177"/>
      <c r="C1" s="187"/>
      <c r="D1" s="308" t="s">
        <v>260</v>
      </c>
      <c r="E1" s="308"/>
      <c r="F1" s="308"/>
    </row>
    <row r="2" spans="1:13" s="188" customFormat="1" ht="17.25" x14ac:dyDescent="0.3">
      <c r="A2" s="177"/>
      <c r="B2" s="177"/>
      <c r="C2" s="308" t="s">
        <v>261</v>
      </c>
      <c r="D2" s="308"/>
      <c r="E2" s="308"/>
      <c r="F2" s="308"/>
      <c r="G2" s="189"/>
      <c r="H2" s="189"/>
      <c r="I2" s="189"/>
      <c r="J2" s="189"/>
      <c r="K2" s="189"/>
      <c r="L2" s="189"/>
      <c r="M2" s="189"/>
    </row>
    <row r="3" spans="1:13" s="188" customFormat="1" ht="17.25" x14ac:dyDescent="0.3">
      <c r="A3" s="177"/>
      <c r="B3" s="177"/>
      <c r="C3" s="308" t="s">
        <v>262</v>
      </c>
      <c r="D3" s="308"/>
      <c r="E3" s="308"/>
      <c r="F3" s="308"/>
      <c r="G3" s="189"/>
      <c r="H3" s="189"/>
      <c r="I3" s="189"/>
      <c r="J3" s="189"/>
      <c r="K3" s="189"/>
      <c r="L3" s="189"/>
      <c r="M3" s="189"/>
    </row>
    <row r="4" spans="1:13" s="188" customFormat="1" ht="17.25" x14ac:dyDescent="0.3">
      <c r="A4" s="177"/>
      <c r="B4" s="177"/>
      <c r="C4" s="167"/>
      <c r="D4" s="167"/>
    </row>
    <row r="5" spans="1:13" s="188" customFormat="1" ht="17.25" x14ac:dyDescent="0.3">
      <c r="A5" s="177"/>
      <c r="B5" s="177"/>
      <c r="C5" s="167"/>
      <c r="D5" s="167"/>
    </row>
    <row r="6" spans="1:13" s="188" customFormat="1" ht="66" customHeight="1" x14ac:dyDescent="0.25">
      <c r="A6" s="309" t="s">
        <v>263</v>
      </c>
      <c r="B6" s="309"/>
      <c r="C6" s="309"/>
      <c r="D6" s="309"/>
      <c r="E6" s="309"/>
      <c r="F6" s="309"/>
    </row>
    <row r="7" spans="1:13" s="194" customFormat="1" ht="17.25" x14ac:dyDescent="0.3">
      <c r="A7" s="190"/>
      <c r="B7" s="191"/>
      <c r="C7" s="192"/>
      <c r="D7" s="193"/>
      <c r="E7" s="310" t="s">
        <v>249</v>
      </c>
      <c r="F7" s="310"/>
    </row>
    <row r="8" spans="1:13" s="194" customFormat="1" ht="17.25" x14ac:dyDescent="0.25">
      <c r="A8" s="304" t="s">
        <v>1</v>
      </c>
      <c r="B8" s="304"/>
      <c r="C8" s="311" t="s">
        <v>264</v>
      </c>
      <c r="D8" s="312" t="s">
        <v>265</v>
      </c>
      <c r="E8" s="313"/>
      <c r="F8" s="314"/>
    </row>
    <row r="9" spans="1:13" s="194" customFormat="1" ht="17.25" x14ac:dyDescent="0.25">
      <c r="A9" s="304"/>
      <c r="B9" s="304"/>
      <c r="C9" s="311"/>
      <c r="D9" s="315" t="s">
        <v>266</v>
      </c>
      <c r="E9" s="315"/>
      <c r="F9" s="315"/>
    </row>
    <row r="10" spans="1:13" s="194" customFormat="1" ht="17.25" x14ac:dyDescent="0.25">
      <c r="A10" s="304" t="s">
        <v>3</v>
      </c>
      <c r="B10" s="304" t="s">
        <v>267</v>
      </c>
      <c r="C10" s="311"/>
      <c r="D10" s="305" t="s">
        <v>268</v>
      </c>
      <c r="E10" s="306" t="s">
        <v>269</v>
      </c>
      <c r="F10" s="307"/>
    </row>
    <row r="11" spans="1:13" s="194" customFormat="1" ht="34.5" x14ac:dyDescent="0.25">
      <c r="A11" s="304"/>
      <c r="B11" s="304"/>
      <c r="C11" s="311"/>
      <c r="D11" s="305"/>
      <c r="E11" s="195" t="s">
        <v>270</v>
      </c>
      <c r="F11" s="195" t="s">
        <v>271</v>
      </c>
    </row>
    <row r="12" spans="1:13" s="194" customFormat="1" ht="34.5" x14ac:dyDescent="0.25">
      <c r="A12" s="196"/>
      <c r="B12" s="197"/>
      <c r="C12" s="198" t="s">
        <v>272</v>
      </c>
      <c r="D12" s="199">
        <f t="shared" ref="D12:F12" si="0">+D13+D14</f>
        <v>-1023000</v>
      </c>
      <c r="E12" s="199">
        <f t="shared" si="0"/>
        <v>-565000</v>
      </c>
      <c r="F12" s="199">
        <f t="shared" si="0"/>
        <v>-458000</v>
      </c>
      <c r="H12" s="200"/>
    </row>
    <row r="13" spans="1:13" s="194" customFormat="1" ht="17.25" x14ac:dyDescent="0.25">
      <c r="A13" s="201"/>
      <c r="B13" s="202"/>
      <c r="C13" s="203" t="s">
        <v>273</v>
      </c>
      <c r="D13" s="204">
        <f>E13+F13</f>
        <v>-663000</v>
      </c>
      <c r="E13" s="205">
        <f>E23</f>
        <v>-305000</v>
      </c>
      <c r="F13" s="205">
        <f>F23</f>
        <v>-358000</v>
      </c>
    </row>
    <row r="14" spans="1:13" s="194" customFormat="1" ht="34.5" x14ac:dyDescent="0.25">
      <c r="A14" s="201"/>
      <c r="B14" s="202"/>
      <c r="C14" s="203" t="s">
        <v>274</v>
      </c>
      <c r="D14" s="204">
        <f>+E14+F14</f>
        <v>-360000</v>
      </c>
      <c r="E14" s="204">
        <f>E32</f>
        <v>-260000</v>
      </c>
      <c r="F14" s="204">
        <f>F32</f>
        <v>-100000</v>
      </c>
    </row>
    <row r="15" spans="1:13" s="194" customFormat="1" ht="51.75" x14ac:dyDescent="0.25">
      <c r="A15" s="201"/>
      <c r="B15" s="202"/>
      <c r="C15" s="206" t="s">
        <v>275</v>
      </c>
      <c r="D15" s="207">
        <f>+D16</f>
        <v>-1023000</v>
      </c>
      <c r="E15" s="207">
        <f>+E16</f>
        <v>-565000</v>
      </c>
      <c r="F15" s="207">
        <f>+F16</f>
        <v>-458000</v>
      </c>
    </row>
    <row r="16" spans="1:13" ht="51.75" x14ac:dyDescent="0.2">
      <c r="A16" s="208">
        <v>1043</v>
      </c>
      <c r="B16" s="209"/>
      <c r="C16" s="210" t="s">
        <v>107</v>
      </c>
      <c r="D16" s="207">
        <f>+E16+F16</f>
        <v>-1023000</v>
      </c>
      <c r="E16" s="207">
        <f>+E18+E28</f>
        <v>-565000</v>
      </c>
      <c r="F16" s="207">
        <f>+F18+F28</f>
        <v>-458000</v>
      </c>
    </row>
    <row r="17" spans="1:6" ht="17.25" x14ac:dyDescent="0.2">
      <c r="A17" s="212"/>
      <c r="B17" s="209"/>
      <c r="C17" s="213" t="s">
        <v>276</v>
      </c>
      <c r="D17" s="214"/>
      <c r="E17" s="215"/>
      <c r="F17" s="215"/>
    </row>
    <row r="18" spans="1:6" ht="51.75" x14ac:dyDescent="0.2">
      <c r="A18" s="216"/>
      <c r="B18" s="217" t="s">
        <v>277</v>
      </c>
      <c r="C18" s="206" t="s">
        <v>278</v>
      </c>
      <c r="D18" s="218">
        <f>+E18+F18</f>
        <v>-663000</v>
      </c>
      <c r="E18" s="218">
        <f>+E22</f>
        <v>-305000</v>
      </c>
      <c r="F18" s="218">
        <f>+F22</f>
        <v>-358000</v>
      </c>
    </row>
    <row r="19" spans="1:6" ht="17.25" x14ac:dyDescent="0.2">
      <c r="A19" s="216"/>
      <c r="B19" s="202"/>
      <c r="C19" s="213" t="s">
        <v>279</v>
      </c>
      <c r="D19" s="219"/>
      <c r="E19" s="219"/>
      <c r="F19" s="219"/>
    </row>
    <row r="20" spans="1:6" ht="17.25" x14ac:dyDescent="0.2">
      <c r="A20" s="216"/>
      <c r="B20" s="202"/>
      <c r="C20" s="220" t="s">
        <v>280</v>
      </c>
      <c r="D20" s="221">
        <f>+E20+F20</f>
        <v>-663000</v>
      </c>
      <c r="E20" s="221">
        <f>+E18</f>
        <v>-305000</v>
      </c>
      <c r="F20" s="221">
        <f>+F18</f>
        <v>-358000</v>
      </c>
    </row>
    <row r="21" spans="1:6" ht="34.5" x14ac:dyDescent="0.2">
      <c r="A21" s="216"/>
      <c r="B21" s="202"/>
      <c r="C21" s="213" t="s">
        <v>281</v>
      </c>
      <c r="D21" s="219"/>
      <c r="E21" s="219"/>
      <c r="F21" s="219"/>
    </row>
    <row r="22" spans="1:6" ht="17.25" x14ac:dyDescent="0.2">
      <c r="A22" s="216"/>
      <c r="B22" s="202"/>
      <c r="C22" s="213" t="s">
        <v>23</v>
      </c>
      <c r="D22" s="205">
        <f>D23</f>
        <v>-663000</v>
      </c>
      <c r="E22" s="205">
        <f t="shared" ref="E22:F22" si="1">E23</f>
        <v>-305000</v>
      </c>
      <c r="F22" s="205">
        <f t="shared" si="1"/>
        <v>-358000</v>
      </c>
    </row>
    <row r="23" spans="1:6" ht="17.25" x14ac:dyDescent="0.2">
      <c r="A23" s="216"/>
      <c r="B23" s="202"/>
      <c r="C23" s="213" t="s">
        <v>282</v>
      </c>
      <c r="D23" s="205">
        <f>D24+D26</f>
        <v>-663000</v>
      </c>
      <c r="E23" s="205">
        <f t="shared" ref="E23:F23" si="2">E24+E26</f>
        <v>-305000</v>
      </c>
      <c r="F23" s="205">
        <f t="shared" si="2"/>
        <v>-358000</v>
      </c>
    </row>
    <row r="24" spans="1:6" ht="17.25" x14ac:dyDescent="0.2">
      <c r="A24" s="216"/>
      <c r="B24" s="202"/>
      <c r="C24" s="213" t="s">
        <v>199</v>
      </c>
      <c r="D24" s="205">
        <f>D25</f>
        <v>-580000</v>
      </c>
      <c r="E24" s="205">
        <f t="shared" ref="E24:F24" si="3">E25</f>
        <v>-250000</v>
      </c>
      <c r="F24" s="205">
        <f t="shared" si="3"/>
        <v>-330000</v>
      </c>
    </row>
    <row r="25" spans="1:6" ht="34.5" x14ac:dyDescent="0.2">
      <c r="A25" s="216"/>
      <c r="B25" s="202"/>
      <c r="C25" s="222" t="str">
        <f>[2]հավելված5.!C334</f>
        <v xml:space="preserve"> - Սուբսիդիաներ ոչ  պետական ոչ ֆինանսական կազմակերպություններին</v>
      </c>
      <c r="D25" s="205">
        <f>+E25+F25</f>
        <v>-580000</v>
      </c>
      <c r="E25" s="215">
        <v>-250000</v>
      </c>
      <c r="F25" s="215">
        <v>-330000</v>
      </c>
    </row>
    <row r="26" spans="1:6" ht="17.25" x14ac:dyDescent="0.2">
      <c r="A26" s="223"/>
      <c r="B26" s="224"/>
      <c r="C26" s="213" t="s">
        <v>117</v>
      </c>
      <c r="D26" s="205">
        <f>D27</f>
        <v>-83000</v>
      </c>
      <c r="E26" s="205">
        <f t="shared" ref="E26:F26" si="4">E27</f>
        <v>-55000</v>
      </c>
      <c r="F26" s="205">
        <f t="shared" si="4"/>
        <v>-28000</v>
      </c>
    </row>
    <row r="27" spans="1:6" ht="17.25" x14ac:dyDescent="0.2">
      <c r="A27" s="223"/>
      <c r="B27" s="224"/>
      <c r="C27" s="222" t="str">
        <f>[2]հավելված5.!C336</f>
        <v xml:space="preserve"> Այլ ծախսեր</v>
      </c>
      <c r="D27" s="205">
        <f t="shared" ref="D27" si="5">+E27+F27</f>
        <v>-83000</v>
      </c>
      <c r="E27" s="205">
        <v>-55000</v>
      </c>
      <c r="F27" s="205">
        <v>-28000</v>
      </c>
    </row>
    <row r="28" spans="1:6" ht="69" x14ac:dyDescent="0.2">
      <c r="A28" s="216"/>
      <c r="B28" s="217" t="s">
        <v>283</v>
      </c>
      <c r="C28" s="206" t="s">
        <v>284</v>
      </c>
      <c r="D28" s="218">
        <f>+E28+F28</f>
        <v>-360000</v>
      </c>
      <c r="E28" s="218">
        <f>+E32</f>
        <v>-260000</v>
      </c>
      <c r="F28" s="218">
        <f>+F32</f>
        <v>-100000</v>
      </c>
    </row>
    <row r="29" spans="1:6" ht="17.25" x14ac:dyDescent="0.2">
      <c r="A29" s="216"/>
      <c r="B29" s="202"/>
      <c r="C29" s="213" t="s">
        <v>279</v>
      </c>
      <c r="D29" s="219"/>
      <c r="E29" s="219"/>
      <c r="F29" s="219"/>
    </row>
    <row r="30" spans="1:6" ht="17.25" x14ac:dyDescent="0.2">
      <c r="A30" s="216"/>
      <c r="B30" s="202"/>
      <c r="C30" s="220" t="s">
        <v>280</v>
      </c>
      <c r="D30" s="221">
        <f>+E30+F30</f>
        <v>-360000</v>
      </c>
      <c r="E30" s="221">
        <f>+E28</f>
        <v>-260000</v>
      </c>
      <c r="F30" s="221">
        <f>+F28</f>
        <v>-100000</v>
      </c>
    </row>
    <row r="31" spans="1:6" ht="34.5" x14ac:dyDescent="0.2">
      <c r="A31" s="216"/>
      <c r="B31" s="202"/>
      <c r="C31" s="213" t="s">
        <v>281</v>
      </c>
      <c r="D31" s="219"/>
      <c r="E31" s="219"/>
      <c r="F31" s="219"/>
    </row>
    <row r="32" spans="1:6" ht="17.25" x14ac:dyDescent="0.2">
      <c r="A32" s="216"/>
      <c r="B32" s="202"/>
      <c r="C32" s="213" t="s">
        <v>195</v>
      </c>
      <c r="D32" s="205">
        <f>D33</f>
        <v>-360000</v>
      </c>
      <c r="E32" s="205">
        <f t="shared" ref="E32:F32" si="6">E33</f>
        <v>-260000</v>
      </c>
      <c r="F32" s="205">
        <f t="shared" si="6"/>
        <v>-100000</v>
      </c>
    </row>
    <row r="33" spans="1:6" ht="17.25" x14ac:dyDescent="0.2">
      <c r="A33" s="216"/>
      <c r="B33" s="202"/>
      <c r="C33" s="213" t="s">
        <v>196</v>
      </c>
      <c r="D33" s="205">
        <f>D34</f>
        <v>-360000</v>
      </c>
      <c r="E33" s="205">
        <f>E34</f>
        <v>-260000</v>
      </c>
      <c r="F33" s="205">
        <f>F34</f>
        <v>-100000</v>
      </c>
    </row>
    <row r="34" spans="1:6" ht="17.25" x14ac:dyDescent="0.2">
      <c r="A34" s="216"/>
      <c r="B34" s="202"/>
      <c r="C34" s="213" t="s">
        <v>285</v>
      </c>
      <c r="D34" s="205">
        <f>D35</f>
        <v>-360000</v>
      </c>
      <c r="E34" s="205">
        <f t="shared" ref="E34:F34" si="7">E35</f>
        <v>-260000</v>
      </c>
      <c r="F34" s="205">
        <f t="shared" si="7"/>
        <v>-100000</v>
      </c>
    </row>
    <row r="35" spans="1:6" ht="17.25" x14ac:dyDescent="0.2">
      <c r="A35" s="216"/>
      <c r="B35" s="202"/>
      <c r="C35" s="222" t="str">
        <f>[2]հավելված5.!C345</f>
        <v xml:space="preserve"> - Այլ մեքենաներ և սարքավորումներ</v>
      </c>
      <c r="D35" s="205">
        <f>+E35+F35</f>
        <v>-360000</v>
      </c>
      <c r="E35" s="215">
        <v>-260000</v>
      </c>
      <c r="F35" s="215">
        <v>-100000</v>
      </c>
    </row>
  </sheetData>
  <mergeCells count="13">
    <mergeCell ref="B10:B11"/>
    <mergeCell ref="D10:D11"/>
    <mergeCell ref="E10:F10"/>
    <mergeCell ref="D1:F1"/>
    <mergeCell ref="C2:F2"/>
    <mergeCell ref="C3:F3"/>
    <mergeCell ref="A6:F6"/>
    <mergeCell ref="E7:F7"/>
    <mergeCell ref="A8:B9"/>
    <mergeCell ref="C8:C11"/>
    <mergeCell ref="D8:F8"/>
    <mergeCell ref="D9:F9"/>
    <mergeCell ref="A10:A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15"/>
  <sheetViews>
    <sheetView workbookViewId="0">
      <selection activeCell="A6" sqref="A6:H6"/>
    </sheetView>
  </sheetViews>
  <sheetFormatPr defaultColWidth="9.140625" defaultRowHeight="17.25" x14ac:dyDescent="0.3"/>
  <cols>
    <col min="1" max="1" width="12.7109375" style="177" customWidth="1"/>
    <col min="2" max="2" width="14" style="177" customWidth="1"/>
    <col min="3" max="3" width="59.28515625" style="177" customWidth="1"/>
    <col min="4" max="4" width="21" style="177" customWidth="1"/>
    <col min="5" max="5" width="18.7109375" style="177" customWidth="1"/>
    <col min="6" max="6" width="21" style="177" customWidth="1"/>
    <col min="7" max="7" width="19.85546875" style="177" customWidth="1"/>
    <col min="8" max="8" width="19.28515625" style="177" customWidth="1"/>
    <col min="9" max="9" width="11.42578125" style="177" bestFit="1" customWidth="1"/>
    <col min="10" max="16384" width="9.140625" style="177"/>
  </cols>
  <sheetData>
    <row r="1" spans="1:44" x14ac:dyDescent="0.3">
      <c r="D1" s="194"/>
      <c r="E1" s="194"/>
      <c r="F1" s="320" t="s">
        <v>310</v>
      </c>
      <c r="G1" s="320"/>
      <c r="H1" s="320"/>
      <c r="I1" s="167"/>
    </row>
    <row r="2" spans="1:44" s="226" customFormat="1" ht="16.5" x14ac:dyDescent="0.3">
      <c r="D2" s="321" t="s">
        <v>261</v>
      </c>
      <c r="E2" s="321"/>
      <c r="F2" s="321"/>
      <c r="G2" s="321"/>
      <c r="H2" s="321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  <c r="AK2" s="227"/>
      <c r="AL2" s="227"/>
      <c r="AM2" s="227"/>
      <c r="AN2" s="227"/>
      <c r="AO2" s="227"/>
      <c r="AP2" s="227"/>
      <c r="AQ2" s="227"/>
      <c r="AR2" s="227"/>
    </row>
    <row r="3" spans="1:44" s="226" customFormat="1" ht="16.5" x14ac:dyDescent="0.3">
      <c r="D3" s="321" t="s">
        <v>262</v>
      </c>
      <c r="E3" s="321"/>
      <c r="F3" s="321"/>
      <c r="G3" s="321"/>
      <c r="H3" s="321"/>
      <c r="Z3" s="227"/>
      <c r="AA3" s="227"/>
      <c r="AB3" s="227"/>
      <c r="AC3" s="227"/>
      <c r="AD3" s="227"/>
      <c r="AE3" s="227"/>
      <c r="AF3" s="227"/>
      <c r="AG3" s="227"/>
      <c r="AH3" s="227"/>
      <c r="AI3" s="227"/>
      <c r="AJ3" s="227"/>
      <c r="AK3" s="227"/>
      <c r="AL3" s="227"/>
      <c r="AM3" s="227"/>
      <c r="AN3" s="227"/>
      <c r="AO3" s="227"/>
      <c r="AP3" s="227"/>
      <c r="AQ3" s="227"/>
      <c r="AR3" s="227"/>
    </row>
    <row r="4" spans="1:44" x14ac:dyDescent="0.3">
      <c r="D4" s="322"/>
      <c r="E4" s="322"/>
      <c r="F4" s="322"/>
      <c r="G4" s="167"/>
      <c r="H4" s="167"/>
      <c r="I4" s="167"/>
    </row>
    <row r="5" spans="1:44" x14ac:dyDescent="0.3">
      <c r="D5" s="322"/>
      <c r="E5" s="322"/>
      <c r="F5" s="322"/>
      <c r="G5" s="167"/>
      <c r="H5" s="167"/>
      <c r="I5" s="167"/>
    </row>
    <row r="6" spans="1:44" ht="46.5" customHeight="1" x14ac:dyDescent="0.3">
      <c r="A6" s="319" t="s">
        <v>286</v>
      </c>
      <c r="B6" s="319"/>
      <c r="C6" s="319"/>
      <c r="D6" s="319"/>
      <c r="E6" s="319"/>
      <c r="F6" s="319"/>
      <c r="G6" s="319"/>
      <c r="H6" s="319"/>
      <c r="I6" s="228"/>
    </row>
    <row r="7" spans="1:44" x14ac:dyDescent="0.3">
      <c r="B7" s="228"/>
      <c r="C7" s="228"/>
      <c r="D7" s="228"/>
      <c r="E7" s="228"/>
      <c r="F7" s="228"/>
      <c r="G7" s="316" t="s">
        <v>287</v>
      </c>
      <c r="H7" s="316"/>
      <c r="I7" s="228"/>
    </row>
    <row r="8" spans="1:44" x14ac:dyDescent="0.3">
      <c r="A8" s="317" t="s">
        <v>288</v>
      </c>
      <c r="B8" s="317"/>
      <c r="C8" s="318" t="s">
        <v>289</v>
      </c>
      <c r="D8" s="318" t="s">
        <v>290</v>
      </c>
      <c r="E8" s="318" t="s">
        <v>174</v>
      </c>
      <c r="F8" s="318"/>
      <c r="G8" s="318"/>
      <c r="H8" s="318"/>
      <c r="I8" s="228"/>
    </row>
    <row r="9" spans="1:44" s="188" customFormat="1" x14ac:dyDescent="0.25">
      <c r="A9" s="317"/>
      <c r="B9" s="317"/>
      <c r="C9" s="318"/>
      <c r="D9" s="318"/>
      <c r="E9" s="318" t="s">
        <v>291</v>
      </c>
      <c r="F9" s="318"/>
      <c r="G9" s="318"/>
      <c r="H9" s="318"/>
    </row>
    <row r="10" spans="1:44" s="188" customFormat="1" ht="103.5" x14ac:dyDescent="0.25">
      <c r="A10" s="229" t="s">
        <v>3</v>
      </c>
      <c r="B10" s="229" t="s">
        <v>4</v>
      </c>
      <c r="C10" s="318"/>
      <c r="D10" s="318"/>
      <c r="E10" s="230" t="s">
        <v>292</v>
      </c>
      <c r="F10" s="230" t="s">
        <v>293</v>
      </c>
      <c r="G10" s="230" t="s">
        <v>294</v>
      </c>
      <c r="H10" s="231" t="s">
        <v>295</v>
      </c>
    </row>
    <row r="11" spans="1:44" s="236" customFormat="1" x14ac:dyDescent="0.25">
      <c r="A11" s="232"/>
      <c r="B11" s="232"/>
      <c r="C11" s="233" t="s">
        <v>296</v>
      </c>
      <c r="D11" s="234">
        <f>+D14</f>
        <v>-203000</v>
      </c>
      <c r="E11" s="234">
        <f t="shared" ref="E11:H11" si="0">+E14</f>
        <v>0</v>
      </c>
      <c r="F11" s="234">
        <f t="shared" si="0"/>
        <v>0</v>
      </c>
      <c r="G11" s="234">
        <f t="shared" si="0"/>
        <v>0</v>
      </c>
      <c r="H11" s="234">
        <f t="shared" si="0"/>
        <v>-203000</v>
      </c>
      <c r="I11" s="235"/>
    </row>
    <row r="12" spans="1:44" s="188" customFormat="1" x14ac:dyDescent="0.25">
      <c r="A12" s="229"/>
      <c r="B12" s="229"/>
      <c r="C12" s="237" t="s">
        <v>276</v>
      </c>
      <c r="D12" s="238"/>
      <c r="E12" s="238"/>
      <c r="F12" s="239"/>
      <c r="G12" s="239"/>
      <c r="H12" s="239"/>
    </row>
    <row r="13" spans="1:44" s="188" customFormat="1" x14ac:dyDescent="0.25">
      <c r="A13" s="229"/>
      <c r="B13" s="229"/>
      <c r="C13" s="237"/>
      <c r="D13" s="238"/>
      <c r="E13" s="238"/>
      <c r="F13" s="239"/>
      <c r="G13" s="239"/>
      <c r="H13" s="239"/>
    </row>
    <row r="14" spans="1:44" ht="54" customHeight="1" x14ac:dyDescent="0.3">
      <c r="A14" s="241"/>
      <c r="B14" s="241"/>
      <c r="C14" s="245" t="s">
        <v>297</v>
      </c>
      <c r="D14" s="243">
        <v>-203000</v>
      </c>
      <c r="E14" s="243"/>
      <c r="F14" s="243"/>
      <c r="G14" s="243"/>
      <c r="H14" s="247">
        <v>-203000</v>
      </c>
      <c r="I14" s="246"/>
    </row>
    <row r="15" spans="1:44" ht="51.75" customHeight="1" x14ac:dyDescent="0.3">
      <c r="A15" s="241">
        <v>1164</v>
      </c>
      <c r="B15" s="241">
        <v>32001</v>
      </c>
      <c r="C15" s="242" t="s">
        <v>176</v>
      </c>
      <c r="D15" s="243">
        <f>SUM(E15:H15)</f>
        <v>-203000</v>
      </c>
      <c r="E15" s="243"/>
      <c r="F15" s="243"/>
      <c r="G15" s="243"/>
      <c r="H15" s="247">
        <v>-203000</v>
      </c>
    </row>
  </sheetData>
  <mergeCells count="12">
    <mergeCell ref="A6:H6"/>
    <mergeCell ref="F1:H1"/>
    <mergeCell ref="D2:H2"/>
    <mergeCell ref="D3:H3"/>
    <mergeCell ref="D4:F4"/>
    <mergeCell ref="D5:F5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6"/>
  <sheetViews>
    <sheetView workbookViewId="0">
      <selection activeCell="C16" sqref="C16"/>
    </sheetView>
  </sheetViews>
  <sheetFormatPr defaultRowHeight="17.25" x14ac:dyDescent="0.3"/>
  <cols>
    <col min="1" max="1" width="12.7109375" style="177" customWidth="1"/>
    <col min="2" max="2" width="14" style="177" customWidth="1"/>
    <col min="3" max="3" width="59.28515625" style="177" customWidth="1"/>
    <col min="4" max="4" width="28.28515625" style="177" customWidth="1"/>
    <col min="5" max="5" width="21.140625" style="177" customWidth="1"/>
    <col min="6" max="6" width="15.42578125" style="177" customWidth="1"/>
    <col min="7" max="16384" width="9.140625" style="177"/>
  </cols>
  <sheetData>
    <row r="1" spans="1:5" x14ac:dyDescent="0.3">
      <c r="A1" s="248"/>
      <c r="B1" s="323"/>
      <c r="C1" s="323"/>
      <c r="D1" s="249" t="s">
        <v>309</v>
      </c>
    </row>
    <row r="2" spans="1:5" x14ac:dyDescent="0.3">
      <c r="A2" s="188"/>
      <c r="B2" s="188"/>
      <c r="C2" s="188"/>
      <c r="D2" s="188" t="s">
        <v>261</v>
      </c>
    </row>
    <row r="3" spans="1:5" x14ac:dyDescent="0.3">
      <c r="A3" s="188"/>
      <c r="B3" s="188"/>
      <c r="C3" s="188"/>
      <c r="D3" s="188" t="s">
        <v>149</v>
      </c>
    </row>
    <row r="4" spans="1:5" x14ac:dyDescent="0.3">
      <c r="D4" s="167"/>
    </row>
    <row r="5" spans="1:5" x14ac:dyDescent="0.3">
      <c r="D5" s="167"/>
    </row>
    <row r="6" spans="1:5" ht="56.25" customHeight="1" x14ac:dyDescent="0.3">
      <c r="A6" s="319" t="s">
        <v>298</v>
      </c>
      <c r="B6" s="319"/>
      <c r="C6" s="319"/>
      <c r="D6" s="319"/>
    </row>
    <row r="7" spans="1:5" x14ac:dyDescent="0.3">
      <c r="B7" s="228"/>
      <c r="C7" s="228"/>
      <c r="D7" s="188" t="s">
        <v>299</v>
      </c>
    </row>
    <row r="8" spans="1:5" ht="75.75" customHeight="1" x14ac:dyDescent="0.3">
      <c r="A8" s="317" t="s">
        <v>288</v>
      </c>
      <c r="B8" s="317"/>
      <c r="C8" s="318" t="s">
        <v>300</v>
      </c>
      <c r="D8" s="324" t="s">
        <v>174</v>
      </c>
    </row>
    <row r="9" spans="1:5" s="188" customFormat="1" ht="26.25" customHeight="1" x14ac:dyDescent="0.25">
      <c r="A9" s="317"/>
      <c r="B9" s="317"/>
      <c r="C9" s="318"/>
      <c r="D9" s="325"/>
    </row>
    <row r="10" spans="1:5" s="188" customFormat="1" ht="46.15" customHeight="1" x14ac:dyDescent="0.25">
      <c r="A10" s="229" t="s">
        <v>3</v>
      </c>
      <c r="B10" s="229" t="s">
        <v>4</v>
      </c>
      <c r="C10" s="318"/>
      <c r="D10" s="231" t="s">
        <v>301</v>
      </c>
    </row>
    <row r="11" spans="1:5" x14ac:dyDescent="0.3">
      <c r="A11" s="241"/>
      <c r="B11" s="241"/>
      <c r="C11" s="241" t="s">
        <v>296</v>
      </c>
      <c r="D11" s="240">
        <f>+D13</f>
        <v>-203000</v>
      </c>
      <c r="E11" s="246"/>
    </row>
    <row r="12" spans="1:5" s="188" customFormat="1" x14ac:dyDescent="0.25">
      <c r="A12" s="229"/>
      <c r="B12" s="229"/>
      <c r="C12" s="237" t="s">
        <v>276</v>
      </c>
      <c r="D12" s="239"/>
    </row>
    <row r="13" spans="1:5" ht="34.5" x14ac:dyDescent="0.3">
      <c r="A13" s="241"/>
      <c r="B13" s="241"/>
      <c r="C13" s="245" t="s">
        <v>297</v>
      </c>
      <c r="D13" s="251">
        <f>+D14</f>
        <v>-203000</v>
      </c>
    </row>
    <row r="14" spans="1:5" ht="34.5" x14ac:dyDescent="0.3">
      <c r="A14" s="241">
        <v>1164</v>
      </c>
      <c r="B14" s="241">
        <v>32001</v>
      </c>
      <c r="C14" s="242" t="s">
        <v>176</v>
      </c>
      <c r="D14" s="251">
        <f>+D16</f>
        <v>-203000</v>
      </c>
    </row>
    <row r="15" spans="1:5" x14ac:dyDescent="0.3">
      <c r="A15" s="250"/>
      <c r="B15" s="250"/>
      <c r="C15" s="244" t="s">
        <v>279</v>
      </c>
      <c r="D15" s="251"/>
    </row>
    <row r="16" spans="1:5" ht="34.5" x14ac:dyDescent="0.3">
      <c r="A16" s="250"/>
      <c r="B16" s="250"/>
      <c r="C16" s="70" t="s">
        <v>32</v>
      </c>
      <c r="D16" s="251">
        <v>-203000</v>
      </c>
    </row>
  </sheetData>
  <mergeCells count="5">
    <mergeCell ref="B1:C1"/>
    <mergeCell ref="A6:D6"/>
    <mergeCell ref="A8:B9"/>
    <mergeCell ref="C8:C10"/>
    <mergeCell ref="D8:D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F129"/>
  <sheetViews>
    <sheetView view="pageBreakPreview" topLeftCell="A133" zoomScale="120" zoomScaleNormal="100" zoomScalePageLayoutView="120" workbookViewId="0">
      <selection activeCell="A10" sqref="A10:C10"/>
    </sheetView>
  </sheetViews>
  <sheetFormatPr defaultColWidth="9.140625" defaultRowHeight="16.5" x14ac:dyDescent="0.2"/>
  <cols>
    <col min="1" max="1" width="28.5703125" style="161" customWidth="1"/>
    <col min="2" max="2" width="61.5703125" style="161" customWidth="1"/>
    <col min="3" max="3" width="33" style="162" customWidth="1"/>
    <col min="4" max="1004" width="9.140625" style="22"/>
    <col min="1005" max="1007" width="11.5703125" style="23" customWidth="1"/>
    <col min="1008" max="1009" width="11.5703125" style="21" customWidth="1"/>
    <col min="1010" max="16384" width="9.140625" style="21"/>
  </cols>
  <sheetData>
    <row r="1" spans="1:1007" s="26" customFormat="1" ht="23.25" customHeight="1" x14ac:dyDescent="0.2">
      <c r="A1" s="109"/>
      <c r="B1" s="109"/>
      <c r="C1" s="157" t="s">
        <v>308</v>
      </c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  <c r="IZ1" s="24"/>
      <c r="JA1" s="24"/>
      <c r="JB1" s="24"/>
      <c r="JC1" s="24"/>
      <c r="JD1" s="24"/>
      <c r="JE1" s="24"/>
      <c r="JF1" s="24"/>
      <c r="JG1" s="24"/>
      <c r="JH1" s="24"/>
      <c r="JI1" s="24"/>
      <c r="JJ1" s="24"/>
      <c r="JK1" s="24"/>
      <c r="JL1" s="24"/>
      <c r="JM1" s="24"/>
      <c r="JN1" s="24"/>
      <c r="JO1" s="24"/>
      <c r="JP1" s="24"/>
      <c r="JQ1" s="24"/>
      <c r="JR1" s="24"/>
      <c r="JS1" s="24"/>
      <c r="JT1" s="24"/>
      <c r="JU1" s="24"/>
      <c r="JV1" s="24"/>
      <c r="JW1" s="24"/>
      <c r="JX1" s="24"/>
      <c r="JY1" s="24"/>
      <c r="JZ1" s="24"/>
      <c r="KA1" s="24"/>
      <c r="KB1" s="24"/>
      <c r="KC1" s="24"/>
      <c r="KD1" s="24"/>
      <c r="KE1" s="24"/>
      <c r="KF1" s="24"/>
      <c r="KG1" s="24"/>
      <c r="KH1" s="24"/>
      <c r="KI1" s="24"/>
      <c r="KJ1" s="24"/>
      <c r="KK1" s="24"/>
      <c r="KL1" s="24"/>
      <c r="KM1" s="24"/>
      <c r="KN1" s="24"/>
      <c r="KO1" s="24"/>
      <c r="KP1" s="24"/>
      <c r="KQ1" s="24"/>
      <c r="KR1" s="24"/>
      <c r="KS1" s="24"/>
      <c r="KT1" s="24"/>
      <c r="KU1" s="24"/>
      <c r="KV1" s="24"/>
      <c r="KW1" s="24"/>
      <c r="KX1" s="24"/>
      <c r="KY1" s="24"/>
      <c r="KZ1" s="24"/>
      <c r="LA1" s="24"/>
      <c r="LB1" s="24"/>
      <c r="LC1" s="24"/>
      <c r="LD1" s="24"/>
      <c r="LE1" s="24"/>
      <c r="LF1" s="24"/>
      <c r="LG1" s="24"/>
      <c r="LH1" s="24"/>
      <c r="LI1" s="24"/>
      <c r="LJ1" s="24"/>
      <c r="LK1" s="24"/>
      <c r="LL1" s="24"/>
      <c r="LM1" s="24"/>
      <c r="LN1" s="24"/>
      <c r="LO1" s="24"/>
      <c r="LP1" s="24"/>
      <c r="LQ1" s="24"/>
      <c r="LR1" s="24"/>
      <c r="LS1" s="24"/>
      <c r="LT1" s="24"/>
      <c r="LU1" s="24"/>
      <c r="LV1" s="24"/>
      <c r="LW1" s="24"/>
      <c r="LX1" s="24"/>
      <c r="LY1" s="24"/>
      <c r="LZ1" s="24"/>
      <c r="MA1" s="24"/>
      <c r="MB1" s="24"/>
      <c r="MC1" s="24"/>
      <c r="MD1" s="24"/>
      <c r="ME1" s="24"/>
      <c r="MF1" s="24"/>
      <c r="MG1" s="24"/>
      <c r="MH1" s="24"/>
      <c r="MI1" s="24"/>
      <c r="MJ1" s="24"/>
      <c r="MK1" s="24"/>
      <c r="ML1" s="24"/>
      <c r="MM1" s="24"/>
      <c r="MN1" s="24"/>
      <c r="MO1" s="24"/>
      <c r="MP1" s="24"/>
      <c r="MQ1" s="24"/>
      <c r="MR1" s="24"/>
      <c r="MS1" s="24"/>
      <c r="MT1" s="24"/>
      <c r="MU1" s="24"/>
      <c r="MV1" s="24"/>
      <c r="MW1" s="24"/>
      <c r="MX1" s="24"/>
      <c r="MY1" s="24"/>
      <c r="MZ1" s="24"/>
      <c r="NA1" s="24"/>
      <c r="NB1" s="24"/>
      <c r="NC1" s="24"/>
      <c r="ND1" s="24"/>
      <c r="NE1" s="24"/>
      <c r="NF1" s="24"/>
      <c r="NG1" s="24"/>
      <c r="NH1" s="24"/>
      <c r="NI1" s="24"/>
      <c r="NJ1" s="24"/>
      <c r="NK1" s="24"/>
      <c r="NL1" s="24"/>
      <c r="NM1" s="24"/>
      <c r="NN1" s="24"/>
      <c r="NO1" s="24"/>
      <c r="NP1" s="24"/>
      <c r="NQ1" s="24"/>
      <c r="NR1" s="24"/>
      <c r="NS1" s="24"/>
      <c r="NT1" s="24"/>
      <c r="NU1" s="24"/>
      <c r="NV1" s="24"/>
      <c r="NW1" s="24"/>
      <c r="NX1" s="24"/>
      <c r="NY1" s="24"/>
      <c r="NZ1" s="24"/>
      <c r="OA1" s="24"/>
      <c r="OB1" s="24"/>
      <c r="OC1" s="24"/>
      <c r="OD1" s="24"/>
      <c r="OE1" s="24"/>
      <c r="OF1" s="24"/>
      <c r="OG1" s="24"/>
      <c r="OH1" s="24"/>
      <c r="OI1" s="24"/>
      <c r="OJ1" s="24"/>
      <c r="OK1" s="24"/>
      <c r="OL1" s="24"/>
      <c r="OM1" s="24"/>
      <c r="ON1" s="24"/>
      <c r="OO1" s="24"/>
      <c r="OP1" s="24"/>
      <c r="OQ1" s="24"/>
      <c r="OR1" s="24"/>
      <c r="OS1" s="24"/>
      <c r="OT1" s="24"/>
      <c r="OU1" s="24"/>
      <c r="OV1" s="24"/>
      <c r="OW1" s="24"/>
      <c r="OX1" s="24"/>
      <c r="OY1" s="24"/>
      <c r="OZ1" s="24"/>
      <c r="PA1" s="24"/>
      <c r="PB1" s="24"/>
      <c r="PC1" s="24"/>
      <c r="PD1" s="24"/>
      <c r="PE1" s="24"/>
      <c r="PF1" s="24"/>
      <c r="PG1" s="24"/>
      <c r="PH1" s="24"/>
      <c r="PI1" s="24"/>
      <c r="PJ1" s="24"/>
      <c r="PK1" s="24"/>
      <c r="PL1" s="24"/>
      <c r="PM1" s="24"/>
      <c r="PN1" s="24"/>
      <c r="PO1" s="24"/>
      <c r="PP1" s="24"/>
      <c r="PQ1" s="24"/>
      <c r="PR1" s="24"/>
      <c r="PS1" s="24"/>
      <c r="PT1" s="24"/>
      <c r="PU1" s="24"/>
      <c r="PV1" s="24"/>
      <c r="PW1" s="24"/>
      <c r="PX1" s="24"/>
      <c r="PY1" s="24"/>
      <c r="PZ1" s="24"/>
      <c r="QA1" s="24"/>
      <c r="QB1" s="24"/>
      <c r="QC1" s="24"/>
      <c r="QD1" s="24"/>
      <c r="QE1" s="24"/>
      <c r="QF1" s="24"/>
      <c r="QG1" s="24"/>
      <c r="QH1" s="24"/>
      <c r="QI1" s="24"/>
      <c r="QJ1" s="24"/>
      <c r="QK1" s="24"/>
      <c r="QL1" s="24"/>
      <c r="QM1" s="24"/>
      <c r="QN1" s="24"/>
      <c r="QO1" s="24"/>
      <c r="QP1" s="24"/>
      <c r="QQ1" s="24"/>
      <c r="QR1" s="24"/>
      <c r="QS1" s="24"/>
      <c r="QT1" s="24"/>
      <c r="QU1" s="24"/>
      <c r="QV1" s="24"/>
      <c r="QW1" s="24"/>
      <c r="QX1" s="24"/>
      <c r="QY1" s="24"/>
      <c r="QZ1" s="24"/>
      <c r="RA1" s="24"/>
      <c r="RB1" s="24"/>
      <c r="RC1" s="24"/>
      <c r="RD1" s="24"/>
      <c r="RE1" s="24"/>
      <c r="RF1" s="24"/>
      <c r="RG1" s="24"/>
      <c r="RH1" s="24"/>
      <c r="RI1" s="24"/>
      <c r="RJ1" s="24"/>
      <c r="RK1" s="24"/>
      <c r="RL1" s="24"/>
      <c r="RM1" s="24"/>
      <c r="RN1" s="24"/>
      <c r="RO1" s="24"/>
      <c r="RP1" s="24"/>
      <c r="RQ1" s="24"/>
      <c r="RR1" s="24"/>
      <c r="RS1" s="24"/>
      <c r="RT1" s="24"/>
      <c r="RU1" s="24"/>
      <c r="RV1" s="24"/>
      <c r="RW1" s="24"/>
      <c r="RX1" s="24"/>
      <c r="RY1" s="24"/>
      <c r="RZ1" s="24"/>
      <c r="SA1" s="24"/>
      <c r="SB1" s="24"/>
      <c r="SC1" s="24"/>
      <c r="SD1" s="24"/>
      <c r="SE1" s="24"/>
      <c r="SF1" s="24"/>
      <c r="SG1" s="24"/>
      <c r="SH1" s="24"/>
      <c r="SI1" s="24"/>
      <c r="SJ1" s="24"/>
      <c r="SK1" s="24"/>
      <c r="SL1" s="24"/>
      <c r="SM1" s="24"/>
      <c r="SN1" s="24"/>
      <c r="SO1" s="24"/>
      <c r="SP1" s="24"/>
      <c r="SQ1" s="24"/>
      <c r="SR1" s="24"/>
      <c r="SS1" s="24"/>
      <c r="ST1" s="24"/>
      <c r="SU1" s="24"/>
      <c r="SV1" s="24"/>
      <c r="SW1" s="24"/>
      <c r="SX1" s="24"/>
      <c r="SY1" s="24"/>
      <c r="SZ1" s="24"/>
      <c r="TA1" s="24"/>
      <c r="TB1" s="24"/>
      <c r="TC1" s="24"/>
      <c r="TD1" s="24"/>
      <c r="TE1" s="24"/>
      <c r="TF1" s="24"/>
      <c r="TG1" s="24"/>
      <c r="TH1" s="24"/>
      <c r="TI1" s="24"/>
      <c r="TJ1" s="24"/>
      <c r="TK1" s="24"/>
      <c r="TL1" s="24"/>
      <c r="TM1" s="24"/>
      <c r="TN1" s="24"/>
      <c r="TO1" s="24"/>
      <c r="TP1" s="24"/>
      <c r="TQ1" s="24"/>
      <c r="TR1" s="24"/>
      <c r="TS1" s="24"/>
      <c r="TT1" s="24"/>
      <c r="TU1" s="24"/>
      <c r="TV1" s="24"/>
      <c r="TW1" s="24"/>
      <c r="TX1" s="24"/>
      <c r="TY1" s="24"/>
      <c r="TZ1" s="24"/>
      <c r="UA1" s="24"/>
      <c r="UB1" s="24"/>
      <c r="UC1" s="24"/>
      <c r="UD1" s="24"/>
      <c r="UE1" s="24"/>
      <c r="UF1" s="24"/>
      <c r="UG1" s="24"/>
      <c r="UH1" s="24"/>
      <c r="UI1" s="24"/>
      <c r="UJ1" s="24"/>
      <c r="UK1" s="24"/>
      <c r="UL1" s="24"/>
      <c r="UM1" s="24"/>
      <c r="UN1" s="24"/>
      <c r="UO1" s="24"/>
      <c r="UP1" s="24"/>
      <c r="UQ1" s="24"/>
      <c r="UR1" s="24"/>
      <c r="US1" s="24"/>
      <c r="UT1" s="24"/>
      <c r="UU1" s="24"/>
      <c r="UV1" s="24"/>
      <c r="UW1" s="24"/>
      <c r="UX1" s="24"/>
      <c r="UY1" s="24"/>
      <c r="UZ1" s="24"/>
      <c r="VA1" s="24"/>
      <c r="VB1" s="24"/>
      <c r="VC1" s="24"/>
      <c r="VD1" s="24"/>
      <c r="VE1" s="24"/>
      <c r="VF1" s="24"/>
      <c r="VG1" s="24"/>
      <c r="VH1" s="24"/>
      <c r="VI1" s="24"/>
      <c r="VJ1" s="24"/>
      <c r="VK1" s="24"/>
      <c r="VL1" s="24"/>
      <c r="VM1" s="24"/>
      <c r="VN1" s="24"/>
      <c r="VO1" s="24"/>
      <c r="VP1" s="24"/>
      <c r="VQ1" s="24"/>
      <c r="VR1" s="24"/>
      <c r="VS1" s="24"/>
      <c r="VT1" s="24"/>
      <c r="VU1" s="24"/>
      <c r="VV1" s="24"/>
      <c r="VW1" s="24"/>
      <c r="VX1" s="24"/>
      <c r="VY1" s="24"/>
      <c r="VZ1" s="24"/>
      <c r="WA1" s="24"/>
      <c r="WB1" s="24"/>
      <c r="WC1" s="24"/>
      <c r="WD1" s="24"/>
      <c r="WE1" s="24"/>
      <c r="WF1" s="24"/>
      <c r="WG1" s="24"/>
      <c r="WH1" s="24"/>
      <c r="WI1" s="24"/>
      <c r="WJ1" s="24"/>
      <c r="WK1" s="24"/>
      <c r="WL1" s="24"/>
      <c r="WM1" s="24"/>
      <c r="WN1" s="24"/>
      <c r="WO1" s="24"/>
      <c r="WP1" s="24"/>
      <c r="WQ1" s="24"/>
      <c r="WR1" s="24"/>
      <c r="WS1" s="24"/>
      <c r="WT1" s="24"/>
      <c r="WU1" s="24"/>
      <c r="WV1" s="24"/>
      <c r="WW1" s="24"/>
      <c r="WX1" s="24"/>
      <c r="WY1" s="24"/>
      <c r="WZ1" s="24"/>
      <c r="XA1" s="24"/>
      <c r="XB1" s="24"/>
      <c r="XC1" s="24"/>
      <c r="XD1" s="24"/>
      <c r="XE1" s="24"/>
      <c r="XF1" s="24"/>
      <c r="XG1" s="24"/>
      <c r="XH1" s="24"/>
      <c r="XI1" s="24"/>
      <c r="XJ1" s="24"/>
      <c r="XK1" s="24"/>
      <c r="XL1" s="24"/>
      <c r="XM1" s="24"/>
      <c r="XN1" s="24"/>
      <c r="XO1" s="24"/>
      <c r="XP1" s="24"/>
      <c r="XQ1" s="24"/>
      <c r="XR1" s="24"/>
      <c r="XS1" s="24"/>
      <c r="XT1" s="24"/>
      <c r="XU1" s="24"/>
      <c r="XV1" s="24"/>
      <c r="XW1" s="24"/>
      <c r="XX1" s="24"/>
      <c r="XY1" s="24"/>
      <c r="XZ1" s="24"/>
      <c r="YA1" s="24"/>
      <c r="YB1" s="24"/>
      <c r="YC1" s="24"/>
      <c r="YD1" s="24"/>
      <c r="YE1" s="24"/>
      <c r="YF1" s="24"/>
      <c r="YG1" s="24"/>
      <c r="YH1" s="24"/>
      <c r="YI1" s="24"/>
      <c r="YJ1" s="24"/>
      <c r="YK1" s="24"/>
      <c r="YL1" s="24"/>
      <c r="YM1" s="24"/>
      <c r="YN1" s="24"/>
      <c r="YO1" s="24"/>
      <c r="YP1" s="24"/>
      <c r="YQ1" s="24"/>
      <c r="YR1" s="24"/>
      <c r="YS1" s="24"/>
      <c r="YT1" s="24"/>
      <c r="YU1" s="24"/>
      <c r="YV1" s="24"/>
      <c r="YW1" s="24"/>
      <c r="YX1" s="24"/>
      <c r="YY1" s="24"/>
      <c r="YZ1" s="24"/>
      <c r="ZA1" s="24"/>
      <c r="ZB1" s="24"/>
      <c r="ZC1" s="24"/>
      <c r="ZD1" s="24"/>
      <c r="ZE1" s="24"/>
      <c r="ZF1" s="24"/>
      <c r="ZG1" s="24"/>
      <c r="ZH1" s="24"/>
      <c r="ZI1" s="24"/>
      <c r="ZJ1" s="24"/>
      <c r="ZK1" s="24"/>
      <c r="ZL1" s="24"/>
      <c r="ZM1" s="24"/>
      <c r="ZN1" s="24"/>
      <c r="ZO1" s="24"/>
      <c r="ZP1" s="24"/>
      <c r="ZQ1" s="24"/>
      <c r="ZR1" s="24"/>
      <c r="ZS1" s="24"/>
      <c r="ZT1" s="24"/>
      <c r="ZU1" s="24"/>
      <c r="ZV1" s="24"/>
      <c r="ZW1" s="24"/>
      <c r="ZX1" s="24"/>
      <c r="ZY1" s="24"/>
      <c r="ZZ1" s="24"/>
      <c r="AAA1" s="24"/>
      <c r="AAB1" s="24"/>
      <c r="AAC1" s="24"/>
      <c r="AAD1" s="24"/>
      <c r="AAE1" s="24"/>
      <c r="AAF1" s="24"/>
      <c r="AAG1" s="24"/>
      <c r="AAH1" s="24"/>
      <c r="AAI1" s="24"/>
      <c r="AAJ1" s="24"/>
      <c r="AAK1" s="24"/>
      <c r="AAL1" s="24"/>
      <c r="AAM1" s="24"/>
      <c r="AAN1" s="24"/>
      <c r="AAO1" s="24"/>
      <c r="AAP1" s="24"/>
      <c r="AAQ1" s="24"/>
      <c r="AAR1" s="24"/>
      <c r="AAS1" s="24"/>
      <c r="AAT1" s="24"/>
      <c r="AAU1" s="24"/>
      <c r="AAV1" s="24"/>
      <c r="AAW1" s="24"/>
      <c r="AAX1" s="24"/>
      <c r="AAY1" s="24"/>
      <c r="AAZ1" s="24"/>
      <c r="ABA1" s="24"/>
      <c r="ABB1" s="24"/>
      <c r="ABC1" s="24"/>
      <c r="ABD1" s="24"/>
      <c r="ABE1" s="24"/>
      <c r="ABF1" s="24"/>
      <c r="ABG1" s="24"/>
      <c r="ABH1" s="24"/>
      <c r="ABI1" s="24"/>
      <c r="ABJ1" s="24"/>
      <c r="ABK1" s="24"/>
      <c r="ABL1" s="24"/>
      <c r="ABM1" s="24"/>
      <c r="ABN1" s="24"/>
      <c r="ABO1" s="24"/>
      <c r="ABP1" s="24"/>
      <c r="ABQ1" s="24"/>
      <c r="ABR1" s="24"/>
      <c r="ABS1" s="24"/>
      <c r="ABT1" s="24"/>
      <c r="ABU1" s="24"/>
      <c r="ABV1" s="24"/>
      <c r="ABW1" s="24"/>
      <c r="ABX1" s="24"/>
      <c r="ABY1" s="24"/>
      <c r="ABZ1" s="24"/>
      <c r="ACA1" s="24"/>
      <c r="ACB1" s="24"/>
      <c r="ACC1" s="24"/>
      <c r="ACD1" s="24"/>
      <c r="ACE1" s="24"/>
      <c r="ACF1" s="24"/>
      <c r="ACG1" s="24"/>
      <c r="ACH1" s="24"/>
      <c r="ACI1" s="24"/>
      <c r="ACJ1" s="24"/>
      <c r="ACK1" s="24"/>
      <c r="ACL1" s="24"/>
      <c r="ACM1" s="24"/>
      <c r="ACN1" s="24"/>
      <c r="ACO1" s="24"/>
      <c r="ACP1" s="24"/>
      <c r="ACQ1" s="24"/>
      <c r="ACR1" s="24"/>
      <c r="ACS1" s="24"/>
      <c r="ACT1" s="24"/>
      <c r="ACU1" s="24"/>
      <c r="ACV1" s="24"/>
      <c r="ACW1" s="24"/>
      <c r="ACX1" s="24"/>
      <c r="ACY1" s="24"/>
      <c r="ACZ1" s="24"/>
      <c r="ADA1" s="24"/>
      <c r="ADB1" s="24"/>
      <c r="ADC1" s="24"/>
      <c r="ADD1" s="24"/>
      <c r="ADE1" s="24"/>
      <c r="ADF1" s="24"/>
      <c r="ADG1" s="24"/>
      <c r="ADH1" s="24"/>
      <c r="ADI1" s="24"/>
      <c r="ADJ1" s="24"/>
      <c r="ADK1" s="24"/>
      <c r="ADL1" s="24"/>
      <c r="ADM1" s="24"/>
      <c r="ADN1" s="24"/>
      <c r="ADO1" s="24"/>
      <c r="ADP1" s="24"/>
      <c r="ADQ1" s="24"/>
      <c r="ADR1" s="24"/>
      <c r="ADS1" s="24"/>
      <c r="ADT1" s="24"/>
      <c r="ADU1" s="24"/>
      <c r="ADV1" s="24"/>
      <c r="ADW1" s="24"/>
      <c r="ADX1" s="24"/>
      <c r="ADY1" s="24"/>
      <c r="ADZ1" s="24"/>
      <c r="AEA1" s="24"/>
      <c r="AEB1" s="24"/>
      <c r="AEC1" s="24"/>
      <c r="AED1" s="24"/>
      <c r="AEE1" s="24"/>
      <c r="AEF1" s="24"/>
      <c r="AEG1" s="24"/>
      <c r="AEH1" s="24"/>
      <c r="AEI1" s="24"/>
      <c r="AEJ1" s="24"/>
      <c r="AEK1" s="24"/>
      <c r="AEL1" s="24"/>
      <c r="AEM1" s="24"/>
      <c r="AEN1" s="24"/>
      <c r="AEO1" s="24"/>
      <c r="AEP1" s="24"/>
      <c r="AEQ1" s="24"/>
      <c r="AER1" s="24"/>
      <c r="AES1" s="24"/>
      <c r="AET1" s="24"/>
      <c r="AEU1" s="24"/>
      <c r="AEV1" s="24"/>
      <c r="AEW1" s="24"/>
      <c r="AEX1" s="24"/>
      <c r="AEY1" s="24"/>
      <c r="AEZ1" s="24"/>
      <c r="AFA1" s="24"/>
      <c r="AFB1" s="24"/>
      <c r="AFC1" s="24"/>
      <c r="AFD1" s="24"/>
      <c r="AFE1" s="24"/>
      <c r="AFF1" s="24"/>
      <c r="AFG1" s="24"/>
      <c r="AFH1" s="24"/>
      <c r="AFI1" s="24"/>
      <c r="AFJ1" s="24"/>
      <c r="AFK1" s="24"/>
      <c r="AFL1" s="24"/>
      <c r="AFM1" s="24"/>
      <c r="AFN1" s="24"/>
      <c r="AFO1" s="24"/>
      <c r="AFP1" s="24"/>
      <c r="AFQ1" s="24"/>
      <c r="AFR1" s="24"/>
      <c r="AFS1" s="24"/>
      <c r="AFT1" s="24"/>
      <c r="AFU1" s="24"/>
      <c r="AFV1" s="24"/>
      <c r="AFW1" s="24"/>
      <c r="AFX1" s="24"/>
      <c r="AFY1" s="24"/>
      <c r="AFZ1" s="24"/>
      <c r="AGA1" s="24"/>
      <c r="AGB1" s="24"/>
      <c r="AGC1" s="24"/>
      <c r="AGD1" s="24"/>
      <c r="AGE1" s="24"/>
      <c r="AGF1" s="24"/>
      <c r="AGG1" s="24"/>
      <c r="AGH1" s="24"/>
      <c r="AGI1" s="24"/>
      <c r="AGJ1" s="24"/>
      <c r="AGK1" s="24"/>
      <c r="AGL1" s="24"/>
      <c r="AGM1" s="24"/>
      <c r="AGN1" s="24"/>
      <c r="AGO1" s="24"/>
      <c r="AGP1" s="24"/>
      <c r="AGQ1" s="24"/>
      <c r="AGR1" s="24"/>
      <c r="AGS1" s="24"/>
      <c r="AGT1" s="24"/>
      <c r="AGU1" s="24"/>
      <c r="AGV1" s="24"/>
      <c r="AGW1" s="24"/>
      <c r="AGX1" s="24"/>
      <c r="AGY1" s="24"/>
      <c r="AGZ1" s="24"/>
      <c r="AHA1" s="24"/>
      <c r="AHB1" s="24"/>
      <c r="AHC1" s="24"/>
      <c r="AHD1" s="24"/>
      <c r="AHE1" s="24"/>
      <c r="AHF1" s="24"/>
      <c r="AHG1" s="24"/>
      <c r="AHH1" s="24"/>
      <c r="AHI1" s="24"/>
      <c r="AHJ1" s="24"/>
      <c r="AHK1" s="24"/>
      <c r="AHL1" s="24"/>
      <c r="AHM1" s="24"/>
      <c r="AHN1" s="24"/>
      <c r="AHO1" s="24"/>
      <c r="AHP1" s="24"/>
      <c r="AHQ1" s="24"/>
      <c r="AHR1" s="24"/>
      <c r="AHS1" s="24"/>
      <c r="AHT1" s="24"/>
      <c r="AHU1" s="24"/>
      <c r="AHV1" s="24"/>
      <c r="AHW1" s="24"/>
      <c r="AHX1" s="24"/>
      <c r="AHY1" s="24"/>
      <c r="AHZ1" s="24"/>
      <c r="AIA1" s="24"/>
      <c r="AIB1" s="24"/>
      <c r="AIC1" s="24"/>
      <c r="AID1" s="24"/>
      <c r="AIE1" s="24"/>
      <c r="AIF1" s="24"/>
      <c r="AIG1" s="24"/>
      <c r="AIH1" s="24"/>
      <c r="AII1" s="24"/>
      <c r="AIJ1" s="24"/>
      <c r="AIK1" s="24"/>
      <c r="AIL1" s="24"/>
      <c r="AIM1" s="24"/>
      <c r="AIN1" s="24"/>
      <c r="AIO1" s="24"/>
      <c r="AIP1" s="24"/>
      <c r="AIQ1" s="24"/>
      <c r="AIR1" s="24"/>
      <c r="AIS1" s="24"/>
      <c r="AIT1" s="24"/>
      <c r="AIU1" s="24"/>
      <c r="AIV1" s="24"/>
      <c r="AIW1" s="24"/>
      <c r="AIX1" s="24"/>
      <c r="AIY1" s="24"/>
      <c r="AIZ1" s="24"/>
      <c r="AJA1" s="24"/>
      <c r="AJB1" s="24"/>
      <c r="AJC1" s="24"/>
      <c r="AJD1" s="24"/>
      <c r="AJE1" s="24"/>
      <c r="AJF1" s="24"/>
      <c r="AJG1" s="24"/>
      <c r="AJH1" s="24"/>
      <c r="AJI1" s="24"/>
      <c r="AJJ1" s="24"/>
      <c r="AJK1" s="24"/>
      <c r="AJL1" s="24"/>
      <c r="AJM1" s="24"/>
      <c r="AJN1" s="24"/>
      <c r="AJO1" s="24"/>
      <c r="AJP1" s="24"/>
      <c r="AJQ1" s="24"/>
      <c r="AJR1" s="24"/>
      <c r="AJS1" s="24"/>
      <c r="AJT1" s="24"/>
      <c r="AJU1" s="24"/>
      <c r="AJV1" s="24"/>
      <c r="AJW1" s="24"/>
      <c r="AJX1" s="24"/>
      <c r="AJY1" s="24"/>
      <c r="AJZ1" s="24"/>
      <c r="AKA1" s="24"/>
      <c r="AKB1" s="24"/>
      <c r="AKC1" s="24"/>
      <c r="AKD1" s="24"/>
      <c r="AKE1" s="24"/>
      <c r="AKF1" s="24"/>
      <c r="AKG1" s="24"/>
      <c r="AKH1" s="24"/>
      <c r="AKI1" s="24"/>
      <c r="AKJ1" s="24"/>
      <c r="AKK1" s="24"/>
      <c r="AKL1" s="24"/>
      <c r="AKM1" s="24"/>
      <c r="AKN1" s="24"/>
      <c r="AKO1" s="24"/>
      <c r="AKP1" s="24"/>
      <c r="AKQ1" s="24"/>
      <c r="AKR1" s="24"/>
      <c r="AKS1" s="24"/>
      <c r="AKT1" s="24"/>
      <c r="AKU1" s="24"/>
      <c r="AKV1" s="24"/>
      <c r="AKW1" s="24"/>
      <c r="AKX1" s="24"/>
      <c r="AKY1" s="24"/>
      <c r="AKZ1" s="24"/>
      <c r="ALA1" s="24"/>
      <c r="ALB1" s="24"/>
      <c r="ALC1" s="24"/>
      <c r="ALD1" s="24"/>
      <c r="ALE1" s="24"/>
      <c r="ALF1" s="24"/>
      <c r="ALG1" s="24"/>
      <c r="ALH1" s="24"/>
      <c r="ALI1" s="24"/>
      <c r="ALJ1" s="24"/>
      <c r="ALK1" s="24"/>
      <c r="ALL1" s="24"/>
      <c r="ALM1" s="24"/>
      <c r="ALN1" s="24"/>
      <c r="ALO1" s="24"/>
      <c r="ALP1" s="24"/>
      <c r="ALQ1" s="25"/>
      <c r="ALR1" s="25"/>
      <c r="ALS1" s="25"/>
    </row>
    <row r="2" spans="1:1007" s="26" customFormat="1" ht="47.85" customHeight="1" x14ac:dyDescent="0.2">
      <c r="A2" s="109"/>
      <c r="B2" s="328" t="s">
        <v>64</v>
      </c>
      <c r="C2" s="328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  <c r="IU2" s="24"/>
      <c r="IV2" s="24"/>
      <c r="IW2" s="24"/>
      <c r="IX2" s="24"/>
      <c r="IY2" s="24"/>
      <c r="IZ2" s="24"/>
      <c r="JA2" s="24"/>
      <c r="JB2" s="24"/>
      <c r="JC2" s="24"/>
      <c r="JD2" s="24"/>
      <c r="JE2" s="24"/>
      <c r="JF2" s="24"/>
      <c r="JG2" s="24"/>
      <c r="JH2" s="24"/>
      <c r="JI2" s="24"/>
      <c r="JJ2" s="24"/>
      <c r="JK2" s="24"/>
      <c r="JL2" s="24"/>
      <c r="JM2" s="24"/>
      <c r="JN2" s="24"/>
      <c r="JO2" s="24"/>
      <c r="JP2" s="24"/>
      <c r="JQ2" s="24"/>
      <c r="JR2" s="24"/>
      <c r="JS2" s="24"/>
      <c r="JT2" s="24"/>
      <c r="JU2" s="24"/>
      <c r="JV2" s="24"/>
      <c r="JW2" s="24"/>
      <c r="JX2" s="24"/>
      <c r="JY2" s="24"/>
      <c r="JZ2" s="24"/>
      <c r="KA2" s="24"/>
      <c r="KB2" s="24"/>
      <c r="KC2" s="24"/>
      <c r="KD2" s="24"/>
      <c r="KE2" s="24"/>
      <c r="KF2" s="24"/>
      <c r="KG2" s="24"/>
      <c r="KH2" s="24"/>
      <c r="KI2" s="24"/>
      <c r="KJ2" s="24"/>
      <c r="KK2" s="24"/>
      <c r="KL2" s="24"/>
      <c r="KM2" s="24"/>
      <c r="KN2" s="24"/>
      <c r="KO2" s="24"/>
      <c r="KP2" s="24"/>
      <c r="KQ2" s="24"/>
      <c r="KR2" s="24"/>
      <c r="KS2" s="24"/>
      <c r="KT2" s="24"/>
      <c r="KU2" s="24"/>
      <c r="KV2" s="24"/>
      <c r="KW2" s="24"/>
      <c r="KX2" s="24"/>
      <c r="KY2" s="24"/>
      <c r="KZ2" s="24"/>
      <c r="LA2" s="24"/>
      <c r="LB2" s="24"/>
      <c r="LC2" s="24"/>
      <c r="LD2" s="24"/>
      <c r="LE2" s="24"/>
      <c r="LF2" s="24"/>
      <c r="LG2" s="24"/>
      <c r="LH2" s="24"/>
      <c r="LI2" s="24"/>
      <c r="LJ2" s="24"/>
      <c r="LK2" s="24"/>
      <c r="LL2" s="24"/>
      <c r="LM2" s="24"/>
      <c r="LN2" s="24"/>
      <c r="LO2" s="24"/>
      <c r="LP2" s="24"/>
      <c r="LQ2" s="24"/>
      <c r="LR2" s="24"/>
      <c r="LS2" s="24"/>
      <c r="LT2" s="24"/>
      <c r="LU2" s="24"/>
      <c r="LV2" s="24"/>
      <c r="LW2" s="24"/>
      <c r="LX2" s="24"/>
      <c r="LY2" s="24"/>
      <c r="LZ2" s="24"/>
      <c r="MA2" s="24"/>
      <c r="MB2" s="24"/>
      <c r="MC2" s="24"/>
      <c r="MD2" s="24"/>
      <c r="ME2" s="24"/>
      <c r="MF2" s="24"/>
      <c r="MG2" s="24"/>
      <c r="MH2" s="24"/>
      <c r="MI2" s="24"/>
      <c r="MJ2" s="24"/>
      <c r="MK2" s="24"/>
      <c r="ML2" s="24"/>
      <c r="MM2" s="24"/>
      <c r="MN2" s="24"/>
      <c r="MO2" s="24"/>
      <c r="MP2" s="24"/>
      <c r="MQ2" s="24"/>
      <c r="MR2" s="24"/>
      <c r="MS2" s="24"/>
      <c r="MT2" s="24"/>
      <c r="MU2" s="24"/>
      <c r="MV2" s="24"/>
      <c r="MW2" s="24"/>
      <c r="MX2" s="24"/>
      <c r="MY2" s="24"/>
      <c r="MZ2" s="24"/>
      <c r="NA2" s="24"/>
      <c r="NB2" s="24"/>
      <c r="NC2" s="24"/>
      <c r="ND2" s="24"/>
      <c r="NE2" s="24"/>
      <c r="NF2" s="24"/>
      <c r="NG2" s="24"/>
      <c r="NH2" s="24"/>
      <c r="NI2" s="24"/>
      <c r="NJ2" s="24"/>
      <c r="NK2" s="24"/>
      <c r="NL2" s="24"/>
      <c r="NM2" s="24"/>
      <c r="NN2" s="24"/>
      <c r="NO2" s="24"/>
      <c r="NP2" s="24"/>
      <c r="NQ2" s="24"/>
      <c r="NR2" s="24"/>
      <c r="NS2" s="24"/>
      <c r="NT2" s="24"/>
      <c r="NU2" s="24"/>
      <c r="NV2" s="24"/>
      <c r="NW2" s="24"/>
      <c r="NX2" s="24"/>
      <c r="NY2" s="24"/>
      <c r="NZ2" s="24"/>
      <c r="OA2" s="24"/>
      <c r="OB2" s="24"/>
      <c r="OC2" s="24"/>
      <c r="OD2" s="24"/>
      <c r="OE2" s="24"/>
      <c r="OF2" s="24"/>
      <c r="OG2" s="24"/>
      <c r="OH2" s="24"/>
      <c r="OI2" s="24"/>
      <c r="OJ2" s="24"/>
      <c r="OK2" s="24"/>
      <c r="OL2" s="24"/>
      <c r="OM2" s="24"/>
      <c r="ON2" s="24"/>
      <c r="OO2" s="24"/>
      <c r="OP2" s="24"/>
      <c r="OQ2" s="24"/>
      <c r="OR2" s="24"/>
      <c r="OS2" s="24"/>
      <c r="OT2" s="24"/>
      <c r="OU2" s="24"/>
      <c r="OV2" s="24"/>
      <c r="OW2" s="24"/>
      <c r="OX2" s="24"/>
      <c r="OY2" s="24"/>
      <c r="OZ2" s="24"/>
      <c r="PA2" s="24"/>
      <c r="PB2" s="24"/>
      <c r="PC2" s="24"/>
      <c r="PD2" s="24"/>
      <c r="PE2" s="24"/>
      <c r="PF2" s="24"/>
      <c r="PG2" s="24"/>
      <c r="PH2" s="24"/>
      <c r="PI2" s="24"/>
      <c r="PJ2" s="24"/>
      <c r="PK2" s="24"/>
      <c r="PL2" s="24"/>
      <c r="PM2" s="24"/>
      <c r="PN2" s="24"/>
      <c r="PO2" s="24"/>
      <c r="PP2" s="24"/>
      <c r="PQ2" s="24"/>
      <c r="PR2" s="24"/>
      <c r="PS2" s="24"/>
      <c r="PT2" s="24"/>
      <c r="PU2" s="24"/>
      <c r="PV2" s="24"/>
      <c r="PW2" s="24"/>
      <c r="PX2" s="24"/>
      <c r="PY2" s="24"/>
      <c r="PZ2" s="24"/>
      <c r="QA2" s="24"/>
      <c r="QB2" s="24"/>
      <c r="QC2" s="24"/>
      <c r="QD2" s="24"/>
      <c r="QE2" s="24"/>
      <c r="QF2" s="24"/>
      <c r="QG2" s="24"/>
      <c r="QH2" s="24"/>
      <c r="QI2" s="24"/>
      <c r="QJ2" s="24"/>
      <c r="QK2" s="24"/>
      <c r="QL2" s="24"/>
      <c r="QM2" s="24"/>
      <c r="QN2" s="24"/>
      <c r="QO2" s="24"/>
      <c r="QP2" s="24"/>
      <c r="QQ2" s="24"/>
      <c r="QR2" s="24"/>
      <c r="QS2" s="24"/>
      <c r="QT2" s="24"/>
      <c r="QU2" s="24"/>
      <c r="QV2" s="24"/>
      <c r="QW2" s="24"/>
      <c r="QX2" s="24"/>
      <c r="QY2" s="24"/>
      <c r="QZ2" s="24"/>
      <c r="RA2" s="24"/>
      <c r="RB2" s="24"/>
      <c r="RC2" s="24"/>
      <c r="RD2" s="24"/>
      <c r="RE2" s="24"/>
      <c r="RF2" s="24"/>
      <c r="RG2" s="24"/>
      <c r="RH2" s="24"/>
      <c r="RI2" s="24"/>
      <c r="RJ2" s="24"/>
      <c r="RK2" s="24"/>
      <c r="RL2" s="24"/>
      <c r="RM2" s="24"/>
      <c r="RN2" s="24"/>
      <c r="RO2" s="24"/>
      <c r="RP2" s="24"/>
      <c r="RQ2" s="24"/>
      <c r="RR2" s="24"/>
      <c r="RS2" s="24"/>
      <c r="RT2" s="24"/>
      <c r="RU2" s="24"/>
      <c r="RV2" s="24"/>
      <c r="RW2" s="24"/>
      <c r="RX2" s="24"/>
      <c r="RY2" s="24"/>
      <c r="RZ2" s="24"/>
      <c r="SA2" s="24"/>
      <c r="SB2" s="24"/>
      <c r="SC2" s="24"/>
      <c r="SD2" s="24"/>
      <c r="SE2" s="24"/>
      <c r="SF2" s="24"/>
      <c r="SG2" s="24"/>
      <c r="SH2" s="24"/>
      <c r="SI2" s="24"/>
      <c r="SJ2" s="24"/>
      <c r="SK2" s="24"/>
      <c r="SL2" s="24"/>
      <c r="SM2" s="24"/>
      <c r="SN2" s="24"/>
      <c r="SO2" s="24"/>
      <c r="SP2" s="24"/>
      <c r="SQ2" s="24"/>
      <c r="SR2" s="24"/>
      <c r="SS2" s="24"/>
      <c r="ST2" s="24"/>
      <c r="SU2" s="24"/>
      <c r="SV2" s="24"/>
      <c r="SW2" s="24"/>
      <c r="SX2" s="24"/>
      <c r="SY2" s="24"/>
      <c r="SZ2" s="24"/>
      <c r="TA2" s="24"/>
      <c r="TB2" s="24"/>
      <c r="TC2" s="24"/>
      <c r="TD2" s="24"/>
      <c r="TE2" s="24"/>
      <c r="TF2" s="24"/>
      <c r="TG2" s="24"/>
      <c r="TH2" s="24"/>
      <c r="TI2" s="24"/>
      <c r="TJ2" s="24"/>
      <c r="TK2" s="24"/>
      <c r="TL2" s="24"/>
      <c r="TM2" s="24"/>
      <c r="TN2" s="24"/>
      <c r="TO2" s="24"/>
      <c r="TP2" s="24"/>
      <c r="TQ2" s="24"/>
      <c r="TR2" s="24"/>
      <c r="TS2" s="24"/>
      <c r="TT2" s="24"/>
      <c r="TU2" s="24"/>
      <c r="TV2" s="24"/>
      <c r="TW2" s="24"/>
      <c r="TX2" s="24"/>
      <c r="TY2" s="24"/>
      <c r="TZ2" s="24"/>
      <c r="UA2" s="24"/>
      <c r="UB2" s="24"/>
      <c r="UC2" s="24"/>
      <c r="UD2" s="24"/>
      <c r="UE2" s="24"/>
      <c r="UF2" s="24"/>
      <c r="UG2" s="24"/>
      <c r="UH2" s="24"/>
      <c r="UI2" s="24"/>
      <c r="UJ2" s="24"/>
      <c r="UK2" s="24"/>
      <c r="UL2" s="24"/>
      <c r="UM2" s="24"/>
      <c r="UN2" s="24"/>
      <c r="UO2" s="24"/>
      <c r="UP2" s="24"/>
      <c r="UQ2" s="24"/>
      <c r="UR2" s="24"/>
      <c r="US2" s="24"/>
      <c r="UT2" s="24"/>
      <c r="UU2" s="24"/>
      <c r="UV2" s="24"/>
      <c r="UW2" s="24"/>
      <c r="UX2" s="24"/>
      <c r="UY2" s="24"/>
      <c r="UZ2" s="24"/>
      <c r="VA2" s="24"/>
      <c r="VB2" s="24"/>
      <c r="VC2" s="24"/>
      <c r="VD2" s="24"/>
      <c r="VE2" s="24"/>
      <c r="VF2" s="24"/>
      <c r="VG2" s="24"/>
      <c r="VH2" s="24"/>
      <c r="VI2" s="24"/>
      <c r="VJ2" s="24"/>
      <c r="VK2" s="24"/>
      <c r="VL2" s="24"/>
      <c r="VM2" s="24"/>
      <c r="VN2" s="24"/>
      <c r="VO2" s="24"/>
      <c r="VP2" s="24"/>
      <c r="VQ2" s="24"/>
      <c r="VR2" s="24"/>
      <c r="VS2" s="24"/>
      <c r="VT2" s="24"/>
      <c r="VU2" s="24"/>
      <c r="VV2" s="24"/>
      <c r="VW2" s="24"/>
      <c r="VX2" s="24"/>
      <c r="VY2" s="24"/>
      <c r="VZ2" s="24"/>
      <c r="WA2" s="24"/>
      <c r="WB2" s="24"/>
      <c r="WC2" s="24"/>
      <c r="WD2" s="24"/>
      <c r="WE2" s="24"/>
      <c r="WF2" s="24"/>
      <c r="WG2" s="24"/>
      <c r="WH2" s="24"/>
      <c r="WI2" s="24"/>
      <c r="WJ2" s="24"/>
      <c r="WK2" s="24"/>
      <c r="WL2" s="24"/>
      <c r="WM2" s="24"/>
      <c r="WN2" s="24"/>
      <c r="WO2" s="24"/>
      <c r="WP2" s="24"/>
      <c r="WQ2" s="24"/>
      <c r="WR2" s="24"/>
      <c r="WS2" s="24"/>
      <c r="WT2" s="24"/>
      <c r="WU2" s="24"/>
      <c r="WV2" s="24"/>
      <c r="WW2" s="24"/>
      <c r="WX2" s="24"/>
      <c r="WY2" s="24"/>
      <c r="WZ2" s="24"/>
      <c r="XA2" s="24"/>
      <c r="XB2" s="24"/>
      <c r="XC2" s="24"/>
      <c r="XD2" s="24"/>
      <c r="XE2" s="24"/>
      <c r="XF2" s="24"/>
      <c r="XG2" s="24"/>
      <c r="XH2" s="24"/>
      <c r="XI2" s="24"/>
      <c r="XJ2" s="24"/>
      <c r="XK2" s="24"/>
      <c r="XL2" s="24"/>
      <c r="XM2" s="24"/>
      <c r="XN2" s="24"/>
      <c r="XO2" s="24"/>
      <c r="XP2" s="24"/>
      <c r="XQ2" s="24"/>
      <c r="XR2" s="24"/>
      <c r="XS2" s="24"/>
      <c r="XT2" s="24"/>
      <c r="XU2" s="24"/>
      <c r="XV2" s="24"/>
      <c r="XW2" s="24"/>
      <c r="XX2" s="24"/>
      <c r="XY2" s="24"/>
      <c r="XZ2" s="24"/>
      <c r="YA2" s="24"/>
      <c r="YB2" s="24"/>
      <c r="YC2" s="24"/>
      <c r="YD2" s="24"/>
      <c r="YE2" s="24"/>
      <c r="YF2" s="24"/>
      <c r="YG2" s="24"/>
      <c r="YH2" s="24"/>
      <c r="YI2" s="24"/>
      <c r="YJ2" s="24"/>
      <c r="YK2" s="24"/>
      <c r="YL2" s="24"/>
      <c r="YM2" s="24"/>
      <c r="YN2" s="24"/>
      <c r="YO2" s="24"/>
      <c r="YP2" s="24"/>
      <c r="YQ2" s="24"/>
      <c r="YR2" s="24"/>
      <c r="YS2" s="24"/>
      <c r="YT2" s="24"/>
      <c r="YU2" s="24"/>
      <c r="YV2" s="24"/>
      <c r="YW2" s="24"/>
      <c r="YX2" s="24"/>
      <c r="YY2" s="24"/>
      <c r="YZ2" s="24"/>
      <c r="ZA2" s="24"/>
      <c r="ZB2" s="24"/>
      <c r="ZC2" s="24"/>
      <c r="ZD2" s="24"/>
      <c r="ZE2" s="24"/>
      <c r="ZF2" s="24"/>
      <c r="ZG2" s="24"/>
      <c r="ZH2" s="24"/>
      <c r="ZI2" s="24"/>
      <c r="ZJ2" s="24"/>
      <c r="ZK2" s="24"/>
      <c r="ZL2" s="24"/>
      <c r="ZM2" s="24"/>
      <c r="ZN2" s="24"/>
      <c r="ZO2" s="24"/>
      <c r="ZP2" s="24"/>
      <c r="ZQ2" s="24"/>
      <c r="ZR2" s="24"/>
      <c r="ZS2" s="24"/>
      <c r="ZT2" s="24"/>
      <c r="ZU2" s="24"/>
      <c r="ZV2" s="24"/>
      <c r="ZW2" s="24"/>
      <c r="ZX2" s="24"/>
      <c r="ZY2" s="24"/>
      <c r="ZZ2" s="24"/>
      <c r="AAA2" s="24"/>
      <c r="AAB2" s="24"/>
      <c r="AAC2" s="24"/>
      <c r="AAD2" s="24"/>
      <c r="AAE2" s="24"/>
      <c r="AAF2" s="24"/>
      <c r="AAG2" s="24"/>
      <c r="AAH2" s="24"/>
      <c r="AAI2" s="24"/>
      <c r="AAJ2" s="24"/>
      <c r="AAK2" s="24"/>
      <c r="AAL2" s="24"/>
      <c r="AAM2" s="24"/>
      <c r="AAN2" s="24"/>
      <c r="AAO2" s="24"/>
      <c r="AAP2" s="24"/>
      <c r="AAQ2" s="24"/>
      <c r="AAR2" s="24"/>
      <c r="AAS2" s="24"/>
      <c r="AAT2" s="24"/>
      <c r="AAU2" s="24"/>
      <c r="AAV2" s="24"/>
      <c r="AAW2" s="24"/>
      <c r="AAX2" s="24"/>
      <c r="AAY2" s="24"/>
      <c r="AAZ2" s="24"/>
      <c r="ABA2" s="24"/>
      <c r="ABB2" s="24"/>
      <c r="ABC2" s="24"/>
      <c r="ABD2" s="24"/>
      <c r="ABE2" s="24"/>
      <c r="ABF2" s="24"/>
      <c r="ABG2" s="24"/>
      <c r="ABH2" s="24"/>
      <c r="ABI2" s="24"/>
      <c r="ABJ2" s="24"/>
      <c r="ABK2" s="24"/>
      <c r="ABL2" s="24"/>
      <c r="ABM2" s="24"/>
      <c r="ABN2" s="24"/>
      <c r="ABO2" s="24"/>
      <c r="ABP2" s="24"/>
      <c r="ABQ2" s="24"/>
      <c r="ABR2" s="24"/>
      <c r="ABS2" s="24"/>
      <c r="ABT2" s="24"/>
      <c r="ABU2" s="24"/>
      <c r="ABV2" s="24"/>
      <c r="ABW2" s="24"/>
      <c r="ABX2" s="24"/>
      <c r="ABY2" s="24"/>
      <c r="ABZ2" s="24"/>
      <c r="ACA2" s="24"/>
      <c r="ACB2" s="24"/>
      <c r="ACC2" s="24"/>
      <c r="ACD2" s="24"/>
      <c r="ACE2" s="24"/>
      <c r="ACF2" s="24"/>
      <c r="ACG2" s="24"/>
      <c r="ACH2" s="24"/>
      <c r="ACI2" s="24"/>
      <c r="ACJ2" s="24"/>
      <c r="ACK2" s="24"/>
      <c r="ACL2" s="24"/>
      <c r="ACM2" s="24"/>
      <c r="ACN2" s="24"/>
      <c r="ACO2" s="24"/>
      <c r="ACP2" s="24"/>
      <c r="ACQ2" s="24"/>
      <c r="ACR2" s="24"/>
      <c r="ACS2" s="24"/>
      <c r="ACT2" s="24"/>
      <c r="ACU2" s="24"/>
      <c r="ACV2" s="24"/>
      <c r="ACW2" s="24"/>
      <c r="ACX2" s="24"/>
      <c r="ACY2" s="24"/>
      <c r="ACZ2" s="24"/>
      <c r="ADA2" s="24"/>
      <c r="ADB2" s="24"/>
      <c r="ADC2" s="24"/>
      <c r="ADD2" s="24"/>
      <c r="ADE2" s="24"/>
      <c r="ADF2" s="24"/>
      <c r="ADG2" s="24"/>
      <c r="ADH2" s="24"/>
      <c r="ADI2" s="24"/>
      <c r="ADJ2" s="24"/>
      <c r="ADK2" s="24"/>
      <c r="ADL2" s="24"/>
      <c r="ADM2" s="24"/>
      <c r="ADN2" s="24"/>
      <c r="ADO2" s="24"/>
      <c r="ADP2" s="24"/>
      <c r="ADQ2" s="24"/>
      <c r="ADR2" s="24"/>
      <c r="ADS2" s="24"/>
      <c r="ADT2" s="24"/>
      <c r="ADU2" s="24"/>
      <c r="ADV2" s="24"/>
      <c r="ADW2" s="24"/>
      <c r="ADX2" s="24"/>
      <c r="ADY2" s="24"/>
      <c r="ADZ2" s="24"/>
      <c r="AEA2" s="24"/>
      <c r="AEB2" s="24"/>
      <c r="AEC2" s="24"/>
      <c r="AED2" s="24"/>
      <c r="AEE2" s="24"/>
      <c r="AEF2" s="24"/>
      <c r="AEG2" s="24"/>
      <c r="AEH2" s="24"/>
      <c r="AEI2" s="24"/>
      <c r="AEJ2" s="24"/>
      <c r="AEK2" s="24"/>
      <c r="AEL2" s="24"/>
      <c r="AEM2" s="24"/>
      <c r="AEN2" s="24"/>
      <c r="AEO2" s="24"/>
      <c r="AEP2" s="24"/>
      <c r="AEQ2" s="24"/>
      <c r="AER2" s="24"/>
      <c r="AES2" s="24"/>
      <c r="AET2" s="24"/>
      <c r="AEU2" s="24"/>
      <c r="AEV2" s="24"/>
      <c r="AEW2" s="24"/>
      <c r="AEX2" s="24"/>
      <c r="AEY2" s="24"/>
      <c r="AEZ2" s="24"/>
      <c r="AFA2" s="24"/>
      <c r="AFB2" s="24"/>
      <c r="AFC2" s="24"/>
      <c r="AFD2" s="24"/>
      <c r="AFE2" s="24"/>
      <c r="AFF2" s="24"/>
      <c r="AFG2" s="24"/>
      <c r="AFH2" s="24"/>
      <c r="AFI2" s="24"/>
      <c r="AFJ2" s="24"/>
      <c r="AFK2" s="24"/>
      <c r="AFL2" s="24"/>
      <c r="AFM2" s="24"/>
      <c r="AFN2" s="24"/>
      <c r="AFO2" s="24"/>
      <c r="AFP2" s="24"/>
      <c r="AFQ2" s="24"/>
      <c r="AFR2" s="24"/>
      <c r="AFS2" s="24"/>
      <c r="AFT2" s="24"/>
      <c r="AFU2" s="24"/>
      <c r="AFV2" s="24"/>
      <c r="AFW2" s="24"/>
      <c r="AFX2" s="24"/>
      <c r="AFY2" s="24"/>
      <c r="AFZ2" s="24"/>
      <c r="AGA2" s="24"/>
      <c r="AGB2" s="24"/>
      <c r="AGC2" s="24"/>
      <c r="AGD2" s="24"/>
      <c r="AGE2" s="24"/>
      <c r="AGF2" s="24"/>
      <c r="AGG2" s="24"/>
      <c r="AGH2" s="24"/>
      <c r="AGI2" s="24"/>
      <c r="AGJ2" s="24"/>
      <c r="AGK2" s="24"/>
      <c r="AGL2" s="24"/>
      <c r="AGM2" s="24"/>
      <c r="AGN2" s="24"/>
      <c r="AGO2" s="24"/>
      <c r="AGP2" s="24"/>
      <c r="AGQ2" s="24"/>
      <c r="AGR2" s="24"/>
      <c r="AGS2" s="24"/>
      <c r="AGT2" s="24"/>
      <c r="AGU2" s="24"/>
      <c r="AGV2" s="24"/>
      <c r="AGW2" s="24"/>
      <c r="AGX2" s="24"/>
      <c r="AGY2" s="24"/>
      <c r="AGZ2" s="24"/>
      <c r="AHA2" s="24"/>
      <c r="AHB2" s="24"/>
      <c r="AHC2" s="24"/>
      <c r="AHD2" s="24"/>
      <c r="AHE2" s="24"/>
      <c r="AHF2" s="24"/>
      <c r="AHG2" s="24"/>
      <c r="AHH2" s="24"/>
      <c r="AHI2" s="24"/>
      <c r="AHJ2" s="24"/>
      <c r="AHK2" s="24"/>
      <c r="AHL2" s="24"/>
      <c r="AHM2" s="24"/>
      <c r="AHN2" s="24"/>
      <c r="AHO2" s="24"/>
      <c r="AHP2" s="24"/>
      <c r="AHQ2" s="24"/>
      <c r="AHR2" s="24"/>
      <c r="AHS2" s="24"/>
      <c r="AHT2" s="24"/>
      <c r="AHU2" s="24"/>
      <c r="AHV2" s="24"/>
      <c r="AHW2" s="24"/>
      <c r="AHX2" s="24"/>
      <c r="AHY2" s="24"/>
      <c r="AHZ2" s="24"/>
      <c r="AIA2" s="24"/>
      <c r="AIB2" s="24"/>
      <c r="AIC2" s="24"/>
      <c r="AID2" s="24"/>
      <c r="AIE2" s="24"/>
      <c r="AIF2" s="24"/>
      <c r="AIG2" s="24"/>
      <c r="AIH2" s="24"/>
      <c r="AII2" s="24"/>
      <c r="AIJ2" s="24"/>
      <c r="AIK2" s="24"/>
      <c r="AIL2" s="24"/>
      <c r="AIM2" s="24"/>
      <c r="AIN2" s="24"/>
      <c r="AIO2" s="24"/>
      <c r="AIP2" s="24"/>
      <c r="AIQ2" s="24"/>
      <c r="AIR2" s="24"/>
      <c r="AIS2" s="24"/>
      <c r="AIT2" s="24"/>
      <c r="AIU2" s="24"/>
      <c r="AIV2" s="24"/>
      <c r="AIW2" s="24"/>
      <c r="AIX2" s="24"/>
      <c r="AIY2" s="24"/>
      <c r="AIZ2" s="24"/>
      <c r="AJA2" s="24"/>
      <c r="AJB2" s="24"/>
      <c r="AJC2" s="24"/>
      <c r="AJD2" s="24"/>
      <c r="AJE2" s="24"/>
      <c r="AJF2" s="24"/>
      <c r="AJG2" s="24"/>
      <c r="AJH2" s="24"/>
      <c r="AJI2" s="24"/>
      <c r="AJJ2" s="24"/>
      <c r="AJK2" s="24"/>
      <c r="AJL2" s="24"/>
      <c r="AJM2" s="24"/>
      <c r="AJN2" s="24"/>
      <c r="AJO2" s="24"/>
      <c r="AJP2" s="24"/>
      <c r="AJQ2" s="24"/>
      <c r="AJR2" s="24"/>
      <c r="AJS2" s="24"/>
      <c r="AJT2" s="24"/>
      <c r="AJU2" s="24"/>
      <c r="AJV2" s="24"/>
      <c r="AJW2" s="24"/>
      <c r="AJX2" s="24"/>
      <c r="AJY2" s="24"/>
      <c r="AJZ2" s="24"/>
      <c r="AKA2" s="24"/>
      <c r="AKB2" s="24"/>
      <c r="AKC2" s="24"/>
      <c r="AKD2" s="24"/>
      <c r="AKE2" s="24"/>
      <c r="AKF2" s="24"/>
      <c r="AKG2" s="24"/>
      <c r="AKH2" s="24"/>
      <c r="AKI2" s="24"/>
      <c r="AKJ2" s="24"/>
      <c r="AKK2" s="24"/>
      <c r="AKL2" s="24"/>
      <c r="AKM2" s="24"/>
      <c r="AKN2" s="24"/>
      <c r="AKO2" s="24"/>
      <c r="AKP2" s="24"/>
      <c r="AKQ2" s="24"/>
      <c r="AKR2" s="24"/>
      <c r="AKS2" s="24"/>
      <c r="AKT2" s="24"/>
      <c r="AKU2" s="24"/>
      <c r="AKV2" s="24"/>
      <c r="AKW2" s="24"/>
      <c r="AKX2" s="24"/>
      <c r="AKY2" s="24"/>
      <c r="AKZ2" s="24"/>
      <c r="ALA2" s="24"/>
      <c r="ALB2" s="24"/>
      <c r="ALC2" s="24"/>
      <c r="ALD2" s="24"/>
      <c r="ALE2" s="24"/>
      <c r="ALF2" s="24"/>
      <c r="ALG2" s="24"/>
      <c r="ALH2" s="24"/>
      <c r="ALI2" s="24"/>
      <c r="ALJ2" s="24"/>
      <c r="ALK2" s="24"/>
      <c r="ALL2" s="24"/>
      <c r="ALM2" s="24"/>
      <c r="ALN2" s="24"/>
      <c r="ALO2" s="24"/>
      <c r="ALP2" s="24"/>
      <c r="ALQ2" s="25"/>
      <c r="ALR2" s="25"/>
      <c r="ALS2" s="25"/>
    </row>
    <row r="3" spans="1:1007" s="26" customFormat="1" ht="43.5" customHeight="1" x14ac:dyDescent="0.2">
      <c r="A3" s="329" t="s">
        <v>322</v>
      </c>
      <c r="B3" s="329"/>
      <c r="C3" s="329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  <c r="ID3" s="24"/>
      <c r="IE3" s="24"/>
      <c r="IF3" s="24"/>
      <c r="IG3" s="24"/>
      <c r="IH3" s="24"/>
      <c r="II3" s="24"/>
      <c r="IJ3" s="24"/>
      <c r="IK3" s="24"/>
      <c r="IL3" s="24"/>
      <c r="IM3" s="24"/>
      <c r="IN3" s="24"/>
      <c r="IO3" s="24"/>
      <c r="IP3" s="24"/>
      <c r="IQ3" s="24"/>
      <c r="IR3" s="24"/>
      <c r="IS3" s="24"/>
      <c r="IT3" s="24"/>
      <c r="IU3" s="24"/>
      <c r="IV3" s="24"/>
      <c r="IW3" s="24"/>
      <c r="IX3" s="24"/>
      <c r="IY3" s="24"/>
      <c r="IZ3" s="24"/>
      <c r="JA3" s="24"/>
      <c r="JB3" s="24"/>
      <c r="JC3" s="24"/>
      <c r="JD3" s="24"/>
      <c r="JE3" s="24"/>
      <c r="JF3" s="24"/>
      <c r="JG3" s="24"/>
      <c r="JH3" s="24"/>
      <c r="JI3" s="24"/>
      <c r="JJ3" s="24"/>
      <c r="JK3" s="24"/>
      <c r="JL3" s="24"/>
      <c r="JM3" s="24"/>
      <c r="JN3" s="24"/>
      <c r="JO3" s="24"/>
      <c r="JP3" s="24"/>
      <c r="JQ3" s="24"/>
      <c r="JR3" s="24"/>
      <c r="JS3" s="24"/>
      <c r="JT3" s="24"/>
      <c r="JU3" s="24"/>
      <c r="JV3" s="24"/>
      <c r="JW3" s="24"/>
      <c r="JX3" s="24"/>
      <c r="JY3" s="24"/>
      <c r="JZ3" s="24"/>
      <c r="KA3" s="24"/>
      <c r="KB3" s="24"/>
      <c r="KC3" s="24"/>
      <c r="KD3" s="24"/>
      <c r="KE3" s="24"/>
      <c r="KF3" s="24"/>
      <c r="KG3" s="24"/>
      <c r="KH3" s="24"/>
      <c r="KI3" s="24"/>
      <c r="KJ3" s="24"/>
      <c r="KK3" s="24"/>
      <c r="KL3" s="24"/>
      <c r="KM3" s="24"/>
      <c r="KN3" s="24"/>
      <c r="KO3" s="24"/>
      <c r="KP3" s="24"/>
      <c r="KQ3" s="24"/>
      <c r="KR3" s="24"/>
      <c r="KS3" s="24"/>
      <c r="KT3" s="24"/>
      <c r="KU3" s="24"/>
      <c r="KV3" s="24"/>
      <c r="KW3" s="24"/>
      <c r="KX3" s="24"/>
      <c r="KY3" s="24"/>
      <c r="KZ3" s="24"/>
      <c r="LA3" s="24"/>
      <c r="LB3" s="24"/>
      <c r="LC3" s="24"/>
      <c r="LD3" s="24"/>
      <c r="LE3" s="24"/>
      <c r="LF3" s="24"/>
      <c r="LG3" s="24"/>
      <c r="LH3" s="24"/>
      <c r="LI3" s="24"/>
      <c r="LJ3" s="24"/>
      <c r="LK3" s="24"/>
      <c r="LL3" s="24"/>
      <c r="LM3" s="24"/>
      <c r="LN3" s="24"/>
      <c r="LO3" s="24"/>
      <c r="LP3" s="24"/>
      <c r="LQ3" s="24"/>
      <c r="LR3" s="24"/>
      <c r="LS3" s="24"/>
      <c r="LT3" s="24"/>
      <c r="LU3" s="24"/>
      <c r="LV3" s="24"/>
      <c r="LW3" s="24"/>
      <c r="LX3" s="24"/>
      <c r="LY3" s="24"/>
      <c r="LZ3" s="24"/>
      <c r="MA3" s="24"/>
      <c r="MB3" s="24"/>
      <c r="MC3" s="24"/>
      <c r="MD3" s="24"/>
      <c r="ME3" s="24"/>
      <c r="MF3" s="24"/>
      <c r="MG3" s="24"/>
      <c r="MH3" s="24"/>
      <c r="MI3" s="24"/>
      <c r="MJ3" s="24"/>
      <c r="MK3" s="24"/>
      <c r="ML3" s="24"/>
      <c r="MM3" s="24"/>
      <c r="MN3" s="24"/>
      <c r="MO3" s="24"/>
      <c r="MP3" s="24"/>
      <c r="MQ3" s="24"/>
      <c r="MR3" s="24"/>
      <c r="MS3" s="24"/>
      <c r="MT3" s="24"/>
      <c r="MU3" s="24"/>
      <c r="MV3" s="24"/>
      <c r="MW3" s="24"/>
      <c r="MX3" s="24"/>
      <c r="MY3" s="24"/>
      <c r="MZ3" s="24"/>
      <c r="NA3" s="24"/>
      <c r="NB3" s="24"/>
      <c r="NC3" s="24"/>
      <c r="ND3" s="24"/>
      <c r="NE3" s="24"/>
      <c r="NF3" s="24"/>
      <c r="NG3" s="24"/>
      <c r="NH3" s="24"/>
      <c r="NI3" s="24"/>
      <c r="NJ3" s="24"/>
      <c r="NK3" s="24"/>
      <c r="NL3" s="24"/>
      <c r="NM3" s="24"/>
      <c r="NN3" s="24"/>
      <c r="NO3" s="24"/>
      <c r="NP3" s="24"/>
      <c r="NQ3" s="24"/>
      <c r="NR3" s="24"/>
      <c r="NS3" s="24"/>
      <c r="NT3" s="24"/>
      <c r="NU3" s="24"/>
      <c r="NV3" s="24"/>
      <c r="NW3" s="24"/>
      <c r="NX3" s="24"/>
      <c r="NY3" s="24"/>
      <c r="NZ3" s="24"/>
      <c r="OA3" s="24"/>
      <c r="OB3" s="24"/>
      <c r="OC3" s="24"/>
      <c r="OD3" s="24"/>
      <c r="OE3" s="24"/>
      <c r="OF3" s="24"/>
      <c r="OG3" s="24"/>
      <c r="OH3" s="24"/>
      <c r="OI3" s="24"/>
      <c r="OJ3" s="24"/>
      <c r="OK3" s="24"/>
      <c r="OL3" s="24"/>
      <c r="OM3" s="24"/>
      <c r="ON3" s="24"/>
      <c r="OO3" s="24"/>
      <c r="OP3" s="24"/>
      <c r="OQ3" s="24"/>
      <c r="OR3" s="24"/>
      <c r="OS3" s="24"/>
      <c r="OT3" s="24"/>
      <c r="OU3" s="24"/>
      <c r="OV3" s="24"/>
      <c r="OW3" s="24"/>
      <c r="OX3" s="24"/>
      <c r="OY3" s="24"/>
      <c r="OZ3" s="24"/>
      <c r="PA3" s="24"/>
      <c r="PB3" s="24"/>
      <c r="PC3" s="24"/>
      <c r="PD3" s="24"/>
      <c r="PE3" s="24"/>
      <c r="PF3" s="24"/>
      <c r="PG3" s="24"/>
      <c r="PH3" s="24"/>
      <c r="PI3" s="24"/>
      <c r="PJ3" s="24"/>
      <c r="PK3" s="24"/>
      <c r="PL3" s="24"/>
      <c r="PM3" s="24"/>
      <c r="PN3" s="24"/>
      <c r="PO3" s="24"/>
      <c r="PP3" s="24"/>
      <c r="PQ3" s="24"/>
      <c r="PR3" s="24"/>
      <c r="PS3" s="24"/>
      <c r="PT3" s="24"/>
      <c r="PU3" s="24"/>
      <c r="PV3" s="24"/>
      <c r="PW3" s="24"/>
      <c r="PX3" s="24"/>
      <c r="PY3" s="24"/>
      <c r="PZ3" s="24"/>
      <c r="QA3" s="24"/>
      <c r="QB3" s="24"/>
      <c r="QC3" s="24"/>
      <c r="QD3" s="24"/>
      <c r="QE3" s="24"/>
      <c r="QF3" s="24"/>
      <c r="QG3" s="24"/>
      <c r="QH3" s="24"/>
      <c r="QI3" s="24"/>
      <c r="QJ3" s="24"/>
      <c r="QK3" s="24"/>
      <c r="QL3" s="24"/>
      <c r="QM3" s="24"/>
      <c r="QN3" s="24"/>
      <c r="QO3" s="24"/>
      <c r="QP3" s="24"/>
      <c r="QQ3" s="24"/>
      <c r="QR3" s="24"/>
      <c r="QS3" s="24"/>
      <c r="QT3" s="24"/>
      <c r="QU3" s="24"/>
      <c r="QV3" s="24"/>
      <c r="QW3" s="24"/>
      <c r="QX3" s="24"/>
      <c r="QY3" s="24"/>
      <c r="QZ3" s="24"/>
      <c r="RA3" s="24"/>
      <c r="RB3" s="24"/>
      <c r="RC3" s="24"/>
      <c r="RD3" s="24"/>
      <c r="RE3" s="24"/>
      <c r="RF3" s="24"/>
      <c r="RG3" s="24"/>
      <c r="RH3" s="24"/>
      <c r="RI3" s="24"/>
      <c r="RJ3" s="24"/>
      <c r="RK3" s="24"/>
      <c r="RL3" s="24"/>
      <c r="RM3" s="24"/>
      <c r="RN3" s="24"/>
      <c r="RO3" s="24"/>
      <c r="RP3" s="24"/>
      <c r="RQ3" s="24"/>
      <c r="RR3" s="24"/>
      <c r="RS3" s="24"/>
      <c r="RT3" s="24"/>
      <c r="RU3" s="24"/>
      <c r="RV3" s="24"/>
      <c r="RW3" s="24"/>
      <c r="RX3" s="24"/>
      <c r="RY3" s="24"/>
      <c r="RZ3" s="24"/>
      <c r="SA3" s="24"/>
      <c r="SB3" s="24"/>
      <c r="SC3" s="24"/>
      <c r="SD3" s="24"/>
      <c r="SE3" s="24"/>
      <c r="SF3" s="24"/>
      <c r="SG3" s="24"/>
      <c r="SH3" s="24"/>
      <c r="SI3" s="24"/>
      <c r="SJ3" s="24"/>
      <c r="SK3" s="24"/>
      <c r="SL3" s="24"/>
      <c r="SM3" s="24"/>
      <c r="SN3" s="24"/>
      <c r="SO3" s="24"/>
      <c r="SP3" s="24"/>
      <c r="SQ3" s="24"/>
      <c r="SR3" s="24"/>
      <c r="SS3" s="24"/>
      <c r="ST3" s="24"/>
      <c r="SU3" s="24"/>
      <c r="SV3" s="24"/>
      <c r="SW3" s="24"/>
      <c r="SX3" s="24"/>
      <c r="SY3" s="24"/>
      <c r="SZ3" s="24"/>
      <c r="TA3" s="24"/>
      <c r="TB3" s="24"/>
      <c r="TC3" s="24"/>
      <c r="TD3" s="24"/>
      <c r="TE3" s="24"/>
      <c r="TF3" s="24"/>
      <c r="TG3" s="24"/>
      <c r="TH3" s="24"/>
      <c r="TI3" s="24"/>
      <c r="TJ3" s="24"/>
      <c r="TK3" s="24"/>
      <c r="TL3" s="24"/>
      <c r="TM3" s="24"/>
      <c r="TN3" s="24"/>
      <c r="TO3" s="24"/>
      <c r="TP3" s="24"/>
      <c r="TQ3" s="24"/>
      <c r="TR3" s="24"/>
      <c r="TS3" s="24"/>
      <c r="TT3" s="24"/>
      <c r="TU3" s="24"/>
      <c r="TV3" s="24"/>
      <c r="TW3" s="24"/>
      <c r="TX3" s="24"/>
      <c r="TY3" s="24"/>
      <c r="TZ3" s="24"/>
      <c r="UA3" s="24"/>
      <c r="UB3" s="24"/>
      <c r="UC3" s="24"/>
      <c r="UD3" s="24"/>
      <c r="UE3" s="24"/>
      <c r="UF3" s="24"/>
      <c r="UG3" s="24"/>
      <c r="UH3" s="24"/>
      <c r="UI3" s="24"/>
      <c r="UJ3" s="24"/>
      <c r="UK3" s="24"/>
      <c r="UL3" s="24"/>
      <c r="UM3" s="24"/>
      <c r="UN3" s="24"/>
      <c r="UO3" s="24"/>
      <c r="UP3" s="24"/>
      <c r="UQ3" s="24"/>
      <c r="UR3" s="24"/>
      <c r="US3" s="24"/>
      <c r="UT3" s="24"/>
      <c r="UU3" s="24"/>
      <c r="UV3" s="24"/>
      <c r="UW3" s="24"/>
      <c r="UX3" s="24"/>
      <c r="UY3" s="24"/>
      <c r="UZ3" s="24"/>
      <c r="VA3" s="24"/>
      <c r="VB3" s="24"/>
      <c r="VC3" s="24"/>
      <c r="VD3" s="24"/>
      <c r="VE3" s="24"/>
      <c r="VF3" s="24"/>
      <c r="VG3" s="24"/>
      <c r="VH3" s="24"/>
      <c r="VI3" s="24"/>
      <c r="VJ3" s="24"/>
      <c r="VK3" s="24"/>
      <c r="VL3" s="24"/>
      <c r="VM3" s="24"/>
      <c r="VN3" s="24"/>
      <c r="VO3" s="24"/>
      <c r="VP3" s="24"/>
      <c r="VQ3" s="24"/>
      <c r="VR3" s="24"/>
      <c r="VS3" s="24"/>
      <c r="VT3" s="24"/>
      <c r="VU3" s="24"/>
      <c r="VV3" s="24"/>
      <c r="VW3" s="24"/>
      <c r="VX3" s="24"/>
      <c r="VY3" s="24"/>
      <c r="VZ3" s="24"/>
      <c r="WA3" s="24"/>
      <c r="WB3" s="24"/>
      <c r="WC3" s="24"/>
      <c r="WD3" s="24"/>
      <c r="WE3" s="24"/>
      <c r="WF3" s="24"/>
      <c r="WG3" s="24"/>
      <c r="WH3" s="24"/>
      <c r="WI3" s="24"/>
      <c r="WJ3" s="24"/>
      <c r="WK3" s="24"/>
      <c r="WL3" s="24"/>
      <c r="WM3" s="24"/>
      <c r="WN3" s="24"/>
      <c r="WO3" s="24"/>
      <c r="WP3" s="24"/>
      <c r="WQ3" s="24"/>
      <c r="WR3" s="24"/>
      <c r="WS3" s="24"/>
      <c r="WT3" s="24"/>
      <c r="WU3" s="24"/>
      <c r="WV3" s="24"/>
      <c r="WW3" s="24"/>
      <c r="WX3" s="24"/>
      <c r="WY3" s="24"/>
      <c r="WZ3" s="24"/>
      <c r="XA3" s="24"/>
      <c r="XB3" s="24"/>
      <c r="XC3" s="24"/>
      <c r="XD3" s="24"/>
      <c r="XE3" s="24"/>
      <c r="XF3" s="24"/>
      <c r="XG3" s="24"/>
      <c r="XH3" s="24"/>
      <c r="XI3" s="24"/>
      <c r="XJ3" s="24"/>
      <c r="XK3" s="24"/>
      <c r="XL3" s="24"/>
      <c r="XM3" s="24"/>
      <c r="XN3" s="24"/>
      <c r="XO3" s="24"/>
      <c r="XP3" s="24"/>
      <c r="XQ3" s="24"/>
      <c r="XR3" s="24"/>
      <c r="XS3" s="24"/>
      <c r="XT3" s="24"/>
      <c r="XU3" s="24"/>
      <c r="XV3" s="24"/>
      <c r="XW3" s="24"/>
      <c r="XX3" s="24"/>
      <c r="XY3" s="24"/>
      <c r="XZ3" s="24"/>
      <c r="YA3" s="24"/>
      <c r="YB3" s="24"/>
      <c r="YC3" s="24"/>
      <c r="YD3" s="24"/>
      <c r="YE3" s="24"/>
      <c r="YF3" s="24"/>
      <c r="YG3" s="24"/>
      <c r="YH3" s="24"/>
      <c r="YI3" s="24"/>
      <c r="YJ3" s="24"/>
      <c r="YK3" s="24"/>
      <c r="YL3" s="24"/>
      <c r="YM3" s="24"/>
      <c r="YN3" s="24"/>
      <c r="YO3" s="24"/>
      <c r="YP3" s="24"/>
      <c r="YQ3" s="24"/>
      <c r="YR3" s="24"/>
      <c r="YS3" s="24"/>
      <c r="YT3" s="24"/>
      <c r="YU3" s="24"/>
      <c r="YV3" s="24"/>
      <c r="YW3" s="24"/>
      <c r="YX3" s="24"/>
      <c r="YY3" s="24"/>
      <c r="YZ3" s="24"/>
      <c r="ZA3" s="24"/>
      <c r="ZB3" s="24"/>
      <c r="ZC3" s="24"/>
      <c r="ZD3" s="24"/>
      <c r="ZE3" s="24"/>
      <c r="ZF3" s="24"/>
      <c r="ZG3" s="24"/>
      <c r="ZH3" s="24"/>
      <c r="ZI3" s="24"/>
      <c r="ZJ3" s="24"/>
      <c r="ZK3" s="24"/>
      <c r="ZL3" s="24"/>
      <c r="ZM3" s="24"/>
      <c r="ZN3" s="24"/>
      <c r="ZO3" s="24"/>
      <c r="ZP3" s="24"/>
      <c r="ZQ3" s="24"/>
      <c r="ZR3" s="24"/>
      <c r="ZS3" s="24"/>
      <c r="ZT3" s="24"/>
      <c r="ZU3" s="24"/>
      <c r="ZV3" s="24"/>
      <c r="ZW3" s="24"/>
      <c r="ZX3" s="24"/>
      <c r="ZY3" s="24"/>
      <c r="ZZ3" s="24"/>
      <c r="AAA3" s="24"/>
      <c r="AAB3" s="24"/>
      <c r="AAC3" s="24"/>
      <c r="AAD3" s="24"/>
      <c r="AAE3" s="24"/>
      <c r="AAF3" s="24"/>
      <c r="AAG3" s="24"/>
      <c r="AAH3" s="24"/>
      <c r="AAI3" s="24"/>
      <c r="AAJ3" s="24"/>
      <c r="AAK3" s="24"/>
      <c r="AAL3" s="24"/>
      <c r="AAM3" s="24"/>
      <c r="AAN3" s="24"/>
      <c r="AAO3" s="24"/>
      <c r="AAP3" s="24"/>
      <c r="AAQ3" s="24"/>
      <c r="AAR3" s="24"/>
      <c r="AAS3" s="24"/>
      <c r="AAT3" s="24"/>
      <c r="AAU3" s="24"/>
      <c r="AAV3" s="24"/>
      <c r="AAW3" s="24"/>
      <c r="AAX3" s="24"/>
      <c r="AAY3" s="24"/>
      <c r="AAZ3" s="24"/>
      <c r="ABA3" s="24"/>
      <c r="ABB3" s="24"/>
      <c r="ABC3" s="24"/>
      <c r="ABD3" s="24"/>
      <c r="ABE3" s="24"/>
      <c r="ABF3" s="24"/>
      <c r="ABG3" s="24"/>
      <c r="ABH3" s="24"/>
      <c r="ABI3" s="24"/>
      <c r="ABJ3" s="24"/>
      <c r="ABK3" s="24"/>
      <c r="ABL3" s="24"/>
      <c r="ABM3" s="24"/>
      <c r="ABN3" s="24"/>
      <c r="ABO3" s="24"/>
      <c r="ABP3" s="24"/>
      <c r="ABQ3" s="24"/>
      <c r="ABR3" s="24"/>
      <c r="ABS3" s="24"/>
      <c r="ABT3" s="24"/>
      <c r="ABU3" s="24"/>
      <c r="ABV3" s="24"/>
      <c r="ABW3" s="24"/>
      <c r="ABX3" s="24"/>
      <c r="ABY3" s="24"/>
      <c r="ABZ3" s="24"/>
      <c r="ACA3" s="24"/>
      <c r="ACB3" s="24"/>
      <c r="ACC3" s="24"/>
      <c r="ACD3" s="24"/>
      <c r="ACE3" s="24"/>
      <c r="ACF3" s="24"/>
      <c r="ACG3" s="24"/>
      <c r="ACH3" s="24"/>
      <c r="ACI3" s="24"/>
      <c r="ACJ3" s="24"/>
      <c r="ACK3" s="24"/>
      <c r="ACL3" s="24"/>
      <c r="ACM3" s="24"/>
      <c r="ACN3" s="24"/>
      <c r="ACO3" s="24"/>
      <c r="ACP3" s="24"/>
      <c r="ACQ3" s="24"/>
      <c r="ACR3" s="24"/>
      <c r="ACS3" s="24"/>
      <c r="ACT3" s="24"/>
      <c r="ACU3" s="24"/>
      <c r="ACV3" s="24"/>
      <c r="ACW3" s="24"/>
      <c r="ACX3" s="24"/>
      <c r="ACY3" s="24"/>
      <c r="ACZ3" s="24"/>
      <c r="ADA3" s="24"/>
      <c r="ADB3" s="24"/>
      <c r="ADC3" s="24"/>
      <c r="ADD3" s="24"/>
      <c r="ADE3" s="24"/>
      <c r="ADF3" s="24"/>
      <c r="ADG3" s="24"/>
      <c r="ADH3" s="24"/>
      <c r="ADI3" s="24"/>
      <c r="ADJ3" s="24"/>
      <c r="ADK3" s="24"/>
      <c r="ADL3" s="24"/>
      <c r="ADM3" s="24"/>
      <c r="ADN3" s="24"/>
      <c r="ADO3" s="24"/>
      <c r="ADP3" s="24"/>
      <c r="ADQ3" s="24"/>
      <c r="ADR3" s="24"/>
      <c r="ADS3" s="24"/>
      <c r="ADT3" s="24"/>
      <c r="ADU3" s="24"/>
      <c r="ADV3" s="24"/>
      <c r="ADW3" s="24"/>
      <c r="ADX3" s="24"/>
      <c r="ADY3" s="24"/>
      <c r="ADZ3" s="24"/>
      <c r="AEA3" s="24"/>
      <c r="AEB3" s="24"/>
      <c r="AEC3" s="24"/>
      <c r="AED3" s="24"/>
      <c r="AEE3" s="24"/>
      <c r="AEF3" s="24"/>
      <c r="AEG3" s="24"/>
      <c r="AEH3" s="24"/>
      <c r="AEI3" s="24"/>
      <c r="AEJ3" s="24"/>
      <c r="AEK3" s="24"/>
      <c r="AEL3" s="24"/>
      <c r="AEM3" s="24"/>
      <c r="AEN3" s="24"/>
      <c r="AEO3" s="24"/>
      <c r="AEP3" s="24"/>
      <c r="AEQ3" s="24"/>
      <c r="AER3" s="24"/>
      <c r="AES3" s="24"/>
      <c r="AET3" s="24"/>
      <c r="AEU3" s="24"/>
      <c r="AEV3" s="24"/>
      <c r="AEW3" s="24"/>
      <c r="AEX3" s="24"/>
      <c r="AEY3" s="24"/>
      <c r="AEZ3" s="24"/>
      <c r="AFA3" s="24"/>
      <c r="AFB3" s="24"/>
      <c r="AFC3" s="24"/>
      <c r="AFD3" s="24"/>
      <c r="AFE3" s="24"/>
      <c r="AFF3" s="24"/>
      <c r="AFG3" s="24"/>
      <c r="AFH3" s="24"/>
      <c r="AFI3" s="24"/>
      <c r="AFJ3" s="24"/>
      <c r="AFK3" s="24"/>
      <c r="AFL3" s="24"/>
      <c r="AFM3" s="24"/>
      <c r="AFN3" s="24"/>
      <c r="AFO3" s="24"/>
      <c r="AFP3" s="24"/>
      <c r="AFQ3" s="24"/>
      <c r="AFR3" s="24"/>
      <c r="AFS3" s="24"/>
      <c r="AFT3" s="24"/>
      <c r="AFU3" s="24"/>
      <c r="AFV3" s="24"/>
      <c r="AFW3" s="24"/>
      <c r="AFX3" s="24"/>
      <c r="AFY3" s="24"/>
      <c r="AFZ3" s="24"/>
      <c r="AGA3" s="24"/>
      <c r="AGB3" s="24"/>
      <c r="AGC3" s="24"/>
      <c r="AGD3" s="24"/>
      <c r="AGE3" s="24"/>
      <c r="AGF3" s="24"/>
      <c r="AGG3" s="24"/>
      <c r="AGH3" s="24"/>
      <c r="AGI3" s="24"/>
      <c r="AGJ3" s="24"/>
      <c r="AGK3" s="24"/>
      <c r="AGL3" s="24"/>
      <c r="AGM3" s="24"/>
      <c r="AGN3" s="24"/>
      <c r="AGO3" s="24"/>
      <c r="AGP3" s="24"/>
      <c r="AGQ3" s="24"/>
      <c r="AGR3" s="24"/>
      <c r="AGS3" s="24"/>
      <c r="AGT3" s="24"/>
      <c r="AGU3" s="24"/>
      <c r="AGV3" s="24"/>
      <c r="AGW3" s="24"/>
      <c r="AGX3" s="24"/>
      <c r="AGY3" s="24"/>
      <c r="AGZ3" s="24"/>
      <c r="AHA3" s="24"/>
      <c r="AHB3" s="24"/>
      <c r="AHC3" s="24"/>
      <c r="AHD3" s="24"/>
      <c r="AHE3" s="24"/>
      <c r="AHF3" s="24"/>
      <c r="AHG3" s="24"/>
      <c r="AHH3" s="24"/>
      <c r="AHI3" s="24"/>
      <c r="AHJ3" s="24"/>
      <c r="AHK3" s="24"/>
      <c r="AHL3" s="24"/>
      <c r="AHM3" s="24"/>
      <c r="AHN3" s="24"/>
      <c r="AHO3" s="24"/>
      <c r="AHP3" s="24"/>
      <c r="AHQ3" s="24"/>
      <c r="AHR3" s="24"/>
      <c r="AHS3" s="24"/>
      <c r="AHT3" s="24"/>
      <c r="AHU3" s="24"/>
      <c r="AHV3" s="24"/>
      <c r="AHW3" s="24"/>
      <c r="AHX3" s="24"/>
      <c r="AHY3" s="24"/>
      <c r="AHZ3" s="24"/>
      <c r="AIA3" s="24"/>
      <c r="AIB3" s="24"/>
      <c r="AIC3" s="24"/>
      <c r="AID3" s="24"/>
      <c r="AIE3" s="24"/>
      <c r="AIF3" s="24"/>
      <c r="AIG3" s="24"/>
      <c r="AIH3" s="24"/>
      <c r="AII3" s="24"/>
      <c r="AIJ3" s="24"/>
      <c r="AIK3" s="24"/>
      <c r="AIL3" s="24"/>
      <c r="AIM3" s="24"/>
      <c r="AIN3" s="24"/>
      <c r="AIO3" s="24"/>
      <c r="AIP3" s="24"/>
      <c r="AIQ3" s="24"/>
      <c r="AIR3" s="24"/>
      <c r="AIS3" s="24"/>
      <c r="AIT3" s="24"/>
      <c r="AIU3" s="24"/>
      <c r="AIV3" s="24"/>
      <c r="AIW3" s="24"/>
      <c r="AIX3" s="24"/>
      <c r="AIY3" s="24"/>
      <c r="AIZ3" s="24"/>
      <c r="AJA3" s="24"/>
      <c r="AJB3" s="24"/>
      <c r="AJC3" s="24"/>
      <c r="AJD3" s="24"/>
      <c r="AJE3" s="24"/>
      <c r="AJF3" s="24"/>
      <c r="AJG3" s="24"/>
      <c r="AJH3" s="24"/>
      <c r="AJI3" s="24"/>
      <c r="AJJ3" s="24"/>
      <c r="AJK3" s="24"/>
      <c r="AJL3" s="24"/>
      <c r="AJM3" s="24"/>
      <c r="AJN3" s="24"/>
      <c r="AJO3" s="24"/>
      <c r="AJP3" s="24"/>
      <c r="AJQ3" s="24"/>
      <c r="AJR3" s="24"/>
      <c r="AJS3" s="24"/>
      <c r="AJT3" s="24"/>
      <c r="AJU3" s="24"/>
      <c r="AJV3" s="24"/>
      <c r="AJW3" s="24"/>
      <c r="AJX3" s="24"/>
      <c r="AJY3" s="24"/>
      <c r="AJZ3" s="24"/>
      <c r="AKA3" s="24"/>
      <c r="AKB3" s="24"/>
      <c r="AKC3" s="24"/>
      <c r="AKD3" s="24"/>
      <c r="AKE3" s="24"/>
      <c r="AKF3" s="24"/>
      <c r="AKG3" s="24"/>
      <c r="AKH3" s="24"/>
      <c r="AKI3" s="24"/>
      <c r="AKJ3" s="24"/>
      <c r="AKK3" s="24"/>
      <c r="AKL3" s="24"/>
      <c r="AKM3" s="24"/>
      <c r="AKN3" s="24"/>
      <c r="AKO3" s="24"/>
      <c r="AKP3" s="24"/>
      <c r="AKQ3" s="24"/>
      <c r="AKR3" s="24"/>
      <c r="AKS3" s="24"/>
      <c r="AKT3" s="24"/>
      <c r="AKU3" s="24"/>
      <c r="AKV3" s="24"/>
      <c r="AKW3" s="24"/>
      <c r="AKX3" s="24"/>
      <c r="AKY3" s="24"/>
      <c r="AKZ3" s="24"/>
      <c r="ALA3" s="24"/>
      <c r="ALB3" s="24"/>
      <c r="ALC3" s="24"/>
      <c r="ALD3" s="24"/>
      <c r="ALE3" s="24"/>
      <c r="ALF3" s="24"/>
      <c r="ALG3" s="24"/>
      <c r="ALH3" s="24"/>
      <c r="ALI3" s="24"/>
      <c r="ALJ3" s="24"/>
      <c r="ALK3" s="24"/>
      <c r="ALL3" s="24"/>
      <c r="ALM3" s="24"/>
      <c r="ALN3" s="24"/>
      <c r="ALO3" s="24"/>
      <c r="ALP3" s="24"/>
      <c r="ALQ3" s="25"/>
      <c r="ALR3" s="25"/>
      <c r="ALS3" s="25"/>
    </row>
    <row r="4" spans="1:1007" s="26" customFormat="1" ht="20.25" customHeight="1" x14ac:dyDescent="0.2">
      <c r="A4" s="330" t="s">
        <v>35</v>
      </c>
      <c r="B4" s="330"/>
      <c r="C4" s="330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  <c r="IV4" s="24"/>
      <c r="IW4" s="24"/>
      <c r="IX4" s="24"/>
      <c r="IY4" s="24"/>
      <c r="IZ4" s="24"/>
      <c r="JA4" s="24"/>
      <c r="JB4" s="24"/>
      <c r="JC4" s="24"/>
      <c r="JD4" s="24"/>
      <c r="JE4" s="24"/>
      <c r="JF4" s="24"/>
      <c r="JG4" s="24"/>
      <c r="JH4" s="24"/>
      <c r="JI4" s="24"/>
      <c r="JJ4" s="24"/>
      <c r="JK4" s="24"/>
      <c r="JL4" s="24"/>
      <c r="JM4" s="24"/>
      <c r="JN4" s="24"/>
      <c r="JO4" s="24"/>
      <c r="JP4" s="24"/>
      <c r="JQ4" s="24"/>
      <c r="JR4" s="24"/>
      <c r="JS4" s="24"/>
      <c r="JT4" s="24"/>
      <c r="JU4" s="24"/>
      <c r="JV4" s="24"/>
      <c r="JW4" s="24"/>
      <c r="JX4" s="24"/>
      <c r="JY4" s="24"/>
      <c r="JZ4" s="24"/>
      <c r="KA4" s="24"/>
      <c r="KB4" s="24"/>
      <c r="KC4" s="24"/>
      <c r="KD4" s="24"/>
      <c r="KE4" s="24"/>
      <c r="KF4" s="24"/>
      <c r="KG4" s="24"/>
      <c r="KH4" s="24"/>
      <c r="KI4" s="24"/>
      <c r="KJ4" s="24"/>
      <c r="KK4" s="24"/>
      <c r="KL4" s="24"/>
      <c r="KM4" s="24"/>
      <c r="KN4" s="24"/>
      <c r="KO4" s="24"/>
      <c r="KP4" s="24"/>
      <c r="KQ4" s="24"/>
      <c r="KR4" s="24"/>
      <c r="KS4" s="24"/>
      <c r="KT4" s="24"/>
      <c r="KU4" s="24"/>
      <c r="KV4" s="24"/>
      <c r="KW4" s="24"/>
      <c r="KX4" s="24"/>
      <c r="KY4" s="24"/>
      <c r="KZ4" s="24"/>
      <c r="LA4" s="24"/>
      <c r="LB4" s="24"/>
      <c r="LC4" s="24"/>
      <c r="LD4" s="24"/>
      <c r="LE4" s="24"/>
      <c r="LF4" s="24"/>
      <c r="LG4" s="24"/>
      <c r="LH4" s="24"/>
      <c r="LI4" s="24"/>
      <c r="LJ4" s="24"/>
      <c r="LK4" s="24"/>
      <c r="LL4" s="24"/>
      <c r="LM4" s="24"/>
      <c r="LN4" s="24"/>
      <c r="LO4" s="24"/>
      <c r="LP4" s="24"/>
      <c r="LQ4" s="24"/>
      <c r="LR4" s="24"/>
      <c r="LS4" s="24"/>
      <c r="LT4" s="24"/>
      <c r="LU4" s="24"/>
      <c r="LV4" s="24"/>
      <c r="LW4" s="24"/>
      <c r="LX4" s="24"/>
      <c r="LY4" s="24"/>
      <c r="LZ4" s="24"/>
      <c r="MA4" s="24"/>
      <c r="MB4" s="24"/>
      <c r="MC4" s="24"/>
      <c r="MD4" s="24"/>
      <c r="ME4" s="24"/>
      <c r="MF4" s="24"/>
      <c r="MG4" s="24"/>
      <c r="MH4" s="24"/>
      <c r="MI4" s="24"/>
      <c r="MJ4" s="24"/>
      <c r="MK4" s="24"/>
      <c r="ML4" s="24"/>
      <c r="MM4" s="24"/>
      <c r="MN4" s="24"/>
      <c r="MO4" s="24"/>
      <c r="MP4" s="24"/>
      <c r="MQ4" s="24"/>
      <c r="MR4" s="24"/>
      <c r="MS4" s="24"/>
      <c r="MT4" s="24"/>
      <c r="MU4" s="24"/>
      <c r="MV4" s="24"/>
      <c r="MW4" s="24"/>
      <c r="MX4" s="24"/>
      <c r="MY4" s="24"/>
      <c r="MZ4" s="24"/>
      <c r="NA4" s="24"/>
      <c r="NB4" s="24"/>
      <c r="NC4" s="24"/>
      <c r="ND4" s="24"/>
      <c r="NE4" s="24"/>
      <c r="NF4" s="24"/>
      <c r="NG4" s="24"/>
      <c r="NH4" s="24"/>
      <c r="NI4" s="24"/>
      <c r="NJ4" s="24"/>
      <c r="NK4" s="24"/>
      <c r="NL4" s="24"/>
      <c r="NM4" s="24"/>
      <c r="NN4" s="24"/>
      <c r="NO4" s="24"/>
      <c r="NP4" s="24"/>
      <c r="NQ4" s="24"/>
      <c r="NR4" s="24"/>
      <c r="NS4" s="24"/>
      <c r="NT4" s="24"/>
      <c r="NU4" s="24"/>
      <c r="NV4" s="24"/>
      <c r="NW4" s="24"/>
      <c r="NX4" s="24"/>
      <c r="NY4" s="24"/>
      <c r="NZ4" s="24"/>
      <c r="OA4" s="24"/>
      <c r="OB4" s="24"/>
      <c r="OC4" s="24"/>
      <c r="OD4" s="24"/>
      <c r="OE4" s="24"/>
      <c r="OF4" s="24"/>
      <c r="OG4" s="24"/>
      <c r="OH4" s="24"/>
      <c r="OI4" s="24"/>
      <c r="OJ4" s="24"/>
      <c r="OK4" s="24"/>
      <c r="OL4" s="24"/>
      <c r="OM4" s="24"/>
      <c r="ON4" s="24"/>
      <c r="OO4" s="24"/>
      <c r="OP4" s="24"/>
      <c r="OQ4" s="24"/>
      <c r="OR4" s="24"/>
      <c r="OS4" s="24"/>
      <c r="OT4" s="24"/>
      <c r="OU4" s="24"/>
      <c r="OV4" s="24"/>
      <c r="OW4" s="24"/>
      <c r="OX4" s="24"/>
      <c r="OY4" s="24"/>
      <c r="OZ4" s="24"/>
      <c r="PA4" s="24"/>
      <c r="PB4" s="24"/>
      <c r="PC4" s="24"/>
      <c r="PD4" s="24"/>
      <c r="PE4" s="24"/>
      <c r="PF4" s="24"/>
      <c r="PG4" s="24"/>
      <c r="PH4" s="24"/>
      <c r="PI4" s="24"/>
      <c r="PJ4" s="24"/>
      <c r="PK4" s="24"/>
      <c r="PL4" s="24"/>
      <c r="PM4" s="24"/>
      <c r="PN4" s="24"/>
      <c r="PO4" s="24"/>
      <c r="PP4" s="24"/>
      <c r="PQ4" s="24"/>
      <c r="PR4" s="24"/>
      <c r="PS4" s="24"/>
      <c r="PT4" s="24"/>
      <c r="PU4" s="24"/>
      <c r="PV4" s="24"/>
      <c r="PW4" s="24"/>
      <c r="PX4" s="24"/>
      <c r="PY4" s="24"/>
      <c r="PZ4" s="24"/>
      <c r="QA4" s="24"/>
      <c r="QB4" s="24"/>
      <c r="QC4" s="24"/>
      <c r="QD4" s="24"/>
      <c r="QE4" s="24"/>
      <c r="QF4" s="24"/>
      <c r="QG4" s="24"/>
      <c r="QH4" s="24"/>
      <c r="QI4" s="24"/>
      <c r="QJ4" s="24"/>
      <c r="QK4" s="24"/>
      <c r="QL4" s="24"/>
      <c r="QM4" s="24"/>
      <c r="QN4" s="24"/>
      <c r="QO4" s="24"/>
      <c r="QP4" s="24"/>
      <c r="QQ4" s="24"/>
      <c r="QR4" s="24"/>
      <c r="QS4" s="24"/>
      <c r="QT4" s="24"/>
      <c r="QU4" s="24"/>
      <c r="QV4" s="24"/>
      <c r="QW4" s="24"/>
      <c r="QX4" s="24"/>
      <c r="QY4" s="24"/>
      <c r="QZ4" s="24"/>
      <c r="RA4" s="24"/>
      <c r="RB4" s="24"/>
      <c r="RC4" s="24"/>
      <c r="RD4" s="24"/>
      <c r="RE4" s="24"/>
      <c r="RF4" s="24"/>
      <c r="RG4" s="24"/>
      <c r="RH4" s="24"/>
      <c r="RI4" s="24"/>
      <c r="RJ4" s="24"/>
      <c r="RK4" s="24"/>
      <c r="RL4" s="24"/>
      <c r="RM4" s="24"/>
      <c r="RN4" s="24"/>
      <c r="RO4" s="24"/>
      <c r="RP4" s="24"/>
      <c r="RQ4" s="24"/>
      <c r="RR4" s="24"/>
      <c r="RS4" s="24"/>
      <c r="RT4" s="24"/>
      <c r="RU4" s="24"/>
      <c r="RV4" s="24"/>
      <c r="RW4" s="24"/>
      <c r="RX4" s="24"/>
      <c r="RY4" s="24"/>
      <c r="RZ4" s="24"/>
      <c r="SA4" s="24"/>
      <c r="SB4" s="24"/>
      <c r="SC4" s="24"/>
      <c r="SD4" s="24"/>
      <c r="SE4" s="24"/>
      <c r="SF4" s="24"/>
      <c r="SG4" s="24"/>
      <c r="SH4" s="24"/>
      <c r="SI4" s="24"/>
      <c r="SJ4" s="24"/>
      <c r="SK4" s="24"/>
      <c r="SL4" s="24"/>
      <c r="SM4" s="24"/>
      <c r="SN4" s="24"/>
      <c r="SO4" s="24"/>
      <c r="SP4" s="24"/>
      <c r="SQ4" s="24"/>
      <c r="SR4" s="24"/>
      <c r="SS4" s="24"/>
      <c r="ST4" s="24"/>
      <c r="SU4" s="24"/>
      <c r="SV4" s="24"/>
      <c r="SW4" s="24"/>
      <c r="SX4" s="24"/>
      <c r="SY4" s="24"/>
      <c r="SZ4" s="24"/>
      <c r="TA4" s="24"/>
      <c r="TB4" s="24"/>
      <c r="TC4" s="24"/>
      <c r="TD4" s="24"/>
      <c r="TE4" s="24"/>
      <c r="TF4" s="24"/>
      <c r="TG4" s="24"/>
      <c r="TH4" s="24"/>
      <c r="TI4" s="24"/>
      <c r="TJ4" s="24"/>
      <c r="TK4" s="24"/>
      <c r="TL4" s="24"/>
      <c r="TM4" s="24"/>
      <c r="TN4" s="24"/>
      <c r="TO4" s="24"/>
      <c r="TP4" s="24"/>
      <c r="TQ4" s="24"/>
      <c r="TR4" s="24"/>
      <c r="TS4" s="24"/>
      <c r="TT4" s="24"/>
      <c r="TU4" s="24"/>
      <c r="TV4" s="24"/>
      <c r="TW4" s="24"/>
      <c r="TX4" s="24"/>
      <c r="TY4" s="24"/>
      <c r="TZ4" s="24"/>
      <c r="UA4" s="24"/>
      <c r="UB4" s="24"/>
      <c r="UC4" s="24"/>
      <c r="UD4" s="24"/>
      <c r="UE4" s="24"/>
      <c r="UF4" s="24"/>
      <c r="UG4" s="24"/>
      <c r="UH4" s="24"/>
      <c r="UI4" s="24"/>
      <c r="UJ4" s="24"/>
      <c r="UK4" s="24"/>
      <c r="UL4" s="24"/>
      <c r="UM4" s="24"/>
      <c r="UN4" s="24"/>
      <c r="UO4" s="24"/>
      <c r="UP4" s="24"/>
      <c r="UQ4" s="24"/>
      <c r="UR4" s="24"/>
      <c r="US4" s="24"/>
      <c r="UT4" s="24"/>
      <c r="UU4" s="24"/>
      <c r="UV4" s="24"/>
      <c r="UW4" s="24"/>
      <c r="UX4" s="24"/>
      <c r="UY4" s="24"/>
      <c r="UZ4" s="24"/>
      <c r="VA4" s="24"/>
      <c r="VB4" s="24"/>
      <c r="VC4" s="24"/>
      <c r="VD4" s="24"/>
      <c r="VE4" s="24"/>
      <c r="VF4" s="24"/>
      <c r="VG4" s="24"/>
      <c r="VH4" s="24"/>
      <c r="VI4" s="24"/>
      <c r="VJ4" s="24"/>
      <c r="VK4" s="24"/>
      <c r="VL4" s="24"/>
      <c r="VM4" s="24"/>
      <c r="VN4" s="24"/>
      <c r="VO4" s="24"/>
      <c r="VP4" s="24"/>
      <c r="VQ4" s="24"/>
      <c r="VR4" s="24"/>
      <c r="VS4" s="24"/>
      <c r="VT4" s="24"/>
      <c r="VU4" s="24"/>
      <c r="VV4" s="24"/>
      <c r="VW4" s="24"/>
      <c r="VX4" s="24"/>
      <c r="VY4" s="24"/>
      <c r="VZ4" s="24"/>
      <c r="WA4" s="24"/>
      <c r="WB4" s="24"/>
      <c r="WC4" s="24"/>
      <c r="WD4" s="24"/>
      <c r="WE4" s="24"/>
      <c r="WF4" s="24"/>
      <c r="WG4" s="24"/>
      <c r="WH4" s="24"/>
      <c r="WI4" s="24"/>
      <c r="WJ4" s="24"/>
      <c r="WK4" s="24"/>
      <c r="WL4" s="24"/>
      <c r="WM4" s="24"/>
      <c r="WN4" s="24"/>
      <c r="WO4" s="24"/>
      <c r="WP4" s="24"/>
      <c r="WQ4" s="24"/>
      <c r="WR4" s="24"/>
      <c r="WS4" s="24"/>
      <c r="WT4" s="24"/>
      <c r="WU4" s="24"/>
      <c r="WV4" s="24"/>
      <c r="WW4" s="24"/>
      <c r="WX4" s="24"/>
      <c r="WY4" s="24"/>
      <c r="WZ4" s="24"/>
      <c r="XA4" s="24"/>
      <c r="XB4" s="24"/>
      <c r="XC4" s="24"/>
      <c r="XD4" s="24"/>
      <c r="XE4" s="24"/>
      <c r="XF4" s="24"/>
      <c r="XG4" s="24"/>
      <c r="XH4" s="24"/>
      <c r="XI4" s="24"/>
      <c r="XJ4" s="24"/>
      <c r="XK4" s="24"/>
      <c r="XL4" s="24"/>
      <c r="XM4" s="24"/>
      <c r="XN4" s="24"/>
      <c r="XO4" s="24"/>
      <c r="XP4" s="24"/>
      <c r="XQ4" s="24"/>
      <c r="XR4" s="24"/>
      <c r="XS4" s="24"/>
      <c r="XT4" s="24"/>
      <c r="XU4" s="24"/>
      <c r="XV4" s="24"/>
      <c r="XW4" s="24"/>
      <c r="XX4" s="24"/>
      <c r="XY4" s="24"/>
      <c r="XZ4" s="24"/>
      <c r="YA4" s="24"/>
      <c r="YB4" s="24"/>
      <c r="YC4" s="24"/>
      <c r="YD4" s="24"/>
      <c r="YE4" s="24"/>
      <c r="YF4" s="24"/>
      <c r="YG4" s="24"/>
      <c r="YH4" s="24"/>
      <c r="YI4" s="24"/>
      <c r="YJ4" s="24"/>
      <c r="YK4" s="24"/>
      <c r="YL4" s="24"/>
      <c r="YM4" s="24"/>
      <c r="YN4" s="24"/>
      <c r="YO4" s="24"/>
      <c r="YP4" s="24"/>
      <c r="YQ4" s="24"/>
      <c r="YR4" s="24"/>
      <c r="YS4" s="24"/>
      <c r="YT4" s="24"/>
      <c r="YU4" s="24"/>
      <c r="YV4" s="24"/>
      <c r="YW4" s="24"/>
      <c r="YX4" s="24"/>
      <c r="YY4" s="24"/>
      <c r="YZ4" s="24"/>
      <c r="ZA4" s="24"/>
      <c r="ZB4" s="24"/>
      <c r="ZC4" s="24"/>
      <c r="ZD4" s="24"/>
      <c r="ZE4" s="24"/>
      <c r="ZF4" s="24"/>
      <c r="ZG4" s="24"/>
      <c r="ZH4" s="24"/>
      <c r="ZI4" s="24"/>
      <c r="ZJ4" s="24"/>
      <c r="ZK4" s="24"/>
      <c r="ZL4" s="24"/>
      <c r="ZM4" s="24"/>
      <c r="ZN4" s="24"/>
      <c r="ZO4" s="24"/>
      <c r="ZP4" s="24"/>
      <c r="ZQ4" s="24"/>
      <c r="ZR4" s="24"/>
      <c r="ZS4" s="24"/>
      <c r="ZT4" s="24"/>
      <c r="ZU4" s="24"/>
      <c r="ZV4" s="24"/>
      <c r="ZW4" s="24"/>
      <c r="ZX4" s="24"/>
      <c r="ZY4" s="24"/>
      <c r="ZZ4" s="24"/>
      <c r="AAA4" s="24"/>
      <c r="AAB4" s="24"/>
      <c r="AAC4" s="24"/>
      <c r="AAD4" s="24"/>
      <c r="AAE4" s="24"/>
      <c r="AAF4" s="24"/>
      <c r="AAG4" s="24"/>
      <c r="AAH4" s="24"/>
      <c r="AAI4" s="24"/>
      <c r="AAJ4" s="24"/>
      <c r="AAK4" s="24"/>
      <c r="AAL4" s="24"/>
      <c r="AAM4" s="24"/>
      <c r="AAN4" s="24"/>
      <c r="AAO4" s="24"/>
      <c r="AAP4" s="24"/>
      <c r="AAQ4" s="24"/>
      <c r="AAR4" s="24"/>
      <c r="AAS4" s="24"/>
      <c r="AAT4" s="24"/>
      <c r="AAU4" s="24"/>
      <c r="AAV4" s="24"/>
      <c r="AAW4" s="24"/>
      <c r="AAX4" s="24"/>
      <c r="AAY4" s="24"/>
      <c r="AAZ4" s="24"/>
      <c r="ABA4" s="24"/>
      <c r="ABB4" s="24"/>
      <c r="ABC4" s="24"/>
      <c r="ABD4" s="24"/>
      <c r="ABE4" s="24"/>
      <c r="ABF4" s="24"/>
      <c r="ABG4" s="24"/>
      <c r="ABH4" s="24"/>
      <c r="ABI4" s="24"/>
      <c r="ABJ4" s="24"/>
      <c r="ABK4" s="24"/>
      <c r="ABL4" s="24"/>
      <c r="ABM4" s="24"/>
      <c r="ABN4" s="24"/>
      <c r="ABO4" s="24"/>
      <c r="ABP4" s="24"/>
      <c r="ABQ4" s="24"/>
      <c r="ABR4" s="24"/>
      <c r="ABS4" s="24"/>
      <c r="ABT4" s="24"/>
      <c r="ABU4" s="24"/>
      <c r="ABV4" s="24"/>
      <c r="ABW4" s="24"/>
      <c r="ABX4" s="24"/>
      <c r="ABY4" s="24"/>
      <c r="ABZ4" s="24"/>
      <c r="ACA4" s="24"/>
      <c r="ACB4" s="24"/>
      <c r="ACC4" s="24"/>
      <c r="ACD4" s="24"/>
      <c r="ACE4" s="24"/>
      <c r="ACF4" s="24"/>
      <c r="ACG4" s="24"/>
      <c r="ACH4" s="24"/>
      <c r="ACI4" s="24"/>
      <c r="ACJ4" s="24"/>
      <c r="ACK4" s="24"/>
      <c r="ACL4" s="24"/>
      <c r="ACM4" s="24"/>
      <c r="ACN4" s="24"/>
      <c r="ACO4" s="24"/>
      <c r="ACP4" s="24"/>
      <c r="ACQ4" s="24"/>
      <c r="ACR4" s="24"/>
      <c r="ACS4" s="24"/>
      <c r="ACT4" s="24"/>
      <c r="ACU4" s="24"/>
      <c r="ACV4" s="24"/>
      <c r="ACW4" s="24"/>
      <c r="ACX4" s="24"/>
      <c r="ACY4" s="24"/>
      <c r="ACZ4" s="24"/>
      <c r="ADA4" s="24"/>
      <c r="ADB4" s="24"/>
      <c r="ADC4" s="24"/>
      <c r="ADD4" s="24"/>
      <c r="ADE4" s="24"/>
      <c r="ADF4" s="24"/>
      <c r="ADG4" s="24"/>
      <c r="ADH4" s="24"/>
      <c r="ADI4" s="24"/>
      <c r="ADJ4" s="24"/>
      <c r="ADK4" s="24"/>
      <c r="ADL4" s="24"/>
      <c r="ADM4" s="24"/>
      <c r="ADN4" s="24"/>
      <c r="ADO4" s="24"/>
      <c r="ADP4" s="24"/>
      <c r="ADQ4" s="24"/>
      <c r="ADR4" s="24"/>
      <c r="ADS4" s="24"/>
      <c r="ADT4" s="24"/>
      <c r="ADU4" s="24"/>
      <c r="ADV4" s="24"/>
      <c r="ADW4" s="24"/>
      <c r="ADX4" s="24"/>
      <c r="ADY4" s="24"/>
      <c r="ADZ4" s="24"/>
      <c r="AEA4" s="24"/>
      <c r="AEB4" s="24"/>
      <c r="AEC4" s="24"/>
      <c r="AED4" s="24"/>
      <c r="AEE4" s="24"/>
      <c r="AEF4" s="24"/>
      <c r="AEG4" s="24"/>
      <c r="AEH4" s="24"/>
      <c r="AEI4" s="24"/>
      <c r="AEJ4" s="24"/>
      <c r="AEK4" s="24"/>
      <c r="AEL4" s="24"/>
      <c r="AEM4" s="24"/>
      <c r="AEN4" s="24"/>
      <c r="AEO4" s="24"/>
      <c r="AEP4" s="24"/>
      <c r="AEQ4" s="24"/>
      <c r="AER4" s="24"/>
      <c r="AES4" s="24"/>
      <c r="AET4" s="24"/>
      <c r="AEU4" s="24"/>
      <c r="AEV4" s="24"/>
      <c r="AEW4" s="24"/>
      <c r="AEX4" s="24"/>
      <c r="AEY4" s="24"/>
      <c r="AEZ4" s="24"/>
      <c r="AFA4" s="24"/>
      <c r="AFB4" s="24"/>
      <c r="AFC4" s="24"/>
      <c r="AFD4" s="24"/>
      <c r="AFE4" s="24"/>
      <c r="AFF4" s="24"/>
      <c r="AFG4" s="24"/>
      <c r="AFH4" s="24"/>
      <c r="AFI4" s="24"/>
      <c r="AFJ4" s="24"/>
      <c r="AFK4" s="24"/>
      <c r="AFL4" s="24"/>
      <c r="AFM4" s="24"/>
      <c r="AFN4" s="24"/>
      <c r="AFO4" s="24"/>
      <c r="AFP4" s="24"/>
      <c r="AFQ4" s="24"/>
      <c r="AFR4" s="24"/>
      <c r="AFS4" s="24"/>
      <c r="AFT4" s="24"/>
      <c r="AFU4" s="24"/>
      <c r="AFV4" s="24"/>
      <c r="AFW4" s="24"/>
      <c r="AFX4" s="24"/>
      <c r="AFY4" s="24"/>
      <c r="AFZ4" s="24"/>
      <c r="AGA4" s="24"/>
      <c r="AGB4" s="24"/>
      <c r="AGC4" s="24"/>
      <c r="AGD4" s="24"/>
      <c r="AGE4" s="24"/>
      <c r="AGF4" s="24"/>
      <c r="AGG4" s="24"/>
      <c r="AGH4" s="24"/>
      <c r="AGI4" s="24"/>
      <c r="AGJ4" s="24"/>
      <c r="AGK4" s="24"/>
      <c r="AGL4" s="24"/>
      <c r="AGM4" s="24"/>
      <c r="AGN4" s="24"/>
      <c r="AGO4" s="24"/>
      <c r="AGP4" s="24"/>
      <c r="AGQ4" s="24"/>
      <c r="AGR4" s="24"/>
      <c r="AGS4" s="24"/>
      <c r="AGT4" s="24"/>
      <c r="AGU4" s="24"/>
      <c r="AGV4" s="24"/>
      <c r="AGW4" s="24"/>
      <c r="AGX4" s="24"/>
      <c r="AGY4" s="24"/>
      <c r="AGZ4" s="24"/>
      <c r="AHA4" s="24"/>
      <c r="AHB4" s="24"/>
      <c r="AHC4" s="24"/>
      <c r="AHD4" s="24"/>
      <c r="AHE4" s="24"/>
      <c r="AHF4" s="24"/>
      <c r="AHG4" s="24"/>
      <c r="AHH4" s="24"/>
      <c r="AHI4" s="24"/>
      <c r="AHJ4" s="24"/>
      <c r="AHK4" s="24"/>
      <c r="AHL4" s="24"/>
      <c r="AHM4" s="24"/>
      <c r="AHN4" s="24"/>
      <c r="AHO4" s="24"/>
      <c r="AHP4" s="24"/>
      <c r="AHQ4" s="24"/>
      <c r="AHR4" s="24"/>
      <c r="AHS4" s="24"/>
      <c r="AHT4" s="24"/>
      <c r="AHU4" s="24"/>
      <c r="AHV4" s="24"/>
      <c r="AHW4" s="24"/>
      <c r="AHX4" s="24"/>
      <c r="AHY4" s="24"/>
      <c r="AHZ4" s="24"/>
      <c r="AIA4" s="24"/>
      <c r="AIB4" s="24"/>
      <c r="AIC4" s="24"/>
      <c r="AID4" s="24"/>
      <c r="AIE4" s="24"/>
      <c r="AIF4" s="24"/>
      <c r="AIG4" s="24"/>
      <c r="AIH4" s="24"/>
      <c r="AII4" s="24"/>
      <c r="AIJ4" s="24"/>
      <c r="AIK4" s="24"/>
      <c r="AIL4" s="24"/>
      <c r="AIM4" s="24"/>
      <c r="AIN4" s="24"/>
      <c r="AIO4" s="24"/>
      <c r="AIP4" s="24"/>
      <c r="AIQ4" s="24"/>
      <c r="AIR4" s="24"/>
      <c r="AIS4" s="24"/>
      <c r="AIT4" s="24"/>
      <c r="AIU4" s="24"/>
      <c r="AIV4" s="24"/>
      <c r="AIW4" s="24"/>
      <c r="AIX4" s="24"/>
      <c r="AIY4" s="24"/>
      <c r="AIZ4" s="24"/>
      <c r="AJA4" s="24"/>
      <c r="AJB4" s="24"/>
      <c r="AJC4" s="24"/>
      <c r="AJD4" s="24"/>
      <c r="AJE4" s="24"/>
      <c r="AJF4" s="24"/>
      <c r="AJG4" s="24"/>
      <c r="AJH4" s="24"/>
      <c r="AJI4" s="24"/>
      <c r="AJJ4" s="24"/>
      <c r="AJK4" s="24"/>
      <c r="AJL4" s="24"/>
      <c r="AJM4" s="24"/>
      <c r="AJN4" s="24"/>
      <c r="AJO4" s="24"/>
      <c r="AJP4" s="24"/>
      <c r="AJQ4" s="24"/>
      <c r="AJR4" s="24"/>
      <c r="AJS4" s="24"/>
      <c r="AJT4" s="24"/>
      <c r="AJU4" s="24"/>
      <c r="AJV4" s="24"/>
      <c r="AJW4" s="24"/>
      <c r="AJX4" s="24"/>
      <c r="AJY4" s="24"/>
      <c r="AJZ4" s="24"/>
      <c r="AKA4" s="24"/>
      <c r="AKB4" s="24"/>
      <c r="AKC4" s="24"/>
      <c r="AKD4" s="24"/>
      <c r="AKE4" s="24"/>
      <c r="AKF4" s="24"/>
      <c r="AKG4" s="24"/>
      <c r="AKH4" s="24"/>
      <c r="AKI4" s="24"/>
      <c r="AKJ4" s="24"/>
      <c r="AKK4" s="24"/>
      <c r="AKL4" s="24"/>
      <c r="AKM4" s="24"/>
      <c r="AKN4" s="24"/>
      <c r="AKO4" s="24"/>
      <c r="AKP4" s="24"/>
      <c r="AKQ4" s="24"/>
      <c r="AKR4" s="24"/>
      <c r="AKS4" s="24"/>
      <c r="AKT4" s="24"/>
      <c r="AKU4" s="24"/>
      <c r="AKV4" s="24"/>
      <c r="AKW4" s="24"/>
      <c r="AKX4" s="24"/>
      <c r="AKY4" s="24"/>
      <c r="AKZ4" s="24"/>
      <c r="ALA4" s="24"/>
      <c r="ALB4" s="24"/>
      <c r="ALC4" s="24"/>
      <c r="ALD4" s="24"/>
      <c r="ALE4" s="24"/>
      <c r="ALF4" s="24"/>
      <c r="ALG4" s="24"/>
      <c r="ALH4" s="24"/>
      <c r="ALI4" s="24"/>
      <c r="ALJ4" s="24"/>
      <c r="ALK4" s="24"/>
      <c r="ALL4" s="24"/>
      <c r="ALM4" s="24"/>
      <c r="ALN4" s="24"/>
      <c r="ALO4" s="24"/>
      <c r="ALP4" s="24"/>
      <c r="ALQ4" s="25"/>
      <c r="ALR4" s="25"/>
      <c r="ALS4" s="25"/>
    </row>
    <row r="5" spans="1:1007" s="45" customFormat="1" x14ac:dyDescent="0.2">
      <c r="A5" s="331" t="s">
        <v>36</v>
      </c>
      <c r="B5" s="331"/>
      <c r="C5" s="331"/>
    </row>
    <row r="6" spans="1:1007" s="45" customFormat="1" x14ac:dyDescent="0.2">
      <c r="A6" s="109"/>
      <c r="B6" s="109"/>
      <c r="C6" s="252"/>
    </row>
    <row r="7" spans="1:1007" s="45" customFormat="1" x14ac:dyDescent="0.2">
      <c r="A7" s="112" t="s">
        <v>37</v>
      </c>
      <c r="B7" s="331" t="s">
        <v>38</v>
      </c>
      <c r="C7" s="331"/>
    </row>
    <row r="8" spans="1:1007" s="45" customFormat="1" x14ac:dyDescent="0.2">
      <c r="A8" s="111" t="s">
        <v>39</v>
      </c>
      <c r="B8" s="332" t="s">
        <v>55</v>
      </c>
      <c r="C8" s="332"/>
    </row>
    <row r="9" spans="1:1007" s="45" customFormat="1" x14ac:dyDescent="0.2">
      <c r="A9" s="109"/>
      <c r="B9" s="109"/>
      <c r="C9" s="46"/>
    </row>
    <row r="10" spans="1:1007" s="45" customFormat="1" ht="16.5" customHeight="1" x14ac:dyDescent="0.2">
      <c r="A10" s="331" t="s">
        <v>63</v>
      </c>
      <c r="B10" s="331"/>
      <c r="C10" s="331"/>
    </row>
    <row r="11" spans="1:1007" s="45" customFormat="1" x14ac:dyDescent="0.2">
      <c r="A11" s="109"/>
      <c r="B11" s="109"/>
      <c r="C11" s="46"/>
    </row>
    <row r="12" spans="1:1007" s="45" customFormat="1" ht="16.5" customHeight="1" x14ac:dyDescent="0.2">
      <c r="A12" s="109" t="s">
        <v>40</v>
      </c>
      <c r="B12" s="111" t="s">
        <v>39</v>
      </c>
      <c r="C12" s="333" t="s">
        <v>126</v>
      </c>
    </row>
    <row r="13" spans="1:1007" s="45" customFormat="1" ht="41.25" customHeight="1" x14ac:dyDescent="0.2">
      <c r="A13" s="109" t="s">
        <v>41</v>
      </c>
      <c r="B13" s="111" t="s">
        <v>127</v>
      </c>
      <c r="C13" s="333"/>
    </row>
    <row r="14" spans="1:1007" s="45" customFormat="1" ht="33" x14ac:dyDescent="0.2">
      <c r="A14" s="109" t="s">
        <v>42</v>
      </c>
      <c r="B14" s="111" t="s">
        <v>128</v>
      </c>
      <c r="C14" s="46"/>
    </row>
    <row r="15" spans="1:1007" s="45" customFormat="1" ht="99" x14ac:dyDescent="0.2">
      <c r="A15" s="109" t="s">
        <v>43</v>
      </c>
      <c r="B15" s="111" t="s">
        <v>129</v>
      </c>
      <c r="C15" s="46"/>
    </row>
    <row r="16" spans="1:1007" s="45" customFormat="1" x14ac:dyDescent="0.2">
      <c r="A16" s="109" t="s">
        <v>44</v>
      </c>
      <c r="B16" s="111" t="s">
        <v>45</v>
      </c>
      <c r="C16" s="46"/>
    </row>
    <row r="17" spans="1:3" s="45" customFormat="1" ht="49.5" x14ac:dyDescent="0.2">
      <c r="A17" s="109" t="s">
        <v>46</v>
      </c>
      <c r="B17" s="111" t="s">
        <v>35</v>
      </c>
      <c r="C17" s="46"/>
    </row>
    <row r="18" spans="1:3" s="45" customFormat="1" x14ac:dyDescent="0.2">
      <c r="A18" s="327" t="s">
        <v>47</v>
      </c>
      <c r="B18" s="327"/>
      <c r="C18" s="46"/>
    </row>
    <row r="19" spans="1:3" s="45" customFormat="1" ht="16.5" customHeight="1" x14ac:dyDescent="0.2">
      <c r="A19" s="326" t="s">
        <v>48</v>
      </c>
      <c r="B19" s="326"/>
      <c r="C19" s="160">
        <v>-19000</v>
      </c>
    </row>
    <row r="20" spans="1:3" s="45" customFormat="1" x14ac:dyDescent="0.2">
      <c r="A20" s="109"/>
      <c r="B20" s="109"/>
      <c r="C20" s="46"/>
    </row>
    <row r="21" spans="1:3" s="45" customFormat="1" x14ac:dyDescent="0.2">
      <c r="A21" s="109"/>
      <c r="B21" s="109"/>
      <c r="C21" s="46"/>
    </row>
    <row r="22" spans="1:3" s="45" customFormat="1" ht="41.25" customHeight="1" x14ac:dyDescent="0.2">
      <c r="A22" s="109" t="s">
        <v>40</v>
      </c>
      <c r="B22" s="111" t="s">
        <v>39</v>
      </c>
      <c r="C22" s="333" t="s">
        <v>126</v>
      </c>
    </row>
    <row r="23" spans="1:3" s="45" customFormat="1" x14ac:dyDescent="0.2">
      <c r="A23" s="109" t="s">
        <v>41</v>
      </c>
      <c r="B23" s="111" t="s">
        <v>130</v>
      </c>
      <c r="C23" s="333"/>
    </row>
    <row r="24" spans="1:3" s="45" customFormat="1" x14ac:dyDescent="0.2">
      <c r="A24" s="109" t="s">
        <v>42</v>
      </c>
      <c r="B24" s="111" t="s">
        <v>131</v>
      </c>
      <c r="C24" s="46"/>
    </row>
    <row r="25" spans="1:3" s="45" customFormat="1" ht="99" x14ac:dyDescent="0.2">
      <c r="A25" s="109" t="s">
        <v>43</v>
      </c>
      <c r="B25" s="111" t="s">
        <v>132</v>
      </c>
      <c r="C25" s="46"/>
    </row>
    <row r="26" spans="1:3" s="45" customFormat="1" x14ac:dyDescent="0.2">
      <c r="A26" s="109" t="s">
        <v>44</v>
      </c>
      <c r="B26" s="111" t="s">
        <v>45</v>
      </c>
      <c r="C26" s="46"/>
    </row>
    <row r="27" spans="1:3" s="45" customFormat="1" ht="49.5" x14ac:dyDescent="0.2">
      <c r="A27" s="109" t="s">
        <v>46</v>
      </c>
      <c r="B27" s="111" t="s">
        <v>35</v>
      </c>
      <c r="C27" s="46"/>
    </row>
    <row r="28" spans="1:3" s="45" customFormat="1" x14ac:dyDescent="0.2">
      <c r="A28" s="327" t="s">
        <v>47</v>
      </c>
      <c r="B28" s="327"/>
      <c r="C28" s="46"/>
    </row>
    <row r="29" spans="1:3" s="45" customFormat="1" ht="16.5" customHeight="1" x14ac:dyDescent="0.2">
      <c r="A29" s="326" t="s">
        <v>48</v>
      </c>
      <c r="B29" s="326"/>
      <c r="C29" s="160">
        <v>-21150</v>
      </c>
    </row>
    <row r="30" spans="1:3" s="45" customFormat="1" x14ac:dyDescent="0.2">
      <c r="A30" s="109"/>
      <c r="B30" s="109"/>
      <c r="C30" s="46"/>
    </row>
    <row r="31" spans="1:3" s="45" customFormat="1" ht="16.5" customHeight="1" x14ac:dyDescent="0.2">
      <c r="A31" s="109" t="s">
        <v>40</v>
      </c>
      <c r="B31" s="111" t="s">
        <v>39</v>
      </c>
      <c r="C31" s="333" t="s">
        <v>126</v>
      </c>
    </row>
    <row r="32" spans="1:3" s="45" customFormat="1" x14ac:dyDescent="0.2">
      <c r="A32" s="109" t="s">
        <v>41</v>
      </c>
      <c r="B32" s="111" t="s">
        <v>133</v>
      </c>
      <c r="C32" s="333"/>
    </row>
    <row r="33" spans="1:3" s="45" customFormat="1" ht="49.5" x14ac:dyDescent="0.2">
      <c r="A33" s="109" t="s">
        <v>42</v>
      </c>
      <c r="B33" s="111" t="s">
        <v>134</v>
      </c>
      <c r="C33" s="46"/>
    </row>
    <row r="34" spans="1:3" s="45" customFormat="1" ht="99" x14ac:dyDescent="0.2">
      <c r="A34" s="109" t="s">
        <v>43</v>
      </c>
      <c r="B34" s="111" t="s">
        <v>135</v>
      </c>
      <c r="C34" s="46"/>
    </row>
    <row r="35" spans="1:3" s="45" customFormat="1" x14ac:dyDescent="0.2">
      <c r="A35" s="109" t="s">
        <v>44</v>
      </c>
      <c r="B35" s="111" t="s">
        <v>45</v>
      </c>
      <c r="C35" s="46"/>
    </row>
    <row r="36" spans="1:3" s="45" customFormat="1" ht="49.5" x14ac:dyDescent="0.2">
      <c r="A36" s="109" t="s">
        <v>46</v>
      </c>
      <c r="B36" s="111" t="s">
        <v>35</v>
      </c>
      <c r="C36" s="46"/>
    </row>
    <row r="37" spans="1:3" s="45" customFormat="1" x14ac:dyDescent="0.2">
      <c r="A37" s="327" t="s">
        <v>47</v>
      </c>
      <c r="B37" s="327"/>
      <c r="C37" s="46"/>
    </row>
    <row r="38" spans="1:3" s="45" customFormat="1" ht="16.5" customHeight="1" x14ac:dyDescent="0.2">
      <c r="A38" s="326" t="s">
        <v>48</v>
      </c>
      <c r="B38" s="326"/>
      <c r="C38" s="160">
        <v>-15000</v>
      </c>
    </row>
    <row r="39" spans="1:3" s="45" customFormat="1" x14ac:dyDescent="0.2">
      <c r="A39" s="109"/>
      <c r="B39" s="109"/>
      <c r="C39" s="46"/>
    </row>
    <row r="40" spans="1:3" s="45" customFormat="1" x14ac:dyDescent="0.2">
      <c r="A40" s="109"/>
      <c r="B40" s="109"/>
      <c r="C40" s="46"/>
    </row>
    <row r="41" spans="1:3" s="19" customFormat="1" ht="38.25" customHeight="1" x14ac:dyDescent="0.2">
      <c r="A41" s="109" t="s">
        <v>40</v>
      </c>
      <c r="B41" s="111" t="s">
        <v>39</v>
      </c>
      <c r="C41" s="333" t="s">
        <v>126</v>
      </c>
    </row>
    <row r="42" spans="1:3" s="19" customFormat="1" x14ac:dyDescent="0.2">
      <c r="A42" s="109" t="s">
        <v>41</v>
      </c>
      <c r="B42" s="111" t="s">
        <v>202</v>
      </c>
      <c r="C42" s="333"/>
    </row>
    <row r="43" spans="1:3" s="19" customFormat="1" ht="33" x14ac:dyDescent="0.2">
      <c r="A43" s="109" t="s">
        <v>42</v>
      </c>
      <c r="B43" s="111" t="s">
        <v>204</v>
      </c>
      <c r="C43" s="109"/>
    </row>
    <row r="44" spans="1:3" s="19" customFormat="1" ht="33" x14ac:dyDescent="0.2">
      <c r="A44" s="109" t="s">
        <v>43</v>
      </c>
      <c r="B44" s="111" t="s">
        <v>205</v>
      </c>
      <c r="C44" s="109"/>
    </row>
    <row r="45" spans="1:3" s="19" customFormat="1" x14ac:dyDescent="0.2">
      <c r="A45" s="109" t="s">
        <v>44</v>
      </c>
      <c r="B45" s="111" t="s">
        <v>45</v>
      </c>
      <c r="C45" s="109"/>
    </row>
    <row r="46" spans="1:3" s="19" customFormat="1" ht="49.5" x14ac:dyDescent="0.2">
      <c r="A46" s="109" t="s">
        <v>136</v>
      </c>
      <c r="B46" s="111" t="s">
        <v>206</v>
      </c>
      <c r="C46" s="109"/>
    </row>
    <row r="47" spans="1:3" s="19" customFormat="1" x14ac:dyDescent="0.2">
      <c r="A47" s="327" t="s">
        <v>47</v>
      </c>
      <c r="B47" s="327"/>
      <c r="C47" s="109"/>
    </row>
    <row r="48" spans="1:3" s="19" customFormat="1" x14ac:dyDescent="0.2">
      <c r="A48" s="326" t="s">
        <v>208</v>
      </c>
      <c r="B48" s="326"/>
      <c r="C48" s="160">
        <v>-663000</v>
      </c>
    </row>
    <row r="49" spans="1:3" s="19" customFormat="1" x14ac:dyDescent="0.2">
      <c r="A49" s="109"/>
      <c r="B49" s="109"/>
      <c r="C49" s="109"/>
    </row>
    <row r="50" spans="1:3" s="19" customFormat="1" x14ac:dyDescent="0.2">
      <c r="A50" s="109"/>
      <c r="B50" s="109"/>
      <c r="C50" s="109"/>
    </row>
    <row r="51" spans="1:3" s="19" customFormat="1" x14ac:dyDescent="0.2">
      <c r="A51" s="109" t="s">
        <v>40</v>
      </c>
      <c r="B51" s="111" t="s">
        <v>39</v>
      </c>
      <c r="C51" s="333" t="s">
        <v>126</v>
      </c>
    </row>
    <row r="52" spans="1:3" s="19" customFormat="1" ht="43.5" customHeight="1" x14ac:dyDescent="0.2">
      <c r="A52" s="109" t="s">
        <v>41</v>
      </c>
      <c r="B52" s="111" t="s">
        <v>210</v>
      </c>
      <c r="C52" s="333"/>
    </row>
    <row r="53" spans="1:3" s="19" customFormat="1" ht="49.5" x14ac:dyDescent="0.2">
      <c r="A53" s="109" t="s">
        <v>42</v>
      </c>
      <c r="B53" s="111" t="s">
        <v>211</v>
      </c>
      <c r="C53" s="109"/>
    </row>
    <row r="54" spans="1:3" s="19" customFormat="1" ht="49.5" x14ac:dyDescent="0.2">
      <c r="A54" s="109" t="s">
        <v>43</v>
      </c>
      <c r="B54" s="111" t="s">
        <v>212</v>
      </c>
      <c r="C54" s="109"/>
    </row>
    <row r="55" spans="1:3" s="19" customFormat="1" ht="33" x14ac:dyDescent="0.2">
      <c r="A55" s="109" t="s">
        <v>44</v>
      </c>
      <c r="B55" s="111" t="s">
        <v>209</v>
      </c>
      <c r="C55" s="109"/>
    </row>
    <row r="56" spans="1:3" s="19" customFormat="1" ht="49.5" x14ac:dyDescent="0.2">
      <c r="A56" s="109" t="s">
        <v>213</v>
      </c>
      <c r="B56" s="111" t="s">
        <v>214</v>
      </c>
      <c r="C56" s="109"/>
    </row>
    <row r="57" spans="1:3" s="19" customFormat="1" x14ac:dyDescent="0.2">
      <c r="A57" s="327" t="s">
        <v>47</v>
      </c>
      <c r="B57" s="327"/>
      <c r="C57" s="109"/>
    </row>
    <row r="58" spans="1:3" s="19" customFormat="1" ht="16.5" customHeight="1" x14ac:dyDescent="0.2">
      <c r="A58" s="332" t="s">
        <v>215</v>
      </c>
      <c r="B58" s="332"/>
      <c r="C58" s="160">
        <v>-100</v>
      </c>
    </row>
    <row r="59" spans="1:3" s="19" customFormat="1" ht="16.5" customHeight="1" x14ac:dyDescent="0.2">
      <c r="A59" s="332" t="s">
        <v>216</v>
      </c>
      <c r="B59" s="332"/>
      <c r="C59" s="160">
        <v>-100</v>
      </c>
    </row>
    <row r="60" spans="1:3" s="19" customFormat="1" ht="39" customHeight="1" x14ac:dyDescent="0.2">
      <c r="A60" s="332" t="s">
        <v>217</v>
      </c>
      <c r="B60" s="332"/>
      <c r="C60" s="160">
        <v>-100</v>
      </c>
    </row>
    <row r="61" spans="1:3" s="19" customFormat="1" ht="39" customHeight="1" x14ac:dyDescent="0.2">
      <c r="A61" s="332" t="s">
        <v>218</v>
      </c>
      <c r="B61" s="332"/>
      <c r="C61" s="160">
        <v>-100</v>
      </c>
    </row>
    <row r="62" spans="1:3" s="19" customFormat="1" ht="39" customHeight="1" x14ac:dyDescent="0.2">
      <c r="A62" s="332" t="s">
        <v>219</v>
      </c>
      <c r="B62" s="332"/>
      <c r="C62" s="160">
        <v>-100</v>
      </c>
    </row>
    <row r="63" spans="1:3" s="19" customFormat="1" x14ac:dyDescent="0.2">
      <c r="A63" s="326" t="s">
        <v>208</v>
      </c>
      <c r="B63" s="326"/>
      <c r="C63" s="160">
        <v>-360000</v>
      </c>
    </row>
    <row r="64" spans="1:3" s="45" customFormat="1" x14ac:dyDescent="0.2">
      <c r="A64" s="109"/>
      <c r="B64" s="109"/>
      <c r="C64" s="46"/>
    </row>
    <row r="65" spans="1:3" s="45" customFormat="1" x14ac:dyDescent="0.2">
      <c r="A65" s="112" t="s">
        <v>37</v>
      </c>
      <c r="B65" s="331" t="s">
        <v>38</v>
      </c>
      <c r="C65" s="331"/>
    </row>
    <row r="66" spans="1:3" s="45" customFormat="1" ht="16.5" customHeight="1" x14ac:dyDescent="0.2">
      <c r="A66" s="111" t="s">
        <v>75</v>
      </c>
      <c r="B66" s="332" t="s">
        <v>76</v>
      </c>
      <c r="C66" s="332"/>
    </row>
    <row r="67" spans="1:3" s="45" customFormat="1" x14ac:dyDescent="0.2">
      <c r="A67" s="109"/>
      <c r="B67" s="109"/>
      <c r="C67" s="46"/>
    </row>
    <row r="68" spans="1:3" s="45" customFormat="1" x14ac:dyDescent="0.2">
      <c r="A68" s="109"/>
      <c r="B68" s="109"/>
      <c r="C68" s="46"/>
    </row>
    <row r="69" spans="1:3" s="45" customFormat="1" ht="16.5" customHeight="1" x14ac:dyDescent="0.2">
      <c r="A69" s="109" t="s">
        <v>40</v>
      </c>
      <c r="B69" s="111" t="s">
        <v>75</v>
      </c>
      <c r="C69" s="333" t="s">
        <v>126</v>
      </c>
    </row>
    <row r="70" spans="1:3" s="45" customFormat="1" ht="48.75" customHeight="1" x14ac:dyDescent="0.2">
      <c r="A70" s="109" t="s">
        <v>41</v>
      </c>
      <c r="B70" s="111" t="s">
        <v>137</v>
      </c>
      <c r="C70" s="333"/>
    </row>
    <row r="71" spans="1:3" s="45" customFormat="1" ht="66" x14ac:dyDescent="0.2">
      <c r="A71" s="109" t="s">
        <v>42</v>
      </c>
      <c r="B71" s="111" t="s">
        <v>138</v>
      </c>
      <c r="C71" s="46"/>
    </row>
    <row r="72" spans="1:3" s="45" customFormat="1" ht="33" x14ac:dyDescent="0.2">
      <c r="A72" s="109" t="s">
        <v>43</v>
      </c>
      <c r="B72" s="111" t="s">
        <v>139</v>
      </c>
      <c r="C72" s="46"/>
    </row>
    <row r="73" spans="1:3" s="45" customFormat="1" x14ac:dyDescent="0.2">
      <c r="A73" s="109" t="s">
        <v>44</v>
      </c>
      <c r="B73" s="111" t="s">
        <v>45</v>
      </c>
      <c r="C73" s="46"/>
    </row>
    <row r="74" spans="1:3" s="45" customFormat="1" ht="49.5" x14ac:dyDescent="0.2">
      <c r="A74" s="109" t="s">
        <v>77</v>
      </c>
      <c r="B74" s="111" t="s">
        <v>35</v>
      </c>
      <c r="C74" s="46"/>
    </row>
    <row r="75" spans="1:3" s="45" customFormat="1" x14ac:dyDescent="0.2">
      <c r="A75" s="327" t="s">
        <v>47</v>
      </c>
      <c r="B75" s="327"/>
      <c r="C75" s="46"/>
    </row>
    <row r="76" spans="1:3" s="45" customFormat="1" ht="16.5" customHeight="1" x14ac:dyDescent="0.2">
      <c r="A76" s="326" t="s">
        <v>48</v>
      </c>
      <c r="B76" s="326"/>
      <c r="C76" s="160">
        <v>-15000</v>
      </c>
    </row>
    <row r="77" spans="1:3" s="45" customFormat="1" x14ac:dyDescent="0.2">
      <c r="A77" s="109"/>
      <c r="B77" s="109"/>
      <c r="C77" s="46"/>
    </row>
    <row r="78" spans="1:3" s="45" customFormat="1" x14ac:dyDescent="0.2">
      <c r="A78" s="109"/>
      <c r="B78" s="109"/>
      <c r="C78" s="46"/>
    </row>
    <row r="79" spans="1:3" s="45" customFormat="1" x14ac:dyDescent="0.2">
      <c r="A79" s="112" t="s">
        <v>37</v>
      </c>
      <c r="B79" s="331" t="s">
        <v>38</v>
      </c>
      <c r="C79" s="331"/>
    </row>
    <row r="80" spans="1:3" s="45" customFormat="1" ht="16.5" customHeight="1" x14ac:dyDescent="0.2">
      <c r="A80" s="111" t="s">
        <v>140</v>
      </c>
      <c r="B80" s="332" t="s">
        <v>141</v>
      </c>
      <c r="C80" s="332"/>
    </row>
    <row r="81" spans="1:3" s="45" customFormat="1" x14ac:dyDescent="0.2">
      <c r="A81" s="109"/>
      <c r="B81" s="109"/>
      <c r="C81" s="46"/>
    </row>
    <row r="82" spans="1:3" s="45" customFormat="1" ht="16.5" customHeight="1" x14ac:dyDescent="0.2">
      <c r="A82" s="331" t="s">
        <v>63</v>
      </c>
      <c r="B82" s="331"/>
      <c r="C82" s="331"/>
    </row>
    <row r="83" spans="1:3" s="45" customFormat="1" x14ac:dyDescent="0.2">
      <c r="A83" s="109"/>
      <c r="B83" s="109"/>
      <c r="C83" s="46"/>
    </row>
    <row r="84" spans="1:3" s="45" customFormat="1" ht="16.5" customHeight="1" x14ac:dyDescent="0.2">
      <c r="A84" s="109" t="s">
        <v>40</v>
      </c>
      <c r="B84" s="111" t="s">
        <v>140</v>
      </c>
      <c r="C84" s="333" t="s">
        <v>126</v>
      </c>
    </row>
    <row r="85" spans="1:3" s="45" customFormat="1" ht="56.25" customHeight="1" x14ac:dyDescent="0.2">
      <c r="A85" s="109" t="s">
        <v>41</v>
      </c>
      <c r="B85" s="111" t="s">
        <v>74</v>
      </c>
      <c r="C85" s="333"/>
    </row>
    <row r="86" spans="1:3" s="45" customFormat="1" ht="66" x14ac:dyDescent="0.2">
      <c r="A86" s="109" t="s">
        <v>42</v>
      </c>
      <c r="B86" s="111" t="s">
        <v>142</v>
      </c>
      <c r="C86" s="46"/>
    </row>
    <row r="87" spans="1:3" s="45" customFormat="1" ht="49.5" x14ac:dyDescent="0.2">
      <c r="A87" s="109" t="s">
        <v>43</v>
      </c>
      <c r="B87" s="111" t="s">
        <v>143</v>
      </c>
      <c r="C87" s="46"/>
    </row>
    <row r="88" spans="1:3" s="45" customFormat="1" x14ac:dyDescent="0.2">
      <c r="A88" s="109" t="s">
        <v>44</v>
      </c>
      <c r="B88" s="111" t="s">
        <v>45</v>
      </c>
      <c r="C88" s="46"/>
    </row>
    <row r="89" spans="1:3" s="45" customFormat="1" ht="49.5" x14ac:dyDescent="0.2">
      <c r="A89" s="109" t="s">
        <v>136</v>
      </c>
      <c r="B89" s="111" t="s">
        <v>35</v>
      </c>
      <c r="C89" s="46"/>
    </row>
    <row r="90" spans="1:3" s="45" customFormat="1" x14ac:dyDescent="0.2">
      <c r="A90" s="327" t="s">
        <v>47</v>
      </c>
      <c r="B90" s="327"/>
      <c r="C90" s="46"/>
    </row>
    <row r="91" spans="1:3" s="45" customFormat="1" ht="16.5" customHeight="1" x14ac:dyDescent="0.2">
      <c r="A91" s="326" t="s">
        <v>48</v>
      </c>
      <c r="B91" s="326"/>
      <c r="C91" s="160">
        <v>-395000</v>
      </c>
    </row>
    <row r="92" spans="1:3" s="45" customFormat="1" x14ac:dyDescent="0.2">
      <c r="A92" s="109"/>
      <c r="B92" s="109"/>
      <c r="C92" s="46"/>
    </row>
    <row r="93" spans="1:3" s="45" customFormat="1" x14ac:dyDescent="0.2">
      <c r="A93" s="109"/>
      <c r="B93" s="109"/>
      <c r="C93" s="46"/>
    </row>
    <row r="94" spans="1:3" s="45" customFormat="1" x14ac:dyDescent="0.2">
      <c r="A94" s="112" t="s">
        <v>37</v>
      </c>
      <c r="B94" s="331" t="s">
        <v>38</v>
      </c>
      <c r="C94" s="331"/>
    </row>
    <row r="95" spans="1:3" s="45" customFormat="1" x14ac:dyDescent="0.2">
      <c r="A95" s="111" t="s">
        <v>144</v>
      </c>
      <c r="B95" s="332" t="s">
        <v>145</v>
      </c>
      <c r="C95" s="332"/>
    </row>
    <row r="96" spans="1:3" s="45" customFormat="1" x14ac:dyDescent="0.2">
      <c r="A96" s="109"/>
      <c r="B96" s="109"/>
      <c r="C96" s="46"/>
    </row>
    <row r="97" spans="1:3" s="45" customFormat="1" x14ac:dyDescent="0.2">
      <c r="A97" s="109"/>
      <c r="B97" s="109"/>
      <c r="C97" s="46"/>
    </row>
    <row r="98" spans="1:3" s="45" customFormat="1" ht="16.5" customHeight="1" x14ac:dyDescent="0.2">
      <c r="A98" s="109" t="s">
        <v>40</v>
      </c>
      <c r="B98" s="111" t="s">
        <v>144</v>
      </c>
      <c r="C98" s="333" t="s">
        <v>126</v>
      </c>
    </row>
    <row r="99" spans="1:3" s="45" customFormat="1" x14ac:dyDescent="0.2">
      <c r="A99" s="109" t="s">
        <v>41</v>
      </c>
      <c r="B99" s="111" t="s">
        <v>127</v>
      </c>
      <c r="C99" s="333"/>
    </row>
    <row r="100" spans="1:3" s="45" customFormat="1" ht="33" x14ac:dyDescent="0.2">
      <c r="A100" s="109" t="s">
        <v>42</v>
      </c>
      <c r="B100" s="111" t="s">
        <v>146</v>
      </c>
      <c r="C100" s="46"/>
    </row>
    <row r="101" spans="1:3" s="45" customFormat="1" ht="49.5" x14ac:dyDescent="0.2">
      <c r="A101" s="109" t="s">
        <v>43</v>
      </c>
      <c r="B101" s="111" t="s">
        <v>147</v>
      </c>
      <c r="C101" s="46"/>
    </row>
    <row r="102" spans="1:3" s="45" customFormat="1" x14ac:dyDescent="0.2">
      <c r="A102" s="109" t="s">
        <v>44</v>
      </c>
      <c r="B102" s="111" t="s">
        <v>45</v>
      </c>
      <c r="C102" s="46"/>
    </row>
    <row r="103" spans="1:3" s="45" customFormat="1" ht="49.5" x14ac:dyDescent="0.2">
      <c r="A103" s="109" t="s">
        <v>46</v>
      </c>
      <c r="B103" s="111" t="s">
        <v>35</v>
      </c>
      <c r="C103" s="46"/>
    </row>
    <row r="104" spans="1:3" s="45" customFormat="1" x14ac:dyDescent="0.2">
      <c r="A104" s="327" t="s">
        <v>47</v>
      </c>
      <c r="B104" s="327"/>
      <c r="C104" s="46"/>
    </row>
    <row r="105" spans="1:3" s="45" customFormat="1" ht="16.5" customHeight="1" x14ac:dyDescent="0.2">
      <c r="A105" s="326" t="s">
        <v>48</v>
      </c>
      <c r="B105" s="326"/>
      <c r="C105" s="160">
        <v>-86800</v>
      </c>
    </row>
    <row r="106" spans="1:3" s="109" customFormat="1" ht="16.5" customHeight="1" x14ac:dyDescent="0.2">
      <c r="C106" s="82"/>
    </row>
    <row r="107" spans="1:3" s="19" customFormat="1" x14ac:dyDescent="0.2">
      <c r="A107" s="109" t="s">
        <v>40</v>
      </c>
      <c r="B107" s="111" t="s">
        <v>144</v>
      </c>
      <c r="C107" s="333" t="s">
        <v>126</v>
      </c>
    </row>
    <row r="108" spans="1:3" s="19" customFormat="1" ht="53.25" customHeight="1" x14ac:dyDescent="0.2">
      <c r="A108" s="109" t="s">
        <v>41</v>
      </c>
      <c r="B108" s="111" t="s">
        <v>220</v>
      </c>
      <c r="C108" s="333"/>
    </row>
    <row r="109" spans="1:3" s="19" customFormat="1" ht="33" x14ac:dyDescent="0.2">
      <c r="A109" s="109" t="s">
        <v>42</v>
      </c>
      <c r="B109" s="111" t="s">
        <v>221</v>
      </c>
      <c r="C109" s="109"/>
    </row>
    <row r="110" spans="1:3" s="19" customFormat="1" x14ac:dyDescent="0.2">
      <c r="A110" s="109" t="s">
        <v>43</v>
      </c>
      <c r="B110" s="111" t="s">
        <v>222</v>
      </c>
      <c r="C110" s="109"/>
    </row>
    <row r="111" spans="1:3" s="19" customFormat="1" ht="49.5" x14ac:dyDescent="0.2">
      <c r="A111" s="109" t="s">
        <v>44</v>
      </c>
      <c r="B111" s="111" t="s">
        <v>223</v>
      </c>
      <c r="C111" s="109"/>
    </row>
    <row r="112" spans="1:3" s="19" customFormat="1" ht="49.5" x14ac:dyDescent="0.2">
      <c r="A112" s="109" t="s">
        <v>46</v>
      </c>
      <c r="B112" s="111" t="s">
        <v>224</v>
      </c>
      <c r="C112" s="109"/>
    </row>
    <row r="113" spans="1:1020" s="19" customFormat="1" x14ac:dyDescent="0.2">
      <c r="A113" s="327" t="s">
        <v>47</v>
      </c>
      <c r="B113" s="327"/>
      <c r="C113" s="109"/>
    </row>
    <row r="114" spans="1:1020" s="19" customFormat="1" x14ac:dyDescent="0.2">
      <c r="A114" s="326" t="s">
        <v>48</v>
      </c>
      <c r="B114" s="326"/>
      <c r="C114" s="160">
        <v>-203000</v>
      </c>
    </row>
    <row r="115" spans="1:1020" s="19" customFormat="1" x14ac:dyDescent="0.2">
      <c r="A115" s="109"/>
      <c r="B115" s="109"/>
      <c r="C115" s="158"/>
    </row>
    <row r="116" spans="1:1020" s="154" customFormat="1" ht="16.5" customHeight="1" x14ac:dyDescent="0.2">
      <c r="A116" s="109"/>
      <c r="B116" s="109"/>
      <c r="C116" s="156" t="s">
        <v>230</v>
      </c>
      <c r="ALY116" s="23"/>
      <c r="ALZ116" s="23"/>
      <c r="AMA116" s="23"/>
      <c r="AMB116" s="23"/>
      <c r="AMC116" s="23"/>
    </row>
    <row r="117" spans="1:1020" s="154" customFormat="1" x14ac:dyDescent="0.2">
      <c r="A117" s="112" t="s">
        <v>37</v>
      </c>
      <c r="B117" s="335" t="s">
        <v>38</v>
      </c>
      <c r="C117" s="335"/>
      <c r="AMB117" s="23"/>
      <c r="AMC117" s="23"/>
      <c r="AMD117" s="23"/>
      <c r="AME117" s="23"/>
      <c r="AMF117" s="23"/>
    </row>
    <row r="118" spans="1:1020" s="154" customFormat="1" x14ac:dyDescent="0.2">
      <c r="A118" s="111" t="s">
        <v>226</v>
      </c>
      <c r="B118" s="334" t="s">
        <v>227</v>
      </c>
      <c r="C118" s="334"/>
      <c r="AMB118" s="23"/>
      <c r="AMC118" s="23"/>
      <c r="AMD118" s="23"/>
      <c r="AME118" s="23"/>
      <c r="AMF118" s="23"/>
    </row>
    <row r="119" spans="1:1020" s="154" customFormat="1" x14ac:dyDescent="0.2">
      <c r="A119" s="109"/>
      <c r="B119" s="109"/>
      <c r="C119" s="109"/>
      <c r="AMB119" s="23"/>
      <c r="AMC119" s="23"/>
      <c r="AMD119" s="23"/>
      <c r="AME119" s="23"/>
      <c r="AMF119" s="23"/>
    </row>
    <row r="120" spans="1:1020" s="154" customFormat="1" x14ac:dyDescent="0.2">
      <c r="A120" s="335" t="s">
        <v>63</v>
      </c>
      <c r="B120" s="335"/>
      <c r="C120" s="335"/>
      <c r="AMB120" s="23"/>
      <c r="AMC120" s="23"/>
      <c r="AMD120" s="23"/>
      <c r="AME120" s="23"/>
      <c r="AMF120" s="23"/>
    </row>
    <row r="121" spans="1:1020" s="154" customFormat="1" x14ac:dyDescent="0.2">
      <c r="A121" s="109"/>
      <c r="B121" s="109"/>
      <c r="C121" s="109"/>
      <c r="AMB121" s="23"/>
      <c r="AMC121" s="23"/>
      <c r="AMD121" s="23"/>
      <c r="AME121" s="23"/>
      <c r="AMF121" s="23"/>
    </row>
    <row r="122" spans="1:1020" s="154" customFormat="1" ht="66" customHeight="1" x14ac:dyDescent="0.2">
      <c r="A122" s="109" t="s">
        <v>40</v>
      </c>
      <c r="B122" s="111" t="s">
        <v>226</v>
      </c>
      <c r="C122" s="159" t="s">
        <v>231</v>
      </c>
      <c r="AMB122" s="23"/>
      <c r="AMC122" s="23"/>
      <c r="AMD122" s="23"/>
      <c r="AME122" s="23"/>
      <c r="AMF122" s="23"/>
    </row>
    <row r="123" spans="1:1020" s="154" customFormat="1" x14ac:dyDescent="0.2">
      <c r="A123" s="109" t="s">
        <v>41</v>
      </c>
      <c r="B123" s="111" t="s">
        <v>74</v>
      </c>
      <c r="C123" s="110" t="s">
        <v>203</v>
      </c>
      <c r="AMB123" s="23"/>
      <c r="AMC123" s="23"/>
      <c r="AMD123" s="23"/>
      <c r="AME123" s="23"/>
      <c r="AMF123" s="23"/>
    </row>
    <row r="124" spans="1:1020" s="154" customFormat="1" x14ac:dyDescent="0.2">
      <c r="A124" s="109" t="s">
        <v>42</v>
      </c>
      <c r="B124" s="111" t="s">
        <v>227</v>
      </c>
      <c r="C124" s="111"/>
      <c r="AMB124" s="23"/>
      <c r="AMC124" s="23"/>
      <c r="AMD124" s="23"/>
      <c r="AME124" s="23"/>
      <c r="AMF124" s="23"/>
    </row>
    <row r="125" spans="1:1020" s="154" customFormat="1" ht="66" x14ac:dyDescent="0.2">
      <c r="A125" s="109" t="s">
        <v>43</v>
      </c>
      <c r="B125" s="111" t="s">
        <v>229</v>
      </c>
      <c r="C125" s="111"/>
      <c r="AMB125" s="23"/>
      <c r="AMC125" s="23"/>
      <c r="AMD125" s="23"/>
      <c r="AME125" s="23"/>
      <c r="AMF125" s="23"/>
    </row>
    <row r="126" spans="1:1020" s="154" customFormat="1" x14ac:dyDescent="0.2">
      <c r="A126" s="109" t="s">
        <v>44</v>
      </c>
      <c r="B126" s="111" t="s">
        <v>45</v>
      </c>
      <c r="C126" s="111"/>
      <c r="AMB126" s="23"/>
      <c r="AMC126" s="23"/>
      <c r="AMD126" s="23"/>
      <c r="AME126" s="23"/>
      <c r="AMF126" s="23"/>
    </row>
    <row r="127" spans="1:1020" s="154" customFormat="1" x14ac:dyDescent="0.2">
      <c r="A127" s="109" t="s">
        <v>207</v>
      </c>
      <c r="B127" s="111" t="s">
        <v>47</v>
      </c>
      <c r="C127" s="111"/>
      <c r="AMB127" s="23"/>
      <c r="AMC127" s="23"/>
      <c r="AMD127" s="23"/>
      <c r="AME127" s="23"/>
      <c r="AMF127" s="23"/>
    </row>
    <row r="128" spans="1:1020" s="154" customFormat="1" x14ac:dyDescent="0.2">
      <c r="A128" s="336" t="s">
        <v>47</v>
      </c>
      <c r="B128" s="336"/>
      <c r="C128" s="155"/>
      <c r="AMB128" s="23"/>
      <c r="AMC128" s="23"/>
      <c r="AMD128" s="23"/>
      <c r="AME128" s="23"/>
      <c r="AMF128" s="23"/>
    </row>
    <row r="129" spans="1:1020" s="154" customFormat="1" x14ac:dyDescent="0.2">
      <c r="A129" s="337" t="s">
        <v>48</v>
      </c>
      <c r="B129" s="337"/>
      <c r="C129" s="160">
        <v>1212950</v>
      </c>
      <c r="AMB129" s="23"/>
      <c r="AMC129" s="23"/>
      <c r="AMD129" s="23"/>
      <c r="AME129" s="23"/>
      <c r="AMF129" s="23"/>
    </row>
  </sheetData>
  <mergeCells count="51">
    <mergeCell ref="B118:C118"/>
    <mergeCell ref="A120:C120"/>
    <mergeCell ref="A128:B128"/>
    <mergeCell ref="A129:B129"/>
    <mergeCell ref="C107:C108"/>
    <mergeCell ref="A114:B114"/>
    <mergeCell ref="B117:C117"/>
    <mergeCell ref="A113:B113"/>
    <mergeCell ref="A48:B48"/>
    <mergeCell ref="A47:B47"/>
    <mergeCell ref="C22:C23"/>
    <mergeCell ref="C31:C32"/>
    <mergeCell ref="C69:C70"/>
    <mergeCell ref="B66:C66"/>
    <mergeCell ref="A37:B37"/>
    <mergeCell ref="A38:B38"/>
    <mergeCell ref="A29:B29"/>
    <mergeCell ref="A63:B63"/>
    <mergeCell ref="A62:B62"/>
    <mergeCell ref="A57:B57"/>
    <mergeCell ref="A58:B58"/>
    <mergeCell ref="A59:B59"/>
    <mergeCell ref="A60:B60"/>
    <mergeCell ref="A61:B61"/>
    <mergeCell ref="C84:C85"/>
    <mergeCell ref="C98:C99"/>
    <mergeCell ref="C41:C42"/>
    <mergeCell ref="C51:C52"/>
    <mergeCell ref="A105:B105"/>
    <mergeCell ref="A104:B104"/>
    <mergeCell ref="B95:C95"/>
    <mergeCell ref="A82:C82"/>
    <mergeCell ref="A90:B90"/>
    <mergeCell ref="A91:B91"/>
    <mergeCell ref="B94:C94"/>
    <mergeCell ref="A75:B75"/>
    <mergeCell ref="A76:B76"/>
    <mergeCell ref="B79:C79"/>
    <mergeCell ref="B80:C80"/>
    <mergeCell ref="B65:C65"/>
    <mergeCell ref="A19:B19"/>
    <mergeCell ref="A28:B28"/>
    <mergeCell ref="B2:C2"/>
    <mergeCell ref="A3:C3"/>
    <mergeCell ref="A4:C4"/>
    <mergeCell ref="A18:B18"/>
    <mergeCell ref="A5:C5"/>
    <mergeCell ref="B7:C7"/>
    <mergeCell ref="B8:C8"/>
    <mergeCell ref="A10:C10"/>
    <mergeCell ref="C12:C13"/>
  </mergeCells>
  <pageMargins left="0.7" right="0.7" top="0.75" bottom="0.75" header="0.51180555555555496" footer="0.51180555555555496"/>
  <pageSetup paperSize="9" scale="87" firstPageNumber="0" orientation="landscape" horizontalDpi="300" verticalDpi="300" r:id="rId1"/>
  <rowBreaks count="1" manualBreakCount="1">
    <brk id="18" max="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Z142"/>
  <sheetViews>
    <sheetView view="pageBreakPreview" zoomScale="130" zoomScaleNormal="100" zoomScaleSheetLayoutView="130" zoomScalePageLayoutView="120" workbookViewId="0">
      <selection activeCell="C125" sqref="C125"/>
    </sheetView>
  </sheetViews>
  <sheetFormatPr defaultColWidth="9.140625" defaultRowHeight="13.5" x14ac:dyDescent="0.2"/>
  <cols>
    <col min="1" max="1" width="28.5703125" style="35" customWidth="1"/>
    <col min="2" max="2" width="68.7109375" style="35" customWidth="1"/>
    <col min="3" max="3" width="27.42578125" style="35" customWidth="1"/>
    <col min="4" max="1013" width="9.140625" style="35"/>
    <col min="1014" max="16384" width="9.140625" style="36"/>
  </cols>
  <sheetData>
    <row r="1" spans="1:7" ht="23.25" customHeight="1" x14ac:dyDescent="0.2">
      <c r="B1" s="269"/>
      <c r="C1" s="37" t="s">
        <v>306</v>
      </c>
    </row>
    <row r="2" spans="1:7" ht="57.75" customHeight="1" x14ac:dyDescent="0.2">
      <c r="C2" s="42" t="s">
        <v>54</v>
      </c>
    </row>
    <row r="3" spans="1:7" ht="43.5" customHeight="1" x14ac:dyDescent="0.2">
      <c r="A3" s="342" t="s">
        <v>302</v>
      </c>
      <c r="B3" s="342"/>
      <c r="C3" s="342"/>
      <c r="G3" s="270"/>
    </row>
    <row r="4" spans="1:7" s="253" customFormat="1" ht="16.5" x14ac:dyDescent="0.2">
      <c r="C4" s="35" t="s">
        <v>304</v>
      </c>
    </row>
    <row r="5" spans="1:7" s="253" customFormat="1" ht="20.25" x14ac:dyDescent="0.2">
      <c r="A5" s="343" t="s">
        <v>214</v>
      </c>
      <c r="B5" s="343"/>
      <c r="C5" s="343"/>
    </row>
    <row r="6" spans="1:7" s="253" customFormat="1" ht="16.5" x14ac:dyDescent="0.2">
      <c r="A6" s="344" t="s">
        <v>303</v>
      </c>
      <c r="B6" s="344"/>
      <c r="C6" s="344"/>
    </row>
    <row r="7" spans="1:7" s="253" customFormat="1" ht="16.5" x14ac:dyDescent="0.2">
      <c r="C7" s="269"/>
    </row>
    <row r="8" spans="1:7" s="253" customFormat="1" ht="16.5" x14ac:dyDescent="0.2">
      <c r="A8" s="254" t="s">
        <v>37</v>
      </c>
      <c r="B8" s="344" t="s">
        <v>38</v>
      </c>
      <c r="C8" s="344"/>
    </row>
    <row r="9" spans="1:7" s="117" customFormat="1" ht="16.5" x14ac:dyDescent="0.2">
      <c r="A9" s="255" t="s">
        <v>37</v>
      </c>
      <c r="B9" s="345" t="s">
        <v>38</v>
      </c>
      <c r="C9" s="345"/>
    </row>
    <row r="10" spans="1:7" s="117" customFormat="1" ht="16.5" x14ac:dyDescent="0.2">
      <c r="A10" s="256" t="s">
        <v>39</v>
      </c>
      <c r="B10" s="338" t="s">
        <v>55</v>
      </c>
      <c r="C10" s="338"/>
    </row>
    <row r="11" spans="1:7" s="117" customFormat="1" ht="16.5" x14ac:dyDescent="0.2">
      <c r="A11" s="257"/>
      <c r="B11" s="257"/>
      <c r="C11" s="258"/>
    </row>
    <row r="12" spans="1:7" s="117" customFormat="1" ht="16.5" customHeight="1" x14ac:dyDescent="0.2">
      <c r="A12" s="345" t="s">
        <v>63</v>
      </c>
      <c r="B12" s="345"/>
      <c r="C12" s="345"/>
    </row>
    <row r="13" spans="1:7" s="253" customFormat="1" ht="16.5" x14ac:dyDescent="0.2">
      <c r="C13" s="35"/>
    </row>
    <row r="14" spans="1:7" s="19" customFormat="1" x14ac:dyDescent="0.2">
      <c r="A14" s="257" t="s">
        <v>40</v>
      </c>
      <c r="B14" s="256" t="s">
        <v>39</v>
      </c>
      <c r="C14" s="259"/>
    </row>
    <row r="15" spans="1:7" s="19" customFormat="1" x14ac:dyDescent="0.2">
      <c r="A15" s="257" t="s">
        <v>41</v>
      </c>
      <c r="B15" s="256" t="s">
        <v>202</v>
      </c>
      <c r="C15" s="259"/>
    </row>
    <row r="16" spans="1:7" s="19" customFormat="1" ht="27" x14ac:dyDescent="0.2">
      <c r="A16" s="257" t="s">
        <v>42</v>
      </c>
      <c r="B16" s="256" t="s">
        <v>204</v>
      </c>
      <c r="C16" s="259"/>
    </row>
    <row r="17" spans="1:3" s="19" customFormat="1" ht="27" x14ac:dyDescent="0.2">
      <c r="A17" s="257" t="s">
        <v>43</v>
      </c>
      <c r="B17" s="256" t="s">
        <v>205</v>
      </c>
      <c r="C17" s="259"/>
    </row>
    <row r="18" spans="1:3" s="19" customFormat="1" x14ac:dyDescent="0.2">
      <c r="A18" s="257" t="s">
        <v>44</v>
      </c>
      <c r="B18" s="256" t="s">
        <v>45</v>
      </c>
      <c r="C18" s="259"/>
    </row>
    <row r="19" spans="1:3" s="19" customFormat="1" ht="27" x14ac:dyDescent="0.2">
      <c r="A19" s="257" t="s">
        <v>136</v>
      </c>
      <c r="B19" s="256" t="s">
        <v>206</v>
      </c>
      <c r="C19" s="259"/>
    </row>
    <row r="20" spans="1:3" s="19" customFormat="1" x14ac:dyDescent="0.2">
      <c r="A20" s="340" t="s">
        <v>47</v>
      </c>
      <c r="B20" s="340"/>
      <c r="C20" s="260"/>
    </row>
    <row r="21" spans="1:3" s="19" customFormat="1" x14ac:dyDescent="0.2">
      <c r="A21" s="339" t="s">
        <v>208</v>
      </c>
      <c r="B21" s="339"/>
      <c r="C21" s="261">
        <v>-663000</v>
      </c>
    </row>
    <row r="22" spans="1:3" s="19" customFormat="1" x14ac:dyDescent="0.2">
      <c r="A22" s="257"/>
      <c r="B22" s="257"/>
      <c r="C22" s="258"/>
    </row>
    <row r="23" spans="1:3" s="19" customFormat="1" x14ac:dyDescent="0.2">
      <c r="A23" s="257"/>
      <c r="B23" s="257"/>
      <c r="C23" s="258"/>
    </row>
    <row r="24" spans="1:3" s="19" customFormat="1" x14ac:dyDescent="0.2">
      <c r="A24" s="257" t="s">
        <v>40</v>
      </c>
      <c r="B24" s="256" t="s">
        <v>39</v>
      </c>
      <c r="C24" s="259"/>
    </row>
    <row r="25" spans="1:3" s="19" customFormat="1" x14ac:dyDescent="0.2">
      <c r="A25" s="257" t="s">
        <v>41</v>
      </c>
      <c r="B25" s="256" t="s">
        <v>210</v>
      </c>
      <c r="C25" s="259"/>
    </row>
    <row r="26" spans="1:3" s="19" customFormat="1" ht="40.5" x14ac:dyDescent="0.2">
      <c r="A26" s="257" t="s">
        <v>42</v>
      </c>
      <c r="B26" s="256" t="s">
        <v>211</v>
      </c>
      <c r="C26" s="259"/>
    </row>
    <row r="27" spans="1:3" s="19" customFormat="1" ht="40.5" x14ac:dyDescent="0.2">
      <c r="A27" s="257" t="s">
        <v>43</v>
      </c>
      <c r="B27" s="256" t="s">
        <v>212</v>
      </c>
      <c r="C27" s="259"/>
    </row>
    <row r="28" spans="1:3" s="19" customFormat="1" ht="27" x14ac:dyDescent="0.2">
      <c r="A28" s="257" t="s">
        <v>44</v>
      </c>
      <c r="B28" s="256" t="s">
        <v>209</v>
      </c>
      <c r="C28" s="259"/>
    </row>
    <row r="29" spans="1:3" s="19" customFormat="1" ht="40.5" x14ac:dyDescent="0.2">
      <c r="A29" s="257" t="s">
        <v>213</v>
      </c>
      <c r="B29" s="256" t="s">
        <v>214</v>
      </c>
      <c r="C29" s="259"/>
    </row>
    <row r="30" spans="1:3" s="19" customFormat="1" x14ac:dyDescent="0.2">
      <c r="A30" s="340" t="s">
        <v>47</v>
      </c>
      <c r="B30" s="340"/>
      <c r="C30" s="260"/>
    </row>
    <row r="31" spans="1:3" s="19" customFormat="1" ht="16.5" customHeight="1" x14ac:dyDescent="0.2">
      <c r="A31" s="338" t="s">
        <v>215</v>
      </c>
      <c r="B31" s="338"/>
      <c r="C31" s="261">
        <v>-100</v>
      </c>
    </row>
    <row r="32" spans="1:3" s="19" customFormat="1" ht="16.5" customHeight="1" x14ac:dyDescent="0.2">
      <c r="A32" s="338" t="s">
        <v>216</v>
      </c>
      <c r="B32" s="338"/>
      <c r="C32" s="261">
        <v>-100</v>
      </c>
    </row>
    <row r="33" spans="1:5" s="19" customFormat="1" ht="39" customHeight="1" x14ac:dyDescent="0.2">
      <c r="A33" s="338" t="s">
        <v>217</v>
      </c>
      <c r="B33" s="338"/>
      <c r="C33" s="261">
        <v>-100</v>
      </c>
    </row>
    <row r="34" spans="1:5" s="19" customFormat="1" ht="39" customHeight="1" x14ac:dyDescent="0.2">
      <c r="A34" s="338" t="s">
        <v>218</v>
      </c>
      <c r="B34" s="338"/>
      <c r="C34" s="261">
        <v>-100</v>
      </c>
    </row>
    <row r="35" spans="1:5" s="19" customFormat="1" ht="39" customHeight="1" x14ac:dyDescent="0.2">
      <c r="A35" s="338" t="s">
        <v>219</v>
      </c>
      <c r="B35" s="338"/>
      <c r="C35" s="261">
        <v>-100</v>
      </c>
    </row>
    <row r="36" spans="1:5" s="19" customFormat="1" x14ac:dyDescent="0.2">
      <c r="A36" s="339" t="s">
        <v>208</v>
      </c>
      <c r="B36" s="339"/>
      <c r="C36" s="261">
        <v>-360000</v>
      </c>
    </row>
    <row r="37" spans="1:5" s="19" customFormat="1" x14ac:dyDescent="0.2">
      <c r="A37" s="257"/>
      <c r="B37" s="257"/>
      <c r="C37" s="261"/>
    </row>
    <row r="38" spans="1:5" s="19" customFormat="1" x14ac:dyDescent="0.2">
      <c r="A38" s="257"/>
      <c r="B38" s="257"/>
      <c r="C38" s="35" t="s">
        <v>305</v>
      </c>
    </row>
    <row r="39" spans="1:5" s="19" customFormat="1" ht="16.5" x14ac:dyDescent="0.2">
      <c r="A39" s="330" t="s">
        <v>35</v>
      </c>
      <c r="B39" s="330"/>
      <c r="C39" s="330"/>
    </row>
    <row r="40" spans="1:5" s="19" customFormat="1" ht="16.5" x14ac:dyDescent="0.2">
      <c r="A40" s="331" t="s">
        <v>36</v>
      </c>
      <c r="B40" s="331"/>
      <c r="C40" s="331"/>
    </row>
    <row r="41" spans="1:5" s="19" customFormat="1" ht="16.5" x14ac:dyDescent="0.2">
      <c r="A41" s="117"/>
      <c r="B41" s="117"/>
      <c r="C41" s="262"/>
    </row>
    <row r="42" spans="1:5" s="19" customFormat="1" ht="16.5" x14ac:dyDescent="0.2">
      <c r="A42" s="115" t="s">
        <v>37</v>
      </c>
      <c r="B42" s="331" t="s">
        <v>38</v>
      </c>
      <c r="C42" s="331"/>
      <c r="D42" s="117"/>
      <c r="E42" s="117"/>
    </row>
    <row r="43" spans="1:5" s="19" customFormat="1" ht="16.5" x14ac:dyDescent="0.2">
      <c r="A43" s="116" t="s">
        <v>39</v>
      </c>
      <c r="B43" s="332" t="s">
        <v>55</v>
      </c>
      <c r="C43" s="332"/>
      <c r="D43" s="117"/>
      <c r="E43" s="117"/>
    </row>
    <row r="44" spans="1:5" s="19" customFormat="1" ht="16.5" x14ac:dyDescent="0.2">
      <c r="A44" s="117"/>
      <c r="B44" s="117"/>
      <c r="C44" s="263"/>
      <c r="D44" s="117"/>
      <c r="E44" s="117"/>
    </row>
    <row r="45" spans="1:5" s="109" customFormat="1" ht="16.5" x14ac:dyDescent="0.2">
      <c r="A45" s="331" t="s">
        <v>63</v>
      </c>
      <c r="B45" s="331"/>
      <c r="C45" s="331"/>
      <c r="D45" s="117"/>
      <c r="E45" s="117"/>
    </row>
    <row r="46" spans="1:5" s="117" customFormat="1" ht="16.5" x14ac:dyDescent="0.2">
      <c r="C46" s="263"/>
    </row>
    <row r="47" spans="1:5" s="117" customFormat="1" ht="16.5" x14ac:dyDescent="0.2">
      <c r="C47" s="263"/>
    </row>
    <row r="48" spans="1:5" s="109" customFormat="1" ht="16.5" customHeight="1" x14ac:dyDescent="0.2">
      <c r="A48" s="109" t="s">
        <v>40</v>
      </c>
      <c r="B48" s="111" t="s">
        <v>39</v>
      </c>
      <c r="C48" s="341" t="s">
        <v>126</v>
      </c>
      <c r="D48" s="117"/>
      <c r="E48" s="117"/>
    </row>
    <row r="49" spans="1:5" s="109" customFormat="1" ht="52.5" customHeight="1" x14ac:dyDescent="0.2">
      <c r="A49" s="109" t="s">
        <v>41</v>
      </c>
      <c r="B49" s="111" t="s">
        <v>127</v>
      </c>
      <c r="C49" s="341"/>
      <c r="D49" s="117"/>
      <c r="E49" s="117"/>
    </row>
    <row r="50" spans="1:5" s="109" customFormat="1" ht="33" x14ac:dyDescent="0.2">
      <c r="A50" s="109" t="s">
        <v>42</v>
      </c>
      <c r="B50" s="111" t="s">
        <v>128</v>
      </c>
      <c r="C50" s="263"/>
      <c r="D50" s="117"/>
      <c r="E50" s="117"/>
    </row>
    <row r="51" spans="1:5" s="109" customFormat="1" ht="82.5" x14ac:dyDescent="0.2">
      <c r="A51" s="109" t="s">
        <v>43</v>
      </c>
      <c r="B51" s="111" t="s">
        <v>129</v>
      </c>
      <c r="C51" s="263"/>
      <c r="D51" s="117"/>
      <c r="E51" s="117"/>
    </row>
    <row r="52" spans="1:5" s="109" customFormat="1" ht="16.5" x14ac:dyDescent="0.2">
      <c r="A52" s="109" t="s">
        <v>44</v>
      </c>
      <c r="B52" s="111" t="s">
        <v>45</v>
      </c>
      <c r="C52" s="263"/>
    </row>
    <row r="53" spans="1:5" s="109" customFormat="1" ht="49.5" x14ac:dyDescent="0.2">
      <c r="A53" s="109" t="s">
        <v>46</v>
      </c>
      <c r="B53" s="111" t="s">
        <v>35</v>
      </c>
      <c r="C53" s="263"/>
    </row>
    <row r="54" spans="1:5" s="109" customFormat="1" ht="16.5" x14ac:dyDescent="0.2">
      <c r="A54" s="327" t="s">
        <v>47</v>
      </c>
      <c r="B54" s="327"/>
      <c r="C54" s="263"/>
    </row>
    <row r="55" spans="1:5" s="109" customFormat="1" ht="16.5" customHeight="1" x14ac:dyDescent="0.2">
      <c r="A55" s="326" t="s">
        <v>48</v>
      </c>
      <c r="B55" s="326"/>
      <c r="C55" s="261">
        <v>-19000</v>
      </c>
    </row>
    <row r="56" spans="1:5" s="109" customFormat="1" ht="16.5" x14ac:dyDescent="0.2">
      <c r="C56" s="263"/>
    </row>
    <row r="57" spans="1:5" s="109" customFormat="1" ht="16.5" x14ac:dyDescent="0.2">
      <c r="C57" s="263"/>
    </row>
    <row r="58" spans="1:5" s="109" customFormat="1" ht="41.25" customHeight="1" x14ac:dyDescent="0.2">
      <c r="A58" s="109" t="s">
        <v>40</v>
      </c>
      <c r="B58" s="111" t="s">
        <v>39</v>
      </c>
      <c r="C58" s="341" t="s">
        <v>126</v>
      </c>
    </row>
    <row r="59" spans="1:5" s="109" customFormat="1" ht="16.5" x14ac:dyDescent="0.2">
      <c r="A59" s="109" t="s">
        <v>41</v>
      </c>
      <c r="B59" s="111" t="s">
        <v>130</v>
      </c>
      <c r="C59" s="341"/>
    </row>
    <row r="60" spans="1:5" s="109" customFormat="1" ht="16.5" x14ac:dyDescent="0.2">
      <c r="A60" s="109" t="s">
        <v>42</v>
      </c>
      <c r="B60" s="111" t="s">
        <v>131</v>
      </c>
      <c r="C60" s="263"/>
    </row>
    <row r="61" spans="1:5" s="109" customFormat="1" ht="82.5" x14ac:dyDescent="0.2">
      <c r="A61" s="109" t="s">
        <v>43</v>
      </c>
      <c r="B61" s="111" t="s">
        <v>132</v>
      </c>
      <c r="C61" s="263"/>
    </row>
    <row r="62" spans="1:5" s="109" customFormat="1" ht="16.5" x14ac:dyDescent="0.2">
      <c r="A62" s="109" t="s">
        <v>44</v>
      </c>
      <c r="B62" s="111" t="s">
        <v>45</v>
      </c>
      <c r="C62" s="263"/>
    </row>
    <row r="63" spans="1:5" s="109" customFormat="1" ht="49.5" x14ac:dyDescent="0.2">
      <c r="A63" s="109" t="s">
        <v>46</v>
      </c>
      <c r="B63" s="111" t="s">
        <v>35</v>
      </c>
      <c r="C63" s="263"/>
    </row>
    <row r="64" spans="1:5" s="109" customFormat="1" ht="16.5" x14ac:dyDescent="0.2">
      <c r="A64" s="327" t="s">
        <v>47</v>
      </c>
      <c r="B64" s="327"/>
      <c r="C64" s="263"/>
    </row>
    <row r="65" spans="1:3" s="109" customFormat="1" ht="16.5" customHeight="1" x14ac:dyDescent="0.2">
      <c r="A65" s="326" t="s">
        <v>48</v>
      </c>
      <c r="B65" s="326"/>
      <c r="C65" s="261">
        <v>-21150</v>
      </c>
    </row>
    <row r="66" spans="1:3" s="109" customFormat="1" ht="16.5" x14ac:dyDescent="0.2">
      <c r="C66" s="263"/>
    </row>
    <row r="67" spans="1:3" s="109" customFormat="1" ht="16.5" customHeight="1" x14ac:dyDescent="0.2">
      <c r="A67" s="109" t="s">
        <v>40</v>
      </c>
      <c r="B67" s="111" t="s">
        <v>39</v>
      </c>
      <c r="C67" s="341" t="s">
        <v>126</v>
      </c>
    </row>
    <row r="68" spans="1:3" s="109" customFormat="1" ht="48" customHeight="1" x14ac:dyDescent="0.2">
      <c r="A68" s="109" t="s">
        <v>41</v>
      </c>
      <c r="B68" s="111" t="s">
        <v>133</v>
      </c>
      <c r="C68" s="341"/>
    </row>
    <row r="69" spans="1:3" s="109" customFormat="1" ht="49.5" x14ac:dyDescent="0.2">
      <c r="A69" s="109" t="s">
        <v>42</v>
      </c>
      <c r="B69" s="111" t="s">
        <v>134</v>
      </c>
      <c r="C69" s="263"/>
    </row>
    <row r="70" spans="1:3" s="109" customFormat="1" ht="82.5" x14ac:dyDescent="0.2">
      <c r="A70" s="109" t="s">
        <v>43</v>
      </c>
      <c r="B70" s="111" t="s">
        <v>135</v>
      </c>
      <c r="C70" s="263"/>
    </row>
    <row r="71" spans="1:3" s="109" customFormat="1" ht="16.5" x14ac:dyDescent="0.2">
      <c r="A71" s="109" t="s">
        <v>44</v>
      </c>
      <c r="B71" s="111" t="s">
        <v>45</v>
      </c>
      <c r="C71" s="263"/>
    </row>
    <row r="72" spans="1:3" s="109" customFormat="1" ht="49.5" x14ac:dyDescent="0.2">
      <c r="A72" s="109" t="s">
        <v>46</v>
      </c>
      <c r="B72" s="111" t="s">
        <v>35</v>
      </c>
      <c r="C72" s="263"/>
    </row>
    <row r="73" spans="1:3" s="109" customFormat="1" ht="16.5" x14ac:dyDescent="0.2">
      <c r="A73" s="327" t="s">
        <v>47</v>
      </c>
      <c r="B73" s="327"/>
      <c r="C73" s="263"/>
    </row>
    <row r="74" spans="1:3" s="109" customFormat="1" ht="16.5" customHeight="1" x14ac:dyDescent="0.2">
      <c r="A74" s="326" t="s">
        <v>48</v>
      </c>
      <c r="B74" s="326"/>
      <c r="C74" s="261">
        <v>-15000</v>
      </c>
    </row>
    <row r="75" spans="1:3" s="109" customFormat="1" ht="16.5" x14ac:dyDescent="0.2">
      <c r="C75" s="263"/>
    </row>
    <row r="76" spans="1:3" s="109" customFormat="1" ht="16.5" x14ac:dyDescent="0.2">
      <c r="A76" s="112" t="s">
        <v>37</v>
      </c>
      <c r="B76" s="331" t="s">
        <v>38</v>
      </c>
      <c r="C76" s="331"/>
    </row>
    <row r="77" spans="1:3" s="109" customFormat="1" ht="16.5" customHeight="1" x14ac:dyDescent="0.2">
      <c r="A77" s="111" t="s">
        <v>75</v>
      </c>
      <c r="B77" s="332" t="s">
        <v>76</v>
      </c>
      <c r="C77" s="332"/>
    </row>
    <row r="78" spans="1:3" s="109" customFormat="1" ht="16.5" x14ac:dyDescent="0.2">
      <c r="C78" s="263"/>
    </row>
    <row r="79" spans="1:3" s="109" customFormat="1" ht="16.5" x14ac:dyDescent="0.2">
      <c r="C79" s="263"/>
    </row>
    <row r="80" spans="1:3" s="109" customFormat="1" ht="16.5" customHeight="1" x14ac:dyDescent="0.2">
      <c r="A80" s="109" t="s">
        <v>40</v>
      </c>
      <c r="B80" s="111" t="s">
        <v>75</v>
      </c>
      <c r="C80" s="341" t="s">
        <v>126</v>
      </c>
    </row>
    <row r="81" spans="1:3" s="109" customFormat="1" ht="48.75" customHeight="1" x14ac:dyDescent="0.2">
      <c r="A81" s="109" t="s">
        <v>41</v>
      </c>
      <c r="B81" s="111" t="s">
        <v>137</v>
      </c>
      <c r="C81" s="341"/>
    </row>
    <row r="82" spans="1:3" s="109" customFormat="1" ht="49.5" x14ac:dyDescent="0.2">
      <c r="A82" s="109" t="s">
        <v>42</v>
      </c>
      <c r="B82" s="111" t="s">
        <v>138</v>
      </c>
      <c r="C82" s="263"/>
    </row>
    <row r="83" spans="1:3" s="109" customFormat="1" ht="33" x14ac:dyDescent="0.2">
      <c r="A83" s="109" t="s">
        <v>43</v>
      </c>
      <c r="B83" s="111" t="s">
        <v>139</v>
      </c>
      <c r="C83" s="263"/>
    </row>
    <row r="84" spans="1:3" s="109" customFormat="1" ht="16.5" x14ac:dyDescent="0.2">
      <c r="A84" s="109" t="s">
        <v>44</v>
      </c>
      <c r="B84" s="111" t="s">
        <v>45</v>
      </c>
      <c r="C84" s="263"/>
    </row>
    <row r="85" spans="1:3" s="109" customFormat="1" ht="49.5" x14ac:dyDescent="0.2">
      <c r="A85" s="109" t="s">
        <v>77</v>
      </c>
      <c r="B85" s="111" t="s">
        <v>35</v>
      </c>
      <c r="C85" s="263"/>
    </row>
    <row r="86" spans="1:3" s="109" customFormat="1" ht="16.5" x14ac:dyDescent="0.2">
      <c r="A86" s="327" t="s">
        <v>47</v>
      </c>
      <c r="B86" s="327"/>
      <c r="C86" s="263"/>
    </row>
    <row r="87" spans="1:3" s="109" customFormat="1" ht="16.5" customHeight="1" x14ac:dyDescent="0.2">
      <c r="A87" s="326" t="s">
        <v>48</v>
      </c>
      <c r="B87" s="326"/>
      <c r="C87" s="261">
        <v>-15000</v>
      </c>
    </row>
    <row r="88" spans="1:3" s="109" customFormat="1" ht="16.5" x14ac:dyDescent="0.2">
      <c r="C88" s="263"/>
    </row>
    <row r="89" spans="1:3" s="109" customFormat="1" ht="16.5" x14ac:dyDescent="0.2">
      <c r="C89" s="263"/>
    </row>
    <row r="90" spans="1:3" s="109" customFormat="1" ht="16.5" x14ac:dyDescent="0.2">
      <c r="A90" s="112" t="s">
        <v>37</v>
      </c>
      <c r="B90" s="331" t="s">
        <v>38</v>
      </c>
      <c r="C90" s="331"/>
    </row>
    <row r="91" spans="1:3" s="109" customFormat="1" ht="16.5" customHeight="1" x14ac:dyDescent="0.2">
      <c r="A91" s="111" t="s">
        <v>140</v>
      </c>
      <c r="B91" s="332" t="s">
        <v>141</v>
      </c>
      <c r="C91" s="332"/>
    </row>
    <row r="92" spans="1:3" s="109" customFormat="1" ht="16.5" x14ac:dyDescent="0.2">
      <c r="C92" s="263"/>
    </row>
    <row r="93" spans="1:3" s="109" customFormat="1" ht="16.5" customHeight="1" x14ac:dyDescent="0.2">
      <c r="A93" s="331" t="s">
        <v>63</v>
      </c>
      <c r="B93" s="331"/>
      <c r="C93" s="331"/>
    </row>
    <row r="94" spans="1:3" s="109" customFormat="1" ht="16.5" x14ac:dyDescent="0.2">
      <c r="C94" s="263"/>
    </row>
    <row r="95" spans="1:3" s="109" customFormat="1" ht="16.5" customHeight="1" x14ac:dyDescent="0.2">
      <c r="A95" s="109" t="s">
        <v>40</v>
      </c>
      <c r="B95" s="111" t="s">
        <v>140</v>
      </c>
      <c r="C95" s="341" t="s">
        <v>126</v>
      </c>
    </row>
    <row r="96" spans="1:3" s="109" customFormat="1" ht="56.25" customHeight="1" x14ac:dyDescent="0.2">
      <c r="A96" s="109" t="s">
        <v>41</v>
      </c>
      <c r="B96" s="111" t="s">
        <v>74</v>
      </c>
      <c r="C96" s="341"/>
    </row>
    <row r="97" spans="1:3" s="109" customFormat="1" ht="66" x14ac:dyDescent="0.2">
      <c r="A97" s="109" t="s">
        <v>42</v>
      </c>
      <c r="B97" s="111" t="s">
        <v>142</v>
      </c>
      <c r="C97" s="263"/>
    </row>
    <row r="98" spans="1:3" s="109" customFormat="1" ht="49.5" x14ac:dyDescent="0.2">
      <c r="A98" s="109" t="s">
        <v>43</v>
      </c>
      <c r="B98" s="111" t="s">
        <v>143</v>
      </c>
      <c r="C98" s="263"/>
    </row>
    <row r="99" spans="1:3" s="109" customFormat="1" ht="16.5" x14ac:dyDescent="0.2">
      <c r="A99" s="109" t="s">
        <v>44</v>
      </c>
      <c r="B99" s="111" t="s">
        <v>45</v>
      </c>
      <c r="C99" s="263"/>
    </row>
    <row r="100" spans="1:3" s="109" customFormat="1" ht="49.5" x14ac:dyDescent="0.2">
      <c r="A100" s="109" t="s">
        <v>136</v>
      </c>
      <c r="B100" s="111" t="s">
        <v>35</v>
      </c>
      <c r="C100" s="263"/>
    </row>
    <row r="101" spans="1:3" s="109" customFormat="1" ht="16.5" x14ac:dyDescent="0.2">
      <c r="A101" s="327" t="s">
        <v>47</v>
      </c>
      <c r="B101" s="327"/>
      <c r="C101" s="263"/>
    </row>
    <row r="102" spans="1:3" s="109" customFormat="1" ht="16.5" customHeight="1" x14ac:dyDescent="0.2">
      <c r="A102" s="326" t="s">
        <v>48</v>
      </c>
      <c r="B102" s="326"/>
      <c r="C102" s="261">
        <v>-395000</v>
      </c>
    </row>
    <row r="103" spans="1:3" s="109" customFormat="1" ht="16.5" x14ac:dyDescent="0.2">
      <c r="C103" s="263"/>
    </row>
    <row r="104" spans="1:3" s="109" customFormat="1" ht="16.5" x14ac:dyDescent="0.2">
      <c r="C104" s="263"/>
    </row>
    <row r="105" spans="1:3" s="109" customFormat="1" ht="16.5" x14ac:dyDescent="0.2">
      <c r="A105" s="112" t="s">
        <v>37</v>
      </c>
      <c r="B105" s="331" t="s">
        <v>38</v>
      </c>
      <c r="C105" s="331"/>
    </row>
    <row r="106" spans="1:3" s="109" customFormat="1" ht="16.5" x14ac:dyDescent="0.2">
      <c r="A106" s="111" t="s">
        <v>144</v>
      </c>
      <c r="B106" s="332" t="s">
        <v>145</v>
      </c>
      <c r="C106" s="332"/>
    </row>
    <row r="107" spans="1:3" s="109" customFormat="1" ht="16.5" x14ac:dyDescent="0.2">
      <c r="C107" s="263"/>
    </row>
    <row r="108" spans="1:3" s="109" customFormat="1" ht="16.5" x14ac:dyDescent="0.2">
      <c r="C108" s="263"/>
    </row>
    <row r="109" spans="1:3" s="109" customFormat="1" ht="33" customHeight="1" x14ac:dyDescent="0.2">
      <c r="A109" s="109" t="s">
        <v>40</v>
      </c>
      <c r="B109" s="111" t="s">
        <v>144</v>
      </c>
      <c r="C109" s="341" t="s">
        <v>126</v>
      </c>
    </row>
    <row r="110" spans="1:3" s="109" customFormat="1" ht="16.5" x14ac:dyDescent="0.2">
      <c r="A110" s="109" t="s">
        <v>41</v>
      </c>
      <c r="B110" s="111" t="s">
        <v>127</v>
      </c>
      <c r="C110" s="341"/>
    </row>
    <row r="111" spans="1:3" s="109" customFormat="1" ht="16.5" x14ac:dyDescent="0.2">
      <c r="A111" s="109" t="s">
        <v>42</v>
      </c>
      <c r="B111" s="111" t="s">
        <v>146</v>
      </c>
      <c r="C111" s="263"/>
    </row>
    <row r="112" spans="1:3" s="109" customFormat="1" ht="33" x14ac:dyDescent="0.2">
      <c r="A112" s="109" t="s">
        <v>43</v>
      </c>
      <c r="B112" s="111" t="s">
        <v>147</v>
      </c>
      <c r="C112" s="263"/>
    </row>
    <row r="113" spans="1:1014" s="109" customFormat="1" ht="16.5" x14ac:dyDescent="0.2">
      <c r="A113" s="109" t="s">
        <v>44</v>
      </c>
      <c r="B113" s="111" t="s">
        <v>45</v>
      </c>
      <c r="C113" s="263"/>
    </row>
    <row r="114" spans="1:1014" s="109" customFormat="1" ht="49.5" x14ac:dyDescent="0.2">
      <c r="A114" s="109" t="s">
        <v>46</v>
      </c>
      <c r="B114" s="111" t="s">
        <v>35</v>
      </c>
      <c r="C114" s="263"/>
    </row>
    <row r="115" spans="1:1014" s="109" customFormat="1" ht="16.5" x14ac:dyDescent="0.2">
      <c r="A115" s="327" t="s">
        <v>47</v>
      </c>
      <c r="B115" s="327"/>
      <c r="C115" s="263"/>
    </row>
    <row r="116" spans="1:1014" s="109" customFormat="1" ht="16.5" customHeight="1" x14ac:dyDescent="0.2">
      <c r="A116" s="326" t="s">
        <v>48</v>
      </c>
      <c r="B116" s="326"/>
      <c r="C116" s="261">
        <v>-86800</v>
      </c>
    </row>
    <row r="117" spans="1:1014" s="109" customFormat="1" ht="16.5" customHeight="1" x14ac:dyDescent="0.2">
      <c r="C117" s="264"/>
    </row>
    <row r="118" spans="1:1014" s="19" customFormat="1" ht="16.5" x14ac:dyDescent="0.2">
      <c r="A118" s="109" t="s">
        <v>40</v>
      </c>
      <c r="B118" s="111" t="s">
        <v>144</v>
      </c>
      <c r="C118" s="341" t="s">
        <v>126</v>
      </c>
    </row>
    <row r="119" spans="1:1014" s="19" customFormat="1" ht="53.25" customHeight="1" x14ac:dyDescent="0.2">
      <c r="A119" s="109" t="s">
        <v>41</v>
      </c>
      <c r="B119" s="111" t="s">
        <v>220</v>
      </c>
      <c r="C119" s="341"/>
    </row>
    <row r="120" spans="1:1014" s="19" customFormat="1" ht="33" x14ac:dyDescent="0.2">
      <c r="A120" s="109" t="s">
        <v>42</v>
      </c>
      <c r="B120" s="111" t="s">
        <v>221</v>
      </c>
      <c r="C120" s="258"/>
    </row>
    <row r="121" spans="1:1014" s="19" customFormat="1" ht="16.5" x14ac:dyDescent="0.2">
      <c r="A121" s="109" t="s">
        <v>43</v>
      </c>
      <c r="B121" s="111" t="s">
        <v>222</v>
      </c>
      <c r="C121" s="258"/>
    </row>
    <row r="122" spans="1:1014" s="19" customFormat="1" ht="33" x14ac:dyDescent="0.2">
      <c r="A122" s="109" t="s">
        <v>44</v>
      </c>
      <c r="B122" s="111" t="s">
        <v>223</v>
      </c>
      <c r="C122" s="258"/>
    </row>
    <row r="123" spans="1:1014" s="19" customFormat="1" ht="49.5" x14ac:dyDescent="0.2">
      <c r="A123" s="109" t="s">
        <v>46</v>
      </c>
      <c r="B123" s="111" t="s">
        <v>224</v>
      </c>
      <c r="C123" s="258"/>
    </row>
    <row r="124" spans="1:1014" s="19" customFormat="1" ht="16.5" x14ac:dyDescent="0.2">
      <c r="A124" s="327" t="s">
        <v>47</v>
      </c>
      <c r="B124" s="327"/>
      <c r="C124" s="258"/>
    </row>
    <row r="125" spans="1:1014" s="19" customFormat="1" ht="16.5" x14ac:dyDescent="0.2">
      <c r="A125" s="326" t="s">
        <v>48</v>
      </c>
      <c r="B125" s="326"/>
      <c r="C125" s="261">
        <v>-203000</v>
      </c>
    </row>
    <row r="126" spans="1:1014" s="10" customFormat="1" ht="16.149999999999999" customHeight="1" x14ac:dyDescent="0.3">
      <c r="A126" s="41"/>
      <c r="B126" s="41"/>
      <c r="C126" s="265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40"/>
      <c r="AY126" s="40"/>
      <c r="AZ126" s="40"/>
      <c r="BA126" s="40"/>
      <c r="BB126" s="40"/>
      <c r="BC126" s="40"/>
      <c r="BD126" s="40"/>
      <c r="BE126" s="40"/>
      <c r="BF126" s="40"/>
      <c r="BG126" s="40"/>
      <c r="BH126" s="40"/>
      <c r="BI126" s="40"/>
      <c r="BJ126" s="40"/>
      <c r="BK126" s="40"/>
      <c r="BL126" s="40"/>
      <c r="BM126" s="40"/>
      <c r="BN126" s="40"/>
      <c r="BO126" s="40"/>
      <c r="BP126" s="40"/>
      <c r="BQ126" s="40"/>
      <c r="BR126" s="40"/>
      <c r="BS126" s="40"/>
      <c r="BT126" s="40"/>
      <c r="BU126" s="40"/>
      <c r="BV126" s="40"/>
      <c r="BW126" s="40"/>
      <c r="BX126" s="40"/>
      <c r="BY126" s="40"/>
      <c r="BZ126" s="40"/>
      <c r="CA126" s="40"/>
      <c r="CB126" s="40"/>
      <c r="CC126" s="40"/>
      <c r="CD126" s="40"/>
      <c r="CE126" s="40"/>
      <c r="CF126" s="40"/>
      <c r="CG126" s="40"/>
      <c r="CH126" s="40"/>
      <c r="CI126" s="40"/>
      <c r="CJ126" s="40"/>
      <c r="CK126" s="40"/>
      <c r="CL126" s="40"/>
      <c r="CM126" s="40"/>
      <c r="CN126" s="40"/>
      <c r="CO126" s="40"/>
      <c r="CP126" s="40"/>
      <c r="CQ126" s="40"/>
      <c r="CR126" s="40"/>
      <c r="CS126" s="40"/>
      <c r="CT126" s="40"/>
      <c r="CU126" s="40"/>
      <c r="CV126" s="40"/>
      <c r="CW126" s="40"/>
      <c r="CX126" s="40"/>
      <c r="CY126" s="40"/>
      <c r="CZ126" s="40"/>
      <c r="DA126" s="40"/>
      <c r="DB126" s="40"/>
      <c r="DC126" s="40"/>
      <c r="DD126" s="40"/>
      <c r="DE126" s="40"/>
      <c r="DF126" s="40"/>
      <c r="DG126" s="40"/>
      <c r="DH126" s="40"/>
      <c r="DI126" s="40"/>
      <c r="DJ126" s="40"/>
      <c r="DK126" s="40"/>
      <c r="DL126" s="40"/>
      <c r="DM126" s="40"/>
      <c r="DN126" s="40"/>
      <c r="DO126" s="40"/>
      <c r="DP126" s="40"/>
      <c r="DQ126" s="40"/>
      <c r="DR126" s="40"/>
      <c r="DS126" s="40"/>
      <c r="DT126" s="40"/>
      <c r="DU126" s="40"/>
      <c r="DV126" s="40"/>
      <c r="DW126" s="40"/>
      <c r="DX126" s="40"/>
      <c r="DY126" s="40"/>
      <c r="DZ126" s="40"/>
      <c r="EA126" s="40"/>
      <c r="EB126" s="40"/>
      <c r="EC126" s="40"/>
      <c r="ED126" s="40"/>
      <c r="EE126" s="40"/>
      <c r="EF126" s="40"/>
      <c r="EG126" s="40"/>
      <c r="EH126" s="40"/>
      <c r="EI126" s="40"/>
      <c r="EJ126" s="40"/>
      <c r="EK126" s="40"/>
      <c r="EL126" s="40"/>
      <c r="EM126" s="40"/>
      <c r="EN126" s="40"/>
      <c r="EO126" s="40"/>
      <c r="EP126" s="40"/>
      <c r="EQ126" s="40"/>
      <c r="ER126" s="40"/>
      <c r="ES126" s="40"/>
      <c r="ET126" s="40"/>
      <c r="EU126" s="40"/>
      <c r="EV126" s="40"/>
      <c r="EW126" s="40"/>
      <c r="EX126" s="40"/>
      <c r="EY126" s="40"/>
      <c r="EZ126" s="40"/>
      <c r="FA126" s="40"/>
      <c r="FB126" s="40"/>
      <c r="FC126" s="40"/>
      <c r="FD126" s="40"/>
      <c r="FE126" s="40"/>
      <c r="FF126" s="40"/>
      <c r="FG126" s="40"/>
      <c r="FH126" s="40"/>
      <c r="FI126" s="40"/>
      <c r="FJ126" s="40"/>
      <c r="FK126" s="40"/>
      <c r="FL126" s="40"/>
      <c r="FM126" s="40"/>
      <c r="FN126" s="40"/>
      <c r="FO126" s="40"/>
      <c r="FP126" s="40"/>
      <c r="FQ126" s="40"/>
      <c r="FR126" s="40"/>
      <c r="FS126" s="40"/>
      <c r="FT126" s="40"/>
      <c r="FU126" s="40"/>
      <c r="FV126" s="40"/>
      <c r="FW126" s="40"/>
      <c r="FX126" s="40"/>
      <c r="FY126" s="40"/>
      <c r="FZ126" s="40"/>
      <c r="GA126" s="40"/>
      <c r="GB126" s="40"/>
      <c r="GC126" s="40"/>
      <c r="GD126" s="40"/>
      <c r="GE126" s="40"/>
      <c r="GF126" s="40"/>
      <c r="GG126" s="40"/>
      <c r="GH126" s="40"/>
      <c r="GI126" s="40"/>
      <c r="GJ126" s="40"/>
      <c r="GK126" s="40"/>
      <c r="GL126" s="40"/>
      <c r="GM126" s="40"/>
      <c r="GN126" s="40"/>
      <c r="GO126" s="40"/>
      <c r="GP126" s="40"/>
      <c r="GQ126" s="40"/>
      <c r="GR126" s="40"/>
      <c r="GS126" s="40"/>
      <c r="GT126" s="40"/>
      <c r="GU126" s="40"/>
      <c r="GV126" s="40"/>
      <c r="GW126" s="40"/>
      <c r="GX126" s="40"/>
      <c r="GY126" s="40"/>
      <c r="GZ126" s="40"/>
      <c r="HA126" s="40"/>
      <c r="HB126" s="40"/>
      <c r="HC126" s="40"/>
      <c r="HD126" s="40"/>
      <c r="HE126" s="40"/>
      <c r="HF126" s="40"/>
      <c r="HG126" s="40"/>
      <c r="HH126" s="40"/>
      <c r="HI126" s="40"/>
      <c r="HJ126" s="40"/>
      <c r="HK126" s="40"/>
      <c r="HL126" s="40"/>
      <c r="HM126" s="40"/>
      <c r="HN126" s="40"/>
      <c r="HO126" s="40"/>
      <c r="HP126" s="40"/>
      <c r="HQ126" s="40"/>
      <c r="HR126" s="40"/>
      <c r="HS126" s="40"/>
      <c r="HT126" s="40"/>
      <c r="HU126" s="40"/>
      <c r="HV126" s="40"/>
      <c r="HW126" s="40"/>
      <c r="HX126" s="40"/>
      <c r="HY126" s="40"/>
      <c r="HZ126" s="40"/>
      <c r="IA126" s="40"/>
      <c r="IB126" s="40"/>
      <c r="IC126" s="40"/>
      <c r="ID126" s="40"/>
      <c r="IE126" s="40"/>
      <c r="IF126" s="40"/>
      <c r="IG126" s="40"/>
      <c r="IH126" s="40"/>
      <c r="II126" s="40"/>
      <c r="IJ126" s="40"/>
      <c r="IK126" s="40"/>
      <c r="IL126" s="40"/>
      <c r="IM126" s="40"/>
      <c r="IN126" s="40"/>
      <c r="IO126" s="40"/>
      <c r="IP126" s="40"/>
      <c r="IQ126" s="40"/>
      <c r="IR126" s="40"/>
      <c r="IS126" s="40"/>
      <c r="IT126" s="40"/>
      <c r="IU126" s="40"/>
      <c r="IV126" s="40"/>
      <c r="IW126" s="40"/>
      <c r="IX126" s="40"/>
      <c r="IY126" s="40"/>
      <c r="IZ126" s="40"/>
      <c r="JA126" s="40"/>
      <c r="JB126" s="40"/>
      <c r="JC126" s="40"/>
      <c r="JD126" s="40"/>
      <c r="JE126" s="40"/>
      <c r="JF126" s="40"/>
      <c r="JG126" s="40"/>
      <c r="JH126" s="40"/>
      <c r="JI126" s="40"/>
      <c r="JJ126" s="40"/>
      <c r="JK126" s="40"/>
      <c r="JL126" s="40"/>
      <c r="JM126" s="40"/>
      <c r="JN126" s="40"/>
      <c r="JO126" s="40"/>
      <c r="JP126" s="40"/>
      <c r="JQ126" s="40"/>
      <c r="JR126" s="40"/>
      <c r="JS126" s="40"/>
      <c r="JT126" s="40"/>
      <c r="JU126" s="40"/>
      <c r="JV126" s="40"/>
      <c r="JW126" s="40"/>
      <c r="JX126" s="40"/>
      <c r="JY126" s="40"/>
      <c r="JZ126" s="40"/>
      <c r="KA126" s="40"/>
      <c r="KB126" s="40"/>
      <c r="KC126" s="40"/>
      <c r="KD126" s="40"/>
      <c r="KE126" s="40"/>
      <c r="KF126" s="40"/>
      <c r="KG126" s="40"/>
      <c r="KH126" s="40"/>
      <c r="KI126" s="40"/>
      <c r="KJ126" s="40"/>
      <c r="KK126" s="40"/>
      <c r="KL126" s="40"/>
      <c r="KM126" s="40"/>
      <c r="KN126" s="40"/>
      <c r="KO126" s="40"/>
      <c r="KP126" s="40"/>
      <c r="KQ126" s="40"/>
      <c r="KR126" s="40"/>
      <c r="KS126" s="40"/>
      <c r="KT126" s="40"/>
      <c r="KU126" s="40"/>
      <c r="KV126" s="40"/>
      <c r="KW126" s="40"/>
      <c r="KX126" s="40"/>
      <c r="KY126" s="40"/>
      <c r="KZ126" s="40"/>
      <c r="LA126" s="40"/>
      <c r="LB126" s="40"/>
      <c r="LC126" s="40"/>
      <c r="LD126" s="40"/>
      <c r="LE126" s="40"/>
      <c r="LF126" s="40"/>
      <c r="LG126" s="40"/>
      <c r="LH126" s="40"/>
      <c r="LI126" s="40"/>
      <c r="LJ126" s="40"/>
      <c r="LK126" s="40"/>
      <c r="LL126" s="40"/>
      <c r="LM126" s="40"/>
      <c r="LN126" s="40"/>
      <c r="LO126" s="40"/>
      <c r="LP126" s="40"/>
      <c r="LQ126" s="40"/>
      <c r="LR126" s="40"/>
      <c r="LS126" s="40"/>
      <c r="LT126" s="40"/>
      <c r="LU126" s="40"/>
      <c r="LV126" s="40"/>
      <c r="LW126" s="40"/>
      <c r="LX126" s="40"/>
      <c r="LY126" s="40"/>
      <c r="LZ126" s="40"/>
      <c r="MA126" s="40"/>
      <c r="MB126" s="40"/>
      <c r="MC126" s="40"/>
      <c r="MD126" s="40"/>
      <c r="ME126" s="40"/>
      <c r="MF126" s="40"/>
      <c r="MG126" s="40"/>
      <c r="MH126" s="40"/>
      <c r="MI126" s="40"/>
      <c r="MJ126" s="40"/>
      <c r="MK126" s="40"/>
      <c r="ML126" s="40"/>
      <c r="MM126" s="40"/>
      <c r="MN126" s="40"/>
      <c r="MO126" s="40"/>
      <c r="MP126" s="40"/>
      <c r="MQ126" s="40"/>
      <c r="MR126" s="40"/>
      <c r="MS126" s="40"/>
      <c r="MT126" s="40"/>
      <c r="MU126" s="40"/>
      <c r="MV126" s="40"/>
      <c r="MW126" s="40"/>
      <c r="MX126" s="40"/>
      <c r="MY126" s="40"/>
      <c r="MZ126" s="40"/>
      <c r="NA126" s="40"/>
      <c r="NB126" s="40"/>
      <c r="NC126" s="40"/>
      <c r="ND126" s="40"/>
      <c r="NE126" s="40"/>
      <c r="NF126" s="40"/>
      <c r="NG126" s="40"/>
      <c r="NH126" s="40"/>
      <c r="NI126" s="40"/>
      <c r="NJ126" s="40"/>
      <c r="NK126" s="40"/>
      <c r="NL126" s="40"/>
      <c r="NM126" s="40"/>
      <c r="NN126" s="40"/>
      <c r="NO126" s="40"/>
      <c r="NP126" s="40"/>
      <c r="NQ126" s="40"/>
      <c r="NR126" s="40"/>
      <c r="NS126" s="40"/>
      <c r="NT126" s="40"/>
      <c r="NU126" s="40"/>
      <c r="NV126" s="40"/>
      <c r="NW126" s="40"/>
      <c r="NX126" s="40"/>
      <c r="NY126" s="40"/>
      <c r="NZ126" s="40"/>
      <c r="OA126" s="40"/>
      <c r="OB126" s="40"/>
      <c r="OC126" s="40"/>
      <c r="OD126" s="40"/>
      <c r="OE126" s="40"/>
      <c r="OF126" s="40"/>
      <c r="OG126" s="40"/>
      <c r="OH126" s="40"/>
      <c r="OI126" s="40"/>
      <c r="OJ126" s="40"/>
      <c r="OK126" s="40"/>
      <c r="OL126" s="40"/>
      <c r="OM126" s="40"/>
      <c r="ON126" s="40"/>
      <c r="OO126" s="40"/>
      <c r="OP126" s="40"/>
      <c r="OQ126" s="40"/>
      <c r="OR126" s="40"/>
      <c r="OS126" s="40"/>
      <c r="OT126" s="40"/>
      <c r="OU126" s="40"/>
      <c r="OV126" s="40"/>
      <c r="OW126" s="40"/>
      <c r="OX126" s="40"/>
      <c r="OY126" s="40"/>
      <c r="OZ126" s="40"/>
      <c r="PA126" s="40"/>
      <c r="PB126" s="40"/>
      <c r="PC126" s="40"/>
      <c r="PD126" s="40"/>
      <c r="PE126" s="40"/>
      <c r="PF126" s="40"/>
      <c r="PG126" s="40"/>
      <c r="PH126" s="40"/>
      <c r="PI126" s="40"/>
      <c r="PJ126" s="40"/>
      <c r="PK126" s="40"/>
      <c r="PL126" s="40"/>
      <c r="PM126" s="40"/>
      <c r="PN126" s="40"/>
      <c r="PO126" s="40"/>
      <c r="PP126" s="40"/>
      <c r="PQ126" s="40"/>
      <c r="PR126" s="40"/>
      <c r="PS126" s="40"/>
      <c r="PT126" s="40"/>
      <c r="PU126" s="40"/>
      <c r="PV126" s="40"/>
      <c r="PW126" s="40"/>
      <c r="PX126" s="40"/>
      <c r="PY126" s="40"/>
      <c r="PZ126" s="40"/>
      <c r="QA126" s="40"/>
      <c r="QB126" s="40"/>
      <c r="QC126" s="40"/>
      <c r="QD126" s="40"/>
      <c r="QE126" s="40"/>
      <c r="QF126" s="40"/>
      <c r="QG126" s="40"/>
      <c r="QH126" s="40"/>
      <c r="QI126" s="40"/>
      <c r="QJ126" s="40"/>
      <c r="QK126" s="40"/>
      <c r="QL126" s="40"/>
      <c r="QM126" s="40"/>
      <c r="QN126" s="40"/>
      <c r="QO126" s="40"/>
      <c r="QP126" s="40"/>
      <c r="QQ126" s="40"/>
      <c r="QR126" s="40"/>
      <c r="QS126" s="40"/>
      <c r="QT126" s="40"/>
      <c r="QU126" s="40"/>
      <c r="QV126" s="40"/>
      <c r="QW126" s="40"/>
      <c r="QX126" s="40"/>
      <c r="QY126" s="40"/>
      <c r="QZ126" s="40"/>
      <c r="RA126" s="40"/>
      <c r="RB126" s="40"/>
      <c r="RC126" s="40"/>
      <c r="RD126" s="40"/>
      <c r="RE126" s="40"/>
      <c r="RF126" s="40"/>
      <c r="RG126" s="40"/>
      <c r="RH126" s="40"/>
      <c r="RI126" s="40"/>
      <c r="RJ126" s="40"/>
      <c r="RK126" s="40"/>
      <c r="RL126" s="40"/>
      <c r="RM126" s="40"/>
      <c r="RN126" s="40"/>
      <c r="RO126" s="40"/>
      <c r="RP126" s="40"/>
      <c r="RQ126" s="40"/>
      <c r="RR126" s="40"/>
      <c r="RS126" s="40"/>
      <c r="RT126" s="40"/>
      <c r="RU126" s="40"/>
      <c r="RV126" s="40"/>
      <c r="RW126" s="40"/>
      <c r="RX126" s="40"/>
      <c r="RY126" s="40"/>
      <c r="RZ126" s="40"/>
      <c r="SA126" s="40"/>
      <c r="SB126" s="40"/>
      <c r="SC126" s="40"/>
      <c r="SD126" s="40"/>
      <c r="SE126" s="40"/>
      <c r="SF126" s="40"/>
      <c r="SG126" s="40"/>
      <c r="SH126" s="40"/>
      <c r="SI126" s="40"/>
      <c r="SJ126" s="40"/>
      <c r="SK126" s="40"/>
      <c r="SL126" s="40"/>
      <c r="SM126" s="40"/>
      <c r="SN126" s="40"/>
      <c r="SO126" s="40"/>
      <c r="SP126" s="40"/>
      <c r="SQ126" s="40"/>
      <c r="SR126" s="40"/>
      <c r="SS126" s="40"/>
      <c r="ST126" s="40"/>
      <c r="SU126" s="40"/>
      <c r="SV126" s="40"/>
      <c r="SW126" s="40"/>
      <c r="SX126" s="40"/>
      <c r="SY126" s="40"/>
      <c r="SZ126" s="40"/>
      <c r="TA126" s="40"/>
      <c r="TB126" s="40"/>
      <c r="TC126" s="40"/>
      <c r="TD126" s="40"/>
      <c r="TE126" s="40"/>
      <c r="TF126" s="40"/>
      <c r="TG126" s="40"/>
      <c r="TH126" s="40"/>
      <c r="TI126" s="40"/>
      <c r="TJ126" s="40"/>
      <c r="TK126" s="40"/>
      <c r="TL126" s="40"/>
      <c r="TM126" s="40"/>
      <c r="TN126" s="40"/>
      <c r="TO126" s="40"/>
      <c r="TP126" s="40"/>
      <c r="TQ126" s="40"/>
      <c r="TR126" s="40"/>
      <c r="TS126" s="40"/>
      <c r="TT126" s="40"/>
      <c r="TU126" s="40"/>
      <c r="TV126" s="40"/>
      <c r="TW126" s="40"/>
      <c r="TX126" s="40"/>
      <c r="TY126" s="40"/>
      <c r="TZ126" s="40"/>
      <c r="UA126" s="40"/>
      <c r="UB126" s="40"/>
      <c r="UC126" s="40"/>
      <c r="UD126" s="40"/>
      <c r="UE126" s="40"/>
      <c r="UF126" s="40"/>
      <c r="UG126" s="40"/>
      <c r="UH126" s="40"/>
      <c r="UI126" s="40"/>
      <c r="UJ126" s="40"/>
      <c r="UK126" s="40"/>
      <c r="UL126" s="40"/>
      <c r="UM126" s="40"/>
      <c r="UN126" s="40"/>
      <c r="UO126" s="40"/>
      <c r="UP126" s="40"/>
      <c r="UQ126" s="40"/>
      <c r="UR126" s="40"/>
      <c r="US126" s="40"/>
      <c r="UT126" s="40"/>
      <c r="UU126" s="40"/>
      <c r="UV126" s="40"/>
      <c r="UW126" s="40"/>
      <c r="UX126" s="40"/>
      <c r="UY126" s="40"/>
      <c r="UZ126" s="40"/>
      <c r="VA126" s="40"/>
      <c r="VB126" s="40"/>
      <c r="VC126" s="40"/>
      <c r="VD126" s="40"/>
      <c r="VE126" s="40"/>
      <c r="VF126" s="40"/>
      <c r="VG126" s="40"/>
      <c r="VH126" s="40"/>
      <c r="VI126" s="40"/>
      <c r="VJ126" s="40"/>
      <c r="VK126" s="40"/>
      <c r="VL126" s="40"/>
      <c r="VM126" s="40"/>
      <c r="VN126" s="40"/>
      <c r="VO126" s="40"/>
      <c r="VP126" s="40"/>
      <c r="VQ126" s="40"/>
      <c r="VR126" s="40"/>
      <c r="VS126" s="40"/>
      <c r="VT126" s="40"/>
      <c r="VU126" s="40"/>
      <c r="VV126" s="40"/>
      <c r="VW126" s="40"/>
      <c r="VX126" s="40"/>
      <c r="VY126" s="40"/>
      <c r="VZ126" s="40"/>
      <c r="WA126" s="40"/>
      <c r="WB126" s="40"/>
      <c r="WC126" s="40"/>
      <c r="WD126" s="40"/>
      <c r="WE126" s="40"/>
      <c r="WF126" s="40"/>
      <c r="WG126" s="40"/>
      <c r="WH126" s="40"/>
      <c r="WI126" s="40"/>
      <c r="WJ126" s="40"/>
      <c r="WK126" s="40"/>
      <c r="WL126" s="40"/>
      <c r="WM126" s="40"/>
      <c r="WN126" s="40"/>
      <c r="WO126" s="40"/>
      <c r="WP126" s="40"/>
      <c r="WQ126" s="40"/>
      <c r="WR126" s="40"/>
      <c r="WS126" s="40"/>
      <c r="WT126" s="40"/>
      <c r="WU126" s="40"/>
      <c r="WV126" s="40"/>
      <c r="WW126" s="40"/>
      <c r="WX126" s="40"/>
      <c r="WY126" s="40"/>
      <c r="WZ126" s="40"/>
      <c r="XA126" s="40"/>
      <c r="XB126" s="40"/>
      <c r="XC126" s="40"/>
      <c r="XD126" s="40"/>
      <c r="XE126" s="40"/>
      <c r="XF126" s="40"/>
      <c r="XG126" s="40"/>
      <c r="XH126" s="40"/>
      <c r="XI126" s="40"/>
      <c r="XJ126" s="40"/>
      <c r="XK126" s="40"/>
      <c r="XL126" s="40"/>
      <c r="XM126" s="40"/>
      <c r="XN126" s="40"/>
      <c r="XO126" s="40"/>
      <c r="XP126" s="40"/>
      <c r="XQ126" s="40"/>
      <c r="XR126" s="40"/>
      <c r="XS126" s="40"/>
      <c r="XT126" s="40"/>
      <c r="XU126" s="40"/>
      <c r="XV126" s="40"/>
      <c r="XW126" s="40"/>
      <c r="XX126" s="40"/>
      <c r="XY126" s="40"/>
      <c r="XZ126" s="40"/>
      <c r="YA126" s="40"/>
      <c r="YB126" s="40"/>
      <c r="YC126" s="40"/>
      <c r="YD126" s="40"/>
      <c r="YE126" s="40"/>
      <c r="YF126" s="40"/>
      <c r="YG126" s="40"/>
      <c r="YH126" s="40"/>
      <c r="YI126" s="40"/>
      <c r="YJ126" s="40"/>
      <c r="YK126" s="40"/>
      <c r="YL126" s="40"/>
      <c r="YM126" s="40"/>
      <c r="YN126" s="40"/>
      <c r="YO126" s="40"/>
      <c r="YP126" s="40"/>
      <c r="YQ126" s="40"/>
      <c r="YR126" s="40"/>
      <c r="YS126" s="40"/>
      <c r="YT126" s="40"/>
      <c r="YU126" s="40"/>
      <c r="YV126" s="40"/>
      <c r="YW126" s="40"/>
      <c r="YX126" s="40"/>
      <c r="YY126" s="40"/>
      <c r="YZ126" s="40"/>
      <c r="ZA126" s="40"/>
      <c r="ZB126" s="40"/>
      <c r="ZC126" s="40"/>
      <c r="ZD126" s="40"/>
      <c r="ZE126" s="40"/>
      <c r="ZF126" s="40"/>
      <c r="ZG126" s="40"/>
      <c r="ZH126" s="40"/>
      <c r="ZI126" s="40"/>
      <c r="ZJ126" s="40"/>
      <c r="ZK126" s="40"/>
      <c r="ZL126" s="40"/>
      <c r="ZM126" s="40"/>
      <c r="ZN126" s="40"/>
      <c r="ZO126" s="40"/>
      <c r="ZP126" s="40"/>
      <c r="ZQ126" s="40"/>
      <c r="ZR126" s="40"/>
      <c r="ZS126" s="40"/>
      <c r="ZT126" s="40"/>
      <c r="ZU126" s="40"/>
      <c r="ZV126" s="40"/>
      <c r="ZW126" s="40"/>
      <c r="ZX126" s="40"/>
      <c r="ZY126" s="40"/>
      <c r="ZZ126" s="40"/>
      <c r="AAA126" s="40"/>
      <c r="AAB126" s="40"/>
      <c r="AAC126" s="40"/>
      <c r="AAD126" s="40"/>
      <c r="AAE126" s="40"/>
      <c r="AAF126" s="40"/>
      <c r="AAG126" s="40"/>
      <c r="AAH126" s="40"/>
      <c r="AAI126" s="40"/>
      <c r="AAJ126" s="40"/>
      <c r="AAK126" s="40"/>
      <c r="AAL126" s="40"/>
      <c r="AAM126" s="40"/>
      <c r="AAN126" s="40"/>
      <c r="AAO126" s="40"/>
      <c r="AAP126" s="40"/>
      <c r="AAQ126" s="40"/>
      <c r="AAR126" s="40"/>
      <c r="AAS126" s="40"/>
      <c r="AAT126" s="40"/>
      <c r="AAU126" s="40"/>
      <c r="AAV126" s="40"/>
      <c r="AAW126" s="40"/>
      <c r="AAX126" s="40"/>
      <c r="AAY126" s="40"/>
      <c r="AAZ126" s="40"/>
      <c r="ABA126" s="40"/>
      <c r="ABB126" s="40"/>
      <c r="ABC126" s="40"/>
      <c r="ABD126" s="40"/>
      <c r="ABE126" s="40"/>
      <c r="ABF126" s="40"/>
      <c r="ABG126" s="40"/>
      <c r="ABH126" s="40"/>
      <c r="ABI126" s="40"/>
      <c r="ABJ126" s="40"/>
      <c r="ABK126" s="40"/>
      <c r="ABL126" s="40"/>
      <c r="ABM126" s="40"/>
      <c r="ABN126" s="40"/>
      <c r="ABO126" s="40"/>
      <c r="ABP126" s="40"/>
      <c r="ABQ126" s="40"/>
      <c r="ABR126" s="40"/>
      <c r="ABS126" s="40"/>
      <c r="ABT126" s="40"/>
      <c r="ABU126" s="40"/>
      <c r="ABV126" s="40"/>
      <c r="ABW126" s="40"/>
      <c r="ABX126" s="40"/>
      <c r="ABY126" s="40"/>
      <c r="ABZ126" s="40"/>
      <c r="ACA126" s="40"/>
      <c r="ACB126" s="40"/>
      <c r="ACC126" s="40"/>
      <c r="ACD126" s="40"/>
      <c r="ACE126" s="40"/>
      <c r="ACF126" s="40"/>
      <c r="ACG126" s="40"/>
      <c r="ACH126" s="40"/>
      <c r="ACI126" s="40"/>
      <c r="ACJ126" s="40"/>
      <c r="ACK126" s="40"/>
      <c r="ACL126" s="40"/>
      <c r="ACM126" s="40"/>
      <c r="ACN126" s="40"/>
      <c r="ACO126" s="40"/>
      <c r="ACP126" s="40"/>
      <c r="ACQ126" s="40"/>
      <c r="ACR126" s="40"/>
      <c r="ACS126" s="40"/>
      <c r="ACT126" s="40"/>
      <c r="ACU126" s="40"/>
      <c r="ACV126" s="40"/>
      <c r="ACW126" s="40"/>
      <c r="ACX126" s="40"/>
      <c r="ACY126" s="40"/>
      <c r="ACZ126" s="40"/>
      <c r="ADA126" s="40"/>
      <c r="ADB126" s="40"/>
      <c r="ADC126" s="40"/>
      <c r="ADD126" s="40"/>
      <c r="ADE126" s="40"/>
      <c r="ADF126" s="40"/>
      <c r="ADG126" s="40"/>
      <c r="ADH126" s="40"/>
      <c r="ADI126" s="40"/>
      <c r="ADJ126" s="40"/>
      <c r="ADK126" s="40"/>
      <c r="ADL126" s="40"/>
      <c r="ADM126" s="40"/>
      <c r="ADN126" s="40"/>
      <c r="ADO126" s="40"/>
      <c r="ADP126" s="40"/>
      <c r="ADQ126" s="40"/>
      <c r="ADR126" s="40"/>
      <c r="ADS126" s="40"/>
      <c r="ADT126" s="40"/>
      <c r="ADU126" s="40"/>
      <c r="ADV126" s="40"/>
      <c r="ADW126" s="40"/>
      <c r="ADX126" s="40"/>
      <c r="ADY126" s="40"/>
      <c r="ADZ126" s="40"/>
      <c r="AEA126" s="40"/>
      <c r="AEB126" s="40"/>
      <c r="AEC126" s="40"/>
      <c r="AED126" s="40"/>
      <c r="AEE126" s="40"/>
      <c r="AEF126" s="40"/>
      <c r="AEG126" s="40"/>
      <c r="AEH126" s="40"/>
      <c r="AEI126" s="40"/>
      <c r="AEJ126" s="40"/>
      <c r="AEK126" s="40"/>
      <c r="AEL126" s="40"/>
      <c r="AEM126" s="40"/>
      <c r="AEN126" s="40"/>
      <c r="AEO126" s="40"/>
      <c r="AEP126" s="40"/>
      <c r="AEQ126" s="40"/>
      <c r="AER126" s="40"/>
      <c r="AES126" s="40"/>
      <c r="AET126" s="40"/>
      <c r="AEU126" s="40"/>
      <c r="AEV126" s="40"/>
      <c r="AEW126" s="40"/>
      <c r="AEX126" s="40"/>
      <c r="AEY126" s="40"/>
      <c r="AEZ126" s="40"/>
      <c r="AFA126" s="40"/>
      <c r="AFB126" s="40"/>
      <c r="AFC126" s="40"/>
      <c r="AFD126" s="40"/>
      <c r="AFE126" s="40"/>
      <c r="AFF126" s="40"/>
      <c r="AFG126" s="40"/>
      <c r="AFH126" s="40"/>
      <c r="AFI126" s="40"/>
      <c r="AFJ126" s="40"/>
      <c r="AFK126" s="40"/>
      <c r="AFL126" s="40"/>
      <c r="AFM126" s="40"/>
      <c r="AFN126" s="40"/>
      <c r="AFO126" s="40"/>
      <c r="AFP126" s="40"/>
      <c r="AFQ126" s="40"/>
      <c r="AFR126" s="40"/>
      <c r="AFS126" s="40"/>
      <c r="AFT126" s="40"/>
      <c r="AFU126" s="40"/>
      <c r="AFV126" s="40"/>
      <c r="AFW126" s="40"/>
      <c r="AFX126" s="40"/>
      <c r="AFY126" s="40"/>
      <c r="AFZ126" s="40"/>
      <c r="AGA126" s="40"/>
      <c r="AGB126" s="40"/>
      <c r="AGC126" s="40"/>
      <c r="AGD126" s="40"/>
      <c r="AGE126" s="40"/>
      <c r="AGF126" s="40"/>
      <c r="AGG126" s="40"/>
      <c r="AGH126" s="40"/>
      <c r="AGI126" s="40"/>
      <c r="AGJ126" s="40"/>
      <c r="AGK126" s="40"/>
      <c r="AGL126" s="40"/>
      <c r="AGM126" s="40"/>
      <c r="AGN126" s="40"/>
      <c r="AGO126" s="40"/>
      <c r="AGP126" s="40"/>
      <c r="AGQ126" s="40"/>
      <c r="AGR126" s="40"/>
      <c r="AGS126" s="40"/>
      <c r="AGT126" s="40"/>
      <c r="AGU126" s="40"/>
      <c r="AGV126" s="40"/>
      <c r="AGW126" s="40"/>
      <c r="AGX126" s="40"/>
      <c r="AGY126" s="40"/>
      <c r="AGZ126" s="40"/>
      <c r="AHA126" s="40"/>
      <c r="AHB126" s="40"/>
      <c r="AHC126" s="40"/>
      <c r="AHD126" s="40"/>
      <c r="AHE126" s="40"/>
      <c r="AHF126" s="40"/>
      <c r="AHG126" s="40"/>
      <c r="AHH126" s="40"/>
      <c r="AHI126" s="40"/>
      <c r="AHJ126" s="40"/>
      <c r="AHK126" s="40"/>
      <c r="AHL126" s="40"/>
      <c r="AHM126" s="40"/>
      <c r="AHN126" s="40"/>
      <c r="AHO126" s="40"/>
      <c r="AHP126" s="40"/>
      <c r="AHQ126" s="40"/>
      <c r="AHR126" s="40"/>
      <c r="AHS126" s="40"/>
      <c r="AHT126" s="40"/>
      <c r="AHU126" s="40"/>
      <c r="AHV126" s="40"/>
      <c r="AHW126" s="40"/>
      <c r="AHX126" s="40"/>
      <c r="AHY126" s="40"/>
      <c r="AHZ126" s="40"/>
      <c r="AIA126" s="40"/>
      <c r="AIB126" s="40"/>
      <c r="AIC126" s="40"/>
      <c r="AID126" s="40"/>
      <c r="AIE126" s="40"/>
      <c r="AIF126" s="40"/>
      <c r="AIG126" s="40"/>
      <c r="AIH126" s="40"/>
      <c r="AII126" s="40"/>
      <c r="AIJ126" s="40"/>
      <c r="AIK126" s="40"/>
      <c r="AIL126" s="40"/>
      <c r="AIM126" s="40"/>
      <c r="AIN126" s="40"/>
      <c r="AIO126" s="40"/>
      <c r="AIP126" s="40"/>
      <c r="AIQ126" s="40"/>
      <c r="AIR126" s="40"/>
      <c r="AIS126" s="40"/>
      <c r="AIT126" s="40"/>
      <c r="AIU126" s="40"/>
      <c r="AIV126" s="40"/>
      <c r="AIW126" s="40"/>
      <c r="AIX126" s="40"/>
      <c r="AIY126" s="40"/>
      <c r="AIZ126" s="40"/>
      <c r="AJA126" s="40"/>
      <c r="AJB126" s="40"/>
      <c r="AJC126" s="40"/>
      <c r="AJD126" s="40"/>
      <c r="AJE126" s="40"/>
      <c r="AJF126" s="40"/>
      <c r="AJG126" s="40"/>
      <c r="AJH126" s="40"/>
      <c r="AJI126" s="40"/>
      <c r="AJJ126" s="40"/>
      <c r="AJK126" s="40"/>
      <c r="AJL126" s="40"/>
      <c r="AJM126" s="40"/>
      <c r="AJN126" s="40"/>
      <c r="AJO126" s="40"/>
      <c r="AJP126" s="40"/>
      <c r="AJQ126" s="40"/>
      <c r="AJR126" s="40"/>
      <c r="AJS126" s="40"/>
      <c r="AJT126" s="40"/>
      <c r="AJU126" s="40"/>
      <c r="AJV126" s="40"/>
      <c r="AJW126" s="40"/>
      <c r="AJX126" s="40"/>
      <c r="AJY126" s="40"/>
      <c r="AJZ126" s="40"/>
      <c r="AKA126" s="40"/>
      <c r="AKB126" s="40"/>
      <c r="AKC126" s="40"/>
      <c r="AKD126" s="40"/>
      <c r="AKE126" s="40"/>
      <c r="AKF126" s="40"/>
      <c r="AKG126" s="40"/>
      <c r="AKH126" s="40"/>
      <c r="AKI126" s="40"/>
      <c r="AKJ126" s="40"/>
      <c r="AKK126" s="40"/>
      <c r="AKL126" s="40"/>
      <c r="AKM126" s="40"/>
      <c r="AKN126" s="40"/>
      <c r="AKO126" s="40"/>
      <c r="AKP126" s="40"/>
      <c r="AKQ126" s="40"/>
      <c r="AKR126" s="40"/>
      <c r="AKS126" s="40"/>
      <c r="AKT126" s="40"/>
      <c r="AKU126" s="40"/>
      <c r="AKV126" s="40"/>
      <c r="AKW126" s="40"/>
      <c r="AKX126" s="40"/>
      <c r="AKY126" s="40"/>
      <c r="AKZ126" s="40"/>
      <c r="ALA126" s="40"/>
      <c r="ALB126" s="40"/>
      <c r="ALC126" s="40"/>
      <c r="ALD126" s="40"/>
      <c r="ALE126" s="40"/>
      <c r="ALF126" s="40"/>
      <c r="ALG126" s="40"/>
      <c r="ALH126" s="40"/>
      <c r="ALI126" s="40"/>
      <c r="ALJ126" s="40"/>
      <c r="ALK126" s="40"/>
      <c r="ALL126" s="40"/>
      <c r="ALM126" s="40"/>
      <c r="ALN126" s="40"/>
      <c r="ALO126" s="40"/>
      <c r="ALP126" s="40"/>
      <c r="ALQ126" s="40"/>
      <c r="ALR126" s="40"/>
    </row>
    <row r="127" spans="1:1014" customFormat="1" ht="16.5" customHeight="1" x14ac:dyDescent="0.2">
      <c r="A127" s="24"/>
      <c r="B127" s="24"/>
      <c r="C127" s="266" t="s">
        <v>225</v>
      </c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  <c r="CQ127" s="24"/>
      <c r="CR127" s="24"/>
      <c r="CS127" s="24"/>
      <c r="CT127" s="24"/>
      <c r="CU127" s="24"/>
      <c r="CV127" s="24"/>
      <c r="CW127" s="24"/>
      <c r="CX127" s="24"/>
      <c r="CY127" s="24"/>
      <c r="CZ127" s="24"/>
      <c r="DA127" s="24"/>
      <c r="DB127" s="24"/>
      <c r="DC127" s="24"/>
      <c r="DD127" s="24"/>
      <c r="DE127" s="24"/>
      <c r="DF127" s="24"/>
      <c r="DG127" s="24"/>
      <c r="DH127" s="24"/>
      <c r="DI127" s="24"/>
      <c r="DJ127" s="24"/>
      <c r="DK127" s="24"/>
      <c r="DL127" s="24"/>
      <c r="DM127" s="24"/>
      <c r="DN127" s="24"/>
      <c r="DO127" s="24"/>
      <c r="DP127" s="24"/>
      <c r="DQ127" s="24"/>
      <c r="DR127" s="24"/>
      <c r="DS127" s="24"/>
      <c r="DT127" s="24"/>
      <c r="DU127" s="24"/>
      <c r="DV127" s="24"/>
      <c r="DW127" s="24"/>
      <c r="DX127" s="24"/>
      <c r="DY127" s="24"/>
      <c r="DZ127" s="24"/>
      <c r="EA127" s="24"/>
      <c r="EB127" s="24"/>
      <c r="EC127" s="24"/>
      <c r="ED127" s="24"/>
      <c r="EE127" s="24"/>
      <c r="EF127" s="24"/>
      <c r="EG127" s="24"/>
      <c r="EH127" s="24"/>
      <c r="EI127" s="24"/>
      <c r="EJ127" s="24"/>
      <c r="EK127" s="24"/>
      <c r="EL127" s="24"/>
      <c r="EM127" s="24"/>
      <c r="EN127" s="24"/>
      <c r="EO127" s="24"/>
      <c r="EP127" s="24"/>
      <c r="EQ127" s="24"/>
      <c r="ER127" s="24"/>
      <c r="ES127" s="24"/>
      <c r="ET127" s="24"/>
      <c r="EU127" s="24"/>
      <c r="EV127" s="24"/>
      <c r="EW127" s="24"/>
      <c r="EX127" s="24"/>
      <c r="EY127" s="24"/>
      <c r="EZ127" s="24"/>
      <c r="FA127" s="24"/>
      <c r="FB127" s="24"/>
      <c r="FC127" s="24"/>
      <c r="FD127" s="24"/>
      <c r="FE127" s="24"/>
      <c r="FF127" s="24"/>
      <c r="FG127" s="24"/>
      <c r="FH127" s="24"/>
      <c r="FI127" s="24"/>
      <c r="FJ127" s="24"/>
      <c r="FK127" s="24"/>
      <c r="FL127" s="24"/>
      <c r="FM127" s="24"/>
      <c r="FN127" s="24"/>
      <c r="FO127" s="24"/>
      <c r="FP127" s="24"/>
      <c r="FQ127" s="24"/>
      <c r="FR127" s="24"/>
      <c r="FS127" s="24"/>
      <c r="FT127" s="24"/>
      <c r="FU127" s="24"/>
      <c r="FV127" s="24"/>
      <c r="FW127" s="24"/>
      <c r="FX127" s="24"/>
      <c r="FY127" s="24"/>
      <c r="FZ127" s="24"/>
      <c r="GA127" s="24"/>
      <c r="GB127" s="24"/>
      <c r="GC127" s="24"/>
      <c r="GD127" s="24"/>
      <c r="GE127" s="24"/>
      <c r="GF127" s="24"/>
      <c r="GG127" s="24"/>
      <c r="GH127" s="24"/>
      <c r="GI127" s="24"/>
      <c r="GJ127" s="24"/>
      <c r="GK127" s="24"/>
      <c r="GL127" s="24"/>
      <c r="GM127" s="24"/>
      <c r="GN127" s="24"/>
      <c r="GO127" s="24"/>
      <c r="GP127" s="24"/>
      <c r="GQ127" s="24"/>
      <c r="GR127" s="24"/>
      <c r="GS127" s="24"/>
      <c r="GT127" s="24"/>
      <c r="GU127" s="24"/>
      <c r="GV127" s="24"/>
      <c r="GW127" s="24"/>
      <c r="GX127" s="24"/>
      <c r="GY127" s="24"/>
      <c r="GZ127" s="24"/>
      <c r="HA127" s="24"/>
      <c r="HB127" s="24"/>
      <c r="HC127" s="24"/>
      <c r="HD127" s="24"/>
      <c r="HE127" s="24"/>
      <c r="HF127" s="24"/>
      <c r="HG127" s="24"/>
      <c r="HH127" s="24"/>
      <c r="HI127" s="24"/>
      <c r="HJ127" s="24"/>
      <c r="HK127" s="24"/>
      <c r="HL127" s="24"/>
      <c r="HM127" s="24"/>
      <c r="HN127" s="24"/>
      <c r="HO127" s="24"/>
      <c r="HP127" s="24"/>
      <c r="HQ127" s="24"/>
      <c r="HR127" s="24"/>
      <c r="HS127" s="24"/>
      <c r="HT127" s="24"/>
      <c r="HU127" s="24"/>
      <c r="HV127" s="24"/>
      <c r="HW127" s="24"/>
      <c r="HX127" s="24"/>
      <c r="HY127" s="24"/>
      <c r="HZ127" s="24"/>
      <c r="IA127" s="24"/>
      <c r="IB127" s="24"/>
      <c r="IC127" s="24"/>
      <c r="ID127" s="24"/>
      <c r="IE127" s="24"/>
      <c r="IF127" s="24"/>
      <c r="IG127" s="24"/>
      <c r="IH127" s="24"/>
      <c r="II127" s="24"/>
      <c r="IJ127" s="24"/>
      <c r="IK127" s="24"/>
      <c r="IL127" s="24"/>
      <c r="IM127" s="24"/>
      <c r="IN127" s="24"/>
      <c r="IO127" s="24"/>
      <c r="IP127" s="24"/>
      <c r="IQ127" s="24"/>
      <c r="IR127" s="24"/>
      <c r="IS127" s="24"/>
      <c r="IT127" s="24"/>
      <c r="IU127" s="24"/>
      <c r="IV127" s="24"/>
      <c r="IW127" s="24"/>
      <c r="IX127" s="24"/>
      <c r="IY127" s="24"/>
      <c r="IZ127" s="24"/>
      <c r="JA127" s="24"/>
      <c r="JB127" s="24"/>
      <c r="JC127" s="24"/>
      <c r="JD127" s="24"/>
      <c r="JE127" s="24"/>
      <c r="JF127" s="24"/>
      <c r="JG127" s="24"/>
      <c r="JH127" s="24"/>
      <c r="JI127" s="24"/>
      <c r="JJ127" s="24"/>
      <c r="JK127" s="24"/>
      <c r="JL127" s="24"/>
      <c r="JM127" s="24"/>
      <c r="JN127" s="24"/>
      <c r="JO127" s="24"/>
      <c r="JP127" s="24"/>
      <c r="JQ127" s="24"/>
      <c r="JR127" s="24"/>
      <c r="JS127" s="24"/>
      <c r="JT127" s="24"/>
      <c r="JU127" s="24"/>
      <c r="JV127" s="24"/>
      <c r="JW127" s="24"/>
      <c r="JX127" s="24"/>
      <c r="JY127" s="24"/>
      <c r="JZ127" s="24"/>
      <c r="KA127" s="24"/>
      <c r="KB127" s="24"/>
      <c r="KC127" s="24"/>
      <c r="KD127" s="24"/>
      <c r="KE127" s="24"/>
      <c r="KF127" s="24"/>
      <c r="KG127" s="24"/>
      <c r="KH127" s="24"/>
      <c r="KI127" s="24"/>
      <c r="KJ127" s="24"/>
      <c r="KK127" s="24"/>
      <c r="KL127" s="24"/>
      <c r="KM127" s="24"/>
      <c r="KN127" s="24"/>
      <c r="KO127" s="24"/>
      <c r="KP127" s="24"/>
      <c r="KQ127" s="24"/>
      <c r="KR127" s="24"/>
      <c r="KS127" s="24"/>
      <c r="KT127" s="24"/>
      <c r="KU127" s="24"/>
      <c r="KV127" s="24"/>
      <c r="KW127" s="24"/>
      <c r="KX127" s="24"/>
      <c r="KY127" s="24"/>
      <c r="KZ127" s="24"/>
      <c r="LA127" s="24"/>
      <c r="LB127" s="24"/>
      <c r="LC127" s="24"/>
      <c r="LD127" s="24"/>
      <c r="LE127" s="24"/>
      <c r="LF127" s="24"/>
      <c r="LG127" s="24"/>
      <c r="LH127" s="24"/>
      <c r="LI127" s="24"/>
      <c r="LJ127" s="24"/>
      <c r="LK127" s="24"/>
      <c r="LL127" s="24"/>
      <c r="LM127" s="24"/>
      <c r="LN127" s="24"/>
      <c r="LO127" s="24"/>
      <c r="LP127" s="24"/>
      <c r="LQ127" s="24"/>
      <c r="LR127" s="24"/>
      <c r="LS127" s="24"/>
      <c r="LT127" s="24"/>
      <c r="LU127" s="24"/>
      <c r="LV127" s="24"/>
      <c r="LW127" s="24"/>
      <c r="LX127" s="24"/>
      <c r="LY127" s="24"/>
      <c r="LZ127" s="24"/>
      <c r="MA127" s="24"/>
      <c r="MB127" s="24"/>
      <c r="MC127" s="24"/>
      <c r="MD127" s="24"/>
      <c r="ME127" s="24"/>
      <c r="MF127" s="24"/>
      <c r="MG127" s="24"/>
      <c r="MH127" s="24"/>
      <c r="MI127" s="24"/>
      <c r="MJ127" s="24"/>
      <c r="MK127" s="24"/>
      <c r="ML127" s="24"/>
      <c r="MM127" s="24"/>
      <c r="MN127" s="24"/>
      <c r="MO127" s="24"/>
      <c r="MP127" s="24"/>
      <c r="MQ127" s="24"/>
      <c r="MR127" s="24"/>
      <c r="MS127" s="24"/>
      <c r="MT127" s="24"/>
      <c r="MU127" s="24"/>
      <c r="MV127" s="24"/>
      <c r="MW127" s="24"/>
      <c r="MX127" s="24"/>
      <c r="MY127" s="24"/>
      <c r="MZ127" s="24"/>
      <c r="NA127" s="24"/>
      <c r="NB127" s="24"/>
      <c r="NC127" s="24"/>
      <c r="ND127" s="24"/>
      <c r="NE127" s="24"/>
      <c r="NF127" s="24"/>
      <c r="NG127" s="24"/>
      <c r="NH127" s="24"/>
      <c r="NI127" s="24"/>
      <c r="NJ127" s="24"/>
      <c r="NK127" s="24"/>
      <c r="NL127" s="24"/>
      <c r="NM127" s="24"/>
      <c r="NN127" s="24"/>
      <c r="NO127" s="24"/>
      <c r="NP127" s="24"/>
      <c r="NQ127" s="24"/>
      <c r="NR127" s="24"/>
      <c r="NS127" s="24"/>
      <c r="NT127" s="24"/>
      <c r="NU127" s="24"/>
      <c r="NV127" s="24"/>
      <c r="NW127" s="24"/>
      <c r="NX127" s="24"/>
      <c r="NY127" s="24"/>
      <c r="NZ127" s="24"/>
      <c r="OA127" s="24"/>
      <c r="OB127" s="24"/>
      <c r="OC127" s="24"/>
      <c r="OD127" s="24"/>
      <c r="OE127" s="24"/>
      <c r="OF127" s="24"/>
      <c r="OG127" s="24"/>
      <c r="OH127" s="24"/>
      <c r="OI127" s="24"/>
      <c r="OJ127" s="24"/>
      <c r="OK127" s="24"/>
      <c r="OL127" s="24"/>
      <c r="OM127" s="24"/>
      <c r="ON127" s="24"/>
      <c r="OO127" s="24"/>
      <c r="OP127" s="24"/>
      <c r="OQ127" s="24"/>
      <c r="OR127" s="24"/>
      <c r="OS127" s="24"/>
      <c r="OT127" s="24"/>
      <c r="OU127" s="24"/>
      <c r="OV127" s="24"/>
      <c r="OW127" s="24"/>
      <c r="OX127" s="24"/>
      <c r="OY127" s="24"/>
      <c r="OZ127" s="24"/>
      <c r="PA127" s="24"/>
      <c r="PB127" s="24"/>
      <c r="PC127" s="24"/>
      <c r="PD127" s="24"/>
      <c r="PE127" s="24"/>
      <c r="PF127" s="24"/>
      <c r="PG127" s="24"/>
      <c r="PH127" s="24"/>
      <c r="PI127" s="24"/>
      <c r="PJ127" s="24"/>
      <c r="PK127" s="24"/>
      <c r="PL127" s="24"/>
      <c r="PM127" s="24"/>
      <c r="PN127" s="24"/>
      <c r="PO127" s="24"/>
      <c r="PP127" s="24"/>
      <c r="PQ127" s="24"/>
      <c r="PR127" s="24"/>
      <c r="PS127" s="24"/>
      <c r="PT127" s="24"/>
      <c r="PU127" s="24"/>
      <c r="PV127" s="24"/>
      <c r="PW127" s="24"/>
      <c r="PX127" s="24"/>
      <c r="PY127" s="24"/>
      <c r="PZ127" s="24"/>
      <c r="QA127" s="24"/>
      <c r="QB127" s="24"/>
      <c r="QC127" s="24"/>
      <c r="QD127" s="24"/>
      <c r="QE127" s="24"/>
      <c r="QF127" s="24"/>
      <c r="QG127" s="24"/>
      <c r="QH127" s="24"/>
      <c r="QI127" s="24"/>
      <c r="QJ127" s="24"/>
      <c r="QK127" s="24"/>
      <c r="QL127" s="24"/>
      <c r="QM127" s="24"/>
      <c r="QN127" s="24"/>
      <c r="QO127" s="24"/>
      <c r="QP127" s="24"/>
      <c r="QQ127" s="24"/>
      <c r="QR127" s="24"/>
      <c r="QS127" s="24"/>
      <c r="QT127" s="24"/>
      <c r="QU127" s="24"/>
      <c r="QV127" s="24"/>
      <c r="QW127" s="24"/>
      <c r="QX127" s="24"/>
      <c r="QY127" s="24"/>
      <c r="QZ127" s="24"/>
      <c r="RA127" s="24"/>
      <c r="RB127" s="24"/>
      <c r="RC127" s="24"/>
      <c r="RD127" s="24"/>
      <c r="RE127" s="24"/>
      <c r="RF127" s="24"/>
      <c r="RG127" s="24"/>
      <c r="RH127" s="24"/>
      <c r="RI127" s="24"/>
      <c r="RJ127" s="24"/>
      <c r="RK127" s="24"/>
      <c r="RL127" s="24"/>
      <c r="RM127" s="24"/>
      <c r="RN127" s="24"/>
      <c r="RO127" s="24"/>
      <c r="RP127" s="24"/>
      <c r="RQ127" s="24"/>
      <c r="RR127" s="24"/>
      <c r="RS127" s="24"/>
      <c r="RT127" s="24"/>
      <c r="RU127" s="24"/>
      <c r="RV127" s="24"/>
      <c r="RW127" s="24"/>
      <c r="RX127" s="24"/>
      <c r="RY127" s="24"/>
      <c r="RZ127" s="24"/>
      <c r="SA127" s="24"/>
      <c r="SB127" s="24"/>
      <c r="SC127" s="24"/>
      <c r="SD127" s="24"/>
      <c r="SE127" s="24"/>
      <c r="SF127" s="24"/>
      <c r="SG127" s="24"/>
      <c r="SH127" s="24"/>
      <c r="SI127" s="24"/>
      <c r="SJ127" s="24"/>
      <c r="SK127" s="24"/>
      <c r="SL127" s="24"/>
      <c r="SM127" s="24"/>
      <c r="SN127" s="24"/>
      <c r="SO127" s="24"/>
      <c r="SP127" s="24"/>
      <c r="SQ127" s="24"/>
      <c r="SR127" s="24"/>
      <c r="SS127" s="24"/>
      <c r="ST127" s="24"/>
      <c r="SU127" s="24"/>
      <c r="SV127" s="24"/>
      <c r="SW127" s="24"/>
      <c r="SX127" s="24"/>
      <c r="SY127" s="24"/>
      <c r="SZ127" s="24"/>
      <c r="TA127" s="24"/>
      <c r="TB127" s="24"/>
      <c r="TC127" s="24"/>
      <c r="TD127" s="24"/>
      <c r="TE127" s="24"/>
      <c r="TF127" s="24"/>
      <c r="TG127" s="24"/>
      <c r="TH127" s="24"/>
      <c r="TI127" s="24"/>
      <c r="TJ127" s="24"/>
      <c r="TK127" s="24"/>
      <c r="TL127" s="24"/>
      <c r="TM127" s="24"/>
      <c r="TN127" s="24"/>
      <c r="TO127" s="24"/>
      <c r="TP127" s="24"/>
      <c r="TQ127" s="24"/>
      <c r="TR127" s="24"/>
      <c r="TS127" s="24"/>
      <c r="TT127" s="24"/>
      <c r="TU127" s="24"/>
      <c r="TV127" s="24"/>
      <c r="TW127" s="24"/>
      <c r="TX127" s="24"/>
      <c r="TY127" s="24"/>
      <c r="TZ127" s="24"/>
      <c r="UA127" s="24"/>
      <c r="UB127" s="24"/>
      <c r="UC127" s="24"/>
      <c r="UD127" s="24"/>
      <c r="UE127" s="24"/>
      <c r="UF127" s="24"/>
      <c r="UG127" s="24"/>
      <c r="UH127" s="24"/>
      <c r="UI127" s="24"/>
      <c r="UJ127" s="24"/>
      <c r="UK127" s="24"/>
      <c r="UL127" s="24"/>
      <c r="UM127" s="24"/>
      <c r="UN127" s="24"/>
      <c r="UO127" s="24"/>
      <c r="UP127" s="24"/>
      <c r="UQ127" s="24"/>
      <c r="UR127" s="24"/>
      <c r="US127" s="24"/>
      <c r="UT127" s="24"/>
      <c r="UU127" s="24"/>
      <c r="UV127" s="24"/>
      <c r="UW127" s="24"/>
      <c r="UX127" s="24"/>
      <c r="UY127" s="24"/>
      <c r="UZ127" s="24"/>
      <c r="VA127" s="24"/>
      <c r="VB127" s="24"/>
      <c r="VC127" s="24"/>
      <c r="VD127" s="24"/>
      <c r="VE127" s="24"/>
      <c r="VF127" s="24"/>
      <c r="VG127" s="24"/>
      <c r="VH127" s="24"/>
      <c r="VI127" s="24"/>
      <c r="VJ127" s="24"/>
      <c r="VK127" s="24"/>
      <c r="VL127" s="24"/>
      <c r="VM127" s="24"/>
      <c r="VN127" s="24"/>
      <c r="VO127" s="24"/>
      <c r="VP127" s="24"/>
      <c r="VQ127" s="24"/>
      <c r="VR127" s="24"/>
      <c r="VS127" s="24"/>
      <c r="VT127" s="24"/>
      <c r="VU127" s="24"/>
      <c r="VV127" s="24"/>
      <c r="VW127" s="24"/>
      <c r="VX127" s="24"/>
      <c r="VY127" s="24"/>
      <c r="VZ127" s="24"/>
      <c r="WA127" s="24"/>
      <c r="WB127" s="24"/>
      <c r="WC127" s="24"/>
      <c r="WD127" s="24"/>
      <c r="WE127" s="24"/>
      <c r="WF127" s="24"/>
      <c r="WG127" s="24"/>
      <c r="WH127" s="24"/>
      <c r="WI127" s="24"/>
      <c r="WJ127" s="24"/>
      <c r="WK127" s="24"/>
      <c r="WL127" s="24"/>
      <c r="WM127" s="24"/>
      <c r="WN127" s="24"/>
      <c r="WO127" s="24"/>
      <c r="WP127" s="24"/>
      <c r="WQ127" s="24"/>
      <c r="WR127" s="24"/>
      <c r="WS127" s="24"/>
      <c r="WT127" s="24"/>
      <c r="WU127" s="24"/>
      <c r="WV127" s="24"/>
      <c r="WW127" s="24"/>
      <c r="WX127" s="24"/>
      <c r="WY127" s="24"/>
      <c r="WZ127" s="24"/>
      <c r="XA127" s="24"/>
      <c r="XB127" s="24"/>
      <c r="XC127" s="24"/>
      <c r="XD127" s="24"/>
      <c r="XE127" s="24"/>
      <c r="XF127" s="24"/>
      <c r="XG127" s="24"/>
      <c r="XH127" s="24"/>
      <c r="XI127" s="24"/>
      <c r="XJ127" s="24"/>
      <c r="XK127" s="24"/>
      <c r="XL127" s="24"/>
      <c r="XM127" s="24"/>
      <c r="XN127" s="24"/>
      <c r="XO127" s="24"/>
      <c r="XP127" s="24"/>
      <c r="XQ127" s="24"/>
      <c r="XR127" s="24"/>
      <c r="XS127" s="24"/>
      <c r="XT127" s="24"/>
      <c r="XU127" s="24"/>
      <c r="XV127" s="24"/>
      <c r="XW127" s="24"/>
      <c r="XX127" s="24"/>
      <c r="XY127" s="24"/>
      <c r="XZ127" s="24"/>
      <c r="YA127" s="24"/>
      <c r="YB127" s="24"/>
      <c r="YC127" s="24"/>
      <c r="YD127" s="24"/>
      <c r="YE127" s="24"/>
      <c r="YF127" s="24"/>
      <c r="YG127" s="24"/>
      <c r="YH127" s="24"/>
      <c r="YI127" s="24"/>
      <c r="YJ127" s="24"/>
      <c r="YK127" s="24"/>
      <c r="YL127" s="24"/>
      <c r="YM127" s="24"/>
      <c r="YN127" s="24"/>
      <c r="YO127" s="24"/>
      <c r="YP127" s="24"/>
      <c r="YQ127" s="24"/>
      <c r="YR127" s="24"/>
      <c r="YS127" s="24"/>
      <c r="YT127" s="24"/>
      <c r="YU127" s="24"/>
      <c r="YV127" s="24"/>
      <c r="YW127" s="24"/>
      <c r="YX127" s="24"/>
      <c r="YY127" s="24"/>
      <c r="YZ127" s="24"/>
      <c r="ZA127" s="24"/>
      <c r="ZB127" s="24"/>
      <c r="ZC127" s="24"/>
      <c r="ZD127" s="24"/>
      <c r="ZE127" s="24"/>
      <c r="ZF127" s="24"/>
      <c r="ZG127" s="24"/>
      <c r="ZH127" s="24"/>
      <c r="ZI127" s="24"/>
      <c r="ZJ127" s="24"/>
      <c r="ZK127" s="24"/>
      <c r="ZL127" s="24"/>
      <c r="ZM127" s="24"/>
      <c r="ZN127" s="24"/>
      <c r="ZO127" s="24"/>
      <c r="ZP127" s="24"/>
      <c r="ZQ127" s="24"/>
      <c r="ZR127" s="24"/>
      <c r="ZS127" s="24"/>
      <c r="ZT127" s="24"/>
      <c r="ZU127" s="24"/>
      <c r="ZV127" s="24"/>
      <c r="ZW127" s="24"/>
      <c r="ZX127" s="24"/>
      <c r="ZY127" s="24"/>
      <c r="ZZ127" s="24"/>
      <c r="AAA127" s="24"/>
      <c r="AAB127" s="24"/>
      <c r="AAC127" s="24"/>
      <c r="AAD127" s="24"/>
      <c r="AAE127" s="24"/>
      <c r="AAF127" s="24"/>
      <c r="AAG127" s="24"/>
      <c r="AAH127" s="24"/>
      <c r="AAI127" s="24"/>
      <c r="AAJ127" s="24"/>
      <c r="AAK127" s="24"/>
      <c r="AAL127" s="24"/>
      <c r="AAM127" s="24"/>
      <c r="AAN127" s="24"/>
      <c r="AAO127" s="24"/>
      <c r="AAP127" s="24"/>
      <c r="AAQ127" s="24"/>
      <c r="AAR127" s="24"/>
      <c r="AAS127" s="24"/>
      <c r="AAT127" s="24"/>
      <c r="AAU127" s="24"/>
      <c r="AAV127" s="24"/>
      <c r="AAW127" s="24"/>
      <c r="AAX127" s="24"/>
      <c r="AAY127" s="24"/>
      <c r="AAZ127" s="24"/>
      <c r="ABA127" s="24"/>
      <c r="ABB127" s="24"/>
      <c r="ABC127" s="24"/>
      <c r="ABD127" s="24"/>
      <c r="ABE127" s="24"/>
      <c r="ABF127" s="24"/>
      <c r="ABG127" s="24"/>
      <c r="ABH127" s="24"/>
      <c r="ABI127" s="24"/>
      <c r="ABJ127" s="24"/>
      <c r="ABK127" s="24"/>
      <c r="ABL127" s="24"/>
      <c r="ABM127" s="24"/>
      <c r="ABN127" s="24"/>
      <c r="ABO127" s="24"/>
      <c r="ABP127" s="24"/>
      <c r="ABQ127" s="24"/>
      <c r="ABR127" s="24"/>
      <c r="ABS127" s="24"/>
      <c r="ABT127" s="24"/>
      <c r="ABU127" s="24"/>
      <c r="ABV127" s="24"/>
      <c r="ABW127" s="24"/>
      <c r="ABX127" s="24"/>
      <c r="ABY127" s="24"/>
      <c r="ABZ127" s="24"/>
      <c r="ACA127" s="24"/>
      <c r="ACB127" s="24"/>
      <c r="ACC127" s="24"/>
      <c r="ACD127" s="24"/>
      <c r="ACE127" s="24"/>
      <c r="ACF127" s="24"/>
      <c r="ACG127" s="24"/>
      <c r="ACH127" s="24"/>
      <c r="ACI127" s="24"/>
      <c r="ACJ127" s="24"/>
      <c r="ACK127" s="24"/>
      <c r="ACL127" s="24"/>
      <c r="ACM127" s="24"/>
      <c r="ACN127" s="24"/>
      <c r="ACO127" s="24"/>
      <c r="ACP127" s="24"/>
      <c r="ACQ127" s="24"/>
      <c r="ACR127" s="24"/>
      <c r="ACS127" s="24"/>
      <c r="ACT127" s="24"/>
      <c r="ACU127" s="24"/>
      <c r="ACV127" s="24"/>
      <c r="ACW127" s="24"/>
      <c r="ACX127" s="24"/>
      <c r="ACY127" s="24"/>
      <c r="ACZ127" s="24"/>
      <c r="ADA127" s="24"/>
      <c r="ADB127" s="24"/>
      <c r="ADC127" s="24"/>
      <c r="ADD127" s="24"/>
      <c r="ADE127" s="24"/>
      <c r="ADF127" s="24"/>
      <c r="ADG127" s="24"/>
      <c r="ADH127" s="24"/>
      <c r="ADI127" s="24"/>
      <c r="ADJ127" s="24"/>
      <c r="ADK127" s="24"/>
      <c r="ADL127" s="24"/>
      <c r="ADM127" s="24"/>
      <c r="ADN127" s="24"/>
      <c r="ADO127" s="24"/>
      <c r="ADP127" s="24"/>
      <c r="ADQ127" s="24"/>
      <c r="ADR127" s="24"/>
      <c r="ADS127" s="24"/>
      <c r="ADT127" s="24"/>
      <c r="ADU127" s="24"/>
      <c r="ADV127" s="24"/>
      <c r="ADW127" s="24"/>
      <c r="ADX127" s="24"/>
      <c r="ADY127" s="24"/>
      <c r="ADZ127" s="24"/>
      <c r="AEA127" s="24"/>
      <c r="AEB127" s="24"/>
      <c r="AEC127" s="24"/>
      <c r="AED127" s="24"/>
      <c r="AEE127" s="24"/>
      <c r="AEF127" s="24"/>
      <c r="AEG127" s="24"/>
      <c r="AEH127" s="24"/>
      <c r="AEI127" s="24"/>
      <c r="AEJ127" s="24"/>
      <c r="AEK127" s="24"/>
      <c r="AEL127" s="24"/>
      <c r="AEM127" s="24"/>
      <c r="AEN127" s="24"/>
      <c r="AEO127" s="24"/>
      <c r="AEP127" s="24"/>
      <c r="AEQ127" s="24"/>
      <c r="AER127" s="24"/>
      <c r="AES127" s="24"/>
      <c r="AET127" s="24"/>
      <c r="AEU127" s="24"/>
      <c r="AEV127" s="24"/>
      <c r="AEW127" s="24"/>
      <c r="AEX127" s="24"/>
      <c r="AEY127" s="24"/>
      <c r="AEZ127" s="24"/>
      <c r="AFA127" s="24"/>
      <c r="AFB127" s="24"/>
      <c r="AFC127" s="24"/>
      <c r="AFD127" s="24"/>
      <c r="AFE127" s="24"/>
      <c r="AFF127" s="24"/>
      <c r="AFG127" s="24"/>
      <c r="AFH127" s="24"/>
      <c r="AFI127" s="24"/>
      <c r="AFJ127" s="24"/>
      <c r="AFK127" s="24"/>
      <c r="AFL127" s="24"/>
      <c r="AFM127" s="24"/>
      <c r="AFN127" s="24"/>
      <c r="AFO127" s="24"/>
      <c r="AFP127" s="24"/>
      <c r="AFQ127" s="24"/>
      <c r="AFR127" s="24"/>
      <c r="AFS127" s="24"/>
      <c r="AFT127" s="24"/>
      <c r="AFU127" s="24"/>
      <c r="AFV127" s="24"/>
      <c r="AFW127" s="24"/>
      <c r="AFX127" s="24"/>
      <c r="AFY127" s="24"/>
      <c r="AFZ127" s="24"/>
      <c r="AGA127" s="24"/>
      <c r="AGB127" s="24"/>
      <c r="AGC127" s="24"/>
      <c r="AGD127" s="24"/>
      <c r="AGE127" s="24"/>
      <c r="AGF127" s="24"/>
      <c r="AGG127" s="24"/>
      <c r="AGH127" s="24"/>
      <c r="AGI127" s="24"/>
      <c r="AGJ127" s="24"/>
      <c r="AGK127" s="24"/>
      <c r="AGL127" s="24"/>
      <c r="AGM127" s="24"/>
      <c r="AGN127" s="24"/>
      <c r="AGO127" s="24"/>
      <c r="AGP127" s="24"/>
      <c r="AGQ127" s="24"/>
      <c r="AGR127" s="24"/>
      <c r="AGS127" s="24"/>
      <c r="AGT127" s="24"/>
      <c r="AGU127" s="24"/>
      <c r="AGV127" s="24"/>
      <c r="AGW127" s="24"/>
      <c r="AGX127" s="24"/>
      <c r="AGY127" s="24"/>
      <c r="AGZ127" s="24"/>
      <c r="AHA127" s="24"/>
      <c r="AHB127" s="24"/>
      <c r="AHC127" s="24"/>
      <c r="AHD127" s="24"/>
      <c r="AHE127" s="24"/>
      <c r="AHF127" s="24"/>
      <c r="AHG127" s="24"/>
      <c r="AHH127" s="24"/>
      <c r="AHI127" s="24"/>
      <c r="AHJ127" s="24"/>
      <c r="AHK127" s="24"/>
      <c r="AHL127" s="24"/>
      <c r="AHM127" s="24"/>
      <c r="AHN127" s="24"/>
      <c r="AHO127" s="24"/>
      <c r="AHP127" s="24"/>
      <c r="AHQ127" s="24"/>
      <c r="AHR127" s="24"/>
      <c r="AHS127" s="24"/>
      <c r="AHT127" s="24"/>
      <c r="AHU127" s="24"/>
      <c r="AHV127" s="24"/>
      <c r="AHW127" s="24"/>
      <c r="AHX127" s="24"/>
      <c r="AHY127" s="24"/>
      <c r="AHZ127" s="24"/>
      <c r="AIA127" s="24"/>
      <c r="AIB127" s="24"/>
      <c r="AIC127" s="24"/>
      <c r="AID127" s="24"/>
      <c r="AIE127" s="24"/>
      <c r="AIF127" s="24"/>
      <c r="AIG127" s="24"/>
      <c r="AIH127" s="24"/>
      <c r="AII127" s="24"/>
      <c r="AIJ127" s="24"/>
      <c r="AIK127" s="24"/>
      <c r="AIL127" s="24"/>
      <c r="AIM127" s="24"/>
      <c r="AIN127" s="24"/>
      <c r="AIO127" s="24"/>
      <c r="AIP127" s="24"/>
      <c r="AIQ127" s="24"/>
      <c r="AIR127" s="24"/>
      <c r="AIS127" s="24"/>
      <c r="AIT127" s="24"/>
      <c r="AIU127" s="24"/>
      <c r="AIV127" s="24"/>
      <c r="AIW127" s="24"/>
      <c r="AIX127" s="24"/>
      <c r="AIY127" s="24"/>
      <c r="AIZ127" s="24"/>
      <c r="AJA127" s="24"/>
      <c r="AJB127" s="24"/>
      <c r="AJC127" s="24"/>
      <c r="AJD127" s="24"/>
      <c r="AJE127" s="24"/>
      <c r="AJF127" s="24"/>
      <c r="AJG127" s="24"/>
      <c r="AJH127" s="24"/>
      <c r="AJI127" s="24"/>
      <c r="AJJ127" s="24"/>
      <c r="AJK127" s="24"/>
      <c r="AJL127" s="24"/>
      <c r="AJM127" s="24"/>
      <c r="AJN127" s="24"/>
      <c r="AJO127" s="24"/>
      <c r="AJP127" s="24"/>
      <c r="AJQ127" s="24"/>
      <c r="AJR127" s="24"/>
      <c r="AJS127" s="24"/>
      <c r="AJT127" s="24"/>
      <c r="AJU127" s="24"/>
      <c r="AJV127" s="24"/>
      <c r="AJW127" s="24"/>
      <c r="AJX127" s="24"/>
      <c r="AJY127" s="24"/>
      <c r="AJZ127" s="24"/>
      <c r="AKA127" s="24"/>
      <c r="AKB127" s="24"/>
      <c r="AKC127" s="24"/>
      <c r="AKD127" s="24"/>
      <c r="AKE127" s="24"/>
      <c r="AKF127" s="24"/>
      <c r="AKG127" s="24"/>
      <c r="AKH127" s="24"/>
      <c r="AKI127" s="24"/>
      <c r="AKJ127" s="24"/>
      <c r="AKK127" s="24"/>
      <c r="AKL127" s="24"/>
      <c r="AKM127" s="24"/>
      <c r="AKN127" s="24"/>
      <c r="AKO127" s="24"/>
      <c r="AKP127" s="24"/>
      <c r="AKQ127" s="24"/>
      <c r="AKR127" s="24"/>
      <c r="AKS127" s="24"/>
      <c r="AKT127" s="24"/>
      <c r="AKU127" s="24"/>
      <c r="AKV127" s="24"/>
      <c r="AKW127" s="24"/>
      <c r="AKX127" s="24"/>
      <c r="AKY127" s="24"/>
      <c r="AKZ127" s="24"/>
      <c r="ALA127" s="24"/>
      <c r="ALB127" s="24"/>
      <c r="ALC127" s="24"/>
      <c r="ALD127" s="24"/>
      <c r="ALE127" s="24"/>
      <c r="ALF127" s="24"/>
      <c r="ALG127" s="24"/>
      <c r="ALH127" s="24"/>
      <c r="ALI127" s="24"/>
      <c r="ALJ127" s="24"/>
      <c r="ALK127" s="24"/>
      <c r="ALL127" s="24"/>
      <c r="ALM127" s="24"/>
      <c r="ALN127" s="24"/>
      <c r="ALO127" s="24"/>
      <c r="ALP127" s="24"/>
      <c r="ALQ127" s="24"/>
      <c r="ALR127" s="24"/>
      <c r="ALS127" s="24"/>
      <c r="ALT127" s="24"/>
      <c r="ALU127" s="25"/>
      <c r="ALV127" s="25"/>
      <c r="ALW127" s="25"/>
    </row>
    <row r="128" spans="1:1014" s="154" customFormat="1" ht="16.5" x14ac:dyDescent="0.2">
      <c r="A128" s="112" t="s">
        <v>37</v>
      </c>
      <c r="B128" s="335" t="s">
        <v>38</v>
      </c>
      <c r="C128" s="335"/>
      <c r="ALV128" s="23"/>
      <c r="ALW128" s="23"/>
      <c r="ALX128" s="23"/>
      <c r="ALY128" s="23"/>
      <c r="ALZ128" s="23"/>
    </row>
    <row r="129" spans="1:1014" s="154" customFormat="1" ht="16.5" x14ac:dyDescent="0.2">
      <c r="A129" s="111" t="s">
        <v>226</v>
      </c>
      <c r="B129" s="334" t="s">
        <v>227</v>
      </c>
      <c r="C129" s="334"/>
      <c r="ALV129" s="23"/>
      <c r="ALW129" s="23"/>
      <c r="ALX129" s="23"/>
      <c r="ALY129" s="23"/>
      <c r="ALZ129" s="23"/>
    </row>
    <row r="130" spans="1:1014" s="154" customFormat="1" ht="16.5" x14ac:dyDescent="0.2">
      <c r="A130" s="109"/>
      <c r="B130" s="109"/>
      <c r="C130" s="258"/>
      <c r="ALV130" s="23"/>
      <c r="ALW130" s="23"/>
      <c r="ALX130" s="23"/>
      <c r="ALY130" s="23"/>
      <c r="ALZ130" s="23"/>
    </row>
    <row r="131" spans="1:1014" s="154" customFormat="1" ht="16.5" customHeight="1" x14ac:dyDescent="0.2">
      <c r="A131" s="335" t="s">
        <v>63</v>
      </c>
      <c r="B131" s="335"/>
      <c r="C131" s="335"/>
      <c r="ALV131" s="23"/>
      <c r="ALW131" s="23"/>
      <c r="ALX131" s="23"/>
      <c r="ALY131" s="23"/>
      <c r="ALZ131" s="23"/>
    </row>
    <row r="132" spans="1:1014" s="154" customFormat="1" ht="16.5" x14ac:dyDescent="0.2">
      <c r="A132" s="109"/>
      <c r="B132" s="109"/>
      <c r="C132" s="258"/>
      <c r="ALV132" s="23"/>
      <c r="ALW132" s="23"/>
      <c r="ALX132" s="23"/>
      <c r="ALY132" s="23"/>
      <c r="ALZ132" s="23"/>
    </row>
    <row r="133" spans="1:1014" s="154" customFormat="1" ht="66" customHeight="1" x14ac:dyDescent="0.2">
      <c r="A133" s="109" t="s">
        <v>40</v>
      </c>
      <c r="B133" s="111" t="s">
        <v>226</v>
      </c>
      <c r="C133" s="267" t="s">
        <v>228</v>
      </c>
      <c r="ALV133" s="23"/>
      <c r="ALW133" s="23"/>
      <c r="ALX133" s="23"/>
      <c r="ALY133" s="23"/>
      <c r="ALZ133" s="23"/>
    </row>
    <row r="134" spans="1:1014" s="154" customFormat="1" ht="16.5" x14ac:dyDescent="0.2">
      <c r="A134" s="109" t="s">
        <v>41</v>
      </c>
      <c r="B134" s="111" t="s">
        <v>74</v>
      </c>
      <c r="C134" s="260" t="s">
        <v>203</v>
      </c>
      <c r="ALV134" s="23"/>
      <c r="ALW134" s="23"/>
      <c r="ALX134" s="23"/>
      <c r="ALY134" s="23"/>
      <c r="ALZ134" s="23"/>
    </row>
    <row r="135" spans="1:1014" s="154" customFormat="1" ht="16.5" x14ac:dyDescent="0.2">
      <c r="A135" s="109" t="s">
        <v>42</v>
      </c>
      <c r="B135" s="111" t="s">
        <v>227</v>
      </c>
      <c r="C135" s="259"/>
      <c r="ALV135" s="23"/>
      <c r="ALW135" s="23"/>
      <c r="ALX135" s="23"/>
      <c r="ALY135" s="23"/>
      <c r="ALZ135" s="23"/>
    </row>
    <row r="136" spans="1:1014" s="154" customFormat="1" ht="66" x14ac:dyDescent="0.2">
      <c r="A136" s="109" t="s">
        <v>43</v>
      </c>
      <c r="B136" s="111" t="s">
        <v>229</v>
      </c>
      <c r="C136" s="259"/>
      <c r="ALV136" s="23"/>
      <c r="ALW136" s="23"/>
      <c r="ALX136" s="23"/>
      <c r="ALY136" s="23"/>
      <c r="ALZ136" s="23"/>
    </row>
    <row r="137" spans="1:1014" s="154" customFormat="1" ht="16.5" x14ac:dyDescent="0.2">
      <c r="A137" s="109" t="s">
        <v>44</v>
      </c>
      <c r="B137" s="111" t="s">
        <v>45</v>
      </c>
      <c r="C137" s="259"/>
      <c r="ALV137" s="23"/>
      <c r="ALW137" s="23"/>
      <c r="ALX137" s="23"/>
      <c r="ALY137" s="23"/>
      <c r="ALZ137" s="23"/>
    </row>
    <row r="138" spans="1:1014" s="154" customFormat="1" ht="16.5" x14ac:dyDescent="0.2">
      <c r="A138" s="109" t="s">
        <v>207</v>
      </c>
      <c r="B138" s="111" t="s">
        <v>47</v>
      </c>
      <c r="C138" s="259"/>
      <c r="ALV138" s="23"/>
      <c r="ALW138" s="23"/>
      <c r="ALX138" s="23"/>
      <c r="ALY138" s="23"/>
      <c r="ALZ138" s="23"/>
    </row>
    <row r="139" spans="1:1014" s="154" customFormat="1" ht="16.5" x14ac:dyDescent="0.2">
      <c r="A139" s="336" t="s">
        <v>47</v>
      </c>
      <c r="B139" s="336"/>
      <c r="C139" s="268"/>
      <c r="ALV139" s="23"/>
      <c r="ALW139" s="23"/>
      <c r="ALX139" s="23"/>
      <c r="ALY139" s="23"/>
      <c r="ALZ139" s="23"/>
    </row>
    <row r="140" spans="1:1014" s="154" customFormat="1" ht="16.5" customHeight="1" x14ac:dyDescent="0.2">
      <c r="A140" s="337" t="s">
        <v>48</v>
      </c>
      <c r="B140" s="337"/>
      <c r="C140" s="261">
        <v>1212950</v>
      </c>
      <c r="ALV140" s="23"/>
      <c r="ALW140" s="23"/>
      <c r="ALX140" s="23"/>
      <c r="ALY140" s="23"/>
      <c r="ALZ140" s="23"/>
    </row>
    <row r="141" spans="1:1014" x14ac:dyDescent="0.2">
      <c r="ALY141" s="36"/>
    </row>
    <row r="142" spans="1:1014" x14ac:dyDescent="0.2">
      <c r="ALY142" s="36"/>
    </row>
  </sheetData>
  <mergeCells count="54">
    <mergeCell ref="C118:C119"/>
    <mergeCell ref="A124:B124"/>
    <mergeCell ref="C80:C81"/>
    <mergeCell ref="A86:B86"/>
    <mergeCell ref="C109:C110"/>
    <mergeCell ref="A115:B115"/>
    <mergeCell ref="A116:B116"/>
    <mergeCell ref="A65:B65"/>
    <mergeCell ref="C67:C68"/>
    <mergeCell ref="A73:B73"/>
    <mergeCell ref="B76:C76"/>
    <mergeCell ref="B77:C77"/>
    <mergeCell ref="B10:C10"/>
    <mergeCell ref="A12:C12"/>
    <mergeCell ref="A55:B55"/>
    <mergeCell ref="B128:C128"/>
    <mergeCell ref="B129:C129"/>
    <mergeCell ref="A74:B74"/>
    <mergeCell ref="A87:B87"/>
    <mergeCell ref="B90:C90"/>
    <mergeCell ref="B91:C91"/>
    <mergeCell ref="A93:C93"/>
    <mergeCell ref="A125:B125"/>
    <mergeCell ref="C95:C96"/>
    <mergeCell ref="A101:B101"/>
    <mergeCell ref="A102:B102"/>
    <mergeCell ref="B105:C105"/>
    <mergeCell ref="B106:C106"/>
    <mergeCell ref="A3:C3"/>
    <mergeCell ref="A5:C5"/>
    <mergeCell ref="A6:C6"/>
    <mergeCell ref="B8:C8"/>
    <mergeCell ref="B9:C9"/>
    <mergeCell ref="A20:B20"/>
    <mergeCell ref="A21:B21"/>
    <mergeCell ref="A30:B30"/>
    <mergeCell ref="A31:B31"/>
    <mergeCell ref="A140:B140"/>
    <mergeCell ref="A131:C131"/>
    <mergeCell ref="A139:B139"/>
    <mergeCell ref="C48:C49"/>
    <mergeCell ref="A54:B54"/>
    <mergeCell ref="A39:C39"/>
    <mergeCell ref="A40:C40"/>
    <mergeCell ref="B42:C42"/>
    <mergeCell ref="B43:C43"/>
    <mergeCell ref="A45:C45"/>
    <mergeCell ref="C58:C59"/>
    <mergeCell ref="A64:B64"/>
    <mergeCell ref="A32:B32"/>
    <mergeCell ref="A33:B33"/>
    <mergeCell ref="A34:B34"/>
    <mergeCell ref="A35:B35"/>
    <mergeCell ref="A36:B36"/>
  </mergeCells>
  <pageMargins left="0.7" right="0.7" top="0.75" bottom="0.75" header="0.51180555555555496" footer="0.51180555555555496"/>
  <pageSetup paperSize="9" firstPageNumber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H19"/>
  <sheetViews>
    <sheetView topLeftCell="A4" workbookViewId="0">
      <selection activeCell="G7" sqref="G7"/>
    </sheetView>
  </sheetViews>
  <sheetFormatPr defaultColWidth="9.140625" defaultRowHeight="17.25" x14ac:dyDescent="0.2"/>
  <cols>
    <col min="1" max="1" width="15.28515625" style="103" customWidth="1"/>
    <col min="2" max="2" width="45.7109375" style="85" customWidth="1"/>
    <col min="3" max="3" width="11.5703125" style="104" customWidth="1"/>
    <col min="4" max="4" width="11.85546875" style="104" customWidth="1"/>
    <col min="5" max="5" width="16.85546875" style="105" customWidth="1"/>
    <col min="6" max="6" width="14.28515625" style="105" customWidth="1"/>
    <col min="7" max="7" width="17.5703125" style="105" customWidth="1"/>
    <col min="8" max="8" width="9.140625" style="85"/>
    <col min="9" max="9" width="14" style="85" bestFit="1" customWidth="1"/>
    <col min="10" max="1022" width="9.140625" style="85"/>
    <col min="1023" max="16384" width="9.140625" style="86"/>
  </cols>
  <sheetData>
    <row r="1" spans="1:1022" s="84" customFormat="1" x14ac:dyDescent="0.2">
      <c r="A1" s="83"/>
      <c r="B1" s="346" t="s">
        <v>307</v>
      </c>
      <c r="C1" s="346"/>
      <c r="D1" s="346"/>
      <c r="E1" s="346"/>
      <c r="F1" s="346"/>
      <c r="G1" s="346"/>
    </row>
    <row r="2" spans="1:1022" s="84" customFormat="1" ht="21.75" customHeight="1" x14ac:dyDescent="0.2">
      <c r="A2" s="346" t="s">
        <v>148</v>
      </c>
      <c r="B2" s="346"/>
      <c r="C2" s="346"/>
      <c r="D2" s="346"/>
      <c r="E2" s="346"/>
      <c r="F2" s="346"/>
      <c r="G2" s="346"/>
    </row>
    <row r="3" spans="1:1022" s="84" customFormat="1" x14ac:dyDescent="0.2">
      <c r="A3" s="346" t="s">
        <v>149</v>
      </c>
      <c r="B3" s="346"/>
      <c r="C3" s="346"/>
      <c r="D3" s="346"/>
      <c r="E3" s="346"/>
      <c r="F3" s="346"/>
      <c r="G3" s="346"/>
    </row>
    <row r="4" spans="1:1022" ht="60.75" customHeight="1" x14ac:dyDescent="0.2">
      <c r="A4" s="347" t="s">
        <v>150</v>
      </c>
      <c r="B4" s="347"/>
      <c r="C4" s="347"/>
      <c r="D4" s="347"/>
      <c r="E4" s="347"/>
      <c r="F4" s="347"/>
      <c r="G4" s="347"/>
    </row>
    <row r="5" spans="1:1022" ht="77.25" customHeight="1" x14ac:dyDescent="0.2">
      <c r="A5" s="348" t="s">
        <v>151</v>
      </c>
      <c r="B5" s="348" t="s">
        <v>152</v>
      </c>
      <c r="C5" s="348" t="s">
        <v>153</v>
      </c>
      <c r="D5" s="348" t="s">
        <v>154</v>
      </c>
      <c r="E5" s="349" t="s">
        <v>155</v>
      </c>
      <c r="F5" s="349" t="s">
        <v>174</v>
      </c>
      <c r="G5" s="349"/>
    </row>
    <row r="6" spans="1:1022" ht="51.75" x14ac:dyDescent="0.2">
      <c r="A6" s="348"/>
      <c r="B6" s="348"/>
      <c r="C6" s="348"/>
      <c r="D6" s="348"/>
      <c r="E6" s="349"/>
      <c r="F6" s="87" t="s">
        <v>156</v>
      </c>
      <c r="G6" s="88" t="s">
        <v>157</v>
      </c>
    </row>
    <row r="7" spans="1:1022" s="90" customFormat="1" ht="16.5" x14ac:dyDescent="0.2">
      <c r="A7" s="352" t="s">
        <v>73</v>
      </c>
      <c r="B7" s="352"/>
      <c r="C7" s="352"/>
      <c r="D7" s="352"/>
      <c r="E7" s="352"/>
      <c r="F7" s="352"/>
      <c r="G7" s="89">
        <f>+G9+G14+G17</f>
        <v>-300950</v>
      </c>
    </row>
    <row r="8" spans="1:1022" customFormat="1" ht="16.5" x14ac:dyDescent="0.2">
      <c r="A8" s="91" t="s">
        <v>158</v>
      </c>
      <c r="B8" s="92" t="s">
        <v>159</v>
      </c>
      <c r="C8" s="92" t="s">
        <v>160</v>
      </c>
      <c r="D8" s="350"/>
      <c r="E8" s="350"/>
      <c r="F8" s="350"/>
      <c r="G8" s="93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  <c r="BR8" s="94"/>
      <c r="BS8" s="94"/>
      <c r="BT8" s="94"/>
      <c r="BU8" s="94"/>
      <c r="BV8" s="94"/>
      <c r="BW8" s="94"/>
      <c r="BX8" s="94"/>
      <c r="BY8" s="94"/>
      <c r="BZ8" s="94"/>
      <c r="CA8" s="94"/>
      <c r="CB8" s="94"/>
      <c r="CC8" s="94"/>
      <c r="CD8" s="94"/>
      <c r="CE8" s="94"/>
      <c r="CF8" s="94"/>
      <c r="CG8" s="94"/>
      <c r="CH8" s="94"/>
      <c r="CI8" s="94"/>
      <c r="CJ8" s="94"/>
      <c r="CK8" s="94"/>
      <c r="CL8" s="94"/>
      <c r="CM8" s="94"/>
      <c r="CN8" s="94"/>
      <c r="CO8" s="94"/>
      <c r="CP8" s="94"/>
      <c r="CQ8" s="94"/>
      <c r="CR8" s="94"/>
      <c r="CS8" s="94"/>
      <c r="CT8" s="94"/>
      <c r="CU8" s="94"/>
      <c r="CV8" s="94"/>
      <c r="CW8" s="94"/>
      <c r="CX8" s="94"/>
      <c r="CY8" s="94"/>
      <c r="CZ8" s="94"/>
      <c r="DA8" s="94"/>
      <c r="DB8" s="94"/>
      <c r="DC8" s="94"/>
      <c r="DD8" s="94"/>
      <c r="DE8" s="94"/>
      <c r="DF8" s="94"/>
      <c r="DG8" s="94"/>
      <c r="DH8" s="94"/>
      <c r="DI8" s="94"/>
      <c r="DJ8" s="94"/>
      <c r="DK8" s="94"/>
      <c r="DL8" s="94"/>
      <c r="DM8" s="94"/>
      <c r="DN8" s="94"/>
      <c r="DO8" s="94"/>
      <c r="DP8" s="94"/>
      <c r="DQ8" s="94"/>
      <c r="DR8" s="94"/>
      <c r="DS8" s="94"/>
      <c r="DT8" s="94"/>
      <c r="DU8" s="94"/>
      <c r="DV8" s="94"/>
      <c r="DW8" s="94"/>
      <c r="DX8" s="94"/>
      <c r="DY8" s="94"/>
      <c r="DZ8" s="94"/>
      <c r="EA8" s="94"/>
      <c r="EB8" s="94"/>
      <c r="EC8" s="94"/>
      <c r="ED8" s="94"/>
      <c r="EE8" s="94"/>
      <c r="EF8" s="94"/>
      <c r="EG8" s="94"/>
      <c r="EH8" s="94"/>
      <c r="EI8" s="94"/>
      <c r="EJ8" s="94"/>
      <c r="EK8" s="94"/>
      <c r="EL8" s="94"/>
      <c r="EM8" s="94"/>
      <c r="EN8" s="94"/>
      <c r="EO8" s="94"/>
      <c r="EP8" s="94"/>
      <c r="EQ8" s="94"/>
      <c r="ER8" s="94"/>
      <c r="ES8" s="94"/>
      <c r="ET8" s="94"/>
      <c r="EU8" s="94"/>
      <c r="EV8" s="94"/>
      <c r="EW8" s="94"/>
      <c r="EX8" s="94"/>
      <c r="EY8" s="94"/>
      <c r="EZ8" s="94"/>
      <c r="FA8" s="94"/>
      <c r="FB8" s="94"/>
      <c r="FC8" s="94"/>
      <c r="FD8" s="94"/>
      <c r="FE8" s="94"/>
      <c r="FF8" s="94"/>
      <c r="FG8" s="94"/>
      <c r="FH8" s="94"/>
      <c r="FI8" s="94"/>
      <c r="FJ8" s="94"/>
      <c r="FK8" s="94"/>
      <c r="FL8" s="94"/>
      <c r="FM8" s="94"/>
      <c r="FN8" s="94"/>
      <c r="FO8" s="94"/>
      <c r="FP8" s="94"/>
      <c r="FQ8" s="94"/>
      <c r="FR8" s="94"/>
      <c r="FS8" s="94"/>
      <c r="FT8" s="94"/>
      <c r="FU8" s="94"/>
      <c r="FV8" s="94"/>
      <c r="FW8" s="94"/>
      <c r="FX8" s="94"/>
      <c r="FY8" s="94"/>
      <c r="FZ8" s="94"/>
      <c r="GA8" s="94"/>
      <c r="GB8" s="94"/>
      <c r="GC8" s="94"/>
      <c r="GD8" s="94"/>
      <c r="GE8" s="94"/>
      <c r="GF8" s="94"/>
      <c r="GG8" s="94"/>
      <c r="GH8" s="94"/>
      <c r="GI8" s="94"/>
      <c r="GJ8" s="94"/>
      <c r="GK8" s="94"/>
      <c r="GL8" s="94"/>
      <c r="GM8" s="94"/>
      <c r="GN8" s="94"/>
      <c r="GO8" s="94"/>
      <c r="GP8" s="94"/>
      <c r="GQ8" s="94"/>
      <c r="GR8" s="94"/>
      <c r="GS8" s="94"/>
      <c r="GT8" s="94"/>
      <c r="GU8" s="94"/>
      <c r="GV8" s="94"/>
      <c r="GW8" s="94"/>
      <c r="GX8" s="94"/>
      <c r="GY8" s="94"/>
      <c r="GZ8" s="94"/>
      <c r="HA8" s="94"/>
      <c r="HB8" s="94"/>
      <c r="HC8" s="94"/>
      <c r="HD8" s="94"/>
      <c r="HE8" s="94"/>
      <c r="HF8" s="94"/>
      <c r="HG8" s="94"/>
      <c r="HH8" s="94"/>
      <c r="HI8" s="94"/>
      <c r="HJ8" s="94"/>
      <c r="HK8" s="94"/>
      <c r="HL8" s="94"/>
      <c r="HM8" s="94"/>
      <c r="HN8" s="94"/>
      <c r="HO8" s="94"/>
      <c r="HP8" s="94"/>
      <c r="HQ8" s="94"/>
      <c r="HR8" s="94"/>
      <c r="HS8" s="94"/>
      <c r="HT8" s="94"/>
      <c r="HU8" s="94"/>
      <c r="HV8" s="94"/>
      <c r="HW8" s="94"/>
      <c r="HX8" s="94"/>
      <c r="HY8" s="94"/>
      <c r="HZ8" s="94"/>
      <c r="IA8" s="94"/>
      <c r="IB8" s="94"/>
      <c r="IC8" s="94"/>
      <c r="ID8" s="94"/>
      <c r="IE8" s="94"/>
      <c r="IF8" s="94"/>
      <c r="IG8" s="94"/>
      <c r="IH8" s="94"/>
      <c r="II8" s="94"/>
      <c r="IJ8" s="94"/>
      <c r="IK8" s="94"/>
      <c r="IL8" s="94"/>
      <c r="IM8" s="94"/>
      <c r="IN8" s="94"/>
      <c r="IO8" s="94"/>
      <c r="IP8" s="94"/>
      <c r="IQ8" s="94"/>
      <c r="IR8" s="94"/>
      <c r="IS8" s="94"/>
      <c r="IT8" s="94"/>
      <c r="IU8" s="94"/>
      <c r="IV8" s="94"/>
      <c r="IW8" s="94"/>
      <c r="IX8" s="94"/>
      <c r="IY8" s="94"/>
      <c r="IZ8" s="94"/>
      <c r="JA8" s="94"/>
      <c r="JB8" s="94"/>
      <c r="JC8" s="94"/>
      <c r="JD8" s="94"/>
      <c r="JE8" s="94"/>
      <c r="JF8" s="94"/>
      <c r="JG8" s="94"/>
      <c r="JH8" s="94"/>
      <c r="JI8" s="94"/>
      <c r="JJ8" s="94"/>
      <c r="JK8" s="94"/>
      <c r="JL8" s="94"/>
      <c r="JM8" s="94"/>
      <c r="JN8" s="94"/>
      <c r="JO8" s="94"/>
      <c r="JP8" s="94"/>
      <c r="JQ8" s="94"/>
      <c r="JR8" s="94"/>
      <c r="JS8" s="94"/>
      <c r="JT8" s="94"/>
      <c r="JU8" s="94"/>
      <c r="JV8" s="94"/>
      <c r="JW8" s="94"/>
      <c r="JX8" s="94"/>
      <c r="JY8" s="94"/>
      <c r="JZ8" s="94"/>
      <c r="KA8" s="94"/>
      <c r="KB8" s="94"/>
      <c r="KC8" s="94"/>
      <c r="KD8" s="94"/>
      <c r="KE8" s="94"/>
      <c r="KF8" s="94"/>
      <c r="KG8" s="94"/>
      <c r="KH8" s="94"/>
      <c r="KI8" s="94"/>
      <c r="KJ8" s="94"/>
      <c r="KK8" s="94"/>
      <c r="KL8" s="94"/>
      <c r="KM8" s="94"/>
      <c r="KN8" s="94"/>
      <c r="KO8" s="94"/>
      <c r="KP8" s="94"/>
      <c r="KQ8" s="94"/>
      <c r="KR8" s="94"/>
      <c r="KS8" s="94"/>
      <c r="KT8" s="94"/>
      <c r="KU8" s="94"/>
      <c r="KV8" s="94"/>
      <c r="KW8" s="94"/>
      <c r="KX8" s="94"/>
      <c r="KY8" s="94"/>
      <c r="KZ8" s="94"/>
      <c r="LA8" s="94"/>
      <c r="LB8" s="94"/>
      <c r="LC8" s="94"/>
      <c r="LD8" s="94"/>
      <c r="LE8" s="94"/>
      <c r="LF8" s="94"/>
      <c r="LG8" s="94"/>
      <c r="LH8" s="94"/>
      <c r="LI8" s="94"/>
      <c r="LJ8" s="94"/>
      <c r="LK8" s="94"/>
      <c r="LL8" s="94"/>
      <c r="LM8" s="94"/>
      <c r="LN8" s="94"/>
      <c r="LO8" s="94"/>
      <c r="LP8" s="94"/>
      <c r="LQ8" s="94"/>
      <c r="LR8" s="94"/>
      <c r="LS8" s="94"/>
      <c r="LT8" s="94"/>
      <c r="LU8" s="94"/>
      <c r="LV8" s="94"/>
      <c r="LW8" s="94"/>
      <c r="LX8" s="94"/>
      <c r="LY8" s="94"/>
      <c r="LZ8" s="94"/>
      <c r="MA8" s="94"/>
      <c r="MB8" s="94"/>
      <c r="MC8" s="94"/>
      <c r="MD8" s="94"/>
      <c r="ME8" s="94"/>
      <c r="MF8" s="94"/>
      <c r="MG8" s="94"/>
      <c r="MH8" s="94"/>
      <c r="MI8" s="94"/>
      <c r="MJ8" s="94"/>
      <c r="MK8" s="94"/>
      <c r="ML8" s="94"/>
      <c r="MM8" s="94"/>
      <c r="MN8" s="94"/>
      <c r="MO8" s="94"/>
      <c r="MP8" s="94"/>
      <c r="MQ8" s="94"/>
      <c r="MR8" s="94"/>
      <c r="MS8" s="94"/>
      <c r="MT8" s="94"/>
      <c r="MU8" s="94"/>
      <c r="MV8" s="94"/>
      <c r="MW8" s="94"/>
      <c r="MX8" s="94"/>
      <c r="MY8" s="94"/>
      <c r="MZ8" s="94"/>
      <c r="NA8" s="94"/>
      <c r="NB8" s="94"/>
      <c r="NC8" s="94"/>
      <c r="ND8" s="94"/>
      <c r="NE8" s="94"/>
      <c r="NF8" s="94"/>
      <c r="NG8" s="94"/>
      <c r="NH8" s="94"/>
      <c r="NI8" s="94"/>
      <c r="NJ8" s="94"/>
      <c r="NK8" s="94"/>
      <c r="NL8" s="94"/>
      <c r="NM8" s="94"/>
      <c r="NN8" s="94"/>
      <c r="NO8" s="94"/>
      <c r="NP8" s="94"/>
      <c r="NQ8" s="94"/>
      <c r="NR8" s="94"/>
      <c r="NS8" s="94"/>
      <c r="NT8" s="94"/>
      <c r="NU8" s="94"/>
      <c r="NV8" s="94"/>
      <c r="NW8" s="94"/>
      <c r="NX8" s="94"/>
      <c r="NY8" s="94"/>
      <c r="NZ8" s="94"/>
      <c r="OA8" s="94"/>
      <c r="OB8" s="94"/>
      <c r="OC8" s="94"/>
      <c r="OD8" s="94"/>
      <c r="OE8" s="94"/>
      <c r="OF8" s="94"/>
      <c r="OG8" s="94"/>
      <c r="OH8" s="94"/>
      <c r="OI8" s="94"/>
      <c r="OJ8" s="94"/>
      <c r="OK8" s="94"/>
      <c r="OL8" s="94"/>
      <c r="OM8" s="94"/>
      <c r="ON8" s="94"/>
      <c r="OO8" s="94"/>
      <c r="OP8" s="94"/>
      <c r="OQ8" s="94"/>
      <c r="OR8" s="94"/>
      <c r="OS8" s="94"/>
      <c r="OT8" s="94"/>
      <c r="OU8" s="94"/>
      <c r="OV8" s="94"/>
      <c r="OW8" s="94"/>
      <c r="OX8" s="94"/>
      <c r="OY8" s="94"/>
      <c r="OZ8" s="94"/>
      <c r="PA8" s="94"/>
      <c r="PB8" s="94"/>
      <c r="PC8" s="94"/>
      <c r="PD8" s="94"/>
      <c r="PE8" s="94"/>
      <c r="PF8" s="94"/>
      <c r="PG8" s="94"/>
      <c r="PH8" s="94"/>
      <c r="PI8" s="94"/>
      <c r="PJ8" s="94"/>
      <c r="PK8" s="94"/>
      <c r="PL8" s="94"/>
      <c r="PM8" s="94"/>
      <c r="PN8" s="94"/>
      <c r="PO8" s="94"/>
      <c r="PP8" s="94"/>
      <c r="PQ8" s="94"/>
      <c r="PR8" s="94"/>
      <c r="PS8" s="94"/>
      <c r="PT8" s="94"/>
      <c r="PU8" s="94"/>
      <c r="PV8" s="94"/>
      <c r="PW8" s="94"/>
      <c r="PX8" s="94"/>
      <c r="PY8" s="94"/>
      <c r="PZ8" s="94"/>
      <c r="QA8" s="94"/>
      <c r="QB8" s="94"/>
      <c r="QC8" s="94"/>
      <c r="QD8" s="94"/>
      <c r="QE8" s="94"/>
      <c r="QF8" s="94"/>
      <c r="QG8" s="94"/>
      <c r="QH8" s="94"/>
      <c r="QI8" s="94"/>
      <c r="QJ8" s="94"/>
      <c r="QK8" s="94"/>
      <c r="QL8" s="94"/>
      <c r="QM8" s="94"/>
      <c r="QN8" s="94"/>
      <c r="QO8" s="94"/>
      <c r="QP8" s="94"/>
      <c r="QQ8" s="94"/>
      <c r="QR8" s="94"/>
      <c r="QS8" s="94"/>
      <c r="QT8" s="94"/>
      <c r="QU8" s="94"/>
      <c r="QV8" s="94"/>
      <c r="QW8" s="94"/>
      <c r="QX8" s="94"/>
      <c r="QY8" s="94"/>
      <c r="QZ8" s="94"/>
      <c r="RA8" s="94"/>
      <c r="RB8" s="94"/>
      <c r="RC8" s="94"/>
      <c r="RD8" s="94"/>
      <c r="RE8" s="94"/>
      <c r="RF8" s="94"/>
      <c r="RG8" s="94"/>
      <c r="RH8" s="94"/>
      <c r="RI8" s="94"/>
      <c r="RJ8" s="94"/>
      <c r="RK8" s="94"/>
      <c r="RL8" s="94"/>
      <c r="RM8" s="94"/>
      <c r="RN8" s="94"/>
      <c r="RO8" s="94"/>
      <c r="RP8" s="94"/>
      <c r="RQ8" s="94"/>
      <c r="RR8" s="94"/>
      <c r="RS8" s="94"/>
      <c r="RT8" s="94"/>
      <c r="RU8" s="94"/>
      <c r="RV8" s="94"/>
      <c r="RW8" s="94"/>
      <c r="RX8" s="94"/>
      <c r="RY8" s="94"/>
      <c r="RZ8" s="94"/>
      <c r="SA8" s="94"/>
      <c r="SB8" s="94"/>
      <c r="SC8" s="94"/>
      <c r="SD8" s="94"/>
      <c r="SE8" s="94"/>
      <c r="SF8" s="94"/>
      <c r="SG8" s="94"/>
      <c r="SH8" s="94"/>
      <c r="SI8" s="94"/>
      <c r="SJ8" s="94"/>
      <c r="SK8" s="94"/>
      <c r="SL8" s="94"/>
      <c r="SM8" s="94"/>
      <c r="SN8" s="94"/>
      <c r="SO8" s="94"/>
      <c r="SP8" s="94"/>
      <c r="SQ8" s="94"/>
      <c r="SR8" s="94"/>
      <c r="SS8" s="94"/>
      <c r="ST8" s="94"/>
      <c r="SU8" s="94"/>
      <c r="SV8" s="94"/>
      <c r="SW8" s="94"/>
      <c r="SX8" s="94"/>
      <c r="SY8" s="94"/>
      <c r="SZ8" s="94"/>
      <c r="TA8" s="94"/>
      <c r="TB8" s="94"/>
      <c r="TC8" s="94"/>
      <c r="TD8" s="94"/>
      <c r="TE8" s="94"/>
      <c r="TF8" s="94"/>
      <c r="TG8" s="94"/>
      <c r="TH8" s="94"/>
      <c r="TI8" s="94"/>
      <c r="TJ8" s="94"/>
      <c r="TK8" s="94"/>
      <c r="TL8" s="94"/>
      <c r="TM8" s="94"/>
      <c r="TN8" s="94"/>
      <c r="TO8" s="94"/>
      <c r="TP8" s="94"/>
      <c r="TQ8" s="94"/>
      <c r="TR8" s="94"/>
      <c r="TS8" s="94"/>
      <c r="TT8" s="94"/>
      <c r="TU8" s="94"/>
      <c r="TV8" s="94"/>
      <c r="TW8" s="94"/>
      <c r="TX8" s="94"/>
      <c r="TY8" s="94"/>
      <c r="TZ8" s="94"/>
      <c r="UA8" s="94"/>
      <c r="UB8" s="94"/>
      <c r="UC8" s="94"/>
      <c r="UD8" s="94"/>
      <c r="UE8" s="94"/>
      <c r="UF8" s="94"/>
      <c r="UG8" s="94"/>
      <c r="UH8" s="94"/>
      <c r="UI8" s="94"/>
      <c r="UJ8" s="94"/>
      <c r="UK8" s="94"/>
      <c r="UL8" s="94"/>
      <c r="UM8" s="94"/>
      <c r="UN8" s="94"/>
      <c r="UO8" s="94"/>
      <c r="UP8" s="94"/>
      <c r="UQ8" s="94"/>
      <c r="UR8" s="94"/>
      <c r="US8" s="94"/>
      <c r="UT8" s="94"/>
      <c r="UU8" s="94"/>
      <c r="UV8" s="94"/>
      <c r="UW8" s="94"/>
      <c r="UX8" s="94"/>
      <c r="UY8" s="94"/>
      <c r="UZ8" s="94"/>
      <c r="VA8" s="94"/>
      <c r="VB8" s="94"/>
      <c r="VC8" s="94"/>
      <c r="VD8" s="94"/>
      <c r="VE8" s="94"/>
      <c r="VF8" s="94"/>
      <c r="VG8" s="94"/>
      <c r="VH8" s="94"/>
      <c r="VI8" s="94"/>
      <c r="VJ8" s="94"/>
      <c r="VK8" s="94"/>
      <c r="VL8" s="94"/>
      <c r="VM8" s="94"/>
      <c r="VN8" s="94"/>
      <c r="VO8" s="94"/>
      <c r="VP8" s="94"/>
      <c r="VQ8" s="94"/>
      <c r="VR8" s="94"/>
      <c r="VS8" s="94"/>
      <c r="VT8" s="94"/>
      <c r="VU8" s="94"/>
      <c r="VV8" s="94"/>
      <c r="VW8" s="94"/>
      <c r="VX8" s="94"/>
      <c r="VY8" s="94"/>
      <c r="VZ8" s="94"/>
      <c r="WA8" s="94"/>
      <c r="WB8" s="94"/>
      <c r="WC8" s="94"/>
      <c r="WD8" s="94"/>
      <c r="WE8" s="94"/>
      <c r="WF8" s="94"/>
      <c r="WG8" s="94"/>
      <c r="WH8" s="94"/>
      <c r="WI8" s="94"/>
      <c r="WJ8" s="94"/>
      <c r="WK8" s="94"/>
      <c r="WL8" s="94"/>
      <c r="WM8" s="94"/>
      <c r="WN8" s="94"/>
      <c r="WO8" s="94"/>
      <c r="WP8" s="94"/>
      <c r="WQ8" s="94"/>
      <c r="WR8" s="94"/>
      <c r="WS8" s="94"/>
      <c r="WT8" s="94"/>
      <c r="WU8" s="94"/>
      <c r="WV8" s="94"/>
      <c r="WW8" s="94"/>
      <c r="WX8" s="94"/>
      <c r="WY8" s="94"/>
      <c r="WZ8" s="94"/>
      <c r="XA8" s="94"/>
      <c r="XB8" s="94"/>
      <c r="XC8" s="94"/>
      <c r="XD8" s="94"/>
      <c r="XE8" s="94"/>
      <c r="XF8" s="94"/>
      <c r="XG8" s="94"/>
      <c r="XH8" s="94"/>
      <c r="XI8" s="94"/>
      <c r="XJ8" s="94"/>
      <c r="XK8" s="94"/>
      <c r="XL8" s="94"/>
      <c r="XM8" s="94"/>
      <c r="XN8" s="94"/>
      <c r="XO8" s="94"/>
      <c r="XP8" s="94"/>
      <c r="XQ8" s="94"/>
      <c r="XR8" s="94"/>
      <c r="XS8" s="94"/>
      <c r="XT8" s="94"/>
      <c r="XU8" s="94"/>
      <c r="XV8" s="94"/>
      <c r="XW8" s="94"/>
      <c r="XX8" s="94"/>
      <c r="XY8" s="94"/>
      <c r="XZ8" s="94"/>
      <c r="YA8" s="94"/>
      <c r="YB8" s="94"/>
      <c r="YC8" s="94"/>
      <c r="YD8" s="94"/>
      <c r="YE8" s="94"/>
      <c r="YF8" s="94"/>
      <c r="YG8" s="94"/>
      <c r="YH8" s="94"/>
      <c r="YI8" s="94"/>
      <c r="YJ8" s="94"/>
      <c r="YK8" s="94"/>
      <c r="YL8" s="94"/>
      <c r="YM8" s="94"/>
      <c r="YN8" s="94"/>
      <c r="YO8" s="94"/>
      <c r="YP8" s="94"/>
      <c r="YQ8" s="94"/>
      <c r="YR8" s="94"/>
      <c r="YS8" s="94"/>
      <c r="YT8" s="94"/>
      <c r="YU8" s="94"/>
      <c r="YV8" s="94"/>
      <c r="YW8" s="94"/>
      <c r="YX8" s="94"/>
      <c r="YY8" s="94"/>
      <c r="YZ8" s="94"/>
      <c r="ZA8" s="94"/>
      <c r="ZB8" s="94"/>
      <c r="ZC8" s="94"/>
      <c r="ZD8" s="94"/>
      <c r="ZE8" s="94"/>
      <c r="ZF8" s="94"/>
      <c r="ZG8" s="94"/>
      <c r="ZH8" s="94"/>
      <c r="ZI8" s="94"/>
      <c r="ZJ8" s="94"/>
      <c r="ZK8" s="94"/>
      <c r="ZL8" s="94"/>
      <c r="ZM8" s="94"/>
      <c r="ZN8" s="94"/>
      <c r="ZO8" s="94"/>
      <c r="ZP8" s="94"/>
      <c r="ZQ8" s="94"/>
      <c r="ZR8" s="94"/>
      <c r="ZS8" s="94"/>
      <c r="ZT8" s="94"/>
      <c r="ZU8" s="94"/>
      <c r="ZV8" s="94"/>
      <c r="ZW8" s="94"/>
      <c r="ZX8" s="94"/>
      <c r="ZY8" s="94"/>
      <c r="ZZ8" s="94"/>
      <c r="AAA8" s="94"/>
      <c r="AAB8" s="94"/>
      <c r="AAC8" s="94"/>
      <c r="AAD8" s="94"/>
      <c r="AAE8" s="94"/>
      <c r="AAF8" s="94"/>
      <c r="AAG8" s="94"/>
      <c r="AAH8" s="94"/>
      <c r="AAI8" s="94"/>
      <c r="AAJ8" s="94"/>
      <c r="AAK8" s="94"/>
      <c r="AAL8" s="94"/>
      <c r="AAM8" s="94"/>
      <c r="AAN8" s="94"/>
      <c r="AAO8" s="94"/>
      <c r="AAP8" s="94"/>
      <c r="AAQ8" s="94"/>
      <c r="AAR8" s="94"/>
      <c r="AAS8" s="94"/>
      <c r="AAT8" s="94"/>
      <c r="AAU8" s="94"/>
      <c r="AAV8" s="94"/>
      <c r="AAW8" s="94"/>
      <c r="AAX8" s="94"/>
      <c r="AAY8" s="94"/>
      <c r="AAZ8" s="94"/>
      <c r="ABA8" s="94"/>
      <c r="ABB8" s="94"/>
      <c r="ABC8" s="94"/>
      <c r="ABD8" s="94"/>
      <c r="ABE8" s="94"/>
      <c r="ABF8" s="94"/>
      <c r="ABG8" s="94"/>
      <c r="ABH8" s="94"/>
      <c r="ABI8" s="94"/>
      <c r="ABJ8" s="94"/>
      <c r="ABK8" s="94"/>
      <c r="ABL8" s="94"/>
      <c r="ABM8" s="94"/>
      <c r="ABN8" s="94"/>
      <c r="ABO8" s="94"/>
      <c r="ABP8" s="94"/>
      <c r="ABQ8" s="94"/>
      <c r="ABR8" s="94"/>
      <c r="ABS8" s="94"/>
      <c r="ABT8" s="94"/>
      <c r="ABU8" s="94"/>
      <c r="ABV8" s="94"/>
      <c r="ABW8" s="94"/>
      <c r="ABX8" s="94"/>
      <c r="ABY8" s="94"/>
      <c r="ABZ8" s="94"/>
      <c r="ACA8" s="94"/>
      <c r="ACB8" s="94"/>
      <c r="ACC8" s="94"/>
      <c r="ACD8" s="94"/>
      <c r="ACE8" s="94"/>
      <c r="ACF8" s="94"/>
      <c r="ACG8" s="94"/>
      <c r="ACH8" s="94"/>
      <c r="ACI8" s="94"/>
      <c r="ACJ8" s="94"/>
      <c r="ACK8" s="94"/>
      <c r="ACL8" s="94"/>
      <c r="ACM8" s="94"/>
      <c r="ACN8" s="94"/>
      <c r="ACO8" s="94"/>
      <c r="ACP8" s="94"/>
      <c r="ACQ8" s="94"/>
      <c r="ACR8" s="94"/>
      <c r="ACS8" s="94"/>
      <c r="ACT8" s="94"/>
      <c r="ACU8" s="94"/>
      <c r="ACV8" s="94"/>
      <c r="ACW8" s="94"/>
      <c r="ACX8" s="94"/>
      <c r="ACY8" s="94"/>
      <c r="ACZ8" s="94"/>
      <c r="ADA8" s="94"/>
      <c r="ADB8" s="94"/>
      <c r="ADC8" s="94"/>
      <c r="ADD8" s="94"/>
      <c r="ADE8" s="94"/>
      <c r="ADF8" s="94"/>
      <c r="ADG8" s="94"/>
      <c r="ADH8" s="94"/>
      <c r="ADI8" s="94"/>
      <c r="ADJ8" s="94"/>
      <c r="ADK8" s="94"/>
      <c r="ADL8" s="94"/>
      <c r="ADM8" s="94"/>
      <c r="ADN8" s="94"/>
      <c r="ADO8" s="94"/>
      <c r="ADP8" s="94"/>
      <c r="ADQ8" s="94"/>
      <c r="ADR8" s="94"/>
      <c r="ADS8" s="94"/>
      <c r="ADT8" s="94"/>
      <c r="ADU8" s="94"/>
      <c r="ADV8" s="94"/>
      <c r="ADW8" s="94"/>
      <c r="ADX8" s="94"/>
      <c r="ADY8" s="94"/>
      <c r="ADZ8" s="94"/>
      <c r="AEA8" s="94"/>
      <c r="AEB8" s="94"/>
      <c r="AEC8" s="94"/>
      <c r="AED8" s="94"/>
      <c r="AEE8" s="94"/>
      <c r="AEF8" s="94"/>
      <c r="AEG8" s="94"/>
      <c r="AEH8" s="94"/>
      <c r="AEI8" s="94"/>
      <c r="AEJ8" s="94"/>
      <c r="AEK8" s="94"/>
      <c r="AEL8" s="94"/>
      <c r="AEM8" s="94"/>
      <c r="AEN8" s="94"/>
      <c r="AEO8" s="94"/>
      <c r="AEP8" s="94"/>
      <c r="AEQ8" s="94"/>
      <c r="AER8" s="94"/>
      <c r="AES8" s="94"/>
      <c r="AET8" s="94"/>
      <c r="AEU8" s="94"/>
      <c r="AEV8" s="94"/>
      <c r="AEW8" s="94"/>
      <c r="AEX8" s="94"/>
      <c r="AEY8" s="94"/>
      <c r="AEZ8" s="94"/>
      <c r="AFA8" s="94"/>
      <c r="AFB8" s="94"/>
      <c r="AFC8" s="94"/>
      <c r="AFD8" s="94"/>
      <c r="AFE8" s="94"/>
      <c r="AFF8" s="94"/>
      <c r="AFG8" s="94"/>
      <c r="AFH8" s="94"/>
      <c r="AFI8" s="94"/>
      <c r="AFJ8" s="94"/>
      <c r="AFK8" s="94"/>
      <c r="AFL8" s="94"/>
      <c r="AFM8" s="94"/>
      <c r="AFN8" s="94"/>
      <c r="AFO8" s="94"/>
      <c r="AFP8" s="94"/>
      <c r="AFQ8" s="94"/>
      <c r="AFR8" s="94"/>
      <c r="AFS8" s="94"/>
      <c r="AFT8" s="94"/>
      <c r="AFU8" s="94"/>
      <c r="AFV8" s="94"/>
      <c r="AFW8" s="94"/>
      <c r="AFX8" s="94"/>
      <c r="AFY8" s="94"/>
      <c r="AFZ8" s="94"/>
      <c r="AGA8" s="94"/>
      <c r="AGB8" s="94"/>
      <c r="AGC8" s="94"/>
      <c r="AGD8" s="94"/>
      <c r="AGE8" s="94"/>
      <c r="AGF8" s="94"/>
      <c r="AGG8" s="94"/>
      <c r="AGH8" s="94"/>
      <c r="AGI8" s="94"/>
      <c r="AGJ8" s="94"/>
      <c r="AGK8" s="94"/>
      <c r="AGL8" s="94"/>
      <c r="AGM8" s="94"/>
      <c r="AGN8" s="94"/>
      <c r="AGO8" s="94"/>
      <c r="AGP8" s="94"/>
      <c r="AGQ8" s="94"/>
      <c r="AGR8" s="94"/>
      <c r="AGS8" s="94"/>
      <c r="AGT8" s="94"/>
      <c r="AGU8" s="94"/>
      <c r="AGV8" s="94"/>
      <c r="AGW8" s="94"/>
      <c r="AGX8" s="94"/>
      <c r="AGY8" s="94"/>
      <c r="AGZ8" s="94"/>
      <c r="AHA8" s="94"/>
      <c r="AHB8" s="94"/>
      <c r="AHC8" s="94"/>
      <c r="AHD8" s="94"/>
      <c r="AHE8" s="94"/>
      <c r="AHF8" s="94"/>
      <c r="AHG8" s="94"/>
      <c r="AHH8" s="94"/>
      <c r="AHI8" s="94"/>
      <c r="AHJ8" s="94"/>
      <c r="AHK8" s="94"/>
      <c r="AHL8" s="94"/>
      <c r="AHM8" s="94"/>
      <c r="AHN8" s="94"/>
      <c r="AHO8" s="94"/>
      <c r="AHP8" s="94"/>
      <c r="AHQ8" s="94"/>
      <c r="AHR8" s="94"/>
      <c r="AHS8" s="94"/>
      <c r="AHT8" s="94"/>
      <c r="AHU8" s="94"/>
      <c r="AHV8" s="94"/>
      <c r="AHW8" s="94"/>
      <c r="AHX8" s="94"/>
      <c r="AHY8" s="94"/>
      <c r="AHZ8" s="94"/>
      <c r="AIA8" s="94"/>
      <c r="AIB8" s="94"/>
      <c r="AIC8" s="94"/>
      <c r="AID8" s="94"/>
      <c r="AIE8" s="94"/>
      <c r="AIF8" s="94"/>
      <c r="AIG8" s="94"/>
      <c r="AIH8" s="94"/>
      <c r="AII8" s="94"/>
      <c r="AIJ8" s="94"/>
      <c r="AIK8" s="94"/>
      <c r="AIL8" s="94"/>
      <c r="AIM8" s="94"/>
      <c r="AIN8" s="94"/>
      <c r="AIO8" s="94"/>
      <c r="AIP8" s="94"/>
      <c r="AIQ8" s="94"/>
      <c r="AIR8" s="94"/>
      <c r="AIS8" s="94"/>
      <c r="AIT8" s="94"/>
      <c r="AIU8" s="94"/>
      <c r="AIV8" s="94"/>
      <c r="AIW8" s="94"/>
      <c r="AIX8" s="94"/>
      <c r="AIY8" s="94"/>
      <c r="AIZ8" s="94"/>
      <c r="AJA8" s="94"/>
      <c r="AJB8" s="94"/>
      <c r="AJC8" s="94"/>
      <c r="AJD8" s="94"/>
      <c r="AJE8" s="94"/>
      <c r="AJF8" s="94"/>
      <c r="AJG8" s="94"/>
      <c r="AJH8" s="94"/>
      <c r="AJI8" s="94"/>
      <c r="AJJ8" s="94"/>
      <c r="AJK8" s="94"/>
      <c r="AJL8" s="94"/>
      <c r="AJM8" s="94"/>
      <c r="AJN8" s="94"/>
      <c r="AJO8" s="94"/>
      <c r="AJP8" s="94"/>
      <c r="AJQ8" s="94"/>
      <c r="AJR8" s="94"/>
      <c r="AJS8" s="94"/>
      <c r="AJT8" s="94"/>
      <c r="AJU8" s="94"/>
      <c r="AJV8" s="94"/>
      <c r="AJW8" s="94"/>
      <c r="AJX8" s="94"/>
      <c r="AJY8" s="94"/>
      <c r="AJZ8" s="94"/>
      <c r="AKA8" s="94"/>
      <c r="AKB8" s="94"/>
      <c r="AKC8" s="94"/>
      <c r="AKD8" s="94"/>
      <c r="AKE8" s="94"/>
      <c r="AKF8" s="94"/>
      <c r="AKG8" s="94"/>
      <c r="AKH8" s="94"/>
      <c r="AKI8" s="94"/>
      <c r="AKJ8" s="94"/>
      <c r="AKK8" s="94"/>
      <c r="AKL8" s="94"/>
      <c r="AKM8" s="94"/>
      <c r="AKN8" s="94"/>
      <c r="AKO8" s="94"/>
      <c r="AKP8" s="94"/>
      <c r="AKQ8" s="94"/>
      <c r="AKR8" s="94"/>
      <c r="AKS8" s="94"/>
      <c r="AKT8" s="94"/>
      <c r="AKU8" s="94"/>
      <c r="AKV8" s="94"/>
      <c r="AKW8" s="94"/>
      <c r="AKX8" s="94"/>
      <c r="AKY8" s="94"/>
      <c r="AKZ8" s="94"/>
      <c r="ALA8" s="94"/>
      <c r="ALB8" s="94"/>
      <c r="ALC8" s="94"/>
      <c r="ALD8" s="94"/>
      <c r="ALE8" s="94"/>
      <c r="ALF8" s="94"/>
      <c r="ALG8" s="94"/>
      <c r="ALH8" s="94"/>
      <c r="ALI8" s="94"/>
      <c r="ALJ8" s="94"/>
      <c r="ALK8" s="94"/>
      <c r="ALL8" s="94"/>
      <c r="ALM8" s="94"/>
      <c r="ALN8" s="94"/>
      <c r="ALO8" s="94"/>
      <c r="ALP8" s="94"/>
      <c r="ALQ8" s="94"/>
      <c r="ALR8" s="94"/>
      <c r="ALS8" s="94"/>
      <c r="ALT8" s="94"/>
      <c r="ALU8" s="94"/>
      <c r="ALV8" s="94"/>
      <c r="ALW8" s="94"/>
      <c r="ALX8" s="94"/>
      <c r="ALY8" s="94"/>
      <c r="ALZ8" s="94"/>
      <c r="AMA8" s="94"/>
      <c r="AMB8" s="94"/>
      <c r="AMC8" s="94"/>
      <c r="AMD8" s="94"/>
      <c r="AME8" s="94"/>
      <c r="AMF8" s="94"/>
      <c r="AMG8" s="94"/>
      <c r="AMH8" s="94"/>
    </row>
    <row r="9" spans="1:1022" customFormat="1" ht="21" customHeight="1" x14ac:dyDescent="0.2">
      <c r="A9" s="95" t="s">
        <v>161</v>
      </c>
      <c r="B9" s="351" t="s">
        <v>162</v>
      </c>
      <c r="C9" s="351"/>
      <c r="D9" s="351"/>
      <c r="E9" s="351"/>
      <c r="F9" s="351"/>
      <c r="G9" s="96">
        <f>+G11+G12</f>
        <v>-11150</v>
      </c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/>
      <c r="CB9" s="94"/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  <c r="DA9" s="94"/>
      <c r="DB9" s="94"/>
      <c r="DC9" s="94"/>
      <c r="DD9" s="94"/>
      <c r="DE9" s="94"/>
      <c r="DF9" s="94"/>
      <c r="DG9" s="94"/>
      <c r="DH9" s="94"/>
      <c r="DI9" s="94"/>
      <c r="DJ9" s="94"/>
      <c r="DK9" s="94"/>
      <c r="DL9" s="94"/>
      <c r="DM9" s="94"/>
      <c r="DN9" s="94"/>
      <c r="DO9" s="94"/>
      <c r="DP9" s="94"/>
      <c r="DQ9" s="94"/>
      <c r="DR9" s="94"/>
      <c r="DS9" s="94"/>
      <c r="DT9" s="94"/>
      <c r="DU9" s="94"/>
      <c r="DV9" s="94"/>
      <c r="DW9" s="94"/>
      <c r="DX9" s="94"/>
      <c r="DY9" s="94"/>
      <c r="DZ9" s="94"/>
      <c r="EA9" s="94"/>
      <c r="EB9" s="94"/>
      <c r="EC9" s="94"/>
      <c r="ED9" s="94"/>
      <c r="EE9" s="94"/>
      <c r="EF9" s="94"/>
      <c r="EG9" s="94"/>
      <c r="EH9" s="94"/>
      <c r="EI9" s="94"/>
      <c r="EJ9" s="94"/>
      <c r="EK9" s="94"/>
      <c r="EL9" s="94"/>
      <c r="EM9" s="94"/>
      <c r="EN9" s="94"/>
      <c r="EO9" s="94"/>
      <c r="EP9" s="94"/>
      <c r="EQ9" s="94"/>
      <c r="ER9" s="94"/>
      <c r="ES9" s="94"/>
      <c r="ET9" s="94"/>
      <c r="EU9" s="94"/>
      <c r="EV9" s="94"/>
      <c r="EW9" s="94"/>
      <c r="EX9" s="94"/>
      <c r="EY9" s="94"/>
      <c r="EZ9" s="94"/>
      <c r="FA9" s="94"/>
      <c r="FB9" s="94"/>
      <c r="FC9" s="94"/>
      <c r="FD9" s="94"/>
      <c r="FE9" s="94"/>
      <c r="FF9" s="94"/>
      <c r="FG9" s="94"/>
      <c r="FH9" s="94"/>
      <c r="FI9" s="94"/>
      <c r="FJ9" s="94"/>
      <c r="FK9" s="94"/>
      <c r="FL9" s="94"/>
      <c r="FM9" s="94"/>
      <c r="FN9" s="94"/>
      <c r="FO9" s="94"/>
      <c r="FP9" s="94"/>
      <c r="FQ9" s="94"/>
      <c r="FR9" s="94"/>
      <c r="FS9" s="94"/>
      <c r="FT9" s="94"/>
      <c r="FU9" s="94"/>
      <c r="FV9" s="94"/>
      <c r="FW9" s="94"/>
      <c r="FX9" s="94"/>
      <c r="FY9" s="94"/>
      <c r="FZ9" s="94"/>
      <c r="GA9" s="94"/>
      <c r="GB9" s="94"/>
      <c r="GC9" s="94"/>
      <c r="GD9" s="94"/>
      <c r="GE9" s="94"/>
      <c r="GF9" s="94"/>
      <c r="GG9" s="94"/>
      <c r="GH9" s="94"/>
      <c r="GI9" s="94"/>
      <c r="GJ9" s="94"/>
      <c r="GK9" s="94"/>
      <c r="GL9" s="94"/>
      <c r="GM9" s="94"/>
      <c r="GN9" s="94"/>
      <c r="GO9" s="94"/>
      <c r="GP9" s="94"/>
      <c r="GQ9" s="94"/>
      <c r="GR9" s="94"/>
      <c r="GS9" s="94"/>
      <c r="GT9" s="94"/>
      <c r="GU9" s="94"/>
      <c r="GV9" s="94"/>
      <c r="GW9" s="94"/>
      <c r="GX9" s="94"/>
      <c r="GY9" s="94"/>
      <c r="GZ9" s="94"/>
      <c r="HA9" s="94"/>
      <c r="HB9" s="94"/>
      <c r="HC9" s="94"/>
      <c r="HD9" s="94"/>
      <c r="HE9" s="94"/>
      <c r="HF9" s="94"/>
      <c r="HG9" s="94"/>
      <c r="HH9" s="94"/>
      <c r="HI9" s="94"/>
      <c r="HJ9" s="94"/>
      <c r="HK9" s="94"/>
      <c r="HL9" s="94"/>
      <c r="HM9" s="94"/>
      <c r="HN9" s="94"/>
      <c r="HO9" s="94"/>
      <c r="HP9" s="94"/>
      <c r="HQ9" s="94"/>
      <c r="HR9" s="94"/>
      <c r="HS9" s="94"/>
      <c r="HT9" s="94"/>
      <c r="HU9" s="94"/>
      <c r="HV9" s="94"/>
      <c r="HW9" s="94"/>
      <c r="HX9" s="94"/>
      <c r="HY9" s="94"/>
      <c r="HZ9" s="94"/>
      <c r="IA9" s="94"/>
      <c r="IB9" s="94"/>
      <c r="IC9" s="94"/>
      <c r="ID9" s="94"/>
      <c r="IE9" s="94"/>
      <c r="IF9" s="94"/>
      <c r="IG9" s="94"/>
      <c r="IH9" s="94"/>
      <c r="II9" s="94"/>
      <c r="IJ9" s="94"/>
      <c r="IK9" s="94"/>
      <c r="IL9" s="94"/>
      <c r="IM9" s="94"/>
      <c r="IN9" s="94"/>
      <c r="IO9" s="94"/>
      <c r="IP9" s="94"/>
      <c r="IQ9" s="94"/>
      <c r="IR9" s="94"/>
      <c r="IS9" s="94"/>
      <c r="IT9" s="94"/>
      <c r="IU9" s="94"/>
      <c r="IV9" s="94"/>
      <c r="IW9" s="94"/>
      <c r="IX9" s="94"/>
      <c r="IY9" s="94"/>
      <c r="IZ9" s="94"/>
      <c r="JA9" s="94"/>
      <c r="JB9" s="94"/>
      <c r="JC9" s="94"/>
      <c r="JD9" s="94"/>
      <c r="JE9" s="94"/>
      <c r="JF9" s="94"/>
      <c r="JG9" s="94"/>
      <c r="JH9" s="94"/>
      <c r="JI9" s="94"/>
      <c r="JJ9" s="94"/>
      <c r="JK9" s="94"/>
      <c r="JL9" s="94"/>
      <c r="JM9" s="94"/>
      <c r="JN9" s="94"/>
      <c r="JO9" s="94"/>
      <c r="JP9" s="94"/>
      <c r="JQ9" s="94"/>
      <c r="JR9" s="94"/>
      <c r="JS9" s="94"/>
      <c r="JT9" s="94"/>
      <c r="JU9" s="94"/>
      <c r="JV9" s="94"/>
      <c r="JW9" s="94"/>
      <c r="JX9" s="94"/>
      <c r="JY9" s="94"/>
      <c r="JZ9" s="94"/>
      <c r="KA9" s="94"/>
      <c r="KB9" s="94"/>
      <c r="KC9" s="94"/>
      <c r="KD9" s="94"/>
      <c r="KE9" s="94"/>
      <c r="KF9" s="94"/>
      <c r="KG9" s="94"/>
      <c r="KH9" s="94"/>
      <c r="KI9" s="94"/>
      <c r="KJ9" s="94"/>
      <c r="KK9" s="94"/>
      <c r="KL9" s="94"/>
      <c r="KM9" s="94"/>
      <c r="KN9" s="94"/>
      <c r="KO9" s="94"/>
      <c r="KP9" s="94"/>
      <c r="KQ9" s="94"/>
      <c r="KR9" s="94"/>
      <c r="KS9" s="94"/>
      <c r="KT9" s="94"/>
      <c r="KU9" s="94"/>
      <c r="KV9" s="94"/>
      <c r="KW9" s="94"/>
      <c r="KX9" s="94"/>
      <c r="KY9" s="94"/>
      <c r="KZ9" s="94"/>
      <c r="LA9" s="94"/>
      <c r="LB9" s="94"/>
      <c r="LC9" s="94"/>
      <c r="LD9" s="94"/>
      <c r="LE9" s="94"/>
      <c r="LF9" s="94"/>
      <c r="LG9" s="94"/>
      <c r="LH9" s="94"/>
      <c r="LI9" s="94"/>
      <c r="LJ9" s="94"/>
      <c r="LK9" s="94"/>
      <c r="LL9" s="94"/>
      <c r="LM9" s="94"/>
      <c r="LN9" s="94"/>
      <c r="LO9" s="94"/>
      <c r="LP9" s="94"/>
      <c r="LQ9" s="94"/>
      <c r="LR9" s="94"/>
      <c r="LS9" s="94"/>
      <c r="LT9" s="94"/>
      <c r="LU9" s="94"/>
      <c r="LV9" s="94"/>
      <c r="LW9" s="94"/>
      <c r="LX9" s="94"/>
      <c r="LY9" s="94"/>
      <c r="LZ9" s="94"/>
      <c r="MA9" s="94"/>
      <c r="MB9" s="94"/>
      <c r="MC9" s="94"/>
      <c r="MD9" s="94"/>
      <c r="ME9" s="94"/>
      <c r="MF9" s="94"/>
      <c r="MG9" s="94"/>
      <c r="MH9" s="94"/>
      <c r="MI9" s="94"/>
      <c r="MJ9" s="94"/>
      <c r="MK9" s="94"/>
      <c r="ML9" s="94"/>
      <c r="MM9" s="94"/>
      <c r="MN9" s="94"/>
      <c r="MO9" s="94"/>
      <c r="MP9" s="94"/>
      <c r="MQ9" s="94"/>
      <c r="MR9" s="94"/>
      <c r="MS9" s="94"/>
      <c r="MT9" s="94"/>
      <c r="MU9" s="94"/>
      <c r="MV9" s="94"/>
      <c r="MW9" s="94"/>
      <c r="MX9" s="94"/>
      <c r="MY9" s="94"/>
      <c r="MZ9" s="94"/>
      <c r="NA9" s="94"/>
      <c r="NB9" s="94"/>
      <c r="NC9" s="94"/>
      <c r="ND9" s="94"/>
      <c r="NE9" s="94"/>
      <c r="NF9" s="94"/>
      <c r="NG9" s="94"/>
      <c r="NH9" s="94"/>
      <c r="NI9" s="94"/>
      <c r="NJ9" s="94"/>
      <c r="NK9" s="94"/>
      <c r="NL9" s="94"/>
      <c r="NM9" s="94"/>
      <c r="NN9" s="94"/>
      <c r="NO9" s="94"/>
      <c r="NP9" s="94"/>
      <c r="NQ9" s="94"/>
      <c r="NR9" s="94"/>
      <c r="NS9" s="94"/>
      <c r="NT9" s="94"/>
      <c r="NU9" s="94"/>
      <c r="NV9" s="94"/>
      <c r="NW9" s="94"/>
      <c r="NX9" s="94"/>
      <c r="NY9" s="94"/>
      <c r="NZ9" s="94"/>
      <c r="OA9" s="94"/>
      <c r="OB9" s="94"/>
      <c r="OC9" s="94"/>
      <c r="OD9" s="94"/>
      <c r="OE9" s="94"/>
      <c r="OF9" s="94"/>
      <c r="OG9" s="94"/>
      <c r="OH9" s="94"/>
      <c r="OI9" s="94"/>
      <c r="OJ9" s="94"/>
      <c r="OK9" s="94"/>
      <c r="OL9" s="94"/>
      <c r="OM9" s="94"/>
      <c r="ON9" s="94"/>
      <c r="OO9" s="94"/>
      <c r="OP9" s="94"/>
      <c r="OQ9" s="94"/>
      <c r="OR9" s="94"/>
      <c r="OS9" s="94"/>
      <c r="OT9" s="94"/>
      <c r="OU9" s="94"/>
      <c r="OV9" s="94"/>
      <c r="OW9" s="94"/>
      <c r="OX9" s="94"/>
      <c r="OY9" s="94"/>
      <c r="OZ9" s="94"/>
      <c r="PA9" s="94"/>
      <c r="PB9" s="94"/>
      <c r="PC9" s="94"/>
      <c r="PD9" s="94"/>
      <c r="PE9" s="94"/>
      <c r="PF9" s="94"/>
      <c r="PG9" s="94"/>
      <c r="PH9" s="94"/>
      <c r="PI9" s="94"/>
      <c r="PJ9" s="94"/>
      <c r="PK9" s="94"/>
      <c r="PL9" s="94"/>
      <c r="PM9" s="94"/>
      <c r="PN9" s="94"/>
      <c r="PO9" s="94"/>
      <c r="PP9" s="94"/>
      <c r="PQ9" s="94"/>
      <c r="PR9" s="94"/>
      <c r="PS9" s="94"/>
      <c r="PT9" s="94"/>
      <c r="PU9" s="94"/>
      <c r="PV9" s="94"/>
      <c r="PW9" s="94"/>
      <c r="PX9" s="94"/>
      <c r="PY9" s="94"/>
      <c r="PZ9" s="94"/>
      <c r="QA9" s="94"/>
      <c r="QB9" s="94"/>
      <c r="QC9" s="94"/>
      <c r="QD9" s="94"/>
      <c r="QE9" s="94"/>
      <c r="QF9" s="94"/>
      <c r="QG9" s="94"/>
      <c r="QH9" s="94"/>
      <c r="QI9" s="94"/>
      <c r="QJ9" s="94"/>
      <c r="QK9" s="94"/>
      <c r="QL9" s="94"/>
      <c r="QM9" s="94"/>
      <c r="QN9" s="94"/>
      <c r="QO9" s="94"/>
      <c r="QP9" s="94"/>
      <c r="QQ9" s="94"/>
      <c r="QR9" s="94"/>
      <c r="QS9" s="94"/>
      <c r="QT9" s="94"/>
      <c r="QU9" s="94"/>
      <c r="QV9" s="94"/>
      <c r="QW9" s="94"/>
      <c r="QX9" s="94"/>
      <c r="QY9" s="94"/>
      <c r="QZ9" s="94"/>
      <c r="RA9" s="94"/>
      <c r="RB9" s="94"/>
      <c r="RC9" s="94"/>
      <c r="RD9" s="94"/>
      <c r="RE9" s="94"/>
      <c r="RF9" s="94"/>
      <c r="RG9" s="94"/>
      <c r="RH9" s="94"/>
      <c r="RI9" s="94"/>
      <c r="RJ9" s="94"/>
      <c r="RK9" s="94"/>
      <c r="RL9" s="94"/>
      <c r="RM9" s="94"/>
      <c r="RN9" s="94"/>
      <c r="RO9" s="94"/>
      <c r="RP9" s="94"/>
      <c r="RQ9" s="94"/>
      <c r="RR9" s="94"/>
      <c r="RS9" s="94"/>
      <c r="RT9" s="94"/>
      <c r="RU9" s="94"/>
      <c r="RV9" s="94"/>
      <c r="RW9" s="94"/>
      <c r="RX9" s="94"/>
      <c r="RY9" s="94"/>
      <c r="RZ9" s="94"/>
      <c r="SA9" s="94"/>
      <c r="SB9" s="94"/>
      <c r="SC9" s="94"/>
      <c r="SD9" s="94"/>
      <c r="SE9" s="94"/>
      <c r="SF9" s="94"/>
      <c r="SG9" s="94"/>
      <c r="SH9" s="94"/>
      <c r="SI9" s="94"/>
      <c r="SJ9" s="94"/>
      <c r="SK9" s="94"/>
      <c r="SL9" s="94"/>
      <c r="SM9" s="94"/>
      <c r="SN9" s="94"/>
      <c r="SO9" s="94"/>
      <c r="SP9" s="94"/>
      <c r="SQ9" s="94"/>
      <c r="SR9" s="94"/>
      <c r="SS9" s="94"/>
      <c r="ST9" s="94"/>
      <c r="SU9" s="94"/>
      <c r="SV9" s="94"/>
      <c r="SW9" s="94"/>
      <c r="SX9" s="94"/>
      <c r="SY9" s="94"/>
      <c r="SZ9" s="94"/>
      <c r="TA9" s="94"/>
      <c r="TB9" s="94"/>
      <c r="TC9" s="94"/>
      <c r="TD9" s="94"/>
      <c r="TE9" s="94"/>
      <c r="TF9" s="94"/>
      <c r="TG9" s="94"/>
      <c r="TH9" s="94"/>
      <c r="TI9" s="94"/>
      <c r="TJ9" s="94"/>
      <c r="TK9" s="94"/>
      <c r="TL9" s="94"/>
      <c r="TM9" s="94"/>
      <c r="TN9" s="94"/>
      <c r="TO9" s="94"/>
      <c r="TP9" s="94"/>
      <c r="TQ9" s="94"/>
      <c r="TR9" s="94"/>
      <c r="TS9" s="94"/>
      <c r="TT9" s="94"/>
      <c r="TU9" s="94"/>
      <c r="TV9" s="94"/>
      <c r="TW9" s="94"/>
      <c r="TX9" s="94"/>
      <c r="TY9" s="94"/>
      <c r="TZ9" s="94"/>
      <c r="UA9" s="94"/>
      <c r="UB9" s="94"/>
      <c r="UC9" s="94"/>
      <c r="UD9" s="94"/>
      <c r="UE9" s="94"/>
      <c r="UF9" s="94"/>
      <c r="UG9" s="94"/>
      <c r="UH9" s="94"/>
      <c r="UI9" s="94"/>
      <c r="UJ9" s="94"/>
      <c r="UK9" s="94"/>
      <c r="UL9" s="94"/>
      <c r="UM9" s="94"/>
      <c r="UN9" s="94"/>
      <c r="UO9" s="94"/>
      <c r="UP9" s="94"/>
      <c r="UQ9" s="94"/>
      <c r="UR9" s="94"/>
      <c r="US9" s="94"/>
      <c r="UT9" s="94"/>
      <c r="UU9" s="94"/>
      <c r="UV9" s="94"/>
      <c r="UW9" s="94"/>
      <c r="UX9" s="94"/>
      <c r="UY9" s="94"/>
      <c r="UZ9" s="94"/>
      <c r="VA9" s="94"/>
      <c r="VB9" s="94"/>
      <c r="VC9" s="94"/>
      <c r="VD9" s="94"/>
      <c r="VE9" s="94"/>
      <c r="VF9" s="94"/>
      <c r="VG9" s="94"/>
      <c r="VH9" s="94"/>
      <c r="VI9" s="94"/>
      <c r="VJ9" s="94"/>
      <c r="VK9" s="94"/>
      <c r="VL9" s="94"/>
      <c r="VM9" s="94"/>
      <c r="VN9" s="94"/>
      <c r="VO9" s="94"/>
      <c r="VP9" s="94"/>
      <c r="VQ9" s="94"/>
      <c r="VR9" s="94"/>
      <c r="VS9" s="94"/>
      <c r="VT9" s="94"/>
      <c r="VU9" s="94"/>
      <c r="VV9" s="94"/>
      <c r="VW9" s="94"/>
      <c r="VX9" s="94"/>
      <c r="VY9" s="94"/>
      <c r="VZ9" s="94"/>
      <c r="WA9" s="94"/>
      <c r="WB9" s="94"/>
      <c r="WC9" s="94"/>
      <c r="WD9" s="94"/>
      <c r="WE9" s="94"/>
      <c r="WF9" s="94"/>
      <c r="WG9" s="94"/>
      <c r="WH9" s="94"/>
      <c r="WI9" s="94"/>
      <c r="WJ9" s="94"/>
      <c r="WK9" s="94"/>
      <c r="WL9" s="94"/>
      <c r="WM9" s="94"/>
      <c r="WN9" s="94"/>
      <c r="WO9" s="94"/>
      <c r="WP9" s="94"/>
      <c r="WQ9" s="94"/>
      <c r="WR9" s="94"/>
      <c r="WS9" s="94"/>
      <c r="WT9" s="94"/>
      <c r="WU9" s="94"/>
      <c r="WV9" s="94"/>
      <c r="WW9" s="94"/>
      <c r="WX9" s="94"/>
      <c r="WY9" s="94"/>
      <c r="WZ9" s="94"/>
      <c r="XA9" s="94"/>
      <c r="XB9" s="94"/>
      <c r="XC9" s="94"/>
      <c r="XD9" s="94"/>
      <c r="XE9" s="94"/>
      <c r="XF9" s="94"/>
      <c r="XG9" s="94"/>
      <c r="XH9" s="94"/>
      <c r="XI9" s="94"/>
      <c r="XJ9" s="94"/>
      <c r="XK9" s="94"/>
      <c r="XL9" s="94"/>
      <c r="XM9" s="94"/>
      <c r="XN9" s="94"/>
      <c r="XO9" s="94"/>
      <c r="XP9" s="94"/>
      <c r="XQ9" s="94"/>
      <c r="XR9" s="94"/>
      <c r="XS9" s="94"/>
      <c r="XT9" s="94"/>
      <c r="XU9" s="94"/>
      <c r="XV9" s="94"/>
      <c r="XW9" s="94"/>
      <c r="XX9" s="94"/>
      <c r="XY9" s="94"/>
      <c r="XZ9" s="94"/>
      <c r="YA9" s="94"/>
      <c r="YB9" s="94"/>
      <c r="YC9" s="94"/>
      <c r="YD9" s="94"/>
      <c r="YE9" s="94"/>
      <c r="YF9" s="94"/>
      <c r="YG9" s="94"/>
      <c r="YH9" s="94"/>
      <c r="YI9" s="94"/>
      <c r="YJ9" s="94"/>
      <c r="YK9" s="94"/>
      <c r="YL9" s="94"/>
      <c r="YM9" s="94"/>
      <c r="YN9" s="94"/>
      <c r="YO9" s="94"/>
      <c r="YP9" s="94"/>
      <c r="YQ9" s="94"/>
      <c r="YR9" s="94"/>
      <c r="YS9" s="94"/>
      <c r="YT9" s="94"/>
      <c r="YU9" s="94"/>
      <c r="YV9" s="94"/>
      <c r="YW9" s="94"/>
      <c r="YX9" s="94"/>
      <c r="YY9" s="94"/>
      <c r="YZ9" s="94"/>
      <c r="ZA9" s="94"/>
      <c r="ZB9" s="94"/>
      <c r="ZC9" s="94"/>
      <c r="ZD9" s="94"/>
      <c r="ZE9" s="94"/>
      <c r="ZF9" s="94"/>
      <c r="ZG9" s="94"/>
      <c r="ZH9" s="94"/>
      <c r="ZI9" s="94"/>
      <c r="ZJ9" s="94"/>
      <c r="ZK9" s="94"/>
      <c r="ZL9" s="94"/>
      <c r="ZM9" s="94"/>
      <c r="ZN9" s="94"/>
      <c r="ZO9" s="94"/>
      <c r="ZP9" s="94"/>
      <c r="ZQ9" s="94"/>
      <c r="ZR9" s="94"/>
      <c r="ZS9" s="94"/>
      <c r="ZT9" s="94"/>
      <c r="ZU9" s="94"/>
      <c r="ZV9" s="94"/>
      <c r="ZW9" s="94"/>
      <c r="ZX9" s="94"/>
      <c r="ZY9" s="94"/>
      <c r="ZZ9" s="94"/>
      <c r="AAA9" s="94"/>
      <c r="AAB9" s="94"/>
      <c r="AAC9" s="94"/>
      <c r="AAD9" s="94"/>
      <c r="AAE9" s="94"/>
      <c r="AAF9" s="94"/>
      <c r="AAG9" s="94"/>
      <c r="AAH9" s="94"/>
      <c r="AAI9" s="94"/>
      <c r="AAJ9" s="94"/>
      <c r="AAK9" s="94"/>
      <c r="AAL9" s="94"/>
      <c r="AAM9" s="94"/>
      <c r="AAN9" s="94"/>
      <c r="AAO9" s="94"/>
      <c r="AAP9" s="94"/>
      <c r="AAQ9" s="94"/>
      <c r="AAR9" s="94"/>
      <c r="AAS9" s="94"/>
      <c r="AAT9" s="94"/>
      <c r="AAU9" s="94"/>
      <c r="AAV9" s="94"/>
      <c r="AAW9" s="94"/>
      <c r="AAX9" s="94"/>
      <c r="AAY9" s="94"/>
      <c r="AAZ9" s="94"/>
      <c r="ABA9" s="94"/>
      <c r="ABB9" s="94"/>
      <c r="ABC9" s="94"/>
      <c r="ABD9" s="94"/>
      <c r="ABE9" s="94"/>
      <c r="ABF9" s="94"/>
      <c r="ABG9" s="94"/>
      <c r="ABH9" s="94"/>
      <c r="ABI9" s="94"/>
      <c r="ABJ9" s="94"/>
      <c r="ABK9" s="94"/>
      <c r="ABL9" s="94"/>
      <c r="ABM9" s="94"/>
      <c r="ABN9" s="94"/>
      <c r="ABO9" s="94"/>
      <c r="ABP9" s="94"/>
      <c r="ABQ9" s="94"/>
      <c r="ABR9" s="94"/>
      <c r="ABS9" s="94"/>
      <c r="ABT9" s="94"/>
      <c r="ABU9" s="94"/>
      <c r="ABV9" s="94"/>
      <c r="ABW9" s="94"/>
      <c r="ABX9" s="94"/>
      <c r="ABY9" s="94"/>
      <c r="ABZ9" s="94"/>
      <c r="ACA9" s="94"/>
      <c r="ACB9" s="94"/>
      <c r="ACC9" s="94"/>
      <c r="ACD9" s="94"/>
      <c r="ACE9" s="94"/>
      <c r="ACF9" s="94"/>
      <c r="ACG9" s="94"/>
      <c r="ACH9" s="94"/>
      <c r="ACI9" s="94"/>
      <c r="ACJ9" s="94"/>
      <c r="ACK9" s="94"/>
      <c r="ACL9" s="94"/>
      <c r="ACM9" s="94"/>
      <c r="ACN9" s="94"/>
      <c r="ACO9" s="94"/>
      <c r="ACP9" s="94"/>
      <c r="ACQ9" s="94"/>
      <c r="ACR9" s="94"/>
      <c r="ACS9" s="94"/>
      <c r="ACT9" s="94"/>
      <c r="ACU9" s="94"/>
      <c r="ACV9" s="94"/>
      <c r="ACW9" s="94"/>
      <c r="ACX9" s="94"/>
      <c r="ACY9" s="94"/>
      <c r="ACZ9" s="94"/>
      <c r="ADA9" s="94"/>
      <c r="ADB9" s="94"/>
      <c r="ADC9" s="94"/>
      <c r="ADD9" s="94"/>
      <c r="ADE9" s="94"/>
      <c r="ADF9" s="94"/>
      <c r="ADG9" s="94"/>
      <c r="ADH9" s="94"/>
      <c r="ADI9" s="94"/>
      <c r="ADJ9" s="94"/>
      <c r="ADK9" s="94"/>
      <c r="ADL9" s="94"/>
      <c r="ADM9" s="94"/>
      <c r="ADN9" s="94"/>
      <c r="ADO9" s="94"/>
      <c r="ADP9" s="94"/>
      <c r="ADQ9" s="94"/>
      <c r="ADR9" s="94"/>
      <c r="ADS9" s="94"/>
      <c r="ADT9" s="94"/>
      <c r="ADU9" s="94"/>
      <c r="ADV9" s="94"/>
      <c r="ADW9" s="94"/>
      <c r="ADX9" s="94"/>
      <c r="ADY9" s="94"/>
      <c r="ADZ9" s="94"/>
      <c r="AEA9" s="94"/>
      <c r="AEB9" s="94"/>
      <c r="AEC9" s="94"/>
      <c r="AED9" s="94"/>
      <c r="AEE9" s="94"/>
      <c r="AEF9" s="94"/>
      <c r="AEG9" s="94"/>
      <c r="AEH9" s="94"/>
      <c r="AEI9" s="94"/>
      <c r="AEJ9" s="94"/>
      <c r="AEK9" s="94"/>
      <c r="AEL9" s="94"/>
      <c r="AEM9" s="94"/>
      <c r="AEN9" s="94"/>
      <c r="AEO9" s="94"/>
      <c r="AEP9" s="94"/>
      <c r="AEQ9" s="94"/>
      <c r="AER9" s="94"/>
      <c r="AES9" s="94"/>
      <c r="AET9" s="94"/>
      <c r="AEU9" s="94"/>
      <c r="AEV9" s="94"/>
      <c r="AEW9" s="94"/>
      <c r="AEX9" s="94"/>
      <c r="AEY9" s="94"/>
      <c r="AEZ9" s="94"/>
      <c r="AFA9" s="94"/>
      <c r="AFB9" s="94"/>
      <c r="AFC9" s="94"/>
      <c r="AFD9" s="94"/>
      <c r="AFE9" s="94"/>
      <c r="AFF9" s="94"/>
      <c r="AFG9" s="94"/>
      <c r="AFH9" s="94"/>
      <c r="AFI9" s="94"/>
      <c r="AFJ9" s="94"/>
      <c r="AFK9" s="94"/>
      <c r="AFL9" s="94"/>
      <c r="AFM9" s="94"/>
      <c r="AFN9" s="94"/>
      <c r="AFO9" s="94"/>
      <c r="AFP9" s="94"/>
      <c r="AFQ9" s="94"/>
      <c r="AFR9" s="94"/>
      <c r="AFS9" s="94"/>
      <c r="AFT9" s="94"/>
      <c r="AFU9" s="94"/>
      <c r="AFV9" s="94"/>
      <c r="AFW9" s="94"/>
      <c r="AFX9" s="94"/>
      <c r="AFY9" s="94"/>
      <c r="AFZ9" s="94"/>
      <c r="AGA9" s="94"/>
      <c r="AGB9" s="94"/>
      <c r="AGC9" s="94"/>
      <c r="AGD9" s="94"/>
      <c r="AGE9" s="94"/>
      <c r="AGF9" s="94"/>
      <c r="AGG9" s="94"/>
      <c r="AGH9" s="94"/>
      <c r="AGI9" s="94"/>
      <c r="AGJ9" s="94"/>
      <c r="AGK9" s="94"/>
      <c r="AGL9" s="94"/>
      <c r="AGM9" s="94"/>
      <c r="AGN9" s="94"/>
      <c r="AGO9" s="94"/>
      <c r="AGP9" s="94"/>
      <c r="AGQ9" s="94"/>
      <c r="AGR9" s="94"/>
      <c r="AGS9" s="94"/>
      <c r="AGT9" s="94"/>
      <c r="AGU9" s="94"/>
      <c r="AGV9" s="94"/>
      <c r="AGW9" s="94"/>
      <c r="AGX9" s="94"/>
      <c r="AGY9" s="94"/>
      <c r="AGZ9" s="94"/>
      <c r="AHA9" s="94"/>
      <c r="AHB9" s="94"/>
      <c r="AHC9" s="94"/>
      <c r="AHD9" s="94"/>
      <c r="AHE9" s="94"/>
      <c r="AHF9" s="94"/>
      <c r="AHG9" s="94"/>
      <c r="AHH9" s="94"/>
      <c r="AHI9" s="94"/>
      <c r="AHJ9" s="94"/>
      <c r="AHK9" s="94"/>
      <c r="AHL9" s="94"/>
      <c r="AHM9" s="94"/>
      <c r="AHN9" s="94"/>
      <c r="AHO9" s="94"/>
      <c r="AHP9" s="94"/>
      <c r="AHQ9" s="94"/>
      <c r="AHR9" s="94"/>
      <c r="AHS9" s="94"/>
      <c r="AHT9" s="94"/>
      <c r="AHU9" s="94"/>
      <c r="AHV9" s="94"/>
      <c r="AHW9" s="94"/>
      <c r="AHX9" s="94"/>
      <c r="AHY9" s="94"/>
      <c r="AHZ9" s="94"/>
      <c r="AIA9" s="94"/>
      <c r="AIB9" s="94"/>
      <c r="AIC9" s="94"/>
      <c r="AID9" s="94"/>
      <c r="AIE9" s="94"/>
      <c r="AIF9" s="94"/>
      <c r="AIG9" s="94"/>
      <c r="AIH9" s="94"/>
      <c r="AII9" s="94"/>
      <c r="AIJ9" s="94"/>
      <c r="AIK9" s="94"/>
      <c r="AIL9" s="94"/>
      <c r="AIM9" s="94"/>
      <c r="AIN9" s="94"/>
      <c r="AIO9" s="94"/>
      <c r="AIP9" s="94"/>
      <c r="AIQ9" s="94"/>
      <c r="AIR9" s="94"/>
      <c r="AIS9" s="94"/>
      <c r="AIT9" s="94"/>
      <c r="AIU9" s="94"/>
      <c r="AIV9" s="94"/>
      <c r="AIW9" s="94"/>
      <c r="AIX9" s="94"/>
      <c r="AIY9" s="94"/>
      <c r="AIZ9" s="94"/>
      <c r="AJA9" s="94"/>
      <c r="AJB9" s="94"/>
      <c r="AJC9" s="94"/>
      <c r="AJD9" s="94"/>
      <c r="AJE9" s="94"/>
      <c r="AJF9" s="94"/>
      <c r="AJG9" s="94"/>
      <c r="AJH9" s="94"/>
      <c r="AJI9" s="94"/>
      <c r="AJJ9" s="94"/>
      <c r="AJK9" s="94"/>
      <c r="AJL9" s="94"/>
      <c r="AJM9" s="94"/>
      <c r="AJN9" s="94"/>
      <c r="AJO9" s="94"/>
      <c r="AJP9" s="94"/>
      <c r="AJQ9" s="94"/>
      <c r="AJR9" s="94"/>
      <c r="AJS9" s="94"/>
      <c r="AJT9" s="94"/>
      <c r="AJU9" s="94"/>
      <c r="AJV9" s="94"/>
      <c r="AJW9" s="94"/>
      <c r="AJX9" s="94"/>
      <c r="AJY9" s="94"/>
      <c r="AJZ9" s="94"/>
      <c r="AKA9" s="94"/>
      <c r="AKB9" s="94"/>
      <c r="AKC9" s="94"/>
      <c r="AKD9" s="94"/>
      <c r="AKE9" s="94"/>
      <c r="AKF9" s="94"/>
      <c r="AKG9" s="94"/>
      <c r="AKH9" s="94"/>
      <c r="AKI9" s="94"/>
      <c r="AKJ9" s="94"/>
      <c r="AKK9" s="94"/>
      <c r="AKL9" s="94"/>
      <c r="AKM9" s="94"/>
      <c r="AKN9" s="94"/>
      <c r="AKO9" s="94"/>
      <c r="AKP9" s="94"/>
      <c r="AKQ9" s="94"/>
      <c r="AKR9" s="94"/>
      <c r="AKS9" s="94"/>
      <c r="AKT9" s="94"/>
      <c r="AKU9" s="94"/>
      <c r="AKV9" s="94"/>
      <c r="AKW9" s="94"/>
      <c r="AKX9" s="94"/>
      <c r="AKY9" s="94"/>
      <c r="AKZ9" s="94"/>
      <c r="ALA9" s="94"/>
      <c r="ALB9" s="94"/>
      <c r="ALC9" s="94"/>
      <c r="ALD9" s="94"/>
      <c r="ALE9" s="94"/>
      <c r="ALF9" s="94"/>
      <c r="ALG9" s="94"/>
      <c r="ALH9" s="94"/>
      <c r="ALI9" s="94"/>
      <c r="ALJ9" s="94"/>
      <c r="ALK9" s="94"/>
      <c r="ALL9" s="94"/>
      <c r="ALM9" s="94"/>
      <c r="ALN9" s="94"/>
      <c r="ALO9" s="94"/>
      <c r="ALP9" s="94"/>
      <c r="ALQ9" s="94"/>
      <c r="ALR9" s="94"/>
      <c r="ALS9" s="94"/>
      <c r="ALT9" s="94"/>
      <c r="ALU9" s="94"/>
      <c r="ALV9" s="94"/>
      <c r="ALW9" s="94"/>
      <c r="ALX9" s="94"/>
      <c r="ALY9" s="94"/>
      <c r="ALZ9" s="94"/>
      <c r="AMA9" s="94"/>
      <c r="AMB9" s="94"/>
      <c r="AMC9" s="94"/>
      <c r="AMD9" s="94"/>
      <c r="AME9" s="94"/>
      <c r="AMF9" s="94"/>
      <c r="AMG9" s="94"/>
      <c r="AMH9" s="94"/>
    </row>
    <row r="10" spans="1:1022" s="19" customFormat="1" ht="16.5" x14ac:dyDescent="0.2">
      <c r="A10" s="97" t="s">
        <v>163</v>
      </c>
      <c r="B10" s="98" t="s">
        <v>164</v>
      </c>
      <c r="C10" s="98"/>
      <c r="D10" s="98"/>
      <c r="E10" s="99" t="s">
        <v>163</v>
      </c>
      <c r="F10" s="99" t="s">
        <v>163</v>
      </c>
      <c r="G10" s="97" t="s">
        <v>163</v>
      </c>
    </row>
    <row r="11" spans="1:1022" customFormat="1" ht="33" x14ac:dyDescent="0.2">
      <c r="A11" s="100" t="s">
        <v>165</v>
      </c>
      <c r="B11" s="98" t="s">
        <v>166</v>
      </c>
      <c r="C11" s="277" t="s">
        <v>167</v>
      </c>
      <c r="D11" s="277" t="s">
        <v>168</v>
      </c>
      <c r="E11" s="101"/>
      <c r="F11" s="102"/>
      <c r="G11" s="96">
        <v>-10250</v>
      </c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4"/>
      <c r="BH11" s="94"/>
      <c r="BI11" s="94"/>
      <c r="BJ11" s="94"/>
      <c r="BK11" s="94"/>
      <c r="BL11" s="94"/>
      <c r="BM11" s="94"/>
      <c r="BN11" s="94"/>
      <c r="BO11" s="94"/>
      <c r="BP11" s="94"/>
      <c r="BQ11" s="94"/>
      <c r="BR11" s="94"/>
      <c r="BS11" s="94"/>
      <c r="BT11" s="94"/>
      <c r="BU11" s="94"/>
      <c r="BV11" s="94"/>
      <c r="BW11" s="94"/>
      <c r="BX11" s="94"/>
      <c r="BY11" s="94"/>
      <c r="BZ11" s="94"/>
      <c r="CA11" s="94"/>
      <c r="CB11" s="94"/>
      <c r="CC11" s="94"/>
      <c r="CD11" s="94"/>
      <c r="CE11" s="94"/>
      <c r="CF11" s="94"/>
      <c r="CG11" s="94"/>
      <c r="CH11" s="94"/>
      <c r="CI11" s="94"/>
      <c r="CJ11" s="94"/>
      <c r="CK11" s="94"/>
      <c r="CL11" s="94"/>
      <c r="CM11" s="94"/>
      <c r="CN11" s="94"/>
      <c r="CO11" s="94"/>
      <c r="CP11" s="94"/>
      <c r="CQ11" s="94"/>
      <c r="CR11" s="94"/>
      <c r="CS11" s="94"/>
      <c r="CT11" s="94"/>
      <c r="CU11" s="94"/>
      <c r="CV11" s="94"/>
      <c r="CW11" s="94"/>
      <c r="CX11" s="94"/>
      <c r="CY11" s="94"/>
      <c r="CZ11" s="94"/>
      <c r="DA11" s="94"/>
      <c r="DB11" s="94"/>
      <c r="DC11" s="94"/>
      <c r="DD11" s="94"/>
      <c r="DE11" s="94"/>
      <c r="DF11" s="94"/>
      <c r="DG11" s="94"/>
      <c r="DH11" s="94"/>
      <c r="DI11" s="94"/>
      <c r="DJ11" s="94"/>
      <c r="DK11" s="94"/>
      <c r="DL11" s="94"/>
      <c r="DM11" s="94"/>
      <c r="DN11" s="94"/>
      <c r="DO11" s="94"/>
      <c r="DP11" s="94"/>
      <c r="DQ11" s="94"/>
      <c r="DR11" s="94"/>
      <c r="DS11" s="94"/>
      <c r="DT11" s="94"/>
      <c r="DU11" s="94"/>
      <c r="DV11" s="94"/>
      <c r="DW11" s="94"/>
      <c r="DX11" s="94"/>
      <c r="DY11" s="94"/>
      <c r="DZ11" s="94"/>
      <c r="EA11" s="94"/>
      <c r="EB11" s="94"/>
      <c r="EC11" s="94"/>
      <c r="ED11" s="94"/>
      <c r="EE11" s="94"/>
      <c r="EF11" s="94"/>
      <c r="EG11" s="94"/>
      <c r="EH11" s="94"/>
      <c r="EI11" s="94"/>
      <c r="EJ11" s="94"/>
      <c r="EK11" s="94"/>
      <c r="EL11" s="94"/>
      <c r="EM11" s="94"/>
      <c r="EN11" s="94"/>
      <c r="EO11" s="94"/>
      <c r="EP11" s="94"/>
      <c r="EQ11" s="94"/>
      <c r="ER11" s="94"/>
      <c r="ES11" s="94"/>
      <c r="ET11" s="94"/>
      <c r="EU11" s="94"/>
      <c r="EV11" s="94"/>
      <c r="EW11" s="94"/>
      <c r="EX11" s="94"/>
      <c r="EY11" s="94"/>
      <c r="EZ11" s="94"/>
      <c r="FA11" s="94"/>
      <c r="FB11" s="94"/>
      <c r="FC11" s="94"/>
      <c r="FD11" s="94"/>
      <c r="FE11" s="94"/>
      <c r="FF11" s="94"/>
      <c r="FG11" s="94"/>
      <c r="FH11" s="94"/>
      <c r="FI11" s="94"/>
      <c r="FJ11" s="94"/>
      <c r="FK11" s="94"/>
      <c r="FL11" s="94"/>
      <c r="FM11" s="94"/>
      <c r="FN11" s="94"/>
      <c r="FO11" s="94"/>
      <c r="FP11" s="94"/>
      <c r="FQ11" s="94"/>
      <c r="FR11" s="94"/>
      <c r="FS11" s="94"/>
      <c r="FT11" s="94"/>
      <c r="FU11" s="94"/>
      <c r="FV11" s="94"/>
      <c r="FW11" s="94"/>
      <c r="FX11" s="94"/>
      <c r="FY11" s="94"/>
      <c r="FZ11" s="94"/>
      <c r="GA11" s="94"/>
      <c r="GB11" s="94"/>
      <c r="GC11" s="94"/>
      <c r="GD11" s="94"/>
      <c r="GE11" s="94"/>
      <c r="GF11" s="94"/>
      <c r="GG11" s="94"/>
      <c r="GH11" s="94"/>
      <c r="GI11" s="94"/>
      <c r="GJ11" s="94"/>
      <c r="GK11" s="94"/>
      <c r="GL11" s="94"/>
      <c r="GM11" s="94"/>
      <c r="GN11" s="94"/>
      <c r="GO11" s="94"/>
      <c r="GP11" s="94"/>
      <c r="GQ11" s="94"/>
      <c r="GR11" s="94"/>
      <c r="GS11" s="94"/>
      <c r="GT11" s="94"/>
      <c r="GU11" s="94"/>
      <c r="GV11" s="94"/>
      <c r="GW11" s="94"/>
      <c r="GX11" s="94"/>
      <c r="GY11" s="94"/>
      <c r="GZ11" s="94"/>
      <c r="HA11" s="94"/>
      <c r="HB11" s="94"/>
      <c r="HC11" s="94"/>
      <c r="HD11" s="94"/>
      <c r="HE11" s="94"/>
      <c r="HF11" s="94"/>
      <c r="HG11" s="94"/>
      <c r="HH11" s="94"/>
      <c r="HI11" s="94"/>
      <c r="HJ11" s="94"/>
      <c r="HK11" s="94"/>
      <c r="HL11" s="94"/>
      <c r="HM11" s="94"/>
      <c r="HN11" s="94"/>
      <c r="HO11" s="94"/>
      <c r="HP11" s="94"/>
      <c r="HQ11" s="94"/>
      <c r="HR11" s="94"/>
      <c r="HS11" s="94"/>
      <c r="HT11" s="94"/>
      <c r="HU11" s="94"/>
      <c r="HV11" s="94"/>
      <c r="HW11" s="94"/>
      <c r="HX11" s="94"/>
      <c r="HY11" s="94"/>
      <c r="HZ11" s="94"/>
      <c r="IA11" s="94"/>
      <c r="IB11" s="94"/>
      <c r="IC11" s="94"/>
      <c r="ID11" s="94"/>
      <c r="IE11" s="94"/>
      <c r="IF11" s="94"/>
      <c r="IG11" s="94"/>
      <c r="IH11" s="94"/>
      <c r="II11" s="94"/>
      <c r="IJ11" s="94"/>
      <c r="IK11" s="94"/>
      <c r="IL11" s="94"/>
      <c r="IM11" s="94"/>
      <c r="IN11" s="94"/>
      <c r="IO11" s="94"/>
      <c r="IP11" s="94"/>
      <c r="IQ11" s="94"/>
      <c r="IR11" s="94"/>
      <c r="IS11" s="94"/>
      <c r="IT11" s="94"/>
      <c r="IU11" s="94"/>
      <c r="IV11" s="94"/>
      <c r="IW11" s="94"/>
      <c r="IX11" s="94"/>
      <c r="IY11" s="94"/>
      <c r="IZ11" s="94"/>
      <c r="JA11" s="94"/>
      <c r="JB11" s="94"/>
      <c r="JC11" s="94"/>
      <c r="JD11" s="94"/>
      <c r="JE11" s="94"/>
      <c r="JF11" s="94"/>
      <c r="JG11" s="94"/>
      <c r="JH11" s="94"/>
      <c r="JI11" s="94"/>
      <c r="JJ11" s="94"/>
      <c r="JK11" s="94"/>
      <c r="JL11" s="94"/>
      <c r="JM11" s="94"/>
      <c r="JN11" s="94"/>
      <c r="JO11" s="94"/>
      <c r="JP11" s="94"/>
      <c r="JQ11" s="94"/>
      <c r="JR11" s="94"/>
      <c r="JS11" s="94"/>
      <c r="JT11" s="94"/>
      <c r="JU11" s="94"/>
      <c r="JV11" s="94"/>
      <c r="JW11" s="94"/>
      <c r="JX11" s="94"/>
      <c r="JY11" s="94"/>
      <c r="JZ11" s="94"/>
      <c r="KA11" s="94"/>
      <c r="KB11" s="94"/>
      <c r="KC11" s="94"/>
      <c r="KD11" s="94"/>
      <c r="KE11" s="94"/>
      <c r="KF11" s="94"/>
      <c r="KG11" s="94"/>
      <c r="KH11" s="94"/>
      <c r="KI11" s="94"/>
      <c r="KJ11" s="94"/>
      <c r="KK11" s="94"/>
      <c r="KL11" s="94"/>
      <c r="KM11" s="94"/>
      <c r="KN11" s="94"/>
      <c r="KO11" s="94"/>
      <c r="KP11" s="94"/>
      <c r="KQ11" s="94"/>
      <c r="KR11" s="94"/>
      <c r="KS11" s="94"/>
      <c r="KT11" s="94"/>
      <c r="KU11" s="94"/>
      <c r="KV11" s="94"/>
      <c r="KW11" s="94"/>
      <c r="KX11" s="94"/>
      <c r="KY11" s="94"/>
      <c r="KZ11" s="94"/>
      <c r="LA11" s="94"/>
      <c r="LB11" s="94"/>
      <c r="LC11" s="94"/>
      <c r="LD11" s="94"/>
      <c r="LE11" s="94"/>
      <c r="LF11" s="94"/>
      <c r="LG11" s="94"/>
      <c r="LH11" s="94"/>
      <c r="LI11" s="94"/>
      <c r="LJ11" s="94"/>
      <c r="LK11" s="94"/>
      <c r="LL11" s="94"/>
      <c r="LM11" s="94"/>
      <c r="LN11" s="94"/>
      <c r="LO11" s="94"/>
      <c r="LP11" s="94"/>
      <c r="LQ11" s="94"/>
      <c r="LR11" s="94"/>
      <c r="LS11" s="94"/>
      <c r="LT11" s="94"/>
      <c r="LU11" s="94"/>
      <c r="LV11" s="94"/>
      <c r="LW11" s="94"/>
      <c r="LX11" s="94"/>
      <c r="LY11" s="94"/>
      <c r="LZ11" s="94"/>
      <c r="MA11" s="94"/>
      <c r="MB11" s="94"/>
      <c r="MC11" s="94"/>
      <c r="MD11" s="94"/>
      <c r="ME11" s="94"/>
      <c r="MF11" s="94"/>
      <c r="MG11" s="94"/>
      <c r="MH11" s="94"/>
      <c r="MI11" s="94"/>
      <c r="MJ11" s="94"/>
      <c r="MK11" s="94"/>
      <c r="ML11" s="94"/>
      <c r="MM11" s="94"/>
      <c r="MN11" s="94"/>
      <c r="MO11" s="94"/>
      <c r="MP11" s="94"/>
      <c r="MQ11" s="94"/>
      <c r="MR11" s="94"/>
      <c r="MS11" s="94"/>
      <c r="MT11" s="94"/>
      <c r="MU11" s="94"/>
      <c r="MV11" s="94"/>
      <c r="MW11" s="94"/>
      <c r="MX11" s="94"/>
      <c r="MY11" s="94"/>
      <c r="MZ11" s="94"/>
      <c r="NA11" s="94"/>
      <c r="NB11" s="94"/>
      <c r="NC11" s="94"/>
      <c r="ND11" s="94"/>
      <c r="NE11" s="94"/>
      <c r="NF11" s="94"/>
      <c r="NG11" s="94"/>
      <c r="NH11" s="94"/>
      <c r="NI11" s="94"/>
      <c r="NJ11" s="94"/>
      <c r="NK11" s="94"/>
      <c r="NL11" s="94"/>
      <c r="NM11" s="94"/>
      <c r="NN11" s="94"/>
      <c r="NO11" s="94"/>
      <c r="NP11" s="94"/>
      <c r="NQ11" s="94"/>
      <c r="NR11" s="94"/>
      <c r="NS11" s="94"/>
      <c r="NT11" s="94"/>
      <c r="NU11" s="94"/>
      <c r="NV11" s="94"/>
      <c r="NW11" s="94"/>
      <c r="NX11" s="94"/>
      <c r="NY11" s="94"/>
      <c r="NZ11" s="94"/>
      <c r="OA11" s="94"/>
      <c r="OB11" s="94"/>
      <c r="OC11" s="94"/>
      <c r="OD11" s="94"/>
      <c r="OE11" s="94"/>
      <c r="OF11" s="94"/>
      <c r="OG11" s="94"/>
      <c r="OH11" s="94"/>
      <c r="OI11" s="94"/>
      <c r="OJ11" s="94"/>
      <c r="OK11" s="94"/>
      <c r="OL11" s="94"/>
      <c r="OM11" s="94"/>
      <c r="ON11" s="94"/>
      <c r="OO11" s="94"/>
      <c r="OP11" s="94"/>
      <c r="OQ11" s="94"/>
      <c r="OR11" s="94"/>
      <c r="OS11" s="94"/>
      <c r="OT11" s="94"/>
      <c r="OU11" s="94"/>
      <c r="OV11" s="94"/>
      <c r="OW11" s="94"/>
      <c r="OX11" s="94"/>
      <c r="OY11" s="94"/>
      <c r="OZ11" s="94"/>
      <c r="PA11" s="94"/>
      <c r="PB11" s="94"/>
      <c r="PC11" s="94"/>
      <c r="PD11" s="94"/>
      <c r="PE11" s="94"/>
      <c r="PF11" s="94"/>
      <c r="PG11" s="94"/>
      <c r="PH11" s="94"/>
      <c r="PI11" s="94"/>
      <c r="PJ11" s="94"/>
      <c r="PK11" s="94"/>
      <c r="PL11" s="94"/>
      <c r="PM11" s="94"/>
      <c r="PN11" s="94"/>
      <c r="PO11" s="94"/>
      <c r="PP11" s="94"/>
      <c r="PQ11" s="94"/>
      <c r="PR11" s="94"/>
      <c r="PS11" s="94"/>
      <c r="PT11" s="94"/>
      <c r="PU11" s="94"/>
      <c r="PV11" s="94"/>
      <c r="PW11" s="94"/>
      <c r="PX11" s="94"/>
      <c r="PY11" s="94"/>
      <c r="PZ11" s="94"/>
      <c r="QA11" s="94"/>
      <c r="QB11" s="94"/>
      <c r="QC11" s="94"/>
      <c r="QD11" s="94"/>
      <c r="QE11" s="94"/>
      <c r="QF11" s="94"/>
      <c r="QG11" s="94"/>
      <c r="QH11" s="94"/>
      <c r="QI11" s="94"/>
      <c r="QJ11" s="94"/>
      <c r="QK11" s="94"/>
      <c r="QL11" s="94"/>
      <c r="QM11" s="94"/>
      <c r="QN11" s="94"/>
      <c r="QO11" s="94"/>
      <c r="QP11" s="94"/>
      <c r="QQ11" s="94"/>
      <c r="QR11" s="94"/>
      <c r="QS11" s="94"/>
      <c r="QT11" s="94"/>
      <c r="QU11" s="94"/>
      <c r="QV11" s="94"/>
      <c r="QW11" s="94"/>
      <c r="QX11" s="94"/>
      <c r="QY11" s="94"/>
      <c r="QZ11" s="94"/>
      <c r="RA11" s="94"/>
      <c r="RB11" s="94"/>
      <c r="RC11" s="94"/>
      <c r="RD11" s="94"/>
      <c r="RE11" s="94"/>
      <c r="RF11" s="94"/>
      <c r="RG11" s="94"/>
      <c r="RH11" s="94"/>
      <c r="RI11" s="94"/>
      <c r="RJ11" s="94"/>
      <c r="RK11" s="94"/>
      <c r="RL11" s="94"/>
      <c r="RM11" s="94"/>
      <c r="RN11" s="94"/>
      <c r="RO11" s="94"/>
      <c r="RP11" s="94"/>
      <c r="RQ11" s="94"/>
      <c r="RR11" s="94"/>
      <c r="RS11" s="94"/>
      <c r="RT11" s="94"/>
      <c r="RU11" s="94"/>
      <c r="RV11" s="94"/>
      <c r="RW11" s="94"/>
      <c r="RX11" s="94"/>
      <c r="RY11" s="94"/>
      <c r="RZ11" s="94"/>
      <c r="SA11" s="94"/>
      <c r="SB11" s="94"/>
      <c r="SC11" s="94"/>
      <c r="SD11" s="94"/>
      <c r="SE11" s="94"/>
      <c r="SF11" s="94"/>
      <c r="SG11" s="94"/>
      <c r="SH11" s="94"/>
      <c r="SI11" s="94"/>
      <c r="SJ11" s="94"/>
      <c r="SK11" s="94"/>
      <c r="SL11" s="94"/>
      <c r="SM11" s="94"/>
      <c r="SN11" s="94"/>
      <c r="SO11" s="94"/>
      <c r="SP11" s="94"/>
      <c r="SQ11" s="94"/>
      <c r="SR11" s="94"/>
      <c r="SS11" s="94"/>
      <c r="ST11" s="94"/>
      <c r="SU11" s="94"/>
      <c r="SV11" s="94"/>
      <c r="SW11" s="94"/>
      <c r="SX11" s="94"/>
      <c r="SY11" s="94"/>
      <c r="SZ11" s="94"/>
      <c r="TA11" s="94"/>
      <c r="TB11" s="94"/>
      <c r="TC11" s="94"/>
      <c r="TD11" s="94"/>
      <c r="TE11" s="94"/>
      <c r="TF11" s="94"/>
      <c r="TG11" s="94"/>
      <c r="TH11" s="94"/>
      <c r="TI11" s="94"/>
      <c r="TJ11" s="94"/>
      <c r="TK11" s="94"/>
      <c r="TL11" s="94"/>
      <c r="TM11" s="94"/>
      <c r="TN11" s="94"/>
      <c r="TO11" s="94"/>
      <c r="TP11" s="94"/>
      <c r="TQ11" s="94"/>
      <c r="TR11" s="94"/>
      <c r="TS11" s="94"/>
      <c r="TT11" s="94"/>
      <c r="TU11" s="94"/>
      <c r="TV11" s="94"/>
      <c r="TW11" s="94"/>
      <c r="TX11" s="94"/>
      <c r="TY11" s="94"/>
      <c r="TZ11" s="94"/>
      <c r="UA11" s="94"/>
      <c r="UB11" s="94"/>
      <c r="UC11" s="94"/>
      <c r="UD11" s="94"/>
      <c r="UE11" s="94"/>
      <c r="UF11" s="94"/>
      <c r="UG11" s="94"/>
      <c r="UH11" s="94"/>
      <c r="UI11" s="94"/>
      <c r="UJ11" s="94"/>
      <c r="UK11" s="94"/>
      <c r="UL11" s="94"/>
      <c r="UM11" s="94"/>
      <c r="UN11" s="94"/>
      <c r="UO11" s="94"/>
      <c r="UP11" s="94"/>
      <c r="UQ11" s="94"/>
      <c r="UR11" s="94"/>
      <c r="US11" s="94"/>
      <c r="UT11" s="94"/>
      <c r="UU11" s="94"/>
      <c r="UV11" s="94"/>
      <c r="UW11" s="94"/>
      <c r="UX11" s="94"/>
      <c r="UY11" s="94"/>
      <c r="UZ11" s="94"/>
      <c r="VA11" s="94"/>
      <c r="VB11" s="94"/>
      <c r="VC11" s="94"/>
      <c r="VD11" s="94"/>
      <c r="VE11" s="94"/>
      <c r="VF11" s="94"/>
      <c r="VG11" s="94"/>
      <c r="VH11" s="94"/>
      <c r="VI11" s="94"/>
      <c r="VJ11" s="94"/>
      <c r="VK11" s="94"/>
      <c r="VL11" s="94"/>
      <c r="VM11" s="94"/>
      <c r="VN11" s="94"/>
      <c r="VO11" s="94"/>
      <c r="VP11" s="94"/>
      <c r="VQ11" s="94"/>
      <c r="VR11" s="94"/>
      <c r="VS11" s="94"/>
      <c r="VT11" s="94"/>
      <c r="VU11" s="94"/>
      <c r="VV11" s="94"/>
      <c r="VW11" s="94"/>
      <c r="VX11" s="94"/>
      <c r="VY11" s="94"/>
      <c r="VZ11" s="94"/>
      <c r="WA11" s="94"/>
      <c r="WB11" s="94"/>
      <c r="WC11" s="94"/>
      <c r="WD11" s="94"/>
      <c r="WE11" s="94"/>
      <c r="WF11" s="94"/>
      <c r="WG11" s="94"/>
      <c r="WH11" s="94"/>
      <c r="WI11" s="94"/>
      <c r="WJ11" s="94"/>
      <c r="WK11" s="94"/>
      <c r="WL11" s="94"/>
      <c r="WM11" s="94"/>
      <c r="WN11" s="94"/>
      <c r="WO11" s="94"/>
      <c r="WP11" s="94"/>
      <c r="WQ11" s="94"/>
      <c r="WR11" s="94"/>
      <c r="WS11" s="94"/>
      <c r="WT11" s="94"/>
      <c r="WU11" s="94"/>
      <c r="WV11" s="94"/>
      <c r="WW11" s="94"/>
      <c r="WX11" s="94"/>
      <c r="WY11" s="94"/>
      <c r="WZ11" s="94"/>
      <c r="XA11" s="94"/>
      <c r="XB11" s="94"/>
      <c r="XC11" s="94"/>
      <c r="XD11" s="94"/>
      <c r="XE11" s="94"/>
      <c r="XF11" s="94"/>
      <c r="XG11" s="94"/>
      <c r="XH11" s="94"/>
      <c r="XI11" s="94"/>
      <c r="XJ11" s="94"/>
      <c r="XK11" s="94"/>
      <c r="XL11" s="94"/>
      <c r="XM11" s="94"/>
      <c r="XN11" s="94"/>
      <c r="XO11" s="94"/>
      <c r="XP11" s="94"/>
      <c r="XQ11" s="94"/>
      <c r="XR11" s="94"/>
      <c r="XS11" s="94"/>
      <c r="XT11" s="94"/>
      <c r="XU11" s="94"/>
      <c r="XV11" s="94"/>
      <c r="XW11" s="94"/>
      <c r="XX11" s="94"/>
      <c r="XY11" s="94"/>
      <c r="XZ11" s="94"/>
      <c r="YA11" s="94"/>
      <c r="YB11" s="94"/>
      <c r="YC11" s="94"/>
      <c r="YD11" s="94"/>
      <c r="YE11" s="94"/>
      <c r="YF11" s="94"/>
      <c r="YG11" s="94"/>
      <c r="YH11" s="94"/>
      <c r="YI11" s="94"/>
      <c r="YJ11" s="94"/>
      <c r="YK11" s="94"/>
      <c r="YL11" s="94"/>
      <c r="YM11" s="94"/>
      <c r="YN11" s="94"/>
      <c r="YO11" s="94"/>
      <c r="YP11" s="94"/>
      <c r="YQ11" s="94"/>
      <c r="YR11" s="94"/>
      <c r="YS11" s="94"/>
      <c r="YT11" s="94"/>
      <c r="YU11" s="94"/>
      <c r="YV11" s="94"/>
      <c r="YW11" s="94"/>
      <c r="YX11" s="94"/>
      <c r="YY11" s="94"/>
      <c r="YZ11" s="94"/>
      <c r="ZA11" s="94"/>
      <c r="ZB11" s="94"/>
      <c r="ZC11" s="94"/>
      <c r="ZD11" s="94"/>
      <c r="ZE11" s="94"/>
      <c r="ZF11" s="94"/>
      <c r="ZG11" s="94"/>
      <c r="ZH11" s="94"/>
      <c r="ZI11" s="94"/>
      <c r="ZJ11" s="94"/>
      <c r="ZK11" s="94"/>
      <c r="ZL11" s="94"/>
      <c r="ZM11" s="94"/>
      <c r="ZN11" s="94"/>
      <c r="ZO11" s="94"/>
      <c r="ZP11" s="94"/>
      <c r="ZQ11" s="94"/>
      <c r="ZR11" s="94"/>
      <c r="ZS11" s="94"/>
      <c r="ZT11" s="94"/>
      <c r="ZU11" s="94"/>
      <c r="ZV11" s="94"/>
      <c r="ZW11" s="94"/>
      <c r="ZX11" s="94"/>
      <c r="ZY11" s="94"/>
      <c r="ZZ11" s="94"/>
      <c r="AAA11" s="94"/>
      <c r="AAB11" s="94"/>
      <c r="AAC11" s="94"/>
      <c r="AAD11" s="94"/>
      <c r="AAE11" s="94"/>
      <c r="AAF11" s="94"/>
      <c r="AAG11" s="94"/>
      <c r="AAH11" s="94"/>
      <c r="AAI11" s="94"/>
      <c r="AAJ11" s="94"/>
      <c r="AAK11" s="94"/>
      <c r="AAL11" s="94"/>
      <c r="AAM11" s="94"/>
      <c r="AAN11" s="94"/>
      <c r="AAO11" s="94"/>
      <c r="AAP11" s="94"/>
      <c r="AAQ11" s="94"/>
      <c r="AAR11" s="94"/>
      <c r="AAS11" s="94"/>
      <c r="AAT11" s="94"/>
      <c r="AAU11" s="94"/>
      <c r="AAV11" s="94"/>
      <c r="AAW11" s="94"/>
      <c r="AAX11" s="94"/>
      <c r="AAY11" s="94"/>
      <c r="AAZ11" s="94"/>
      <c r="ABA11" s="94"/>
      <c r="ABB11" s="94"/>
      <c r="ABC11" s="94"/>
      <c r="ABD11" s="94"/>
      <c r="ABE11" s="94"/>
      <c r="ABF11" s="94"/>
      <c r="ABG11" s="94"/>
      <c r="ABH11" s="94"/>
      <c r="ABI11" s="94"/>
      <c r="ABJ11" s="94"/>
      <c r="ABK11" s="94"/>
      <c r="ABL11" s="94"/>
      <c r="ABM11" s="94"/>
      <c r="ABN11" s="94"/>
      <c r="ABO11" s="94"/>
      <c r="ABP11" s="94"/>
      <c r="ABQ11" s="94"/>
      <c r="ABR11" s="94"/>
      <c r="ABS11" s="94"/>
      <c r="ABT11" s="94"/>
      <c r="ABU11" s="94"/>
      <c r="ABV11" s="94"/>
      <c r="ABW11" s="94"/>
      <c r="ABX11" s="94"/>
      <c r="ABY11" s="94"/>
      <c r="ABZ11" s="94"/>
      <c r="ACA11" s="94"/>
      <c r="ACB11" s="94"/>
      <c r="ACC11" s="94"/>
      <c r="ACD11" s="94"/>
      <c r="ACE11" s="94"/>
      <c r="ACF11" s="94"/>
      <c r="ACG11" s="94"/>
      <c r="ACH11" s="94"/>
      <c r="ACI11" s="94"/>
      <c r="ACJ11" s="94"/>
      <c r="ACK11" s="94"/>
      <c r="ACL11" s="94"/>
      <c r="ACM11" s="94"/>
      <c r="ACN11" s="94"/>
      <c r="ACO11" s="94"/>
      <c r="ACP11" s="94"/>
      <c r="ACQ11" s="94"/>
      <c r="ACR11" s="94"/>
      <c r="ACS11" s="94"/>
      <c r="ACT11" s="94"/>
      <c r="ACU11" s="94"/>
      <c r="ACV11" s="94"/>
      <c r="ACW11" s="94"/>
      <c r="ACX11" s="94"/>
      <c r="ACY11" s="94"/>
      <c r="ACZ11" s="94"/>
      <c r="ADA11" s="94"/>
      <c r="ADB11" s="94"/>
      <c r="ADC11" s="94"/>
      <c r="ADD11" s="94"/>
      <c r="ADE11" s="94"/>
      <c r="ADF11" s="94"/>
      <c r="ADG11" s="94"/>
      <c r="ADH11" s="94"/>
      <c r="ADI11" s="94"/>
      <c r="ADJ11" s="94"/>
      <c r="ADK11" s="94"/>
      <c r="ADL11" s="94"/>
      <c r="ADM11" s="94"/>
      <c r="ADN11" s="94"/>
      <c r="ADO11" s="94"/>
      <c r="ADP11" s="94"/>
      <c r="ADQ11" s="94"/>
      <c r="ADR11" s="94"/>
      <c r="ADS11" s="94"/>
      <c r="ADT11" s="94"/>
      <c r="ADU11" s="94"/>
      <c r="ADV11" s="94"/>
      <c r="ADW11" s="94"/>
      <c r="ADX11" s="94"/>
      <c r="ADY11" s="94"/>
      <c r="ADZ11" s="94"/>
      <c r="AEA11" s="94"/>
      <c r="AEB11" s="94"/>
      <c r="AEC11" s="94"/>
      <c r="AED11" s="94"/>
      <c r="AEE11" s="94"/>
      <c r="AEF11" s="94"/>
      <c r="AEG11" s="94"/>
      <c r="AEH11" s="94"/>
      <c r="AEI11" s="94"/>
      <c r="AEJ11" s="94"/>
      <c r="AEK11" s="94"/>
      <c r="AEL11" s="94"/>
      <c r="AEM11" s="94"/>
      <c r="AEN11" s="94"/>
      <c r="AEO11" s="94"/>
      <c r="AEP11" s="94"/>
      <c r="AEQ11" s="94"/>
      <c r="AER11" s="94"/>
      <c r="AES11" s="94"/>
      <c r="AET11" s="94"/>
      <c r="AEU11" s="94"/>
      <c r="AEV11" s="94"/>
      <c r="AEW11" s="94"/>
      <c r="AEX11" s="94"/>
      <c r="AEY11" s="94"/>
      <c r="AEZ11" s="94"/>
      <c r="AFA11" s="94"/>
      <c r="AFB11" s="94"/>
      <c r="AFC11" s="94"/>
      <c r="AFD11" s="94"/>
      <c r="AFE11" s="94"/>
      <c r="AFF11" s="94"/>
      <c r="AFG11" s="94"/>
      <c r="AFH11" s="94"/>
      <c r="AFI11" s="94"/>
      <c r="AFJ11" s="94"/>
      <c r="AFK11" s="94"/>
      <c r="AFL11" s="94"/>
      <c r="AFM11" s="94"/>
      <c r="AFN11" s="94"/>
      <c r="AFO11" s="94"/>
      <c r="AFP11" s="94"/>
      <c r="AFQ11" s="94"/>
      <c r="AFR11" s="94"/>
      <c r="AFS11" s="94"/>
      <c r="AFT11" s="94"/>
      <c r="AFU11" s="94"/>
      <c r="AFV11" s="94"/>
      <c r="AFW11" s="94"/>
      <c r="AFX11" s="94"/>
      <c r="AFY11" s="94"/>
      <c r="AFZ11" s="94"/>
      <c r="AGA11" s="94"/>
      <c r="AGB11" s="94"/>
      <c r="AGC11" s="94"/>
      <c r="AGD11" s="94"/>
      <c r="AGE11" s="94"/>
      <c r="AGF11" s="94"/>
      <c r="AGG11" s="94"/>
      <c r="AGH11" s="94"/>
      <c r="AGI11" s="94"/>
      <c r="AGJ11" s="94"/>
      <c r="AGK11" s="94"/>
      <c r="AGL11" s="94"/>
      <c r="AGM11" s="94"/>
      <c r="AGN11" s="94"/>
      <c r="AGO11" s="94"/>
      <c r="AGP11" s="94"/>
      <c r="AGQ11" s="94"/>
      <c r="AGR11" s="94"/>
      <c r="AGS11" s="94"/>
      <c r="AGT11" s="94"/>
      <c r="AGU11" s="94"/>
      <c r="AGV11" s="94"/>
      <c r="AGW11" s="94"/>
      <c r="AGX11" s="94"/>
      <c r="AGY11" s="94"/>
      <c r="AGZ11" s="94"/>
      <c r="AHA11" s="94"/>
      <c r="AHB11" s="94"/>
      <c r="AHC11" s="94"/>
      <c r="AHD11" s="94"/>
      <c r="AHE11" s="94"/>
      <c r="AHF11" s="94"/>
      <c r="AHG11" s="94"/>
      <c r="AHH11" s="94"/>
      <c r="AHI11" s="94"/>
      <c r="AHJ11" s="94"/>
      <c r="AHK11" s="94"/>
      <c r="AHL11" s="94"/>
      <c r="AHM11" s="94"/>
      <c r="AHN11" s="94"/>
      <c r="AHO11" s="94"/>
      <c r="AHP11" s="94"/>
      <c r="AHQ11" s="94"/>
      <c r="AHR11" s="94"/>
      <c r="AHS11" s="94"/>
      <c r="AHT11" s="94"/>
      <c r="AHU11" s="94"/>
      <c r="AHV11" s="94"/>
      <c r="AHW11" s="94"/>
      <c r="AHX11" s="94"/>
      <c r="AHY11" s="94"/>
      <c r="AHZ11" s="94"/>
      <c r="AIA11" s="94"/>
      <c r="AIB11" s="94"/>
      <c r="AIC11" s="94"/>
      <c r="AID11" s="94"/>
      <c r="AIE11" s="94"/>
      <c r="AIF11" s="94"/>
      <c r="AIG11" s="94"/>
      <c r="AIH11" s="94"/>
      <c r="AII11" s="94"/>
      <c r="AIJ11" s="94"/>
      <c r="AIK11" s="94"/>
      <c r="AIL11" s="94"/>
      <c r="AIM11" s="94"/>
      <c r="AIN11" s="94"/>
      <c r="AIO11" s="94"/>
      <c r="AIP11" s="94"/>
      <c r="AIQ11" s="94"/>
      <c r="AIR11" s="94"/>
      <c r="AIS11" s="94"/>
      <c r="AIT11" s="94"/>
      <c r="AIU11" s="94"/>
      <c r="AIV11" s="94"/>
      <c r="AIW11" s="94"/>
      <c r="AIX11" s="94"/>
      <c r="AIY11" s="94"/>
      <c r="AIZ11" s="94"/>
      <c r="AJA11" s="94"/>
      <c r="AJB11" s="94"/>
      <c r="AJC11" s="94"/>
      <c r="AJD11" s="94"/>
      <c r="AJE11" s="94"/>
      <c r="AJF11" s="94"/>
      <c r="AJG11" s="94"/>
      <c r="AJH11" s="94"/>
      <c r="AJI11" s="94"/>
      <c r="AJJ11" s="94"/>
      <c r="AJK11" s="94"/>
      <c r="AJL11" s="94"/>
      <c r="AJM11" s="94"/>
      <c r="AJN11" s="94"/>
      <c r="AJO11" s="94"/>
      <c r="AJP11" s="94"/>
      <c r="AJQ11" s="94"/>
      <c r="AJR11" s="94"/>
      <c r="AJS11" s="94"/>
      <c r="AJT11" s="94"/>
      <c r="AJU11" s="94"/>
      <c r="AJV11" s="94"/>
      <c r="AJW11" s="94"/>
      <c r="AJX11" s="94"/>
      <c r="AJY11" s="94"/>
      <c r="AJZ11" s="94"/>
      <c r="AKA11" s="94"/>
      <c r="AKB11" s="94"/>
      <c r="AKC11" s="94"/>
      <c r="AKD11" s="94"/>
      <c r="AKE11" s="94"/>
      <c r="AKF11" s="94"/>
      <c r="AKG11" s="94"/>
      <c r="AKH11" s="94"/>
      <c r="AKI11" s="94"/>
      <c r="AKJ11" s="94"/>
      <c r="AKK11" s="94"/>
      <c r="AKL11" s="94"/>
      <c r="AKM11" s="94"/>
      <c r="AKN11" s="94"/>
      <c r="AKO11" s="94"/>
      <c r="AKP11" s="94"/>
      <c r="AKQ11" s="94"/>
      <c r="AKR11" s="94"/>
      <c r="AKS11" s="94"/>
      <c r="AKT11" s="94"/>
      <c r="AKU11" s="94"/>
      <c r="AKV11" s="94"/>
      <c r="AKW11" s="94"/>
      <c r="AKX11" s="94"/>
      <c r="AKY11" s="94"/>
      <c r="AKZ11" s="94"/>
      <c r="ALA11" s="94"/>
      <c r="ALB11" s="94"/>
      <c r="ALC11" s="94"/>
      <c r="ALD11" s="94"/>
      <c r="ALE11" s="94"/>
      <c r="ALF11" s="94"/>
      <c r="ALG11" s="94"/>
      <c r="ALH11" s="94"/>
      <c r="ALI11" s="94"/>
      <c r="ALJ11" s="94"/>
      <c r="ALK11" s="94"/>
      <c r="ALL11" s="94"/>
      <c r="ALM11" s="94"/>
      <c r="ALN11" s="94"/>
      <c r="ALO11" s="94"/>
      <c r="ALP11" s="94"/>
      <c r="ALQ11" s="94"/>
      <c r="ALR11" s="94"/>
      <c r="ALS11" s="94"/>
      <c r="ALT11" s="94"/>
      <c r="ALU11" s="94"/>
      <c r="ALV11" s="94"/>
      <c r="ALW11" s="94"/>
      <c r="ALX11" s="94"/>
      <c r="ALY11" s="94"/>
      <c r="ALZ11" s="94"/>
      <c r="AMA11" s="94"/>
      <c r="AMB11" s="94"/>
      <c r="AMC11" s="94"/>
      <c r="AMD11" s="94"/>
      <c r="AME11" s="94"/>
      <c r="AMF11" s="94"/>
      <c r="AMG11" s="94"/>
      <c r="AMH11" s="94"/>
    </row>
    <row r="12" spans="1:1022" customFormat="1" ht="18" customHeight="1" x14ac:dyDescent="0.2">
      <c r="A12" s="100" t="s">
        <v>169</v>
      </c>
      <c r="B12" s="98" t="s">
        <v>170</v>
      </c>
      <c r="C12" s="277" t="s">
        <v>167</v>
      </c>
      <c r="D12" s="277" t="s">
        <v>168</v>
      </c>
      <c r="E12" s="101"/>
      <c r="F12" s="102"/>
      <c r="G12" s="96">
        <v>-900</v>
      </c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4"/>
      <c r="BH12" s="94"/>
      <c r="BI12" s="94"/>
      <c r="BJ12" s="94"/>
      <c r="BK12" s="94"/>
      <c r="BL12" s="94"/>
      <c r="BM12" s="94"/>
      <c r="BN12" s="94"/>
      <c r="BO12" s="94"/>
      <c r="BP12" s="94"/>
      <c r="BQ12" s="94"/>
      <c r="BR12" s="94"/>
      <c r="BS12" s="94"/>
      <c r="BT12" s="94"/>
      <c r="BU12" s="94"/>
      <c r="BV12" s="94"/>
      <c r="BW12" s="94"/>
      <c r="BX12" s="94"/>
      <c r="BY12" s="94"/>
      <c r="BZ12" s="94"/>
      <c r="CA12" s="94"/>
      <c r="CB12" s="94"/>
      <c r="CC12" s="94"/>
      <c r="CD12" s="94"/>
      <c r="CE12" s="94"/>
      <c r="CF12" s="94"/>
      <c r="CG12" s="94"/>
      <c r="CH12" s="94"/>
      <c r="CI12" s="94"/>
      <c r="CJ12" s="94"/>
      <c r="CK12" s="94"/>
      <c r="CL12" s="94"/>
      <c r="CM12" s="94"/>
      <c r="CN12" s="94"/>
      <c r="CO12" s="94"/>
      <c r="CP12" s="94"/>
      <c r="CQ12" s="94"/>
      <c r="CR12" s="94"/>
      <c r="CS12" s="94"/>
      <c r="CT12" s="94"/>
      <c r="CU12" s="94"/>
      <c r="CV12" s="94"/>
      <c r="CW12" s="94"/>
      <c r="CX12" s="94"/>
      <c r="CY12" s="94"/>
      <c r="CZ12" s="94"/>
      <c r="DA12" s="94"/>
      <c r="DB12" s="94"/>
      <c r="DC12" s="94"/>
      <c r="DD12" s="94"/>
      <c r="DE12" s="94"/>
      <c r="DF12" s="94"/>
      <c r="DG12" s="94"/>
      <c r="DH12" s="94"/>
      <c r="DI12" s="94"/>
      <c r="DJ12" s="94"/>
      <c r="DK12" s="94"/>
      <c r="DL12" s="94"/>
      <c r="DM12" s="94"/>
      <c r="DN12" s="94"/>
      <c r="DO12" s="94"/>
      <c r="DP12" s="94"/>
      <c r="DQ12" s="94"/>
      <c r="DR12" s="94"/>
      <c r="DS12" s="94"/>
      <c r="DT12" s="94"/>
      <c r="DU12" s="94"/>
      <c r="DV12" s="94"/>
      <c r="DW12" s="94"/>
      <c r="DX12" s="94"/>
      <c r="DY12" s="94"/>
      <c r="DZ12" s="94"/>
      <c r="EA12" s="94"/>
      <c r="EB12" s="94"/>
      <c r="EC12" s="94"/>
      <c r="ED12" s="94"/>
      <c r="EE12" s="94"/>
      <c r="EF12" s="94"/>
      <c r="EG12" s="94"/>
      <c r="EH12" s="94"/>
      <c r="EI12" s="94"/>
      <c r="EJ12" s="94"/>
      <c r="EK12" s="94"/>
      <c r="EL12" s="94"/>
      <c r="EM12" s="94"/>
      <c r="EN12" s="94"/>
      <c r="EO12" s="94"/>
      <c r="EP12" s="94"/>
      <c r="EQ12" s="94"/>
      <c r="ER12" s="94"/>
      <c r="ES12" s="94"/>
      <c r="ET12" s="94"/>
      <c r="EU12" s="94"/>
      <c r="EV12" s="94"/>
      <c r="EW12" s="94"/>
      <c r="EX12" s="94"/>
      <c r="EY12" s="94"/>
      <c r="EZ12" s="94"/>
      <c r="FA12" s="94"/>
      <c r="FB12" s="94"/>
      <c r="FC12" s="94"/>
      <c r="FD12" s="94"/>
      <c r="FE12" s="94"/>
      <c r="FF12" s="94"/>
      <c r="FG12" s="94"/>
      <c r="FH12" s="94"/>
      <c r="FI12" s="94"/>
      <c r="FJ12" s="94"/>
      <c r="FK12" s="94"/>
      <c r="FL12" s="94"/>
      <c r="FM12" s="94"/>
      <c r="FN12" s="94"/>
      <c r="FO12" s="94"/>
      <c r="FP12" s="94"/>
      <c r="FQ12" s="94"/>
      <c r="FR12" s="94"/>
      <c r="FS12" s="94"/>
      <c r="FT12" s="94"/>
      <c r="FU12" s="94"/>
      <c r="FV12" s="94"/>
      <c r="FW12" s="94"/>
      <c r="FX12" s="94"/>
      <c r="FY12" s="94"/>
      <c r="FZ12" s="94"/>
      <c r="GA12" s="94"/>
      <c r="GB12" s="94"/>
      <c r="GC12" s="94"/>
      <c r="GD12" s="94"/>
      <c r="GE12" s="94"/>
      <c r="GF12" s="94"/>
      <c r="GG12" s="94"/>
      <c r="GH12" s="94"/>
      <c r="GI12" s="94"/>
      <c r="GJ12" s="94"/>
      <c r="GK12" s="94"/>
      <c r="GL12" s="94"/>
      <c r="GM12" s="94"/>
      <c r="GN12" s="94"/>
      <c r="GO12" s="94"/>
      <c r="GP12" s="94"/>
      <c r="GQ12" s="94"/>
      <c r="GR12" s="94"/>
      <c r="GS12" s="94"/>
      <c r="GT12" s="94"/>
      <c r="GU12" s="94"/>
      <c r="GV12" s="94"/>
      <c r="GW12" s="94"/>
      <c r="GX12" s="94"/>
      <c r="GY12" s="94"/>
      <c r="GZ12" s="94"/>
      <c r="HA12" s="94"/>
      <c r="HB12" s="94"/>
      <c r="HC12" s="94"/>
      <c r="HD12" s="94"/>
      <c r="HE12" s="94"/>
      <c r="HF12" s="94"/>
      <c r="HG12" s="94"/>
      <c r="HH12" s="94"/>
      <c r="HI12" s="94"/>
      <c r="HJ12" s="94"/>
      <c r="HK12" s="94"/>
      <c r="HL12" s="94"/>
      <c r="HM12" s="94"/>
      <c r="HN12" s="94"/>
      <c r="HO12" s="94"/>
      <c r="HP12" s="94"/>
      <c r="HQ12" s="94"/>
      <c r="HR12" s="94"/>
      <c r="HS12" s="94"/>
      <c r="HT12" s="94"/>
      <c r="HU12" s="94"/>
      <c r="HV12" s="94"/>
      <c r="HW12" s="94"/>
      <c r="HX12" s="94"/>
      <c r="HY12" s="94"/>
      <c r="HZ12" s="94"/>
      <c r="IA12" s="94"/>
      <c r="IB12" s="94"/>
      <c r="IC12" s="94"/>
      <c r="ID12" s="94"/>
      <c r="IE12" s="94"/>
      <c r="IF12" s="94"/>
      <c r="IG12" s="94"/>
      <c r="IH12" s="94"/>
      <c r="II12" s="94"/>
      <c r="IJ12" s="94"/>
      <c r="IK12" s="94"/>
      <c r="IL12" s="94"/>
      <c r="IM12" s="94"/>
      <c r="IN12" s="94"/>
      <c r="IO12" s="94"/>
      <c r="IP12" s="94"/>
      <c r="IQ12" s="94"/>
      <c r="IR12" s="94"/>
      <c r="IS12" s="94"/>
      <c r="IT12" s="94"/>
      <c r="IU12" s="94"/>
      <c r="IV12" s="94"/>
      <c r="IW12" s="94"/>
      <c r="IX12" s="94"/>
      <c r="IY12" s="94"/>
      <c r="IZ12" s="94"/>
      <c r="JA12" s="94"/>
      <c r="JB12" s="94"/>
      <c r="JC12" s="94"/>
      <c r="JD12" s="94"/>
      <c r="JE12" s="94"/>
      <c r="JF12" s="94"/>
      <c r="JG12" s="94"/>
      <c r="JH12" s="94"/>
      <c r="JI12" s="94"/>
      <c r="JJ12" s="94"/>
      <c r="JK12" s="94"/>
      <c r="JL12" s="94"/>
      <c r="JM12" s="94"/>
      <c r="JN12" s="94"/>
      <c r="JO12" s="94"/>
      <c r="JP12" s="94"/>
      <c r="JQ12" s="94"/>
      <c r="JR12" s="94"/>
      <c r="JS12" s="94"/>
      <c r="JT12" s="94"/>
      <c r="JU12" s="94"/>
      <c r="JV12" s="94"/>
      <c r="JW12" s="94"/>
      <c r="JX12" s="94"/>
      <c r="JY12" s="94"/>
      <c r="JZ12" s="94"/>
      <c r="KA12" s="94"/>
      <c r="KB12" s="94"/>
      <c r="KC12" s="94"/>
      <c r="KD12" s="94"/>
      <c r="KE12" s="94"/>
      <c r="KF12" s="94"/>
      <c r="KG12" s="94"/>
      <c r="KH12" s="94"/>
      <c r="KI12" s="94"/>
      <c r="KJ12" s="94"/>
      <c r="KK12" s="94"/>
      <c r="KL12" s="94"/>
      <c r="KM12" s="94"/>
      <c r="KN12" s="94"/>
      <c r="KO12" s="94"/>
      <c r="KP12" s="94"/>
      <c r="KQ12" s="94"/>
      <c r="KR12" s="94"/>
      <c r="KS12" s="94"/>
      <c r="KT12" s="94"/>
      <c r="KU12" s="94"/>
      <c r="KV12" s="94"/>
      <c r="KW12" s="94"/>
      <c r="KX12" s="94"/>
      <c r="KY12" s="94"/>
      <c r="KZ12" s="94"/>
      <c r="LA12" s="94"/>
      <c r="LB12" s="94"/>
      <c r="LC12" s="94"/>
      <c r="LD12" s="94"/>
      <c r="LE12" s="94"/>
      <c r="LF12" s="94"/>
      <c r="LG12" s="94"/>
      <c r="LH12" s="94"/>
      <c r="LI12" s="94"/>
      <c r="LJ12" s="94"/>
      <c r="LK12" s="94"/>
      <c r="LL12" s="94"/>
      <c r="LM12" s="94"/>
      <c r="LN12" s="94"/>
      <c r="LO12" s="94"/>
      <c r="LP12" s="94"/>
      <c r="LQ12" s="94"/>
      <c r="LR12" s="94"/>
      <c r="LS12" s="94"/>
      <c r="LT12" s="94"/>
      <c r="LU12" s="94"/>
      <c r="LV12" s="94"/>
      <c r="LW12" s="94"/>
      <c r="LX12" s="94"/>
      <c r="LY12" s="94"/>
      <c r="LZ12" s="94"/>
      <c r="MA12" s="94"/>
      <c r="MB12" s="94"/>
      <c r="MC12" s="94"/>
      <c r="MD12" s="94"/>
      <c r="ME12" s="94"/>
      <c r="MF12" s="94"/>
      <c r="MG12" s="94"/>
      <c r="MH12" s="94"/>
      <c r="MI12" s="94"/>
      <c r="MJ12" s="94"/>
      <c r="MK12" s="94"/>
      <c r="ML12" s="94"/>
      <c r="MM12" s="94"/>
      <c r="MN12" s="94"/>
      <c r="MO12" s="94"/>
      <c r="MP12" s="94"/>
      <c r="MQ12" s="94"/>
      <c r="MR12" s="94"/>
      <c r="MS12" s="94"/>
      <c r="MT12" s="94"/>
      <c r="MU12" s="94"/>
      <c r="MV12" s="94"/>
      <c r="MW12" s="94"/>
      <c r="MX12" s="94"/>
      <c r="MY12" s="94"/>
      <c r="MZ12" s="94"/>
      <c r="NA12" s="94"/>
      <c r="NB12" s="94"/>
      <c r="NC12" s="94"/>
      <c r="ND12" s="94"/>
      <c r="NE12" s="94"/>
      <c r="NF12" s="94"/>
      <c r="NG12" s="94"/>
      <c r="NH12" s="94"/>
      <c r="NI12" s="94"/>
      <c r="NJ12" s="94"/>
      <c r="NK12" s="94"/>
      <c r="NL12" s="94"/>
      <c r="NM12" s="94"/>
      <c r="NN12" s="94"/>
      <c r="NO12" s="94"/>
      <c r="NP12" s="94"/>
      <c r="NQ12" s="94"/>
      <c r="NR12" s="94"/>
      <c r="NS12" s="94"/>
      <c r="NT12" s="94"/>
      <c r="NU12" s="94"/>
      <c r="NV12" s="94"/>
      <c r="NW12" s="94"/>
      <c r="NX12" s="94"/>
      <c r="NY12" s="94"/>
      <c r="NZ12" s="94"/>
      <c r="OA12" s="94"/>
      <c r="OB12" s="94"/>
      <c r="OC12" s="94"/>
      <c r="OD12" s="94"/>
      <c r="OE12" s="94"/>
      <c r="OF12" s="94"/>
      <c r="OG12" s="94"/>
      <c r="OH12" s="94"/>
      <c r="OI12" s="94"/>
      <c r="OJ12" s="94"/>
      <c r="OK12" s="94"/>
      <c r="OL12" s="94"/>
      <c r="OM12" s="94"/>
      <c r="ON12" s="94"/>
      <c r="OO12" s="94"/>
      <c r="OP12" s="94"/>
      <c r="OQ12" s="94"/>
      <c r="OR12" s="94"/>
      <c r="OS12" s="94"/>
      <c r="OT12" s="94"/>
      <c r="OU12" s="94"/>
      <c r="OV12" s="94"/>
      <c r="OW12" s="94"/>
      <c r="OX12" s="94"/>
      <c r="OY12" s="94"/>
      <c r="OZ12" s="94"/>
      <c r="PA12" s="94"/>
      <c r="PB12" s="94"/>
      <c r="PC12" s="94"/>
      <c r="PD12" s="94"/>
      <c r="PE12" s="94"/>
      <c r="PF12" s="94"/>
      <c r="PG12" s="94"/>
      <c r="PH12" s="94"/>
      <c r="PI12" s="94"/>
      <c r="PJ12" s="94"/>
      <c r="PK12" s="94"/>
      <c r="PL12" s="94"/>
      <c r="PM12" s="94"/>
      <c r="PN12" s="94"/>
      <c r="PO12" s="94"/>
      <c r="PP12" s="94"/>
      <c r="PQ12" s="94"/>
      <c r="PR12" s="94"/>
      <c r="PS12" s="94"/>
      <c r="PT12" s="94"/>
      <c r="PU12" s="94"/>
      <c r="PV12" s="94"/>
      <c r="PW12" s="94"/>
      <c r="PX12" s="94"/>
      <c r="PY12" s="94"/>
      <c r="PZ12" s="94"/>
      <c r="QA12" s="94"/>
      <c r="QB12" s="94"/>
      <c r="QC12" s="94"/>
      <c r="QD12" s="94"/>
      <c r="QE12" s="94"/>
      <c r="QF12" s="94"/>
      <c r="QG12" s="94"/>
      <c r="QH12" s="94"/>
      <c r="QI12" s="94"/>
      <c r="QJ12" s="94"/>
      <c r="QK12" s="94"/>
      <c r="QL12" s="94"/>
      <c r="QM12" s="94"/>
      <c r="QN12" s="94"/>
      <c r="QO12" s="94"/>
      <c r="QP12" s="94"/>
      <c r="QQ12" s="94"/>
      <c r="QR12" s="94"/>
      <c r="QS12" s="94"/>
      <c r="QT12" s="94"/>
      <c r="QU12" s="94"/>
      <c r="QV12" s="94"/>
      <c r="QW12" s="94"/>
      <c r="QX12" s="94"/>
      <c r="QY12" s="94"/>
      <c r="QZ12" s="94"/>
      <c r="RA12" s="94"/>
      <c r="RB12" s="94"/>
      <c r="RC12" s="94"/>
      <c r="RD12" s="94"/>
      <c r="RE12" s="94"/>
      <c r="RF12" s="94"/>
      <c r="RG12" s="94"/>
      <c r="RH12" s="94"/>
      <c r="RI12" s="94"/>
      <c r="RJ12" s="94"/>
      <c r="RK12" s="94"/>
      <c r="RL12" s="94"/>
      <c r="RM12" s="94"/>
      <c r="RN12" s="94"/>
      <c r="RO12" s="94"/>
      <c r="RP12" s="94"/>
      <c r="RQ12" s="94"/>
      <c r="RR12" s="94"/>
      <c r="RS12" s="94"/>
      <c r="RT12" s="94"/>
      <c r="RU12" s="94"/>
      <c r="RV12" s="94"/>
      <c r="RW12" s="94"/>
      <c r="RX12" s="94"/>
      <c r="RY12" s="94"/>
      <c r="RZ12" s="94"/>
      <c r="SA12" s="94"/>
      <c r="SB12" s="94"/>
      <c r="SC12" s="94"/>
      <c r="SD12" s="94"/>
      <c r="SE12" s="94"/>
      <c r="SF12" s="94"/>
      <c r="SG12" s="94"/>
      <c r="SH12" s="94"/>
      <c r="SI12" s="94"/>
      <c r="SJ12" s="94"/>
      <c r="SK12" s="94"/>
      <c r="SL12" s="94"/>
      <c r="SM12" s="94"/>
      <c r="SN12" s="94"/>
      <c r="SO12" s="94"/>
      <c r="SP12" s="94"/>
      <c r="SQ12" s="94"/>
      <c r="SR12" s="94"/>
      <c r="SS12" s="94"/>
      <c r="ST12" s="94"/>
      <c r="SU12" s="94"/>
      <c r="SV12" s="94"/>
      <c r="SW12" s="94"/>
      <c r="SX12" s="94"/>
      <c r="SY12" s="94"/>
      <c r="SZ12" s="94"/>
      <c r="TA12" s="94"/>
      <c r="TB12" s="94"/>
      <c r="TC12" s="94"/>
      <c r="TD12" s="94"/>
      <c r="TE12" s="94"/>
      <c r="TF12" s="94"/>
      <c r="TG12" s="94"/>
      <c r="TH12" s="94"/>
      <c r="TI12" s="94"/>
      <c r="TJ12" s="94"/>
      <c r="TK12" s="94"/>
      <c r="TL12" s="94"/>
      <c r="TM12" s="94"/>
      <c r="TN12" s="94"/>
      <c r="TO12" s="94"/>
      <c r="TP12" s="94"/>
      <c r="TQ12" s="94"/>
      <c r="TR12" s="94"/>
      <c r="TS12" s="94"/>
      <c r="TT12" s="94"/>
      <c r="TU12" s="94"/>
      <c r="TV12" s="94"/>
      <c r="TW12" s="94"/>
      <c r="TX12" s="94"/>
      <c r="TY12" s="94"/>
      <c r="TZ12" s="94"/>
      <c r="UA12" s="94"/>
      <c r="UB12" s="94"/>
      <c r="UC12" s="94"/>
      <c r="UD12" s="94"/>
      <c r="UE12" s="94"/>
      <c r="UF12" s="94"/>
      <c r="UG12" s="94"/>
      <c r="UH12" s="94"/>
      <c r="UI12" s="94"/>
      <c r="UJ12" s="94"/>
      <c r="UK12" s="94"/>
      <c r="UL12" s="94"/>
      <c r="UM12" s="94"/>
      <c r="UN12" s="94"/>
      <c r="UO12" s="94"/>
      <c r="UP12" s="94"/>
      <c r="UQ12" s="94"/>
      <c r="UR12" s="94"/>
      <c r="US12" s="94"/>
      <c r="UT12" s="94"/>
      <c r="UU12" s="94"/>
      <c r="UV12" s="94"/>
      <c r="UW12" s="94"/>
      <c r="UX12" s="94"/>
      <c r="UY12" s="94"/>
      <c r="UZ12" s="94"/>
      <c r="VA12" s="94"/>
      <c r="VB12" s="94"/>
      <c r="VC12" s="94"/>
      <c r="VD12" s="94"/>
      <c r="VE12" s="94"/>
      <c r="VF12" s="94"/>
      <c r="VG12" s="94"/>
      <c r="VH12" s="94"/>
      <c r="VI12" s="94"/>
      <c r="VJ12" s="94"/>
      <c r="VK12" s="94"/>
      <c r="VL12" s="94"/>
      <c r="VM12" s="94"/>
      <c r="VN12" s="94"/>
      <c r="VO12" s="94"/>
      <c r="VP12" s="94"/>
      <c r="VQ12" s="94"/>
      <c r="VR12" s="94"/>
      <c r="VS12" s="94"/>
      <c r="VT12" s="94"/>
      <c r="VU12" s="94"/>
      <c r="VV12" s="94"/>
      <c r="VW12" s="94"/>
      <c r="VX12" s="94"/>
      <c r="VY12" s="94"/>
      <c r="VZ12" s="94"/>
      <c r="WA12" s="94"/>
      <c r="WB12" s="94"/>
      <c r="WC12" s="94"/>
      <c r="WD12" s="94"/>
      <c r="WE12" s="94"/>
      <c r="WF12" s="94"/>
      <c r="WG12" s="94"/>
      <c r="WH12" s="94"/>
      <c r="WI12" s="94"/>
      <c r="WJ12" s="94"/>
      <c r="WK12" s="94"/>
      <c r="WL12" s="94"/>
      <c r="WM12" s="94"/>
      <c r="WN12" s="94"/>
      <c r="WO12" s="94"/>
      <c r="WP12" s="94"/>
      <c r="WQ12" s="94"/>
      <c r="WR12" s="94"/>
      <c r="WS12" s="94"/>
      <c r="WT12" s="94"/>
      <c r="WU12" s="94"/>
      <c r="WV12" s="94"/>
      <c r="WW12" s="94"/>
      <c r="WX12" s="94"/>
      <c r="WY12" s="94"/>
      <c r="WZ12" s="94"/>
      <c r="XA12" s="94"/>
      <c r="XB12" s="94"/>
      <c r="XC12" s="94"/>
      <c r="XD12" s="94"/>
      <c r="XE12" s="94"/>
      <c r="XF12" s="94"/>
      <c r="XG12" s="94"/>
      <c r="XH12" s="94"/>
      <c r="XI12" s="94"/>
      <c r="XJ12" s="94"/>
      <c r="XK12" s="94"/>
      <c r="XL12" s="94"/>
      <c r="XM12" s="94"/>
      <c r="XN12" s="94"/>
      <c r="XO12" s="94"/>
      <c r="XP12" s="94"/>
      <c r="XQ12" s="94"/>
      <c r="XR12" s="94"/>
      <c r="XS12" s="94"/>
      <c r="XT12" s="94"/>
      <c r="XU12" s="94"/>
      <c r="XV12" s="94"/>
      <c r="XW12" s="94"/>
      <c r="XX12" s="94"/>
      <c r="XY12" s="94"/>
      <c r="XZ12" s="94"/>
      <c r="YA12" s="94"/>
      <c r="YB12" s="94"/>
      <c r="YC12" s="94"/>
      <c r="YD12" s="94"/>
      <c r="YE12" s="94"/>
      <c r="YF12" s="94"/>
      <c r="YG12" s="94"/>
      <c r="YH12" s="94"/>
      <c r="YI12" s="94"/>
      <c r="YJ12" s="94"/>
      <c r="YK12" s="94"/>
      <c r="YL12" s="94"/>
      <c r="YM12" s="94"/>
      <c r="YN12" s="94"/>
      <c r="YO12" s="94"/>
      <c r="YP12" s="94"/>
      <c r="YQ12" s="94"/>
      <c r="YR12" s="94"/>
      <c r="YS12" s="94"/>
      <c r="YT12" s="94"/>
      <c r="YU12" s="94"/>
      <c r="YV12" s="94"/>
      <c r="YW12" s="94"/>
      <c r="YX12" s="94"/>
      <c r="YY12" s="94"/>
      <c r="YZ12" s="94"/>
      <c r="ZA12" s="94"/>
      <c r="ZB12" s="94"/>
      <c r="ZC12" s="94"/>
      <c r="ZD12" s="94"/>
      <c r="ZE12" s="94"/>
      <c r="ZF12" s="94"/>
      <c r="ZG12" s="94"/>
      <c r="ZH12" s="94"/>
      <c r="ZI12" s="94"/>
      <c r="ZJ12" s="94"/>
      <c r="ZK12" s="94"/>
      <c r="ZL12" s="94"/>
      <c r="ZM12" s="94"/>
      <c r="ZN12" s="94"/>
      <c r="ZO12" s="94"/>
      <c r="ZP12" s="94"/>
      <c r="ZQ12" s="94"/>
      <c r="ZR12" s="94"/>
      <c r="ZS12" s="94"/>
      <c r="ZT12" s="94"/>
      <c r="ZU12" s="94"/>
      <c r="ZV12" s="94"/>
      <c r="ZW12" s="94"/>
      <c r="ZX12" s="94"/>
      <c r="ZY12" s="94"/>
      <c r="ZZ12" s="94"/>
      <c r="AAA12" s="94"/>
      <c r="AAB12" s="94"/>
      <c r="AAC12" s="94"/>
      <c r="AAD12" s="94"/>
      <c r="AAE12" s="94"/>
      <c r="AAF12" s="94"/>
      <c r="AAG12" s="94"/>
      <c r="AAH12" s="94"/>
      <c r="AAI12" s="94"/>
      <c r="AAJ12" s="94"/>
      <c r="AAK12" s="94"/>
      <c r="AAL12" s="94"/>
      <c r="AAM12" s="94"/>
      <c r="AAN12" s="94"/>
      <c r="AAO12" s="94"/>
      <c r="AAP12" s="94"/>
      <c r="AAQ12" s="94"/>
      <c r="AAR12" s="94"/>
      <c r="AAS12" s="94"/>
      <c r="AAT12" s="94"/>
      <c r="AAU12" s="94"/>
      <c r="AAV12" s="94"/>
      <c r="AAW12" s="94"/>
      <c r="AAX12" s="94"/>
      <c r="AAY12" s="94"/>
      <c r="AAZ12" s="94"/>
      <c r="ABA12" s="94"/>
      <c r="ABB12" s="94"/>
      <c r="ABC12" s="94"/>
      <c r="ABD12" s="94"/>
      <c r="ABE12" s="94"/>
      <c r="ABF12" s="94"/>
      <c r="ABG12" s="94"/>
      <c r="ABH12" s="94"/>
      <c r="ABI12" s="94"/>
      <c r="ABJ12" s="94"/>
      <c r="ABK12" s="94"/>
      <c r="ABL12" s="94"/>
      <c r="ABM12" s="94"/>
      <c r="ABN12" s="94"/>
      <c r="ABO12" s="94"/>
      <c r="ABP12" s="94"/>
      <c r="ABQ12" s="94"/>
      <c r="ABR12" s="94"/>
      <c r="ABS12" s="94"/>
      <c r="ABT12" s="94"/>
      <c r="ABU12" s="94"/>
      <c r="ABV12" s="94"/>
      <c r="ABW12" s="94"/>
      <c r="ABX12" s="94"/>
      <c r="ABY12" s="94"/>
      <c r="ABZ12" s="94"/>
      <c r="ACA12" s="94"/>
      <c r="ACB12" s="94"/>
      <c r="ACC12" s="94"/>
      <c r="ACD12" s="94"/>
      <c r="ACE12" s="94"/>
      <c r="ACF12" s="94"/>
      <c r="ACG12" s="94"/>
      <c r="ACH12" s="94"/>
      <c r="ACI12" s="94"/>
      <c r="ACJ12" s="94"/>
      <c r="ACK12" s="94"/>
      <c r="ACL12" s="94"/>
      <c r="ACM12" s="94"/>
      <c r="ACN12" s="94"/>
      <c r="ACO12" s="94"/>
      <c r="ACP12" s="94"/>
      <c r="ACQ12" s="94"/>
      <c r="ACR12" s="94"/>
      <c r="ACS12" s="94"/>
      <c r="ACT12" s="94"/>
      <c r="ACU12" s="94"/>
      <c r="ACV12" s="94"/>
      <c r="ACW12" s="94"/>
      <c r="ACX12" s="94"/>
      <c r="ACY12" s="94"/>
      <c r="ACZ12" s="94"/>
      <c r="ADA12" s="94"/>
      <c r="ADB12" s="94"/>
      <c r="ADC12" s="94"/>
      <c r="ADD12" s="94"/>
      <c r="ADE12" s="94"/>
      <c r="ADF12" s="94"/>
      <c r="ADG12" s="94"/>
      <c r="ADH12" s="94"/>
      <c r="ADI12" s="94"/>
      <c r="ADJ12" s="94"/>
      <c r="ADK12" s="94"/>
      <c r="ADL12" s="94"/>
      <c r="ADM12" s="94"/>
      <c r="ADN12" s="94"/>
      <c r="ADO12" s="94"/>
      <c r="ADP12" s="94"/>
      <c r="ADQ12" s="94"/>
      <c r="ADR12" s="94"/>
      <c r="ADS12" s="94"/>
      <c r="ADT12" s="94"/>
      <c r="ADU12" s="94"/>
      <c r="ADV12" s="94"/>
      <c r="ADW12" s="94"/>
      <c r="ADX12" s="94"/>
      <c r="ADY12" s="94"/>
      <c r="ADZ12" s="94"/>
      <c r="AEA12" s="94"/>
      <c r="AEB12" s="94"/>
      <c r="AEC12" s="94"/>
      <c r="AED12" s="94"/>
      <c r="AEE12" s="94"/>
      <c r="AEF12" s="94"/>
      <c r="AEG12" s="94"/>
      <c r="AEH12" s="94"/>
      <c r="AEI12" s="94"/>
      <c r="AEJ12" s="94"/>
      <c r="AEK12" s="94"/>
      <c r="AEL12" s="94"/>
      <c r="AEM12" s="94"/>
      <c r="AEN12" s="94"/>
      <c r="AEO12" s="94"/>
      <c r="AEP12" s="94"/>
      <c r="AEQ12" s="94"/>
      <c r="AER12" s="94"/>
      <c r="AES12" s="94"/>
      <c r="AET12" s="94"/>
      <c r="AEU12" s="94"/>
      <c r="AEV12" s="94"/>
      <c r="AEW12" s="94"/>
      <c r="AEX12" s="94"/>
      <c r="AEY12" s="94"/>
      <c r="AEZ12" s="94"/>
      <c r="AFA12" s="94"/>
      <c r="AFB12" s="94"/>
      <c r="AFC12" s="94"/>
      <c r="AFD12" s="94"/>
      <c r="AFE12" s="94"/>
      <c r="AFF12" s="94"/>
      <c r="AFG12" s="94"/>
      <c r="AFH12" s="94"/>
      <c r="AFI12" s="94"/>
      <c r="AFJ12" s="94"/>
      <c r="AFK12" s="94"/>
      <c r="AFL12" s="94"/>
      <c r="AFM12" s="94"/>
      <c r="AFN12" s="94"/>
      <c r="AFO12" s="94"/>
      <c r="AFP12" s="94"/>
      <c r="AFQ12" s="94"/>
      <c r="AFR12" s="94"/>
      <c r="AFS12" s="94"/>
      <c r="AFT12" s="94"/>
      <c r="AFU12" s="94"/>
      <c r="AFV12" s="94"/>
      <c r="AFW12" s="94"/>
      <c r="AFX12" s="94"/>
      <c r="AFY12" s="94"/>
      <c r="AFZ12" s="94"/>
      <c r="AGA12" s="94"/>
      <c r="AGB12" s="94"/>
      <c r="AGC12" s="94"/>
      <c r="AGD12" s="94"/>
      <c r="AGE12" s="94"/>
      <c r="AGF12" s="94"/>
      <c r="AGG12" s="94"/>
      <c r="AGH12" s="94"/>
      <c r="AGI12" s="94"/>
      <c r="AGJ12" s="94"/>
      <c r="AGK12" s="94"/>
      <c r="AGL12" s="94"/>
      <c r="AGM12" s="94"/>
      <c r="AGN12" s="94"/>
      <c r="AGO12" s="94"/>
      <c r="AGP12" s="94"/>
      <c r="AGQ12" s="94"/>
      <c r="AGR12" s="94"/>
      <c r="AGS12" s="94"/>
      <c r="AGT12" s="94"/>
      <c r="AGU12" s="94"/>
      <c r="AGV12" s="94"/>
      <c r="AGW12" s="94"/>
      <c r="AGX12" s="94"/>
      <c r="AGY12" s="94"/>
      <c r="AGZ12" s="94"/>
      <c r="AHA12" s="94"/>
      <c r="AHB12" s="94"/>
      <c r="AHC12" s="94"/>
      <c r="AHD12" s="94"/>
      <c r="AHE12" s="94"/>
      <c r="AHF12" s="94"/>
      <c r="AHG12" s="94"/>
      <c r="AHH12" s="94"/>
      <c r="AHI12" s="94"/>
      <c r="AHJ12" s="94"/>
      <c r="AHK12" s="94"/>
      <c r="AHL12" s="94"/>
      <c r="AHM12" s="94"/>
      <c r="AHN12" s="94"/>
      <c r="AHO12" s="94"/>
      <c r="AHP12" s="94"/>
      <c r="AHQ12" s="94"/>
      <c r="AHR12" s="94"/>
      <c r="AHS12" s="94"/>
      <c r="AHT12" s="94"/>
      <c r="AHU12" s="94"/>
      <c r="AHV12" s="94"/>
      <c r="AHW12" s="94"/>
      <c r="AHX12" s="94"/>
      <c r="AHY12" s="94"/>
      <c r="AHZ12" s="94"/>
      <c r="AIA12" s="94"/>
      <c r="AIB12" s="94"/>
      <c r="AIC12" s="94"/>
      <c r="AID12" s="94"/>
      <c r="AIE12" s="94"/>
      <c r="AIF12" s="94"/>
      <c r="AIG12" s="94"/>
      <c r="AIH12" s="94"/>
      <c r="AII12" s="94"/>
      <c r="AIJ12" s="94"/>
      <c r="AIK12" s="94"/>
      <c r="AIL12" s="94"/>
      <c r="AIM12" s="94"/>
      <c r="AIN12" s="94"/>
      <c r="AIO12" s="94"/>
      <c r="AIP12" s="94"/>
      <c r="AIQ12" s="94"/>
      <c r="AIR12" s="94"/>
      <c r="AIS12" s="94"/>
      <c r="AIT12" s="94"/>
      <c r="AIU12" s="94"/>
      <c r="AIV12" s="94"/>
      <c r="AIW12" s="94"/>
      <c r="AIX12" s="94"/>
      <c r="AIY12" s="94"/>
      <c r="AIZ12" s="94"/>
      <c r="AJA12" s="94"/>
      <c r="AJB12" s="94"/>
      <c r="AJC12" s="94"/>
      <c r="AJD12" s="94"/>
      <c r="AJE12" s="94"/>
      <c r="AJF12" s="94"/>
      <c r="AJG12" s="94"/>
      <c r="AJH12" s="94"/>
      <c r="AJI12" s="94"/>
      <c r="AJJ12" s="94"/>
      <c r="AJK12" s="94"/>
      <c r="AJL12" s="94"/>
      <c r="AJM12" s="94"/>
      <c r="AJN12" s="94"/>
      <c r="AJO12" s="94"/>
      <c r="AJP12" s="94"/>
      <c r="AJQ12" s="94"/>
      <c r="AJR12" s="94"/>
      <c r="AJS12" s="94"/>
      <c r="AJT12" s="94"/>
      <c r="AJU12" s="94"/>
      <c r="AJV12" s="94"/>
      <c r="AJW12" s="94"/>
      <c r="AJX12" s="94"/>
      <c r="AJY12" s="94"/>
      <c r="AJZ12" s="94"/>
      <c r="AKA12" s="94"/>
      <c r="AKB12" s="94"/>
      <c r="AKC12" s="94"/>
      <c r="AKD12" s="94"/>
      <c r="AKE12" s="94"/>
      <c r="AKF12" s="94"/>
      <c r="AKG12" s="94"/>
      <c r="AKH12" s="94"/>
      <c r="AKI12" s="94"/>
      <c r="AKJ12" s="94"/>
      <c r="AKK12" s="94"/>
      <c r="AKL12" s="94"/>
      <c r="AKM12" s="94"/>
      <c r="AKN12" s="94"/>
      <c r="AKO12" s="94"/>
      <c r="AKP12" s="94"/>
      <c r="AKQ12" s="94"/>
      <c r="AKR12" s="94"/>
      <c r="AKS12" s="94"/>
      <c r="AKT12" s="94"/>
      <c r="AKU12" s="94"/>
      <c r="AKV12" s="94"/>
      <c r="AKW12" s="94"/>
      <c r="AKX12" s="94"/>
      <c r="AKY12" s="94"/>
      <c r="AKZ12" s="94"/>
      <c r="ALA12" s="94"/>
      <c r="ALB12" s="94"/>
      <c r="ALC12" s="94"/>
      <c r="ALD12" s="94"/>
      <c r="ALE12" s="94"/>
      <c r="ALF12" s="94"/>
      <c r="ALG12" s="94"/>
      <c r="ALH12" s="94"/>
      <c r="ALI12" s="94"/>
      <c r="ALJ12" s="94"/>
      <c r="ALK12" s="94"/>
      <c r="ALL12" s="94"/>
      <c r="ALM12" s="94"/>
      <c r="ALN12" s="94"/>
      <c r="ALO12" s="94"/>
      <c r="ALP12" s="94"/>
      <c r="ALQ12" s="94"/>
      <c r="ALR12" s="94"/>
      <c r="ALS12" s="94"/>
      <c r="ALT12" s="94"/>
      <c r="ALU12" s="94"/>
      <c r="ALV12" s="94"/>
      <c r="ALW12" s="94"/>
      <c r="ALX12" s="94"/>
      <c r="ALY12" s="94"/>
      <c r="ALZ12" s="94"/>
      <c r="AMA12" s="94"/>
      <c r="AMB12" s="94"/>
      <c r="AMC12" s="94"/>
      <c r="AMD12" s="94"/>
      <c r="AME12" s="94"/>
      <c r="AMF12" s="94"/>
      <c r="AMG12" s="94"/>
      <c r="AMH12" s="94"/>
    </row>
    <row r="13" spans="1:1022" customFormat="1" ht="16.5" x14ac:dyDescent="0.2">
      <c r="A13" s="91" t="s">
        <v>232</v>
      </c>
      <c r="B13" s="92" t="s">
        <v>233</v>
      </c>
      <c r="C13" s="92" t="s">
        <v>234</v>
      </c>
      <c r="D13" s="350"/>
      <c r="E13" s="350"/>
      <c r="F13" s="350"/>
      <c r="G13" s="93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4"/>
      <c r="CD13" s="94"/>
      <c r="CE13" s="94"/>
      <c r="CF13" s="94"/>
      <c r="CG13" s="94"/>
      <c r="CH13" s="94"/>
      <c r="CI13" s="94"/>
      <c r="CJ13" s="94"/>
      <c r="CK13" s="94"/>
      <c r="CL13" s="94"/>
      <c r="CM13" s="94"/>
      <c r="CN13" s="94"/>
      <c r="CO13" s="94"/>
      <c r="CP13" s="94"/>
      <c r="CQ13" s="94"/>
      <c r="CR13" s="94"/>
      <c r="CS13" s="94"/>
      <c r="CT13" s="94"/>
      <c r="CU13" s="94"/>
      <c r="CV13" s="94"/>
      <c r="CW13" s="94"/>
      <c r="CX13" s="94"/>
      <c r="CY13" s="94"/>
      <c r="CZ13" s="94"/>
      <c r="DA13" s="94"/>
      <c r="DB13" s="94"/>
      <c r="DC13" s="94"/>
      <c r="DD13" s="94"/>
      <c r="DE13" s="94"/>
      <c r="DF13" s="94"/>
      <c r="DG13" s="94"/>
      <c r="DH13" s="94"/>
      <c r="DI13" s="94"/>
      <c r="DJ13" s="94"/>
      <c r="DK13" s="94"/>
      <c r="DL13" s="94"/>
      <c r="DM13" s="94"/>
      <c r="DN13" s="94"/>
      <c r="DO13" s="94"/>
      <c r="DP13" s="94"/>
      <c r="DQ13" s="94"/>
      <c r="DR13" s="94"/>
      <c r="DS13" s="94"/>
      <c r="DT13" s="94"/>
      <c r="DU13" s="94"/>
      <c r="DV13" s="94"/>
      <c r="DW13" s="94"/>
      <c r="DX13" s="94"/>
      <c r="DY13" s="94"/>
      <c r="DZ13" s="94"/>
      <c r="EA13" s="94"/>
      <c r="EB13" s="94"/>
      <c r="EC13" s="94"/>
      <c r="ED13" s="94"/>
      <c r="EE13" s="94"/>
      <c r="EF13" s="94"/>
      <c r="EG13" s="94"/>
      <c r="EH13" s="94"/>
      <c r="EI13" s="94"/>
      <c r="EJ13" s="94"/>
      <c r="EK13" s="94"/>
      <c r="EL13" s="94"/>
      <c r="EM13" s="94"/>
      <c r="EN13" s="94"/>
      <c r="EO13" s="94"/>
      <c r="EP13" s="94"/>
      <c r="EQ13" s="94"/>
      <c r="ER13" s="94"/>
      <c r="ES13" s="94"/>
      <c r="ET13" s="94"/>
      <c r="EU13" s="94"/>
      <c r="EV13" s="94"/>
      <c r="EW13" s="94"/>
      <c r="EX13" s="94"/>
      <c r="EY13" s="94"/>
      <c r="EZ13" s="94"/>
      <c r="FA13" s="94"/>
      <c r="FB13" s="94"/>
      <c r="FC13" s="94"/>
      <c r="FD13" s="94"/>
      <c r="FE13" s="94"/>
      <c r="FF13" s="94"/>
      <c r="FG13" s="94"/>
      <c r="FH13" s="94"/>
      <c r="FI13" s="94"/>
      <c r="FJ13" s="94"/>
      <c r="FK13" s="94"/>
      <c r="FL13" s="94"/>
      <c r="FM13" s="94"/>
      <c r="FN13" s="94"/>
      <c r="FO13" s="94"/>
      <c r="FP13" s="94"/>
      <c r="FQ13" s="94"/>
      <c r="FR13" s="94"/>
      <c r="FS13" s="94"/>
      <c r="FT13" s="94"/>
      <c r="FU13" s="94"/>
      <c r="FV13" s="94"/>
      <c r="FW13" s="94"/>
      <c r="FX13" s="94"/>
      <c r="FY13" s="94"/>
      <c r="FZ13" s="94"/>
      <c r="GA13" s="94"/>
      <c r="GB13" s="94"/>
      <c r="GC13" s="94"/>
      <c r="GD13" s="94"/>
      <c r="GE13" s="94"/>
      <c r="GF13" s="94"/>
      <c r="GG13" s="94"/>
      <c r="GH13" s="94"/>
      <c r="GI13" s="94"/>
      <c r="GJ13" s="94"/>
      <c r="GK13" s="94"/>
      <c r="GL13" s="94"/>
      <c r="GM13" s="94"/>
      <c r="GN13" s="94"/>
      <c r="GO13" s="94"/>
      <c r="GP13" s="94"/>
      <c r="GQ13" s="94"/>
      <c r="GR13" s="94"/>
      <c r="GS13" s="94"/>
      <c r="GT13" s="94"/>
      <c r="GU13" s="94"/>
      <c r="GV13" s="94"/>
      <c r="GW13" s="94"/>
      <c r="GX13" s="94"/>
      <c r="GY13" s="94"/>
      <c r="GZ13" s="94"/>
      <c r="HA13" s="94"/>
      <c r="HB13" s="94"/>
      <c r="HC13" s="94"/>
      <c r="HD13" s="94"/>
      <c r="HE13" s="94"/>
      <c r="HF13" s="94"/>
      <c r="HG13" s="94"/>
      <c r="HH13" s="94"/>
      <c r="HI13" s="94"/>
      <c r="HJ13" s="94"/>
      <c r="HK13" s="94"/>
      <c r="HL13" s="94"/>
      <c r="HM13" s="94"/>
      <c r="HN13" s="94"/>
      <c r="HO13" s="94"/>
      <c r="HP13" s="94"/>
      <c r="HQ13" s="94"/>
      <c r="HR13" s="94"/>
      <c r="HS13" s="94"/>
      <c r="HT13" s="94"/>
      <c r="HU13" s="94"/>
      <c r="HV13" s="94"/>
      <c r="HW13" s="94"/>
      <c r="HX13" s="94"/>
      <c r="HY13" s="94"/>
      <c r="HZ13" s="94"/>
      <c r="IA13" s="94"/>
      <c r="IB13" s="94"/>
      <c r="IC13" s="94"/>
      <c r="ID13" s="94"/>
      <c r="IE13" s="94"/>
      <c r="IF13" s="94"/>
      <c r="IG13" s="94"/>
      <c r="IH13" s="94"/>
      <c r="II13" s="94"/>
      <c r="IJ13" s="94"/>
      <c r="IK13" s="94"/>
      <c r="IL13" s="94"/>
      <c r="IM13" s="94"/>
      <c r="IN13" s="94"/>
      <c r="IO13" s="94"/>
      <c r="IP13" s="94"/>
      <c r="IQ13" s="94"/>
      <c r="IR13" s="94"/>
      <c r="IS13" s="94"/>
      <c r="IT13" s="94"/>
      <c r="IU13" s="94"/>
      <c r="IV13" s="94"/>
      <c r="IW13" s="94"/>
      <c r="IX13" s="94"/>
      <c r="IY13" s="94"/>
      <c r="IZ13" s="94"/>
      <c r="JA13" s="94"/>
      <c r="JB13" s="94"/>
      <c r="JC13" s="94"/>
      <c r="JD13" s="94"/>
      <c r="JE13" s="94"/>
      <c r="JF13" s="94"/>
      <c r="JG13" s="94"/>
      <c r="JH13" s="94"/>
      <c r="JI13" s="94"/>
      <c r="JJ13" s="94"/>
      <c r="JK13" s="94"/>
      <c r="JL13" s="94"/>
      <c r="JM13" s="94"/>
      <c r="JN13" s="94"/>
      <c r="JO13" s="94"/>
      <c r="JP13" s="94"/>
      <c r="JQ13" s="94"/>
      <c r="JR13" s="94"/>
      <c r="JS13" s="94"/>
      <c r="JT13" s="94"/>
      <c r="JU13" s="94"/>
      <c r="JV13" s="94"/>
      <c r="JW13" s="94"/>
      <c r="JX13" s="94"/>
      <c r="JY13" s="94"/>
      <c r="JZ13" s="94"/>
      <c r="KA13" s="94"/>
      <c r="KB13" s="94"/>
      <c r="KC13" s="94"/>
      <c r="KD13" s="94"/>
      <c r="KE13" s="94"/>
      <c r="KF13" s="94"/>
      <c r="KG13" s="94"/>
      <c r="KH13" s="94"/>
      <c r="KI13" s="94"/>
      <c r="KJ13" s="94"/>
      <c r="KK13" s="94"/>
      <c r="KL13" s="94"/>
      <c r="KM13" s="94"/>
      <c r="KN13" s="94"/>
      <c r="KO13" s="94"/>
      <c r="KP13" s="94"/>
      <c r="KQ13" s="94"/>
      <c r="KR13" s="94"/>
      <c r="KS13" s="94"/>
      <c r="KT13" s="94"/>
      <c r="KU13" s="94"/>
      <c r="KV13" s="94"/>
      <c r="KW13" s="94"/>
      <c r="KX13" s="94"/>
      <c r="KY13" s="94"/>
      <c r="KZ13" s="94"/>
      <c r="LA13" s="94"/>
      <c r="LB13" s="94"/>
      <c r="LC13" s="94"/>
      <c r="LD13" s="94"/>
      <c r="LE13" s="94"/>
      <c r="LF13" s="94"/>
      <c r="LG13" s="94"/>
      <c r="LH13" s="94"/>
      <c r="LI13" s="94"/>
      <c r="LJ13" s="94"/>
      <c r="LK13" s="94"/>
      <c r="LL13" s="94"/>
      <c r="LM13" s="94"/>
      <c r="LN13" s="94"/>
      <c r="LO13" s="94"/>
      <c r="LP13" s="94"/>
      <c r="LQ13" s="94"/>
      <c r="LR13" s="94"/>
      <c r="LS13" s="94"/>
      <c r="LT13" s="94"/>
      <c r="LU13" s="94"/>
      <c r="LV13" s="94"/>
      <c r="LW13" s="94"/>
      <c r="LX13" s="94"/>
      <c r="LY13" s="94"/>
      <c r="LZ13" s="94"/>
      <c r="MA13" s="94"/>
      <c r="MB13" s="94"/>
      <c r="MC13" s="94"/>
      <c r="MD13" s="94"/>
      <c r="ME13" s="94"/>
      <c r="MF13" s="94"/>
      <c r="MG13" s="94"/>
      <c r="MH13" s="94"/>
      <c r="MI13" s="94"/>
      <c r="MJ13" s="94"/>
      <c r="MK13" s="94"/>
      <c r="ML13" s="94"/>
      <c r="MM13" s="94"/>
      <c r="MN13" s="94"/>
      <c r="MO13" s="94"/>
      <c r="MP13" s="94"/>
      <c r="MQ13" s="94"/>
      <c r="MR13" s="94"/>
      <c r="MS13" s="94"/>
      <c r="MT13" s="94"/>
      <c r="MU13" s="94"/>
      <c r="MV13" s="94"/>
      <c r="MW13" s="94"/>
      <c r="MX13" s="94"/>
      <c r="MY13" s="94"/>
      <c r="MZ13" s="94"/>
      <c r="NA13" s="94"/>
      <c r="NB13" s="94"/>
      <c r="NC13" s="94"/>
      <c r="ND13" s="94"/>
      <c r="NE13" s="94"/>
      <c r="NF13" s="94"/>
      <c r="NG13" s="94"/>
      <c r="NH13" s="94"/>
      <c r="NI13" s="94"/>
      <c r="NJ13" s="94"/>
      <c r="NK13" s="94"/>
      <c r="NL13" s="94"/>
      <c r="NM13" s="94"/>
      <c r="NN13" s="94"/>
      <c r="NO13" s="94"/>
      <c r="NP13" s="94"/>
      <c r="NQ13" s="94"/>
      <c r="NR13" s="94"/>
      <c r="NS13" s="94"/>
      <c r="NT13" s="94"/>
      <c r="NU13" s="94"/>
      <c r="NV13" s="94"/>
      <c r="NW13" s="94"/>
      <c r="NX13" s="94"/>
      <c r="NY13" s="94"/>
      <c r="NZ13" s="94"/>
      <c r="OA13" s="94"/>
      <c r="OB13" s="94"/>
      <c r="OC13" s="94"/>
      <c r="OD13" s="94"/>
      <c r="OE13" s="94"/>
      <c r="OF13" s="94"/>
      <c r="OG13" s="94"/>
      <c r="OH13" s="94"/>
      <c r="OI13" s="94"/>
      <c r="OJ13" s="94"/>
      <c r="OK13" s="94"/>
      <c r="OL13" s="94"/>
      <c r="OM13" s="94"/>
      <c r="ON13" s="94"/>
      <c r="OO13" s="94"/>
      <c r="OP13" s="94"/>
      <c r="OQ13" s="94"/>
      <c r="OR13" s="94"/>
      <c r="OS13" s="94"/>
      <c r="OT13" s="94"/>
      <c r="OU13" s="94"/>
      <c r="OV13" s="94"/>
      <c r="OW13" s="94"/>
      <c r="OX13" s="94"/>
      <c r="OY13" s="94"/>
      <c r="OZ13" s="94"/>
      <c r="PA13" s="94"/>
      <c r="PB13" s="94"/>
      <c r="PC13" s="94"/>
      <c r="PD13" s="94"/>
      <c r="PE13" s="94"/>
      <c r="PF13" s="94"/>
      <c r="PG13" s="94"/>
      <c r="PH13" s="94"/>
      <c r="PI13" s="94"/>
      <c r="PJ13" s="94"/>
      <c r="PK13" s="94"/>
      <c r="PL13" s="94"/>
      <c r="PM13" s="94"/>
      <c r="PN13" s="94"/>
      <c r="PO13" s="94"/>
      <c r="PP13" s="94"/>
      <c r="PQ13" s="94"/>
      <c r="PR13" s="94"/>
      <c r="PS13" s="94"/>
      <c r="PT13" s="94"/>
      <c r="PU13" s="94"/>
      <c r="PV13" s="94"/>
      <c r="PW13" s="94"/>
      <c r="PX13" s="94"/>
      <c r="PY13" s="94"/>
      <c r="PZ13" s="94"/>
      <c r="QA13" s="94"/>
      <c r="QB13" s="94"/>
      <c r="QC13" s="94"/>
      <c r="QD13" s="94"/>
      <c r="QE13" s="94"/>
      <c r="QF13" s="94"/>
      <c r="QG13" s="94"/>
      <c r="QH13" s="94"/>
      <c r="QI13" s="94"/>
      <c r="QJ13" s="94"/>
      <c r="QK13" s="94"/>
      <c r="QL13" s="94"/>
      <c r="QM13" s="94"/>
      <c r="QN13" s="94"/>
      <c r="QO13" s="94"/>
      <c r="QP13" s="94"/>
      <c r="QQ13" s="94"/>
      <c r="QR13" s="94"/>
      <c r="QS13" s="94"/>
      <c r="QT13" s="94"/>
      <c r="QU13" s="94"/>
      <c r="QV13" s="94"/>
      <c r="QW13" s="94"/>
      <c r="QX13" s="94"/>
      <c r="QY13" s="94"/>
      <c r="QZ13" s="94"/>
      <c r="RA13" s="94"/>
      <c r="RB13" s="94"/>
      <c r="RC13" s="94"/>
      <c r="RD13" s="94"/>
      <c r="RE13" s="94"/>
      <c r="RF13" s="94"/>
      <c r="RG13" s="94"/>
      <c r="RH13" s="94"/>
      <c r="RI13" s="94"/>
      <c r="RJ13" s="94"/>
      <c r="RK13" s="94"/>
      <c r="RL13" s="94"/>
      <c r="RM13" s="94"/>
      <c r="RN13" s="94"/>
      <c r="RO13" s="94"/>
      <c r="RP13" s="94"/>
      <c r="RQ13" s="94"/>
      <c r="RR13" s="94"/>
      <c r="RS13" s="94"/>
      <c r="RT13" s="94"/>
      <c r="RU13" s="94"/>
      <c r="RV13" s="94"/>
      <c r="RW13" s="94"/>
      <c r="RX13" s="94"/>
      <c r="RY13" s="94"/>
      <c r="RZ13" s="94"/>
      <c r="SA13" s="94"/>
      <c r="SB13" s="94"/>
      <c r="SC13" s="94"/>
      <c r="SD13" s="94"/>
      <c r="SE13" s="94"/>
      <c r="SF13" s="94"/>
      <c r="SG13" s="94"/>
      <c r="SH13" s="94"/>
      <c r="SI13" s="94"/>
      <c r="SJ13" s="94"/>
      <c r="SK13" s="94"/>
      <c r="SL13" s="94"/>
      <c r="SM13" s="94"/>
      <c r="SN13" s="94"/>
      <c r="SO13" s="94"/>
      <c r="SP13" s="94"/>
      <c r="SQ13" s="94"/>
      <c r="SR13" s="94"/>
      <c r="SS13" s="94"/>
      <c r="ST13" s="94"/>
      <c r="SU13" s="94"/>
      <c r="SV13" s="94"/>
      <c r="SW13" s="94"/>
      <c r="SX13" s="94"/>
      <c r="SY13" s="94"/>
      <c r="SZ13" s="94"/>
      <c r="TA13" s="94"/>
      <c r="TB13" s="94"/>
      <c r="TC13" s="94"/>
      <c r="TD13" s="94"/>
      <c r="TE13" s="94"/>
      <c r="TF13" s="94"/>
      <c r="TG13" s="94"/>
      <c r="TH13" s="94"/>
      <c r="TI13" s="94"/>
      <c r="TJ13" s="94"/>
      <c r="TK13" s="94"/>
      <c r="TL13" s="94"/>
      <c r="TM13" s="94"/>
      <c r="TN13" s="94"/>
      <c r="TO13" s="94"/>
      <c r="TP13" s="94"/>
      <c r="TQ13" s="94"/>
      <c r="TR13" s="94"/>
      <c r="TS13" s="94"/>
      <c r="TT13" s="94"/>
      <c r="TU13" s="94"/>
      <c r="TV13" s="94"/>
      <c r="TW13" s="94"/>
      <c r="TX13" s="94"/>
      <c r="TY13" s="94"/>
      <c r="TZ13" s="94"/>
      <c r="UA13" s="94"/>
      <c r="UB13" s="94"/>
      <c r="UC13" s="94"/>
      <c r="UD13" s="94"/>
      <c r="UE13" s="94"/>
      <c r="UF13" s="94"/>
      <c r="UG13" s="94"/>
      <c r="UH13" s="94"/>
      <c r="UI13" s="94"/>
      <c r="UJ13" s="94"/>
      <c r="UK13" s="94"/>
      <c r="UL13" s="94"/>
      <c r="UM13" s="94"/>
      <c r="UN13" s="94"/>
      <c r="UO13" s="94"/>
      <c r="UP13" s="94"/>
      <c r="UQ13" s="94"/>
      <c r="UR13" s="94"/>
      <c r="US13" s="94"/>
      <c r="UT13" s="94"/>
      <c r="UU13" s="94"/>
      <c r="UV13" s="94"/>
      <c r="UW13" s="94"/>
      <c r="UX13" s="94"/>
      <c r="UY13" s="94"/>
      <c r="UZ13" s="94"/>
      <c r="VA13" s="94"/>
      <c r="VB13" s="94"/>
      <c r="VC13" s="94"/>
      <c r="VD13" s="94"/>
      <c r="VE13" s="94"/>
      <c r="VF13" s="94"/>
      <c r="VG13" s="94"/>
      <c r="VH13" s="94"/>
      <c r="VI13" s="94"/>
      <c r="VJ13" s="94"/>
      <c r="VK13" s="94"/>
      <c r="VL13" s="94"/>
      <c r="VM13" s="94"/>
      <c r="VN13" s="94"/>
      <c r="VO13" s="94"/>
      <c r="VP13" s="94"/>
      <c r="VQ13" s="94"/>
      <c r="VR13" s="94"/>
      <c r="VS13" s="94"/>
      <c r="VT13" s="94"/>
      <c r="VU13" s="94"/>
      <c r="VV13" s="94"/>
      <c r="VW13" s="94"/>
      <c r="VX13" s="94"/>
      <c r="VY13" s="94"/>
      <c r="VZ13" s="94"/>
      <c r="WA13" s="94"/>
      <c r="WB13" s="94"/>
      <c r="WC13" s="94"/>
      <c r="WD13" s="94"/>
      <c r="WE13" s="94"/>
      <c r="WF13" s="94"/>
      <c r="WG13" s="94"/>
      <c r="WH13" s="94"/>
      <c r="WI13" s="94"/>
      <c r="WJ13" s="94"/>
      <c r="WK13" s="94"/>
      <c r="WL13" s="94"/>
      <c r="WM13" s="94"/>
      <c r="WN13" s="94"/>
      <c r="WO13" s="94"/>
      <c r="WP13" s="94"/>
      <c r="WQ13" s="94"/>
      <c r="WR13" s="94"/>
      <c r="WS13" s="94"/>
      <c r="WT13" s="94"/>
      <c r="WU13" s="94"/>
      <c r="WV13" s="94"/>
      <c r="WW13" s="94"/>
      <c r="WX13" s="94"/>
      <c r="WY13" s="94"/>
      <c r="WZ13" s="94"/>
      <c r="XA13" s="94"/>
      <c r="XB13" s="94"/>
      <c r="XC13" s="94"/>
      <c r="XD13" s="94"/>
      <c r="XE13" s="94"/>
      <c r="XF13" s="94"/>
      <c r="XG13" s="94"/>
      <c r="XH13" s="94"/>
      <c r="XI13" s="94"/>
      <c r="XJ13" s="94"/>
      <c r="XK13" s="94"/>
      <c r="XL13" s="94"/>
      <c r="XM13" s="94"/>
      <c r="XN13" s="94"/>
      <c r="XO13" s="94"/>
      <c r="XP13" s="94"/>
      <c r="XQ13" s="94"/>
      <c r="XR13" s="94"/>
      <c r="XS13" s="94"/>
      <c r="XT13" s="94"/>
      <c r="XU13" s="94"/>
      <c r="XV13" s="94"/>
      <c r="XW13" s="94"/>
      <c r="XX13" s="94"/>
      <c r="XY13" s="94"/>
      <c r="XZ13" s="94"/>
      <c r="YA13" s="94"/>
      <c r="YB13" s="94"/>
      <c r="YC13" s="94"/>
      <c r="YD13" s="94"/>
      <c r="YE13" s="94"/>
      <c r="YF13" s="94"/>
      <c r="YG13" s="94"/>
      <c r="YH13" s="94"/>
      <c r="YI13" s="94"/>
      <c r="YJ13" s="94"/>
      <c r="YK13" s="94"/>
      <c r="YL13" s="94"/>
      <c r="YM13" s="94"/>
      <c r="YN13" s="94"/>
      <c r="YO13" s="94"/>
      <c r="YP13" s="94"/>
      <c r="YQ13" s="94"/>
      <c r="YR13" s="94"/>
      <c r="YS13" s="94"/>
      <c r="YT13" s="94"/>
      <c r="YU13" s="94"/>
      <c r="YV13" s="94"/>
      <c r="YW13" s="94"/>
      <c r="YX13" s="94"/>
      <c r="YY13" s="94"/>
      <c r="YZ13" s="94"/>
      <c r="ZA13" s="94"/>
      <c r="ZB13" s="94"/>
      <c r="ZC13" s="94"/>
      <c r="ZD13" s="94"/>
      <c r="ZE13" s="94"/>
      <c r="ZF13" s="94"/>
      <c r="ZG13" s="94"/>
      <c r="ZH13" s="94"/>
      <c r="ZI13" s="94"/>
      <c r="ZJ13" s="94"/>
      <c r="ZK13" s="94"/>
      <c r="ZL13" s="94"/>
      <c r="ZM13" s="94"/>
      <c r="ZN13" s="94"/>
      <c r="ZO13" s="94"/>
      <c r="ZP13" s="94"/>
      <c r="ZQ13" s="94"/>
      <c r="ZR13" s="94"/>
      <c r="ZS13" s="94"/>
      <c r="ZT13" s="94"/>
      <c r="ZU13" s="94"/>
      <c r="ZV13" s="94"/>
      <c r="ZW13" s="94"/>
      <c r="ZX13" s="94"/>
      <c r="ZY13" s="94"/>
      <c r="ZZ13" s="94"/>
      <c r="AAA13" s="94"/>
      <c r="AAB13" s="94"/>
      <c r="AAC13" s="94"/>
      <c r="AAD13" s="94"/>
      <c r="AAE13" s="94"/>
      <c r="AAF13" s="94"/>
      <c r="AAG13" s="94"/>
      <c r="AAH13" s="94"/>
      <c r="AAI13" s="94"/>
      <c r="AAJ13" s="94"/>
      <c r="AAK13" s="94"/>
      <c r="AAL13" s="94"/>
      <c r="AAM13" s="94"/>
      <c r="AAN13" s="94"/>
      <c r="AAO13" s="94"/>
      <c r="AAP13" s="94"/>
      <c r="AAQ13" s="94"/>
      <c r="AAR13" s="94"/>
      <c r="AAS13" s="94"/>
      <c r="AAT13" s="94"/>
      <c r="AAU13" s="94"/>
      <c r="AAV13" s="94"/>
      <c r="AAW13" s="94"/>
      <c r="AAX13" s="94"/>
      <c r="AAY13" s="94"/>
      <c r="AAZ13" s="94"/>
      <c r="ABA13" s="94"/>
      <c r="ABB13" s="94"/>
      <c r="ABC13" s="94"/>
      <c r="ABD13" s="94"/>
      <c r="ABE13" s="94"/>
      <c r="ABF13" s="94"/>
      <c r="ABG13" s="94"/>
      <c r="ABH13" s="94"/>
      <c r="ABI13" s="94"/>
      <c r="ABJ13" s="94"/>
      <c r="ABK13" s="94"/>
      <c r="ABL13" s="94"/>
      <c r="ABM13" s="94"/>
      <c r="ABN13" s="94"/>
      <c r="ABO13" s="94"/>
      <c r="ABP13" s="94"/>
      <c r="ABQ13" s="94"/>
      <c r="ABR13" s="94"/>
      <c r="ABS13" s="94"/>
      <c r="ABT13" s="94"/>
      <c r="ABU13" s="94"/>
      <c r="ABV13" s="94"/>
      <c r="ABW13" s="94"/>
      <c r="ABX13" s="94"/>
      <c r="ABY13" s="94"/>
      <c r="ABZ13" s="94"/>
      <c r="ACA13" s="94"/>
      <c r="ACB13" s="94"/>
      <c r="ACC13" s="94"/>
      <c r="ACD13" s="94"/>
      <c r="ACE13" s="94"/>
      <c r="ACF13" s="94"/>
      <c r="ACG13" s="94"/>
      <c r="ACH13" s="94"/>
      <c r="ACI13" s="94"/>
      <c r="ACJ13" s="94"/>
      <c r="ACK13" s="94"/>
      <c r="ACL13" s="94"/>
      <c r="ACM13" s="94"/>
      <c r="ACN13" s="94"/>
      <c r="ACO13" s="94"/>
      <c r="ACP13" s="94"/>
      <c r="ACQ13" s="94"/>
      <c r="ACR13" s="94"/>
      <c r="ACS13" s="94"/>
      <c r="ACT13" s="94"/>
      <c r="ACU13" s="94"/>
      <c r="ACV13" s="94"/>
      <c r="ACW13" s="94"/>
      <c r="ACX13" s="94"/>
      <c r="ACY13" s="94"/>
      <c r="ACZ13" s="94"/>
      <c r="ADA13" s="94"/>
      <c r="ADB13" s="94"/>
      <c r="ADC13" s="94"/>
      <c r="ADD13" s="94"/>
      <c r="ADE13" s="94"/>
      <c r="ADF13" s="94"/>
      <c r="ADG13" s="94"/>
      <c r="ADH13" s="94"/>
      <c r="ADI13" s="94"/>
      <c r="ADJ13" s="94"/>
      <c r="ADK13" s="94"/>
      <c r="ADL13" s="94"/>
      <c r="ADM13" s="94"/>
      <c r="ADN13" s="94"/>
      <c r="ADO13" s="94"/>
      <c r="ADP13" s="94"/>
      <c r="ADQ13" s="94"/>
      <c r="ADR13" s="94"/>
      <c r="ADS13" s="94"/>
      <c r="ADT13" s="94"/>
      <c r="ADU13" s="94"/>
      <c r="ADV13" s="94"/>
      <c r="ADW13" s="94"/>
      <c r="ADX13" s="94"/>
      <c r="ADY13" s="94"/>
      <c r="ADZ13" s="94"/>
      <c r="AEA13" s="94"/>
      <c r="AEB13" s="94"/>
      <c r="AEC13" s="94"/>
      <c r="AED13" s="94"/>
      <c r="AEE13" s="94"/>
      <c r="AEF13" s="94"/>
      <c r="AEG13" s="94"/>
      <c r="AEH13" s="94"/>
      <c r="AEI13" s="94"/>
      <c r="AEJ13" s="94"/>
      <c r="AEK13" s="94"/>
      <c r="AEL13" s="94"/>
      <c r="AEM13" s="94"/>
      <c r="AEN13" s="94"/>
      <c r="AEO13" s="94"/>
      <c r="AEP13" s="94"/>
      <c r="AEQ13" s="94"/>
      <c r="AER13" s="94"/>
      <c r="AES13" s="94"/>
      <c r="AET13" s="94"/>
      <c r="AEU13" s="94"/>
      <c r="AEV13" s="94"/>
      <c r="AEW13" s="94"/>
      <c r="AEX13" s="94"/>
      <c r="AEY13" s="94"/>
      <c r="AEZ13" s="94"/>
      <c r="AFA13" s="94"/>
      <c r="AFB13" s="94"/>
      <c r="AFC13" s="94"/>
      <c r="AFD13" s="94"/>
      <c r="AFE13" s="94"/>
      <c r="AFF13" s="94"/>
      <c r="AFG13" s="94"/>
      <c r="AFH13" s="94"/>
      <c r="AFI13" s="94"/>
      <c r="AFJ13" s="94"/>
      <c r="AFK13" s="94"/>
      <c r="AFL13" s="94"/>
      <c r="AFM13" s="94"/>
      <c r="AFN13" s="94"/>
      <c r="AFO13" s="94"/>
      <c r="AFP13" s="94"/>
      <c r="AFQ13" s="94"/>
      <c r="AFR13" s="94"/>
      <c r="AFS13" s="94"/>
      <c r="AFT13" s="94"/>
      <c r="AFU13" s="94"/>
      <c r="AFV13" s="94"/>
      <c r="AFW13" s="94"/>
      <c r="AFX13" s="94"/>
      <c r="AFY13" s="94"/>
      <c r="AFZ13" s="94"/>
      <c r="AGA13" s="94"/>
      <c r="AGB13" s="94"/>
      <c r="AGC13" s="94"/>
      <c r="AGD13" s="94"/>
      <c r="AGE13" s="94"/>
      <c r="AGF13" s="94"/>
      <c r="AGG13" s="94"/>
      <c r="AGH13" s="94"/>
      <c r="AGI13" s="94"/>
      <c r="AGJ13" s="94"/>
      <c r="AGK13" s="94"/>
      <c r="AGL13" s="94"/>
      <c r="AGM13" s="94"/>
      <c r="AGN13" s="94"/>
      <c r="AGO13" s="94"/>
      <c r="AGP13" s="94"/>
      <c r="AGQ13" s="94"/>
      <c r="AGR13" s="94"/>
      <c r="AGS13" s="94"/>
      <c r="AGT13" s="94"/>
      <c r="AGU13" s="94"/>
      <c r="AGV13" s="94"/>
      <c r="AGW13" s="94"/>
      <c r="AGX13" s="94"/>
      <c r="AGY13" s="94"/>
      <c r="AGZ13" s="94"/>
      <c r="AHA13" s="94"/>
      <c r="AHB13" s="94"/>
      <c r="AHC13" s="94"/>
      <c r="AHD13" s="94"/>
      <c r="AHE13" s="94"/>
      <c r="AHF13" s="94"/>
      <c r="AHG13" s="94"/>
      <c r="AHH13" s="94"/>
      <c r="AHI13" s="94"/>
      <c r="AHJ13" s="94"/>
      <c r="AHK13" s="94"/>
      <c r="AHL13" s="94"/>
      <c r="AHM13" s="94"/>
      <c r="AHN13" s="94"/>
      <c r="AHO13" s="94"/>
      <c r="AHP13" s="94"/>
      <c r="AHQ13" s="94"/>
      <c r="AHR13" s="94"/>
      <c r="AHS13" s="94"/>
      <c r="AHT13" s="94"/>
      <c r="AHU13" s="94"/>
      <c r="AHV13" s="94"/>
      <c r="AHW13" s="94"/>
      <c r="AHX13" s="94"/>
      <c r="AHY13" s="94"/>
      <c r="AHZ13" s="94"/>
      <c r="AIA13" s="94"/>
      <c r="AIB13" s="94"/>
      <c r="AIC13" s="94"/>
      <c r="AID13" s="94"/>
      <c r="AIE13" s="94"/>
      <c r="AIF13" s="94"/>
      <c r="AIG13" s="94"/>
      <c r="AIH13" s="94"/>
      <c r="AII13" s="94"/>
      <c r="AIJ13" s="94"/>
      <c r="AIK13" s="94"/>
      <c r="AIL13" s="94"/>
      <c r="AIM13" s="94"/>
      <c r="AIN13" s="94"/>
      <c r="AIO13" s="94"/>
      <c r="AIP13" s="94"/>
      <c r="AIQ13" s="94"/>
      <c r="AIR13" s="94"/>
      <c r="AIS13" s="94"/>
      <c r="AIT13" s="94"/>
      <c r="AIU13" s="94"/>
      <c r="AIV13" s="94"/>
      <c r="AIW13" s="94"/>
      <c r="AIX13" s="94"/>
      <c r="AIY13" s="94"/>
      <c r="AIZ13" s="94"/>
      <c r="AJA13" s="94"/>
      <c r="AJB13" s="94"/>
      <c r="AJC13" s="94"/>
      <c r="AJD13" s="94"/>
      <c r="AJE13" s="94"/>
      <c r="AJF13" s="94"/>
      <c r="AJG13" s="94"/>
      <c r="AJH13" s="94"/>
      <c r="AJI13" s="94"/>
      <c r="AJJ13" s="94"/>
      <c r="AJK13" s="94"/>
      <c r="AJL13" s="94"/>
      <c r="AJM13" s="94"/>
      <c r="AJN13" s="94"/>
      <c r="AJO13" s="94"/>
      <c r="AJP13" s="94"/>
      <c r="AJQ13" s="94"/>
      <c r="AJR13" s="94"/>
      <c r="AJS13" s="94"/>
      <c r="AJT13" s="94"/>
      <c r="AJU13" s="94"/>
      <c r="AJV13" s="94"/>
      <c r="AJW13" s="94"/>
      <c r="AJX13" s="94"/>
      <c r="AJY13" s="94"/>
      <c r="AJZ13" s="94"/>
      <c r="AKA13" s="94"/>
      <c r="AKB13" s="94"/>
      <c r="AKC13" s="94"/>
      <c r="AKD13" s="94"/>
      <c r="AKE13" s="94"/>
      <c r="AKF13" s="94"/>
      <c r="AKG13" s="94"/>
      <c r="AKH13" s="94"/>
      <c r="AKI13" s="94"/>
      <c r="AKJ13" s="94"/>
      <c r="AKK13" s="94"/>
      <c r="AKL13" s="94"/>
      <c r="AKM13" s="94"/>
      <c r="AKN13" s="94"/>
      <c r="AKO13" s="94"/>
      <c r="AKP13" s="94"/>
      <c r="AKQ13" s="94"/>
      <c r="AKR13" s="94"/>
      <c r="AKS13" s="94"/>
      <c r="AKT13" s="94"/>
      <c r="AKU13" s="94"/>
      <c r="AKV13" s="94"/>
      <c r="AKW13" s="94"/>
      <c r="AKX13" s="94"/>
      <c r="AKY13" s="94"/>
      <c r="AKZ13" s="94"/>
      <c r="ALA13" s="94"/>
      <c r="ALB13" s="94"/>
      <c r="ALC13" s="94"/>
      <c r="ALD13" s="94"/>
      <c r="ALE13" s="94"/>
      <c r="ALF13" s="94"/>
      <c r="ALG13" s="94"/>
      <c r="ALH13" s="94"/>
      <c r="ALI13" s="94"/>
      <c r="ALJ13" s="94"/>
      <c r="ALK13" s="94"/>
      <c r="ALL13" s="94"/>
      <c r="ALM13" s="94"/>
      <c r="ALN13" s="94"/>
      <c r="ALO13" s="94"/>
      <c r="ALP13" s="94"/>
      <c r="ALQ13" s="94"/>
      <c r="ALR13" s="94"/>
      <c r="ALS13" s="94"/>
      <c r="ALT13" s="94"/>
      <c r="ALU13" s="94"/>
      <c r="ALV13" s="94"/>
      <c r="ALW13" s="94"/>
      <c r="ALX13" s="94"/>
      <c r="ALY13" s="94"/>
      <c r="ALZ13" s="94"/>
      <c r="AMA13" s="94"/>
      <c r="AMB13" s="94"/>
      <c r="AMC13" s="94"/>
      <c r="AMD13" s="94"/>
      <c r="AME13" s="94"/>
      <c r="AMF13" s="94"/>
      <c r="AMG13" s="94"/>
      <c r="AMH13" s="94"/>
    </row>
    <row r="14" spans="1:1022" customFormat="1" ht="21" customHeight="1" x14ac:dyDescent="0.2">
      <c r="A14" s="95" t="s">
        <v>320</v>
      </c>
      <c r="B14" s="351" t="s">
        <v>321</v>
      </c>
      <c r="C14" s="351"/>
      <c r="D14" s="351"/>
      <c r="E14" s="351"/>
      <c r="F14" s="351"/>
      <c r="G14" s="96">
        <f>+G16</f>
        <v>-86800</v>
      </c>
      <c r="H14" s="94"/>
      <c r="I14" s="275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94"/>
      <c r="AZ14" s="94"/>
      <c r="BA14" s="94"/>
      <c r="BB14" s="94"/>
      <c r="BC14" s="94"/>
      <c r="BD14" s="94"/>
      <c r="BE14" s="94"/>
      <c r="BF14" s="94"/>
      <c r="BG14" s="94"/>
      <c r="BH14" s="94"/>
      <c r="BI14" s="94"/>
      <c r="BJ14" s="94"/>
      <c r="BK14" s="94"/>
      <c r="BL14" s="94"/>
      <c r="BM14" s="94"/>
      <c r="BN14" s="94"/>
      <c r="BO14" s="94"/>
      <c r="BP14" s="94"/>
      <c r="BQ14" s="94"/>
      <c r="BR14" s="94"/>
      <c r="BS14" s="94"/>
      <c r="BT14" s="94"/>
      <c r="BU14" s="94"/>
      <c r="BV14" s="94"/>
      <c r="BW14" s="94"/>
      <c r="BX14" s="94"/>
      <c r="BY14" s="94"/>
      <c r="BZ14" s="94"/>
      <c r="CA14" s="94"/>
      <c r="CB14" s="94"/>
      <c r="CC14" s="94"/>
      <c r="CD14" s="94"/>
      <c r="CE14" s="94"/>
      <c r="CF14" s="94"/>
      <c r="CG14" s="94"/>
      <c r="CH14" s="94"/>
      <c r="CI14" s="94"/>
      <c r="CJ14" s="94"/>
      <c r="CK14" s="94"/>
      <c r="CL14" s="94"/>
      <c r="CM14" s="94"/>
      <c r="CN14" s="94"/>
      <c r="CO14" s="94"/>
      <c r="CP14" s="94"/>
      <c r="CQ14" s="94"/>
      <c r="CR14" s="94"/>
      <c r="CS14" s="94"/>
      <c r="CT14" s="94"/>
      <c r="CU14" s="94"/>
      <c r="CV14" s="94"/>
      <c r="CW14" s="94"/>
      <c r="CX14" s="94"/>
      <c r="CY14" s="94"/>
      <c r="CZ14" s="94"/>
      <c r="DA14" s="94"/>
      <c r="DB14" s="94"/>
      <c r="DC14" s="94"/>
      <c r="DD14" s="94"/>
      <c r="DE14" s="94"/>
      <c r="DF14" s="94"/>
      <c r="DG14" s="94"/>
      <c r="DH14" s="94"/>
      <c r="DI14" s="94"/>
      <c r="DJ14" s="94"/>
      <c r="DK14" s="94"/>
      <c r="DL14" s="94"/>
      <c r="DM14" s="94"/>
      <c r="DN14" s="94"/>
      <c r="DO14" s="94"/>
      <c r="DP14" s="94"/>
      <c r="DQ14" s="94"/>
      <c r="DR14" s="94"/>
      <c r="DS14" s="94"/>
      <c r="DT14" s="94"/>
      <c r="DU14" s="94"/>
      <c r="DV14" s="94"/>
      <c r="DW14" s="94"/>
      <c r="DX14" s="94"/>
      <c r="DY14" s="94"/>
      <c r="DZ14" s="94"/>
      <c r="EA14" s="94"/>
      <c r="EB14" s="94"/>
      <c r="EC14" s="94"/>
      <c r="ED14" s="94"/>
      <c r="EE14" s="94"/>
      <c r="EF14" s="94"/>
      <c r="EG14" s="94"/>
      <c r="EH14" s="94"/>
      <c r="EI14" s="94"/>
      <c r="EJ14" s="94"/>
      <c r="EK14" s="94"/>
      <c r="EL14" s="94"/>
      <c r="EM14" s="94"/>
      <c r="EN14" s="94"/>
      <c r="EO14" s="94"/>
      <c r="EP14" s="94"/>
      <c r="EQ14" s="94"/>
      <c r="ER14" s="94"/>
      <c r="ES14" s="94"/>
      <c r="ET14" s="94"/>
      <c r="EU14" s="94"/>
      <c r="EV14" s="94"/>
      <c r="EW14" s="94"/>
      <c r="EX14" s="94"/>
      <c r="EY14" s="94"/>
      <c r="EZ14" s="94"/>
      <c r="FA14" s="94"/>
      <c r="FB14" s="94"/>
      <c r="FC14" s="94"/>
      <c r="FD14" s="94"/>
      <c r="FE14" s="94"/>
      <c r="FF14" s="94"/>
      <c r="FG14" s="94"/>
      <c r="FH14" s="94"/>
      <c r="FI14" s="94"/>
      <c r="FJ14" s="94"/>
      <c r="FK14" s="94"/>
      <c r="FL14" s="94"/>
      <c r="FM14" s="94"/>
      <c r="FN14" s="94"/>
      <c r="FO14" s="94"/>
      <c r="FP14" s="94"/>
      <c r="FQ14" s="94"/>
      <c r="FR14" s="94"/>
      <c r="FS14" s="94"/>
      <c r="FT14" s="94"/>
      <c r="FU14" s="94"/>
      <c r="FV14" s="94"/>
      <c r="FW14" s="94"/>
      <c r="FX14" s="94"/>
      <c r="FY14" s="94"/>
      <c r="FZ14" s="94"/>
      <c r="GA14" s="94"/>
      <c r="GB14" s="94"/>
      <c r="GC14" s="94"/>
      <c r="GD14" s="94"/>
      <c r="GE14" s="94"/>
      <c r="GF14" s="94"/>
      <c r="GG14" s="94"/>
      <c r="GH14" s="94"/>
      <c r="GI14" s="94"/>
      <c r="GJ14" s="94"/>
      <c r="GK14" s="94"/>
      <c r="GL14" s="94"/>
      <c r="GM14" s="94"/>
      <c r="GN14" s="94"/>
      <c r="GO14" s="94"/>
      <c r="GP14" s="94"/>
      <c r="GQ14" s="94"/>
      <c r="GR14" s="94"/>
      <c r="GS14" s="94"/>
      <c r="GT14" s="94"/>
      <c r="GU14" s="94"/>
      <c r="GV14" s="94"/>
      <c r="GW14" s="94"/>
      <c r="GX14" s="94"/>
      <c r="GY14" s="94"/>
      <c r="GZ14" s="94"/>
      <c r="HA14" s="94"/>
      <c r="HB14" s="94"/>
      <c r="HC14" s="94"/>
      <c r="HD14" s="94"/>
      <c r="HE14" s="94"/>
      <c r="HF14" s="94"/>
      <c r="HG14" s="94"/>
      <c r="HH14" s="94"/>
      <c r="HI14" s="94"/>
      <c r="HJ14" s="94"/>
      <c r="HK14" s="94"/>
      <c r="HL14" s="94"/>
      <c r="HM14" s="94"/>
      <c r="HN14" s="94"/>
      <c r="HO14" s="94"/>
      <c r="HP14" s="94"/>
      <c r="HQ14" s="94"/>
      <c r="HR14" s="94"/>
      <c r="HS14" s="94"/>
      <c r="HT14" s="94"/>
      <c r="HU14" s="94"/>
      <c r="HV14" s="94"/>
      <c r="HW14" s="94"/>
      <c r="HX14" s="94"/>
      <c r="HY14" s="94"/>
      <c r="HZ14" s="94"/>
      <c r="IA14" s="94"/>
      <c r="IB14" s="94"/>
      <c r="IC14" s="94"/>
      <c r="ID14" s="94"/>
      <c r="IE14" s="94"/>
      <c r="IF14" s="94"/>
      <c r="IG14" s="94"/>
      <c r="IH14" s="94"/>
      <c r="II14" s="94"/>
      <c r="IJ14" s="94"/>
      <c r="IK14" s="94"/>
      <c r="IL14" s="94"/>
      <c r="IM14" s="94"/>
      <c r="IN14" s="94"/>
      <c r="IO14" s="94"/>
      <c r="IP14" s="94"/>
      <c r="IQ14" s="94"/>
      <c r="IR14" s="94"/>
      <c r="IS14" s="94"/>
      <c r="IT14" s="94"/>
      <c r="IU14" s="94"/>
      <c r="IV14" s="94"/>
      <c r="IW14" s="94"/>
      <c r="IX14" s="94"/>
      <c r="IY14" s="94"/>
      <c r="IZ14" s="94"/>
      <c r="JA14" s="94"/>
      <c r="JB14" s="94"/>
      <c r="JC14" s="94"/>
      <c r="JD14" s="94"/>
      <c r="JE14" s="94"/>
      <c r="JF14" s="94"/>
      <c r="JG14" s="94"/>
      <c r="JH14" s="94"/>
      <c r="JI14" s="94"/>
      <c r="JJ14" s="94"/>
      <c r="JK14" s="94"/>
      <c r="JL14" s="94"/>
      <c r="JM14" s="94"/>
      <c r="JN14" s="94"/>
      <c r="JO14" s="94"/>
      <c r="JP14" s="94"/>
      <c r="JQ14" s="94"/>
      <c r="JR14" s="94"/>
      <c r="JS14" s="94"/>
      <c r="JT14" s="94"/>
      <c r="JU14" s="94"/>
      <c r="JV14" s="94"/>
      <c r="JW14" s="94"/>
      <c r="JX14" s="94"/>
      <c r="JY14" s="94"/>
      <c r="JZ14" s="94"/>
      <c r="KA14" s="94"/>
      <c r="KB14" s="94"/>
      <c r="KC14" s="94"/>
      <c r="KD14" s="94"/>
      <c r="KE14" s="94"/>
      <c r="KF14" s="94"/>
      <c r="KG14" s="94"/>
      <c r="KH14" s="94"/>
      <c r="KI14" s="94"/>
      <c r="KJ14" s="94"/>
      <c r="KK14" s="94"/>
      <c r="KL14" s="94"/>
      <c r="KM14" s="94"/>
      <c r="KN14" s="94"/>
      <c r="KO14" s="94"/>
      <c r="KP14" s="94"/>
      <c r="KQ14" s="94"/>
      <c r="KR14" s="94"/>
      <c r="KS14" s="94"/>
      <c r="KT14" s="94"/>
      <c r="KU14" s="94"/>
      <c r="KV14" s="94"/>
      <c r="KW14" s="94"/>
      <c r="KX14" s="94"/>
      <c r="KY14" s="94"/>
      <c r="KZ14" s="94"/>
      <c r="LA14" s="94"/>
      <c r="LB14" s="94"/>
      <c r="LC14" s="94"/>
      <c r="LD14" s="94"/>
      <c r="LE14" s="94"/>
      <c r="LF14" s="94"/>
      <c r="LG14" s="94"/>
      <c r="LH14" s="94"/>
      <c r="LI14" s="94"/>
      <c r="LJ14" s="94"/>
      <c r="LK14" s="94"/>
      <c r="LL14" s="94"/>
      <c r="LM14" s="94"/>
      <c r="LN14" s="94"/>
      <c r="LO14" s="94"/>
      <c r="LP14" s="94"/>
      <c r="LQ14" s="94"/>
      <c r="LR14" s="94"/>
      <c r="LS14" s="94"/>
      <c r="LT14" s="94"/>
      <c r="LU14" s="94"/>
      <c r="LV14" s="94"/>
      <c r="LW14" s="94"/>
      <c r="LX14" s="94"/>
      <c r="LY14" s="94"/>
      <c r="LZ14" s="94"/>
      <c r="MA14" s="94"/>
      <c r="MB14" s="94"/>
      <c r="MC14" s="94"/>
      <c r="MD14" s="94"/>
      <c r="ME14" s="94"/>
      <c r="MF14" s="94"/>
      <c r="MG14" s="94"/>
      <c r="MH14" s="94"/>
      <c r="MI14" s="94"/>
      <c r="MJ14" s="94"/>
      <c r="MK14" s="94"/>
      <c r="ML14" s="94"/>
      <c r="MM14" s="94"/>
      <c r="MN14" s="94"/>
      <c r="MO14" s="94"/>
      <c r="MP14" s="94"/>
      <c r="MQ14" s="94"/>
      <c r="MR14" s="94"/>
      <c r="MS14" s="94"/>
      <c r="MT14" s="94"/>
      <c r="MU14" s="94"/>
      <c r="MV14" s="94"/>
      <c r="MW14" s="94"/>
      <c r="MX14" s="94"/>
      <c r="MY14" s="94"/>
      <c r="MZ14" s="94"/>
      <c r="NA14" s="94"/>
      <c r="NB14" s="94"/>
      <c r="NC14" s="94"/>
      <c r="ND14" s="94"/>
      <c r="NE14" s="94"/>
      <c r="NF14" s="94"/>
      <c r="NG14" s="94"/>
      <c r="NH14" s="94"/>
      <c r="NI14" s="94"/>
      <c r="NJ14" s="94"/>
      <c r="NK14" s="94"/>
      <c r="NL14" s="94"/>
      <c r="NM14" s="94"/>
      <c r="NN14" s="94"/>
      <c r="NO14" s="94"/>
      <c r="NP14" s="94"/>
      <c r="NQ14" s="94"/>
      <c r="NR14" s="94"/>
      <c r="NS14" s="94"/>
      <c r="NT14" s="94"/>
      <c r="NU14" s="94"/>
      <c r="NV14" s="94"/>
      <c r="NW14" s="94"/>
      <c r="NX14" s="94"/>
      <c r="NY14" s="94"/>
      <c r="NZ14" s="94"/>
      <c r="OA14" s="94"/>
      <c r="OB14" s="94"/>
      <c r="OC14" s="94"/>
      <c r="OD14" s="94"/>
      <c r="OE14" s="94"/>
      <c r="OF14" s="94"/>
      <c r="OG14" s="94"/>
      <c r="OH14" s="94"/>
      <c r="OI14" s="94"/>
      <c r="OJ14" s="94"/>
      <c r="OK14" s="94"/>
      <c r="OL14" s="94"/>
      <c r="OM14" s="94"/>
      <c r="ON14" s="94"/>
      <c r="OO14" s="94"/>
      <c r="OP14" s="94"/>
      <c r="OQ14" s="94"/>
      <c r="OR14" s="94"/>
      <c r="OS14" s="94"/>
      <c r="OT14" s="94"/>
      <c r="OU14" s="94"/>
      <c r="OV14" s="94"/>
      <c r="OW14" s="94"/>
      <c r="OX14" s="94"/>
      <c r="OY14" s="94"/>
      <c r="OZ14" s="94"/>
      <c r="PA14" s="94"/>
      <c r="PB14" s="94"/>
      <c r="PC14" s="94"/>
      <c r="PD14" s="94"/>
      <c r="PE14" s="94"/>
      <c r="PF14" s="94"/>
      <c r="PG14" s="94"/>
      <c r="PH14" s="94"/>
      <c r="PI14" s="94"/>
      <c r="PJ14" s="94"/>
      <c r="PK14" s="94"/>
      <c r="PL14" s="94"/>
      <c r="PM14" s="94"/>
      <c r="PN14" s="94"/>
      <c r="PO14" s="94"/>
      <c r="PP14" s="94"/>
      <c r="PQ14" s="94"/>
      <c r="PR14" s="94"/>
      <c r="PS14" s="94"/>
      <c r="PT14" s="94"/>
      <c r="PU14" s="94"/>
      <c r="PV14" s="94"/>
      <c r="PW14" s="94"/>
      <c r="PX14" s="94"/>
      <c r="PY14" s="94"/>
      <c r="PZ14" s="94"/>
      <c r="QA14" s="94"/>
      <c r="QB14" s="94"/>
      <c r="QC14" s="94"/>
      <c r="QD14" s="94"/>
      <c r="QE14" s="94"/>
      <c r="QF14" s="94"/>
      <c r="QG14" s="94"/>
      <c r="QH14" s="94"/>
      <c r="QI14" s="94"/>
      <c r="QJ14" s="94"/>
      <c r="QK14" s="94"/>
      <c r="QL14" s="94"/>
      <c r="QM14" s="94"/>
      <c r="QN14" s="94"/>
      <c r="QO14" s="94"/>
      <c r="QP14" s="94"/>
      <c r="QQ14" s="94"/>
      <c r="QR14" s="94"/>
      <c r="QS14" s="94"/>
      <c r="QT14" s="94"/>
      <c r="QU14" s="94"/>
      <c r="QV14" s="94"/>
      <c r="QW14" s="94"/>
      <c r="QX14" s="94"/>
      <c r="QY14" s="94"/>
      <c r="QZ14" s="94"/>
      <c r="RA14" s="94"/>
      <c r="RB14" s="94"/>
      <c r="RC14" s="94"/>
      <c r="RD14" s="94"/>
      <c r="RE14" s="94"/>
      <c r="RF14" s="94"/>
      <c r="RG14" s="94"/>
      <c r="RH14" s="94"/>
      <c r="RI14" s="94"/>
      <c r="RJ14" s="94"/>
      <c r="RK14" s="94"/>
      <c r="RL14" s="94"/>
      <c r="RM14" s="94"/>
      <c r="RN14" s="94"/>
      <c r="RO14" s="94"/>
      <c r="RP14" s="94"/>
      <c r="RQ14" s="94"/>
      <c r="RR14" s="94"/>
      <c r="RS14" s="94"/>
      <c r="RT14" s="94"/>
      <c r="RU14" s="94"/>
      <c r="RV14" s="94"/>
      <c r="RW14" s="94"/>
      <c r="RX14" s="94"/>
      <c r="RY14" s="94"/>
      <c r="RZ14" s="94"/>
      <c r="SA14" s="94"/>
      <c r="SB14" s="94"/>
      <c r="SC14" s="94"/>
      <c r="SD14" s="94"/>
      <c r="SE14" s="94"/>
      <c r="SF14" s="94"/>
      <c r="SG14" s="94"/>
      <c r="SH14" s="94"/>
      <c r="SI14" s="94"/>
      <c r="SJ14" s="94"/>
      <c r="SK14" s="94"/>
      <c r="SL14" s="94"/>
      <c r="SM14" s="94"/>
      <c r="SN14" s="94"/>
      <c r="SO14" s="94"/>
      <c r="SP14" s="94"/>
      <c r="SQ14" s="94"/>
      <c r="SR14" s="94"/>
      <c r="SS14" s="94"/>
      <c r="ST14" s="94"/>
      <c r="SU14" s="94"/>
      <c r="SV14" s="94"/>
      <c r="SW14" s="94"/>
      <c r="SX14" s="94"/>
      <c r="SY14" s="94"/>
      <c r="SZ14" s="94"/>
      <c r="TA14" s="94"/>
      <c r="TB14" s="94"/>
      <c r="TC14" s="94"/>
      <c r="TD14" s="94"/>
      <c r="TE14" s="94"/>
      <c r="TF14" s="94"/>
      <c r="TG14" s="94"/>
      <c r="TH14" s="94"/>
      <c r="TI14" s="94"/>
      <c r="TJ14" s="94"/>
      <c r="TK14" s="94"/>
      <c r="TL14" s="94"/>
      <c r="TM14" s="94"/>
      <c r="TN14" s="94"/>
      <c r="TO14" s="94"/>
      <c r="TP14" s="94"/>
      <c r="TQ14" s="94"/>
      <c r="TR14" s="94"/>
      <c r="TS14" s="94"/>
      <c r="TT14" s="94"/>
      <c r="TU14" s="94"/>
      <c r="TV14" s="94"/>
      <c r="TW14" s="94"/>
      <c r="TX14" s="94"/>
      <c r="TY14" s="94"/>
      <c r="TZ14" s="94"/>
      <c r="UA14" s="94"/>
      <c r="UB14" s="94"/>
      <c r="UC14" s="94"/>
      <c r="UD14" s="94"/>
      <c r="UE14" s="94"/>
      <c r="UF14" s="94"/>
      <c r="UG14" s="94"/>
      <c r="UH14" s="94"/>
      <c r="UI14" s="94"/>
      <c r="UJ14" s="94"/>
      <c r="UK14" s="94"/>
      <c r="UL14" s="94"/>
      <c r="UM14" s="94"/>
      <c r="UN14" s="94"/>
      <c r="UO14" s="94"/>
      <c r="UP14" s="94"/>
      <c r="UQ14" s="94"/>
      <c r="UR14" s="94"/>
      <c r="US14" s="94"/>
      <c r="UT14" s="94"/>
      <c r="UU14" s="94"/>
      <c r="UV14" s="94"/>
      <c r="UW14" s="94"/>
      <c r="UX14" s="94"/>
      <c r="UY14" s="94"/>
      <c r="UZ14" s="94"/>
      <c r="VA14" s="94"/>
      <c r="VB14" s="94"/>
      <c r="VC14" s="94"/>
      <c r="VD14" s="94"/>
      <c r="VE14" s="94"/>
      <c r="VF14" s="94"/>
      <c r="VG14" s="94"/>
      <c r="VH14" s="94"/>
      <c r="VI14" s="94"/>
      <c r="VJ14" s="94"/>
      <c r="VK14" s="94"/>
      <c r="VL14" s="94"/>
      <c r="VM14" s="94"/>
      <c r="VN14" s="94"/>
      <c r="VO14" s="94"/>
      <c r="VP14" s="94"/>
      <c r="VQ14" s="94"/>
      <c r="VR14" s="94"/>
      <c r="VS14" s="94"/>
      <c r="VT14" s="94"/>
      <c r="VU14" s="94"/>
      <c r="VV14" s="94"/>
      <c r="VW14" s="94"/>
      <c r="VX14" s="94"/>
      <c r="VY14" s="94"/>
      <c r="VZ14" s="94"/>
      <c r="WA14" s="94"/>
      <c r="WB14" s="94"/>
      <c r="WC14" s="94"/>
      <c r="WD14" s="94"/>
      <c r="WE14" s="94"/>
      <c r="WF14" s="94"/>
      <c r="WG14" s="94"/>
      <c r="WH14" s="94"/>
      <c r="WI14" s="94"/>
      <c r="WJ14" s="94"/>
      <c r="WK14" s="94"/>
      <c r="WL14" s="94"/>
      <c r="WM14" s="94"/>
      <c r="WN14" s="94"/>
      <c r="WO14" s="94"/>
      <c r="WP14" s="94"/>
      <c r="WQ14" s="94"/>
      <c r="WR14" s="94"/>
      <c r="WS14" s="94"/>
      <c r="WT14" s="94"/>
      <c r="WU14" s="94"/>
      <c r="WV14" s="94"/>
      <c r="WW14" s="94"/>
      <c r="WX14" s="94"/>
      <c r="WY14" s="94"/>
      <c r="WZ14" s="94"/>
      <c r="XA14" s="94"/>
      <c r="XB14" s="94"/>
      <c r="XC14" s="94"/>
      <c r="XD14" s="94"/>
      <c r="XE14" s="94"/>
      <c r="XF14" s="94"/>
      <c r="XG14" s="94"/>
      <c r="XH14" s="94"/>
      <c r="XI14" s="94"/>
      <c r="XJ14" s="94"/>
      <c r="XK14" s="94"/>
      <c r="XL14" s="94"/>
      <c r="XM14" s="94"/>
      <c r="XN14" s="94"/>
      <c r="XO14" s="94"/>
      <c r="XP14" s="94"/>
      <c r="XQ14" s="94"/>
      <c r="XR14" s="94"/>
      <c r="XS14" s="94"/>
      <c r="XT14" s="94"/>
      <c r="XU14" s="94"/>
      <c r="XV14" s="94"/>
      <c r="XW14" s="94"/>
      <c r="XX14" s="94"/>
      <c r="XY14" s="94"/>
      <c r="XZ14" s="94"/>
      <c r="YA14" s="94"/>
      <c r="YB14" s="94"/>
      <c r="YC14" s="94"/>
      <c r="YD14" s="94"/>
      <c r="YE14" s="94"/>
      <c r="YF14" s="94"/>
      <c r="YG14" s="94"/>
      <c r="YH14" s="94"/>
      <c r="YI14" s="94"/>
      <c r="YJ14" s="94"/>
      <c r="YK14" s="94"/>
      <c r="YL14" s="94"/>
      <c r="YM14" s="94"/>
      <c r="YN14" s="94"/>
      <c r="YO14" s="94"/>
      <c r="YP14" s="94"/>
      <c r="YQ14" s="94"/>
      <c r="YR14" s="94"/>
      <c r="YS14" s="94"/>
      <c r="YT14" s="94"/>
      <c r="YU14" s="94"/>
      <c r="YV14" s="94"/>
      <c r="YW14" s="94"/>
      <c r="YX14" s="94"/>
      <c r="YY14" s="94"/>
      <c r="YZ14" s="94"/>
      <c r="ZA14" s="94"/>
      <c r="ZB14" s="94"/>
      <c r="ZC14" s="94"/>
      <c r="ZD14" s="94"/>
      <c r="ZE14" s="94"/>
      <c r="ZF14" s="94"/>
      <c r="ZG14" s="94"/>
      <c r="ZH14" s="94"/>
      <c r="ZI14" s="94"/>
      <c r="ZJ14" s="94"/>
      <c r="ZK14" s="94"/>
      <c r="ZL14" s="94"/>
      <c r="ZM14" s="94"/>
      <c r="ZN14" s="94"/>
      <c r="ZO14" s="94"/>
      <c r="ZP14" s="94"/>
      <c r="ZQ14" s="94"/>
      <c r="ZR14" s="94"/>
      <c r="ZS14" s="94"/>
      <c r="ZT14" s="94"/>
      <c r="ZU14" s="94"/>
      <c r="ZV14" s="94"/>
      <c r="ZW14" s="94"/>
      <c r="ZX14" s="94"/>
      <c r="ZY14" s="94"/>
      <c r="ZZ14" s="94"/>
      <c r="AAA14" s="94"/>
      <c r="AAB14" s="94"/>
      <c r="AAC14" s="94"/>
      <c r="AAD14" s="94"/>
      <c r="AAE14" s="94"/>
      <c r="AAF14" s="94"/>
      <c r="AAG14" s="94"/>
      <c r="AAH14" s="94"/>
      <c r="AAI14" s="94"/>
      <c r="AAJ14" s="94"/>
      <c r="AAK14" s="94"/>
      <c r="AAL14" s="94"/>
      <c r="AAM14" s="94"/>
      <c r="AAN14" s="94"/>
      <c r="AAO14" s="94"/>
      <c r="AAP14" s="94"/>
      <c r="AAQ14" s="94"/>
      <c r="AAR14" s="94"/>
      <c r="AAS14" s="94"/>
      <c r="AAT14" s="94"/>
      <c r="AAU14" s="94"/>
      <c r="AAV14" s="94"/>
      <c r="AAW14" s="94"/>
      <c r="AAX14" s="94"/>
      <c r="AAY14" s="94"/>
      <c r="AAZ14" s="94"/>
      <c r="ABA14" s="94"/>
      <c r="ABB14" s="94"/>
      <c r="ABC14" s="94"/>
      <c r="ABD14" s="94"/>
      <c r="ABE14" s="94"/>
      <c r="ABF14" s="94"/>
      <c r="ABG14" s="94"/>
      <c r="ABH14" s="94"/>
      <c r="ABI14" s="94"/>
      <c r="ABJ14" s="94"/>
      <c r="ABK14" s="94"/>
      <c r="ABL14" s="94"/>
      <c r="ABM14" s="94"/>
      <c r="ABN14" s="94"/>
      <c r="ABO14" s="94"/>
      <c r="ABP14" s="94"/>
      <c r="ABQ14" s="94"/>
      <c r="ABR14" s="94"/>
      <c r="ABS14" s="94"/>
      <c r="ABT14" s="94"/>
      <c r="ABU14" s="94"/>
      <c r="ABV14" s="94"/>
      <c r="ABW14" s="94"/>
      <c r="ABX14" s="94"/>
      <c r="ABY14" s="94"/>
      <c r="ABZ14" s="94"/>
      <c r="ACA14" s="94"/>
      <c r="ACB14" s="94"/>
      <c r="ACC14" s="94"/>
      <c r="ACD14" s="94"/>
      <c r="ACE14" s="94"/>
      <c r="ACF14" s="94"/>
      <c r="ACG14" s="94"/>
      <c r="ACH14" s="94"/>
      <c r="ACI14" s="94"/>
      <c r="ACJ14" s="94"/>
      <c r="ACK14" s="94"/>
      <c r="ACL14" s="94"/>
      <c r="ACM14" s="94"/>
      <c r="ACN14" s="94"/>
      <c r="ACO14" s="94"/>
      <c r="ACP14" s="94"/>
      <c r="ACQ14" s="94"/>
      <c r="ACR14" s="94"/>
      <c r="ACS14" s="94"/>
      <c r="ACT14" s="94"/>
      <c r="ACU14" s="94"/>
      <c r="ACV14" s="94"/>
      <c r="ACW14" s="94"/>
      <c r="ACX14" s="94"/>
      <c r="ACY14" s="94"/>
      <c r="ACZ14" s="94"/>
      <c r="ADA14" s="94"/>
      <c r="ADB14" s="94"/>
      <c r="ADC14" s="94"/>
      <c r="ADD14" s="94"/>
      <c r="ADE14" s="94"/>
      <c r="ADF14" s="94"/>
      <c r="ADG14" s="94"/>
      <c r="ADH14" s="94"/>
      <c r="ADI14" s="94"/>
      <c r="ADJ14" s="94"/>
      <c r="ADK14" s="94"/>
      <c r="ADL14" s="94"/>
      <c r="ADM14" s="94"/>
      <c r="ADN14" s="94"/>
      <c r="ADO14" s="94"/>
      <c r="ADP14" s="94"/>
      <c r="ADQ14" s="94"/>
      <c r="ADR14" s="94"/>
      <c r="ADS14" s="94"/>
      <c r="ADT14" s="94"/>
      <c r="ADU14" s="94"/>
      <c r="ADV14" s="94"/>
      <c r="ADW14" s="94"/>
      <c r="ADX14" s="94"/>
      <c r="ADY14" s="94"/>
      <c r="ADZ14" s="94"/>
      <c r="AEA14" s="94"/>
      <c r="AEB14" s="94"/>
      <c r="AEC14" s="94"/>
      <c r="AED14" s="94"/>
      <c r="AEE14" s="94"/>
      <c r="AEF14" s="94"/>
      <c r="AEG14" s="94"/>
      <c r="AEH14" s="94"/>
      <c r="AEI14" s="94"/>
      <c r="AEJ14" s="94"/>
      <c r="AEK14" s="94"/>
      <c r="AEL14" s="94"/>
      <c r="AEM14" s="94"/>
      <c r="AEN14" s="94"/>
      <c r="AEO14" s="94"/>
      <c r="AEP14" s="94"/>
      <c r="AEQ14" s="94"/>
      <c r="AER14" s="94"/>
      <c r="AES14" s="94"/>
      <c r="AET14" s="94"/>
      <c r="AEU14" s="94"/>
      <c r="AEV14" s="94"/>
      <c r="AEW14" s="94"/>
      <c r="AEX14" s="94"/>
      <c r="AEY14" s="94"/>
      <c r="AEZ14" s="94"/>
      <c r="AFA14" s="94"/>
      <c r="AFB14" s="94"/>
      <c r="AFC14" s="94"/>
      <c r="AFD14" s="94"/>
      <c r="AFE14" s="94"/>
      <c r="AFF14" s="94"/>
      <c r="AFG14" s="94"/>
      <c r="AFH14" s="94"/>
      <c r="AFI14" s="94"/>
      <c r="AFJ14" s="94"/>
      <c r="AFK14" s="94"/>
      <c r="AFL14" s="94"/>
      <c r="AFM14" s="94"/>
      <c r="AFN14" s="94"/>
      <c r="AFO14" s="94"/>
      <c r="AFP14" s="94"/>
      <c r="AFQ14" s="94"/>
      <c r="AFR14" s="94"/>
      <c r="AFS14" s="94"/>
      <c r="AFT14" s="94"/>
      <c r="AFU14" s="94"/>
      <c r="AFV14" s="94"/>
      <c r="AFW14" s="94"/>
      <c r="AFX14" s="94"/>
      <c r="AFY14" s="94"/>
      <c r="AFZ14" s="94"/>
      <c r="AGA14" s="94"/>
      <c r="AGB14" s="94"/>
      <c r="AGC14" s="94"/>
      <c r="AGD14" s="94"/>
      <c r="AGE14" s="94"/>
      <c r="AGF14" s="94"/>
      <c r="AGG14" s="94"/>
      <c r="AGH14" s="94"/>
      <c r="AGI14" s="94"/>
      <c r="AGJ14" s="94"/>
      <c r="AGK14" s="94"/>
      <c r="AGL14" s="94"/>
      <c r="AGM14" s="94"/>
      <c r="AGN14" s="94"/>
      <c r="AGO14" s="94"/>
      <c r="AGP14" s="94"/>
      <c r="AGQ14" s="94"/>
      <c r="AGR14" s="94"/>
      <c r="AGS14" s="94"/>
      <c r="AGT14" s="94"/>
      <c r="AGU14" s="94"/>
      <c r="AGV14" s="94"/>
      <c r="AGW14" s="94"/>
      <c r="AGX14" s="94"/>
      <c r="AGY14" s="94"/>
      <c r="AGZ14" s="94"/>
      <c r="AHA14" s="94"/>
      <c r="AHB14" s="94"/>
      <c r="AHC14" s="94"/>
      <c r="AHD14" s="94"/>
      <c r="AHE14" s="94"/>
      <c r="AHF14" s="94"/>
      <c r="AHG14" s="94"/>
      <c r="AHH14" s="94"/>
      <c r="AHI14" s="94"/>
      <c r="AHJ14" s="94"/>
      <c r="AHK14" s="94"/>
      <c r="AHL14" s="94"/>
      <c r="AHM14" s="94"/>
      <c r="AHN14" s="94"/>
      <c r="AHO14" s="94"/>
      <c r="AHP14" s="94"/>
      <c r="AHQ14" s="94"/>
      <c r="AHR14" s="94"/>
      <c r="AHS14" s="94"/>
      <c r="AHT14" s="94"/>
      <c r="AHU14" s="94"/>
      <c r="AHV14" s="94"/>
      <c r="AHW14" s="94"/>
      <c r="AHX14" s="94"/>
      <c r="AHY14" s="94"/>
      <c r="AHZ14" s="94"/>
      <c r="AIA14" s="94"/>
      <c r="AIB14" s="94"/>
      <c r="AIC14" s="94"/>
      <c r="AID14" s="94"/>
      <c r="AIE14" s="94"/>
      <c r="AIF14" s="94"/>
      <c r="AIG14" s="94"/>
      <c r="AIH14" s="94"/>
      <c r="AII14" s="94"/>
      <c r="AIJ14" s="94"/>
      <c r="AIK14" s="94"/>
      <c r="AIL14" s="94"/>
      <c r="AIM14" s="94"/>
      <c r="AIN14" s="94"/>
      <c r="AIO14" s="94"/>
      <c r="AIP14" s="94"/>
      <c r="AIQ14" s="94"/>
      <c r="AIR14" s="94"/>
      <c r="AIS14" s="94"/>
      <c r="AIT14" s="94"/>
      <c r="AIU14" s="94"/>
      <c r="AIV14" s="94"/>
      <c r="AIW14" s="94"/>
      <c r="AIX14" s="94"/>
      <c r="AIY14" s="94"/>
      <c r="AIZ14" s="94"/>
      <c r="AJA14" s="94"/>
      <c r="AJB14" s="94"/>
      <c r="AJC14" s="94"/>
      <c r="AJD14" s="94"/>
      <c r="AJE14" s="94"/>
      <c r="AJF14" s="94"/>
      <c r="AJG14" s="94"/>
      <c r="AJH14" s="94"/>
      <c r="AJI14" s="94"/>
      <c r="AJJ14" s="94"/>
      <c r="AJK14" s="94"/>
      <c r="AJL14" s="94"/>
      <c r="AJM14" s="94"/>
      <c r="AJN14" s="94"/>
      <c r="AJO14" s="94"/>
      <c r="AJP14" s="94"/>
      <c r="AJQ14" s="94"/>
      <c r="AJR14" s="94"/>
      <c r="AJS14" s="94"/>
      <c r="AJT14" s="94"/>
      <c r="AJU14" s="94"/>
      <c r="AJV14" s="94"/>
      <c r="AJW14" s="94"/>
      <c r="AJX14" s="94"/>
      <c r="AJY14" s="94"/>
      <c r="AJZ14" s="94"/>
      <c r="AKA14" s="94"/>
      <c r="AKB14" s="94"/>
      <c r="AKC14" s="94"/>
      <c r="AKD14" s="94"/>
      <c r="AKE14" s="94"/>
      <c r="AKF14" s="94"/>
      <c r="AKG14" s="94"/>
      <c r="AKH14" s="94"/>
      <c r="AKI14" s="94"/>
      <c r="AKJ14" s="94"/>
      <c r="AKK14" s="94"/>
      <c r="AKL14" s="94"/>
      <c r="AKM14" s="94"/>
      <c r="AKN14" s="94"/>
      <c r="AKO14" s="94"/>
      <c r="AKP14" s="94"/>
      <c r="AKQ14" s="94"/>
      <c r="AKR14" s="94"/>
      <c r="AKS14" s="94"/>
      <c r="AKT14" s="94"/>
      <c r="AKU14" s="94"/>
      <c r="AKV14" s="94"/>
      <c r="AKW14" s="94"/>
      <c r="AKX14" s="94"/>
      <c r="AKY14" s="94"/>
      <c r="AKZ14" s="94"/>
      <c r="ALA14" s="94"/>
      <c r="ALB14" s="94"/>
      <c r="ALC14" s="94"/>
      <c r="ALD14" s="94"/>
      <c r="ALE14" s="94"/>
      <c r="ALF14" s="94"/>
      <c r="ALG14" s="94"/>
      <c r="ALH14" s="94"/>
      <c r="ALI14" s="94"/>
      <c r="ALJ14" s="94"/>
      <c r="ALK14" s="94"/>
      <c r="ALL14" s="94"/>
      <c r="ALM14" s="94"/>
      <c r="ALN14" s="94"/>
      <c r="ALO14" s="94"/>
      <c r="ALP14" s="94"/>
      <c r="ALQ14" s="94"/>
      <c r="ALR14" s="94"/>
      <c r="ALS14" s="94"/>
      <c r="ALT14" s="94"/>
      <c r="ALU14" s="94"/>
      <c r="ALV14" s="94"/>
      <c r="ALW14" s="94"/>
      <c r="ALX14" s="94"/>
      <c r="ALY14" s="94"/>
      <c r="ALZ14" s="94"/>
      <c r="AMA14" s="94"/>
      <c r="AMB14" s="94"/>
      <c r="AMC14" s="94"/>
      <c r="AMD14" s="94"/>
      <c r="AME14" s="94"/>
      <c r="AMF14" s="94"/>
      <c r="AMG14" s="94"/>
      <c r="AMH14" s="94"/>
    </row>
    <row r="15" spans="1:1022" x14ac:dyDescent="0.2">
      <c r="A15" s="100" t="s">
        <v>163</v>
      </c>
      <c r="B15" s="100" t="s">
        <v>164</v>
      </c>
      <c r="C15" s="100"/>
      <c r="D15" s="100"/>
      <c r="E15" s="100" t="s">
        <v>163</v>
      </c>
      <c r="F15" s="100" t="s">
        <v>163</v>
      </c>
      <c r="G15" s="100" t="s">
        <v>163</v>
      </c>
    </row>
    <row r="16" spans="1:1022" customFormat="1" ht="41.25" customHeight="1" x14ac:dyDescent="0.2">
      <c r="A16" s="100" t="s">
        <v>171</v>
      </c>
      <c r="B16" s="98" t="s">
        <v>172</v>
      </c>
      <c r="C16" s="277" t="s">
        <v>173</v>
      </c>
      <c r="D16" s="277" t="s">
        <v>168</v>
      </c>
      <c r="E16" s="101"/>
      <c r="F16" s="102"/>
      <c r="G16" s="96">
        <v>-86800</v>
      </c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94"/>
      <c r="BQ16" s="94"/>
      <c r="BR16" s="94"/>
      <c r="BS16" s="94"/>
      <c r="BT16" s="94"/>
      <c r="BU16" s="94"/>
      <c r="BV16" s="94"/>
      <c r="BW16" s="94"/>
      <c r="BX16" s="94"/>
      <c r="BY16" s="94"/>
      <c r="BZ16" s="94"/>
      <c r="CA16" s="94"/>
      <c r="CB16" s="94"/>
      <c r="CC16" s="94"/>
      <c r="CD16" s="94"/>
      <c r="CE16" s="94"/>
      <c r="CF16" s="94"/>
      <c r="CG16" s="94"/>
      <c r="CH16" s="94"/>
      <c r="CI16" s="94"/>
      <c r="CJ16" s="94"/>
      <c r="CK16" s="94"/>
      <c r="CL16" s="94"/>
      <c r="CM16" s="94"/>
      <c r="CN16" s="94"/>
      <c r="CO16" s="94"/>
      <c r="CP16" s="94"/>
      <c r="CQ16" s="94"/>
      <c r="CR16" s="94"/>
      <c r="CS16" s="94"/>
      <c r="CT16" s="94"/>
      <c r="CU16" s="94"/>
      <c r="CV16" s="94"/>
      <c r="CW16" s="94"/>
      <c r="CX16" s="94"/>
      <c r="CY16" s="94"/>
      <c r="CZ16" s="94"/>
      <c r="DA16" s="94"/>
      <c r="DB16" s="94"/>
      <c r="DC16" s="94"/>
      <c r="DD16" s="94"/>
      <c r="DE16" s="94"/>
      <c r="DF16" s="94"/>
      <c r="DG16" s="94"/>
      <c r="DH16" s="94"/>
      <c r="DI16" s="94"/>
      <c r="DJ16" s="94"/>
      <c r="DK16" s="94"/>
      <c r="DL16" s="94"/>
      <c r="DM16" s="94"/>
      <c r="DN16" s="94"/>
      <c r="DO16" s="94"/>
      <c r="DP16" s="94"/>
      <c r="DQ16" s="94"/>
      <c r="DR16" s="94"/>
      <c r="DS16" s="94"/>
      <c r="DT16" s="94"/>
      <c r="DU16" s="94"/>
      <c r="DV16" s="94"/>
      <c r="DW16" s="94"/>
      <c r="DX16" s="94"/>
      <c r="DY16" s="94"/>
      <c r="DZ16" s="94"/>
      <c r="EA16" s="94"/>
      <c r="EB16" s="94"/>
      <c r="EC16" s="94"/>
      <c r="ED16" s="94"/>
      <c r="EE16" s="94"/>
      <c r="EF16" s="94"/>
      <c r="EG16" s="94"/>
      <c r="EH16" s="94"/>
      <c r="EI16" s="94"/>
      <c r="EJ16" s="94"/>
      <c r="EK16" s="94"/>
      <c r="EL16" s="94"/>
      <c r="EM16" s="94"/>
      <c r="EN16" s="94"/>
      <c r="EO16" s="94"/>
      <c r="EP16" s="94"/>
      <c r="EQ16" s="94"/>
      <c r="ER16" s="94"/>
      <c r="ES16" s="94"/>
      <c r="ET16" s="94"/>
      <c r="EU16" s="94"/>
      <c r="EV16" s="94"/>
      <c r="EW16" s="94"/>
      <c r="EX16" s="94"/>
      <c r="EY16" s="94"/>
      <c r="EZ16" s="94"/>
      <c r="FA16" s="94"/>
      <c r="FB16" s="94"/>
      <c r="FC16" s="94"/>
      <c r="FD16" s="94"/>
      <c r="FE16" s="94"/>
      <c r="FF16" s="94"/>
      <c r="FG16" s="94"/>
      <c r="FH16" s="94"/>
      <c r="FI16" s="94"/>
      <c r="FJ16" s="94"/>
      <c r="FK16" s="94"/>
      <c r="FL16" s="94"/>
      <c r="FM16" s="94"/>
      <c r="FN16" s="94"/>
      <c r="FO16" s="94"/>
      <c r="FP16" s="94"/>
      <c r="FQ16" s="94"/>
      <c r="FR16" s="94"/>
      <c r="FS16" s="94"/>
      <c r="FT16" s="94"/>
      <c r="FU16" s="94"/>
      <c r="FV16" s="94"/>
      <c r="FW16" s="94"/>
      <c r="FX16" s="94"/>
      <c r="FY16" s="94"/>
      <c r="FZ16" s="94"/>
      <c r="GA16" s="94"/>
      <c r="GB16" s="94"/>
      <c r="GC16" s="94"/>
      <c r="GD16" s="94"/>
      <c r="GE16" s="94"/>
      <c r="GF16" s="94"/>
      <c r="GG16" s="94"/>
      <c r="GH16" s="94"/>
      <c r="GI16" s="94"/>
      <c r="GJ16" s="94"/>
      <c r="GK16" s="94"/>
      <c r="GL16" s="94"/>
      <c r="GM16" s="94"/>
      <c r="GN16" s="94"/>
      <c r="GO16" s="94"/>
      <c r="GP16" s="94"/>
      <c r="GQ16" s="94"/>
      <c r="GR16" s="94"/>
      <c r="GS16" s="94"/>
      <c r="GT16" s="94"/>
      <c r="GU16" s="94"/>
      <c r="GV16" s="94"/>
      <c r="GW16" s="94"/>
      <c r="GX16" s="94"/>
      <c r="GY16" s="94"/>
      <c r="GZ16" s="94"/>
      <c r="HA16" s="94"/>
      <c r="HB16" s="94"/>
      <c r="HC16" s="94"/>
      <c r="HD16" s="94"/>
      <c r="HE16" s="94"/>
      <c r="HF16" s="94"/>
      <c r="HG16" s="94"/>
      <c r="HH16" s="94"/>
      <c r="HI16" s="94"/>
      <c r="HJ16" s="94"/>
      <c r="HK16" s="94"/>
      <c r="HL16" s="94"/>
      <c r="HM16" s="94"/>
      <c r="HN16" s="94"/>
      <c r="HO16" s="94"/>
      <c r="HP16" s="94"/>
      <c r="HQ16" s="94"/>
      <c r="HR16" s="94"/>
      <c r="HS16" s="94"/>
      <c r="HT16" s="94"/>
      <c r="HU16" s="94"/>
      <c r="HV16" s="94"/>
      <c r="HW16" s="94"/>
      <c r="HX16" s="94"/>
      <c r="HY16" s="94"/>
      <c r="HZ16" s="94"/>
      <c r="IA16" s="94"/>
      <c r="IB16" s="94"/>
      <c r="IC16" s="94"/>
      <c r="ID16" s="94"/>
      <c r="IE16" s="94"/>
      <c r="IF16" s="94"/>
      <c r="IG16" s="94"/>
      <c r="IH16" s="94"/>
      <c r="II16" s="94"/>
      <c r="IJ16" s="94"/>
      <c r="IK16" s="94"/>
      <c r="IL16" s="94"/>
      <c r="IM16" s="94"/>
      <c r="IN16" s="94"/>
      <c r="IO16" s="94"/>
      <c r="IP16" s="94"/>
      <c r="IQ16" s="94"/>
      <c r="IR16" s="94"/>
      <c r="IS16" s="94"/>
      <c r="IT16" s="94"/>
      <c r="IU16" s="94"/>
      <c r="IV16" s="94"/>
      <c r="IW16" s="94"/>
      <c r="IX16" s="94"/>
      <c r="IY16" s="94"/>
      <c r="IZ16" s="94"/>
      <c r="JA16" s="94"/>
      <c r="JB16" s="94"/>
      <c r="JC16" s="94"/>
      <c r="JD16" s="94"/>
      <c r="JE16" s="94"/>
      <c r="JF16" s="94"/>
      <c r="JG16" s="94"/>
      <c r="JH16" s="94"/>
      <c r="JI16" s="94"/>
      <c r="JJ16" s="94"/>
      <c r="JK16" s="94"/>
      <c r="JL16" s="94"/>
      <c r="JM16" s="94"/>
      <c r="JN16" s="94"/>
      <c r="JO16" s="94"/>
      <c r="JP16" s="94"/>
      <c r="JQ16" s="94"/>
      <c r="JR16" s="94"/>
      <c r="JS16" s="94"/>
      <c r="JT16" s="94"/>
      <c r="JU16" s="94"/>
      <c r="JV16" s="94"/>
      <c r="JW16" s="94"/>
      <c r="JX16" s="94"/>
      <c r="JY16" s="94"/>
      <c r="JZ16" s="94"/>
      <c r="KA16" s="94"/>
      <c r="KB16" s="94"/>
      <c r="KC16" s="94"/>
      <c r="KD16" s="94"/>
      <c r="KE16" s="94"/>
      <c r="KF16" s="94"/>
      <c r="KG16" s="94"/>
      <c r="KH16" s="94"/>
      <c r="KI16" s="94"/>
      <c r="KJ16" s="94"/>
      <c r="KK16" s="94"/>
      <c r="KL16" s="94"/>
      <c r="KM16" s="94"/>
      <c r="KN16" s="94"/>
      <c r="KO16" s="94"/>
      <c r="KP16" s="94"/>
      <c r="KQ16" s="94"/>
      <c r="KR16" s="94"/>
      <c r="KS16" s="94"/>
      <c r="KT16" s="94"/>
      <c r="KU16" s="94"/>
      <c r="KV16" s="94"/>
      <c r="KW16" s="94"/>
      <c r="KX16" s="94"/>
      <c r="KY16" s="94"/>
      <c r="KZ16" s="94"/>
      <c r="LA16" s="94"/>
      <c r="LB16" s="94"/>
      <c r="LC16" s="94"/>
      <c r="LD16" s="94"/>
      <c r="LE16" s="94"/>
      <c r="LF16" s="94"/>
      <c r="LG16" s="94"/>
      <c r="LH16" s="94"/>
      <c r="LI16" s="94"/>
      <c r="LJ16" s="94"/>
      <c r="LK16" s="94"/>
      <c r="LL16" s="94"/>
      <c r="LM16" s="94"/>
      <c r="LN16" s="94"/>
      <c r="LO16" s="94"/>
      <c r="LP16" s="94"/>
      <c r="LQ16" s="94"/>
      <c r="LR16" s="94"/>
      <c r="LS16" s="94"/>
      <c r="LT16" s="94"/>
      <c r="LU16" s="94"/>
      <c r="LV16" s="94"/>
      <c r="LW16" s="94"/>
      <c r="LX16" s="94"/>
      <c r="LY16" s="94"/>
      <c r="LZ16" s="94"/>
      <c r="MA16" s="94"/>
      <c r="MB16" s="94"/>
      <c r="MC16" s="94"/>
      <c r="MD16" s="94"/>
      <c r="ME16" s="94"/>
      <c r="MF16" s="94"/>
      <c r="MG16" s="94"/>
      <c r="MH16" s="94"/>
      <c r="MI16" s="94"/>
      <c r="MJ16" s="94"/>
      <c r="MK16" s="94"/>
      <c r="ML16" s="94"/>
      <c r="MM16" s="94"/>
      <c r="MN16" s="94"/>
      <c r="MO16" s="94"/>
      <c r="MP16" s="94"/>
      <c r="MQ16" s="94"/>
      <c r="MR16" s="94"/>
      <c r="MS16" s="94"/>
      <c r="MT16" s="94"/>
      <c r="MU16" s="94"/>
      <c r="MV16" s="94"/>
      <c r="MW16" s="94"/>
      <c r="MX16" s="94"/>
      <c r="MY16" s="94"/>
      <c r="MZ16" s="94"/>
      <c r="NA16" s="94"/>
      <c r="NB16" s="94"/>
      <c r="NC16" s="94"/>
      <c r="ND16" s="94"/>
      <c r="NE16" s="94"/>
      <c r="NF16" s="94"/>
      <c r="NG16" s="94"/>
      <c r="NH16" s="94"/>
      <c r="NI16" s="94"/>
      <c r="NJ16" s="94"/>
      <c r="NK16" s="94"/>
      <c r="NL16" s="94"/>
      <c r="NM16" s="94"/>
      <c r="NN16" s="94"/>
      <c r="NO16" s="94"/>
      <c r="NP16" s="94"/>
      <c r="NQ16" s="94"/>
      <c r="NR16" s="94"/>
      <c r="NS16" s="94"/>
      <c r="NT16" s="94"/>
      <c r="NU16" s="94"/>
      <c r="NV16" s="94"/>
      <c r="NW16" s="94"/>
      <c r="NX16" s="94"/>
      <c r="NY16" s="94"/>
      <c r="NZ16" s="94"/>
      <c r="OA16" s="94"/>
      <c r="OB16" s="94"/>
      <c r="OC16" s="94"/>
      <c r="OD16" s="94"/>
      <c r="OE16" s="94"/>
      <c r="OF16" s="94"/>
      <c r="OG16" s="94"/>
      <c r="OH16" s="94"/>
      <c r="OI16" s="94"/>
      <c r="OJ16" s="94"/>
      <c r="OK16" s="94"/>
      <c r="OL16" s="94"/>
      <c r="OM16" s="94"/>
      <c r="ON16" s="94"/>
      <c r="OO16" s="94"/>
      <c r="OP16" s="94"/>
      <c r="OQ16" s="94"/>
      <c r="OR16" s="94"/>
      <c r="OS16" s="94"/>
      <c r="OT16" s="94"/>
      <c r="OU16" s="94"/>
      <c r="OV16" s="94"/>
      <c r="OW16" s="94"/>
      <c r="OX16" s="94"/>
      <c r="OY16" s="94"/>
      <c r="OZ16" s="94"/>
      <c r="PA16" s="94"/>
      <c r="PB16" s="94"/>
      <c r="PC16" s="94"/>
      <c r="PD16" s="94"/>
      <c r="PE16" s="94"/>
      <c r="PF16" s="94"/>
      <c r="PG16" s="94"/>
      <c r="PH16" s="94"/>
      <c r="PI16" s="94"/>
      <c r="PJ16" s="94"/>
      <c r="PK16" s="94"/>
      <c r="PL16" s="94"/>
      <c r="PM16" s="94"/>
      <c r="PN16" s="94"/>
      <c r="PO16" s="94"/>
      <c r="PP16" s="94"/>
      <c r="PQ16" s="94"/>
      <c r="PR16" s="94"/>
      <c r="PS16" s="94"/>
      <c r="PT16" s="94"/>
      <c r="PU16" s="94"/>
      <c r="PV16" s="94"/>
      <c r="PW16" s="94"/>
      <c r="PX16" s="94"/>
      <c r="PY16" s="94"/>
      <c r="PZ16" s="94"/>
      <c r="QA16" s="94"/>
      <c r="QB16" s="94"/>
      <c r="QC16" s="94"/>
      <c r="QD16" s="94"/>
      <c r="QE16" s="94"/>
      <c r="QF16" s="94"/>
      <c r="QG16" s="94"/>
      <c r="QH16" s="94"/>
      <c r="QI16" s="94"/>
      <c r="QJ16" s="94"/>
      <c r="QK16" s="94"/>
      <c r="QL16" s="94"/>
      <c r="QM16" s="94"/>
      <c r="QN16" s="94"/>
      <c r="QO16" s="94"/>
      <c r="QP16" s="94"/>
      <c r="QQ16" s="94"/>
      <c r="QR16" s="94"/>
      <c r="QS16" s="94"/>
      <c r="QT16" s="94"/>
      <c r="QU16" s="94"/>
      <c r="QV16" s="94"/>
      <c r="QW16" s="94"/>
      <c r="QX16" s="94"/>
      <c r="QY16" s="94"/>
      <c r="QZ16" s="94"/>
      <c r="RA16" s="94"/>
      <c r="RB16" s="94"/>
      <c r="RC16" s="94"/>
      <c r="RD16" s="94"/>
      <c r="RE16" s="94"/>
      <c r="RF16" s="94"/>
      <c r="RG16" s="94"/>
      <c r="RH16" s="94"/>
      <c r="RI16" s="94"/>
      <c r="RJ16" s="94"/>
      <c r="RK16" s="94"/>
      <c r="RL16" s="94"/>
      <c r="RM16" s="94"/>
      <c r="RN16" s="94"/>
      <c r="RO16" s="94"/>
      <c r="RP16" s="94"/>
      <c r="RQ16" s="94"/>
      <c r="RR16" s="94"/>
      <c r="RS16" s="94"/>
      <c r="RT16" s="94"/>
      <c r="RU16" s="94"/>
      <c r="RV16" s="94"/>
      <c r="RW16" s="94"/>
      <c r="RX16" s="94"/>
      <c r="RY16" s="94"/>
      <c r="RZ16" s="94"/>
      <c r="SA16" s="94"/>
      <c r="SB16" s="94"/>
      <c r="SC16" s="94"/>
      <c r="SD16" s="94"/>
      <c r="SE16" s="94"/>
      <c r="SF16" s="94"/>
      <c r="SG16" s="94"/>
      <c r="SH16" s="94"/>
      <c r="SI16" s="94"/>
      <c r="SJ16" s="94"/>
      <c r="SK16" s="94"/>
      <c r="SL16" s="94"/>
      <c r="SM16" s="94"/>
      <c r="SN16" s="94"/>
      <c r="SO16" s="94"/>
      <c r="SP16" s="94"/>
      <c r="SQ16" s="94"/>
      <c r="SR16" s="94"/>
      <c r="SS16" s="94"/>
      <c r="ST16" s="94"/>
      <c r="SU16" s="94"/>
      <c r="SV16" s="94"/>
      <c r="SW16" s="94"/>
      <c r="SX16" s="94"/>
      <c r="SY16" s="94"/>
      <c r="SZ16" s="94"/>
      <c r="TA16" s="94"/>
      <c r="TB16" s="94"/>
      <c r="TC16" s="94"/>
      <c r="TD16" s="94"/>
      <c r="TE16" s="94"/>
      <c r="TF16" s="94"/>
      <c r="TG16" s="94"/>
      <c r="TH16" s="94"/>
      <c r="TI16" s="94"/>
      <c r="TJ16" s="94"/>
      <c r="TK16" s="94"/>
      <c r="TL16" s="94"/>
      <c r="TM16" s="94"/>
      <c r="TN16" s="94"/>
      <c r="TO16" s="94"/>
      <c r="TP16" s="94"/>
      <c r="TQ16" s="94"/>
      <c r="TR16" s="94"/>
      <c r="TS16" s="94"/>
      <c r="TT16" s="94"/>
      <c r="TU16" s="94"/>
      <c r="TV16" s="94"/>
      <c r="TW16" s="94"/>
      <c r="TX16" s="94"/>
      <c r="TY16" s="94"/>
      <c r="TZ16" s="94"/>
      <c r="UA16" s="94"/>
      <c r="UB16" s="94"/>
      <c r="UC16" s="94"/>
      <c r="UD16" s="94"/>
      <c r="UE16" s="94"/>
      <c r="UF16" s="94"/>
      <c r="UG16" s="94"/>
      <c r="UH16" s="94"/>
      <c r="UI16" s="94"/>
      <c r="UJ16" s="94"/>
      <c r="UK16" s="94"/>
      <c r="UL16" s="94"/>
      <c r="UM16" s="94"/>
      <c r="UN16" s="94"/>
      <c r="UO16" s="94"/>
      <c r="UP16" s="94"/>
      <c r="UQ16" s="94"/>
      <c r="UR16" s="94"/>
      <c r="US16" s="94"/>
      <c r="UT16" s="94"/>
      <c r="UU16" s="94"/>
      <c r="UV16" s="94"/>
      <c r="UW16" s="94"/>
      <c r="UX16" s="94"/>
      <c r="UY16" s="94"/>
      <c r="UZ16" s="94"/>
      <c r="VA16" s="94"/>
      <c r="VB16" s="94"/>
      <c r="VC16" s="94"/>
      <c r="VD16" s="94"/>
      <c r="VE16" s="94"/>
      <c r="VF16" s="94"/>
      <c r="VG16" s="94"/>
      <c r="VH16" s="94"/>
      <c r="VI16" s="94"/>
      <c r="VJ16" s="94"/>
      <c r="VK16" s="94"/>
      <c r="VL16" s="94"/>
      <c r="VM16" s="94"/>
      <c r="VN16" s="94"/>
      <c r="VO16" s="94"/>
      <c r="VP16" s="94"/>
      <c r="VQ16" s="94"/>
      <c r="VR16" s="94"/>
      <c r="VS16" s="94"/>
      <c r="VT16" s="94"/>
      <c r="VU16" s="94"/>
      <c r="VV16" s="94"/>
      <c r="VW16" s="94"/>
      <c r="VX16" s="94"/>
      <c r="VY16" s="94"/>
      <c r="VZ16" s="94"/>
      <c r="WA16" s="94"/>
      <c r="WB16" s="94"/>
      <c r="WC16" s="94"/>
      <c r="WD16" s="94"/>
      <c r="WE16" s="94"/>
      <c r="WF16" s="94"/>
      <c r="WG16" s="94"/>
      <c r="WH16" s="94"/>
      <c r="WI16" s="94"/>
      <c r="WJ16" s="94"/>
      <c r="WK16" s="94"/>
      <c r="WL16" s="94"/>
      <c r="WM16" s="94"/>
      <c r="WN16" s="94"/>
      <c r="WO16" s="94"/>
      <c r="WP16" s="94"/>
      <c r="WQ16" s="94"/>
      <c r="WR16" s="94"/>
      <c r="WS16" s="94"/>
      <c r="WT16" s="94"/>
      <c r="WU16" s="94"/>
      <c r="WV16" s="94"/>
      <c r="WW16" s="94"/>
      <c r="WX16" s="94"/>
      <c r="WY16" s="94"/>
      <c r="WZ16" s="94"/>
      <c r="XA16" s="94"/>
      <c r="XB16" s="94"/>
      <c r="XC16" s="94"/>
      <c r="XD16" s="94"/>
      <c r="XE16" s="94"/>
      <c r="XF16" s="94"/>
      <c r="XG16" s="94"/>
      <c r="XH16" s="94"/>
      <c r="XI16" s="94"/>
      <c r="XJ16" s="94"/>
      <c r="XK16" s="94"/>
      <c r="XL16" s="94"/>
      <c r="XM16" s="94"/>
      <c r="XN16" s="94"/>
      <c r="XO16" s="94"/>
      <c r="XP16" s="94"/>
      <c r="XQ16" s="94"/>
      <c r="XR16" s="94"/>
      <c r="XS16" s="94"/>
      <c r="XT16" s="94"/>
      <c r="XU16" s="94"/>
      <c r="XV16" s="94"/>
      <c r="XW16" s="94"/>
      <c r="XX16" s="94"/>
      <c r="XY16" s="94"/>
      <c r="XZ16" s="94"/>
      <c r="YA16" s="94"/>
      <c r="YB16" s="94"/>
      <c r="YC16" s="94"/>
      <c r="YD16" s="94"/>
      <c r="YE16" s="94"/>
      <c r="YF16" s="94"/>
      <c r="YG16" s="94"/>
      <c r="YH16" s="94"/>
      <c r="YI16" s="94"/>
      <c r="YJ16" s="94"/>
      <c r="YK16" s="94"/>
      <c r="YL16" s="94"/>
      <c r="YM16" s="94"/>
      <c r="YN16" s="94"/>
      <c r="YO16" s="94"/>
      <c r="YP16" s="94"/>
      <c r="YQ16" s="94"/>
      <c r="YR16" s="94"/>
      <c r="YS16" s="94"/>
      <c r="YT16" s="94"/>
      <c r="YU16" s="94"/>
      <c r="YV16" s="94"/>
      <c r="YW16" s="94"/>
      <c r="YX16" s="94"/>
      <c r="YY16" s="94"/>
      <c r="YZ16" s="94"/>
      <c r="ZA16" s="94"/>
      <c r="ZB16" s="94"/>
      <c r="ZC16" s="94"/>
      <c r="ZD16" s="94"/>
      <c r="ZE16" s="94"/>
      <c r="ZF16" s="94"/>
      <c r="ZG16" s="94"/>
      <c r="ZH16" s="94"/>
      <c r="ZI16" s="94"/>
      <c r="ZJ16" s="94"/>
      <c r="ZK16" s="94"/>
      <c r="ZL16" s="94"/>
      <c r="ZM16" s="94"/>
      <c r="ZN16" s="94"/>
      <c r="ZO16" s="94"/>
      <c r="ZP16" s="94"/>
      <c r="ZQ16" s="94"/>
      <c r="ZR16" s="94"/>
      <c r="ZS16" s="94"/>
      <c r="ZT16" s="94"/>
      <c r="ZU16" s="94"/>
      <c r="ZV16" s="94"/>
      <c r="ZW16" s="94"/>
      <c r="ZX16" s="94"/>
      <c r="ZY16" s="94"/>
      <c r="ZZ16" s="94"/>
      <c r="AAA16" s="94"/>
      <c r="AAB16" s="94"/>
      <c r="AAC16" s="94"/>
      <c r="AAD16" s="94"/>
      <c r="AAE16" s="94"/>
      <c r="AAF16" s="94"/>
      <c r="AAG16" s="94"/>
      <c r="AAH16" s="94"/>
      <c r="AAI16" s="94"/>
      <c r="AAJ16" s="94"/>
      <c r="AAK16" s="94"/>
      <c r="AAL16" s="94"/>
      <c r="AAM16" s="94"/>
      <c r="AAN16" s="94"/>
      <c r="AAO16" s="94"/>
      <c r="AAP16" s="94"/>
      <c r="AAQ16" s="94"/>
      <c r="AAR16" s="94"/>
      <c r="AAS16" s="94"/>
      <c r="AAT16" s="94"/>
      <c r="AAU16" s="94"/>
      <c r="AAV16" s="94"/>
      <c r="AAW16" s="94"/>
      <c r="AAX16" s="94"/>
      <c r="AAY16" s="94"/>
      <c r="AAZ16" s="94"/>
      <c r="ABA16" s="94"/>
      <c r="ABB16" s="94"/>
      <c r="ABC16" s="94"/>
      <c r="ABD16" s="94"/>
      <c r="ABE16" s="94"/>
      <c r="ABF16" s="94"/>
      <c r="ABG16" s="94"/>
      <c r="ABH16" s="94"/>
      <c r="ABI16" s="94"/>
      <c r="ABJ16" s="94"/>
      <c r="ABK16" s="94"/>
      <c r="ABL16" s="94"/>
      <c r="ABM16" s="94"/>
      <c r="ABN16" s="94"/>
      <c r="ABO16" s="94"/>
      <c r="ABP16" s="94"/>
      <c r="ABQ16" s="94"/>
      <c r="ABR16" s="94"/>
      <c r="ABS16" s="94"/>
      <c r="ABT16" s="94"/>
      <c r="ABU16" s="94"/>
      <c r="ABV16" s="94"/>
      <c r="ABW16" s="94"/>
      <c r="ABX16" s="94"/>
      <c r="ABY16" s="94"/>
      <c r="ABZ16" s="94"/>
      <c r="ACA16" s="94"/>
      <c r="ACB16" s="94"/>
      <c r="ACC16" s="94"/>
      <c r="ACD16" s="94"/>
      <c r="ACE16" s="94"/>
      <c r="ACF16" s="94"/>
      <c r="ACG16" s="94"/>
      <c r="ACH16" s="94"/>
      <c r="ACI16" s="94"/>
      <c r="ACJ16" s="94"/>
      <c r="ACK16" s="94"/>
      <c r="ACL16" s="94"/>
      <c r="ACM16" s="94"/>
      <c r="ACN16" s="94"/>
      <c r="ACO16" s="94"/>
      <c r="ACP16" s="94"/>
      <c r="ACQ16" s="94"/>
      <c r="ACR16" s="94"/>
      <c r="ACS16" s="94"/>
      <c r="ACT16" s="94"/>
      <c r="ACU16" s="94"/>
      <c r="ACV16" s="94"/>
      <c r="ACW16" s="94"/>
      <c r="ACX16" s="94"/>
      <c r="ACY16" s="94"/>
      <c r="ACZ16" s="94"/>
      <c r="ADA16" s="94"/>
      <c r="ADB16" s="94"/>
      <c r="ADC16" s="94"/>
      <c r="ADD16" s="94"/>
      <c r="ADE16" s="94"/>
      <c r="ADF16" s="94"/>
      <c r="ADG16" s="94"/>
      <c r="ADH16" s="94"/>
      <c r="ADI16" s="94"/>
      <c r="ADJ16" s="94"/>
      <c r="ADK16" s="94"/>
      <c r="ADL16" s="94"/>
      <c r="ADM16" s="94"/>
      <c r="ADN16" s="94"/>
      <c r="ADO16" s="94"/>
      <c r="ADP16" s="94"/>
      <c r="ADQ16" s="94"/>
      <c r="ADR16" s="94"/>
      <c r="ADS16" s="94"/>
      <c r="ADT16" s="94"/>
      <c r="ADU16" s="94"/>
      <c r="ADV16" s="94"/>
      <c r="ADW16" s="94"/>
      <c r="ADX16" s="94"/>
      <c r="ADY16" s="94"/>
      <c r="ADZ16" s="94"/>
      <c r="AEA16" s="94"/>
      <c r="AEB16" s="94"/>
      <c r="AEC16" s="94"/>
      <c r="AED16" s="94"/>
      <c r="AEE16" s="94"/>
      <c r="AEF16" s="94"/>
      <c r="AEG16" s="94"/>
      <c r="AEH16" s="94"/>
      <c r="AEI16" s="94"/>
      <c r="AEJ16" s="94"/>
      <c r="AEK16" s="94"/>
      <c r="AEL16" s="94"/>
      <c r="AEM16" s="94"/>
      <c r="AEN16" s="94"/>
      <c r="AEO16" s="94"/>
      <c r="AEP16" s="94"/>
      <c r="AEQ16" s="94"/>
      <c r="AER16" s="94"/>
      <c r="AES16" s="94"/>
      <c r="AET16" s="94"/>
      <c r="AEU16" s="94"/>
      <c r="AEV16" s="94"/>
      <c r="AEW16" s="94"/>
      <c r="AEX16" s="94"/>
      <c r="AEY16" s="94"/>
      <c r="AEZ16" s="94"/>
      <c r="AFA16" s="94"/>
      <c r="AFB16" s="94"/>
      <c r="AFC16" s="94"/>
      <c r="AFD16" s="94"/>
      <c r="AFE16" s="94"/>
      <c r="AFF16" s="94"/>
      <c r="AFG16" s="94"/>
      <c r="AFH16" s="94"/>
      <c r="AFI16" s="94"/>
      <c r="AFJ16" s="94"/>
      <c r="AFK16" s="94"/>
      <c r="AFL16" s="94"/>
      <c r="AFM16" s="94"/>
      <c r="AFN16" s="94"/>
      <c r="AFO16" s="94"/>
      <c r="AFP16" s="94"/>
      <c r="AFQ16" s="94"/>
      <c r="AFR16" s="94"/>
      <c r="AFS16" s="94"/>
      <c r="AFT16" s="94"/>
      <c r="AFU16" s="94"/>
      <c r="AFV16" s="94"/>
      <c r="AFW16" s="94"/>
      <c r="AFX16" s="94"/>
      <c r="AFY16" s="94"/>
      <c r="AFZ16" s="94"/>
      <c r="AGA16" s="94"/>
      <c r="AGB16" s="94"/>
      <c r="AGC16" s="94"/>
      <c r="AGD16" s="94"/>
      <c r="AGE16" s="94"/>
      <c r="AGF16" s="94"/>
      <c r="AGG16" s="94"/>
      <c r="AGH16" s="94"/>
      <c r="AGI16" s="94"/>
      <c r="AGJ16" s="94"/>
      <c r="AGK16" s="94"/>
      <c r="AGL16" s="94"/>
      <c r="AGM16" s="94"/>
      <c r="AGN16" s="94"/>
      <c r="AGO16" s="94"/>
      <c r="AGP16" s="94"/>
      <c r="AGQ16" s="94"/>
      <c r="AGR16" s="94"/>
      <c r="AGS16" s="94"/>
      <c r="AGT16" s="94"/>
      <c r="AGU16" s="94"/>
      <c r="AGV16" s="94"/>
      <c r="AGW16" s="94"/>
      <c r="AGX16" s="94"/>
      <c r="AGY16" s="94"/>
      <c r="AGZ16" s="94"/>
      <c r="AHA16" s="94"/>
      <c r="AHB16" s="94"/>
      <c r="AHC16" s="94"/>
      <c r="AHD16" s="94"/>
      <c r="AHE16" s="94"/>
      <c r="AHF16" s="94"/>
      <c r="AHG16" s="94"/>
      <c r="AHH16" s="94"/>
      <c r="AHI16" s="94"/>
      <c r="AHJ16" s="94"/>
      <c r="AHK16" s="94"/>
      <c r="AHL16" s="94"/>
      <c r="AHM16" s="94"/>
      <c r="AHN16" s="94"/>
      <c r="AHO16" s="94"/>
      <c r="AHP16" s="94"/>
      <c r="AHQ16" s="94"/>
      <c r="AHR16" s="94"/>
      <c r="AHS16" s="94"/>
      <c r="AHT16" s="94"/>
      <c r="AHU16" s="94"/>
      <c r="AHV16" s="94"/>
      <c r="AHW16" s="94"/>
      <c r="AHX16" s="94"/>
      <c r="AHY16" s="94"/>
      <c r="AHZ16" s="94"/>
      <c r="AIA16" s="94"/>
      <c r="AIB16" s="94"/>
      <c r="AIC16" s="94"/>
      <c r="AID16" s="94"/>
      <c r="AIE16" s="94"/>
      <c r="AIF16" s="94"/>
      <c r="AIG16" s="94"/>
      <c r="AIH16" s="94"/>
      <c r="AII16" s="94"/>
      <c r="AIJ16" s="94"/>
      <c r="AIK16" s="94"/>
      <c r="AIL16" s="94"/>
      <c r="AIM16" s="94"/>
      <c r="AIN16" s="94"/>
      <c r="AIO16" s="94"/>
      <c r="AIP16" s="94"/>
      <c r="AIQ16" s="94"/>
      <c r="AIR16" s="94"/>
      <c r="AIS16" s="94"/>
      <c r="AIT16" s="94"/>
      <c r="AIU16" s="94"/>
      <c r="AIV16" s="94"/>
      <c r="AIW16" s="94"/>
      <c r="AIX16" s="94"/>
      <c r="AIY16" s="94"/>
      <c r="AIZ16" s="94"/>
      <c r="AJA16" s="94"/>
      <c r="AJB16" s="94"/>
      <c r="AJC16" s="94"/>
      <c r="AJD16" s="94"/>
      <c r="AJE16" s="94"/>
      <c r="AJF16" s="94"/>
      <c r="AJG16" s="94"/>
      <c r="AJH16" s="94"/>
      <c r="AJI16" s="94"/>
      <c r="AJJ16" s="94"/>
      <c r="AJK16" s="94"/>
      <c r="AJL16" s="94"/>
      <c r="AJM16" s="94"/>
      <c r="AJN16" s="94"/>
      <c r="AJO16" s="94"/>
      <c r="AJP16" s="94"/>
      <c r="AJQ16" s="94"/>
      <c r="AJR16" s="94"/>
      <c r="AJS16" s="94"/>
      <c r="AJT16" s="94"/>
      <c r="AJU16" s="94"/>
      <c r="AJV16" s="94"/>
      <c r="AJW16" s="94"/>
      <c r="AJX16" s="94"/>
      <c r="AJY16" s="94"/>
      <c r="AJZ16" s="94"/>
      <c r="AKA16" s="94"/>
      <c r="AKB16" s="94"/>
      <c r="AKC16" s="94"/>
      <c r="AKD16" s="94"/>
      <c r="AKE16" s="94"/>
      <c r="AKF16" s="94"/>
      <c r="AKG16" s="94"/>
      <c r="AKH16" s="94"/>
      <c r="AKI16" s="94"/>
      <c r="AKJ16" s="94"/>
      <c r="AKK16" s="94"/>
      <c r="AKL16" s="94"/>
      <c r="AKM16" s="94"/>
      <c r="AKN16" s="94"/>
      <c r="AKO16" s="94"/>
      <c r="AKP16" s="94"/>
      <c r="AKQ16" s="94"/>
      <c r="AKR16" s="94"/>
      <c r="AKS16" s="94"/>
      <c r="AKT16" s="94"/>
      <c r="AKU16" s="94"/>
      <c r="AKV16" s="94"/>
      <c r="AKW16" s="94"/>
      <c r="AKX16" s="94"/>
      <c r="AKY16" s="94"/>
      <c r="AKZ16" s="94"/>
      <c r="ALA16" s="94"/>
      <c r="ALB16" s="94"/>
      <c r="ALC16" s="94"/>
      <c r="ALD16" s="94"/>
      <c r="ALE16" s="94"/>
      <c r="ALF16" s="94"/>
      <c r="ALG16" s="94"/>
      <c r="ALH16" s="94"/>
      <c r="ALI16" s="94"/>
      <c r="ALJ16" s="94"/>
      <c r="ALK16" s="94"/>
      <c r="ALL16" s="94"/>
      <c r="ALM16" s="94"/>
      <c r="ALN16" s="94"/>
      <c r="ALO16" s="94"/>
      <c r="ALP16" s="94"/>
      <c r="ALQ16" s="94"/>
      <c r="ALR16" s="94"/>
      <c r="ALS16" s="94"/>
      <c r="ALT16" s="94"/>
      <c r="ALU16" s="94"/>
      <c r="ALV16" s="94"/>
      <c r="ALW16" s="94"/>
      <c r="ALX16" s="94"/>
      <c r="ALY16" s="94"/>
      <c r="ALZ16" s="94"/>
      <c r="AMA16" s="94"/>
      <c r="AMB16" s="94"/>
      <c r="AMC16" s="94"/>
      <c r="AMD16" s="94"/>
      <c r="AME16" s="94"/>
      <c r="AMF16" s="94"/>
      <c r="AMG16" s="94"/>
      <c r="AMH16" s="94"/>
    </row>
    <row r="17" spans="1:1022" s="19" customFormat="1" ht="22.5" customHeight="1" x14ac:dyDescent="0.2">
      <c r="A17" s="95" t="s">
        <v>235</v>
      </c>
      <c r="B17" s="351" t="s">
        <v>319</v>
      </c>
      <c r="C17" s="351"/>
      <c r="D17" s="351"/>
      <c r="E17" s="351"/>
      <c r="F17" s="351"/>
      <c r="G17" s="96">
        <f>SUM(G19)</f>
        <v>-203000</v>
      </c>
    </row>
    <row r="18" spans="1:1022" customFormat="1" ht="29.25" customHeight="1" x14ac:dyDescent="0.2">
      <c r="A18" s="100" t="s">
        <v>163</v>
      </c>
      <c r="B18" s="100" t="s">
        <v>164</v>
      </c>
      <c r="C18" s="100"/>
      <c r="D18" s="100"/>
      <c r="E18" s="100" t="s">
        <v>163</v>
      </c>
      <c r="F18" s="100" t="s">
        <v>163</v>
      </c>
      <c r="G18" s="100" t="s">
        <v>163</v>
      </c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4"/>
      <c r="BO18" s="94"/>
      <c r="BP18" s="94"/>
      <c r="BQ18" s="94"/>
      <c r="BR18" s="94"/>
      <c r="BS18" s="94"/>
      <c r="BT18" s="94"/>
      <c r="BU18" s="94"/>
      <c r="BV18" s="94"/>
      <c r="BW18" s="94"/>
      <c r="BX18" s="94"/>
      <c r="BY18" s="94"/>
      <c r="BZ18" s="94"/>
      <c r="CA18" s="94"/>
      <c r="CB18" s="94"/>
      <c r="CC18" s="94"/>
      <c r="CD18" s="94"/>
      <c r="CE18" s="94"/>
      <c r="CF18" s="94"/>
      <c r="CG18" s="94"/>
      <c r="CH18" s="94"/>
      <c r="CI18" s="94"/>
      <c r="CJ18" s="94"/>
      <c r="CK18" s="94"/>
      <c r="CL18" s="94"/>
      <c r="CM18" s="94"/>
      <c r="CN18" s="94"/>
      <c r="CO18" s="94"/>
      <c r="CP18" s="94"/>
      <c r="CQ18" s="94"/>
      <c r="CR18" s="94"/>
      <c r="CS18" s="94"/>
      <c r="CT18" s="94"/>
      <c r="CU18" s="94"/>
      <c r="CV18" s="94"/>
      <c r="CW18" s="94"/>
      <c r="CX18" s="94"/>
      <c r="CY18" s="94"/>
      <c r="CZ18" s="94"/>
      <c r="DA18" s="94"/>
      <c r="DB18" s="94"/>
      <c r="DC18" s="94"/>
      <c r="DD18" s="94"/>
      <c r="DE18" s="94"/>
      <c r="DF18" s="94"/>
      <c r="DG18" s="94"/>
      <c r="DH18" s="94"/>
      <c r="DI18" s="94"/>
      <c r="DJ18" s="94"/>
      <c r="DK18" s="94"/>
      <c r="DL18" s="94"/>
      <c r="DM18" s="94"/>
      <c r="DN18" s="94"/>
      <c r="DO18" s="94"/>
      <c r="DP18" s="94"/>
      <c r="DQ18" s="94"/>
      <c r="DR18" s="94"/>
      <c r="DS18" s="94"/>
      <c r="DT18" s="94"/>
      <c r="DU18" s="94"/>
      <c r="DV18" s="94"/>
      <c r="DW18" s="94"/>
      <c r="DX18" s="94"/>
      <c r="DY18" s="94"/>
      <c r="DZ18" s="94"/>
      <c r="EA18" s="94"/>
      <c r="EB18" s="94"/>
      <c r="EC18" s="94"/>
      <c r="ED18" s="94"/>
      <c r="EE18" s="94"/>
      <c r="EF18" s="94"/>
      <c r="EG18" s="94"/>
      <c r="EH18" s="94"/>
      <c r="EI18" s="94"/>
      <c r="EJ18" s="94"/>
      <c r="EK18" s="94"/>
      <c r="EL18" s="94"/>
      <c r="EM18" s="94"/>
      <c r="EN18" s="94"/>
      <c r="EO18" s="94"/>
      <c r="EP18" s="94"/>
      <c r="EQ18" s="94"/>
      <c r="ER18" s="94"/>
      <c r="ES18" s="94"/>
      <c r="ET18" s="94"/>
      <c r="EU18" s="94"/>
      <c r="EV18" s="94"/>
      <c r="EW18" s="94"/>
      <c r="EX18" s="94"/>
      <c r="EY18" s="94"/>
      <c r="EZ18" s="94"/>
      <c r="FA18" s="94"/>
      <c r="FB18" s="94"/>
      <c r="FC18" s="94"/>
      <c r="FD18" s="94"/>
      <c r="FE18" s="94"/>
      <c r="FF18" s="94"/>
      <c r="FG18" s="94"/>
      <c r="FH18" s="94"/>
      <c r="FI18" s="94"/>
      <c r="FJ18" s="94"/>
      <c r="FK18" s="94"/>
      <c r="FL18" s="94"/>
      <c r="FM18" s="94"/>
      <c r="FN18" s="94"/>
      <c r="FO18" s="94"/>
      <c r="FP18" s="94"/>
      <c r="FQ18" s="94"/>
      <c r="FR18" s="94"/>
      <c r="FS18" s="94"/>
      <c r="FT18" s="94"/>
      <c r="FU18" s="94"/>
      <c r="FV18" s="94"/>
      <c r="FW18" s="94"/>
      <c r="FX18" s="94"/>
      <c r="FY18" s="94"/>
      <c r="FZ18" s="94"/>
      <c r="GA18" s="94"/>
      <c r="GB18" s="94"/>
      <c r="GC18" s="94"/>
      <c r="GD18" s="94"/>
      <c r="GE18" s="94"/>
      <c r="GF18" s="94"/>
      <c r="GG18" s="94"/>
      <c r="GH18" s="94"/>
      <c r="GI18" s="94"/>
      <c r="GJ18" s="94"/>
      <c r="GK18" s="94"/>
      <c r="GL18" s="94"/>
      <c r="GM18" s="94"/>
      <c r="GN18" s="94"/>
      <c r="GO18" s="94"/>
      <c r="GP18" s="94"/>
      <c r="GQ18" s="94"/>
      <c r="GR18" s="94"/>
      <c r="GS18" s="94"/>
      <c r="GT18" s="94"/>
      <c r="GU18" s="94"/>
      <c r="GV18" s="94"/>
      <c r="GW18" s="94"/>
      <c r="GX18" s="94"/>
      <c r="GY18" s="94"/>
      <c r="GZ18" s="94"/>
      <c r="HA18" s="94"/>
      <c r="HB18" s="94"/>
      <c r="HC18" s="94"/>
      <c r="HD18" s="94"/>
      <c r="HE18" s="94"/>
      <c r="HF18" s="94"/>
      <c r="HG18" s="94"/>
      <c r="HH18" s="94"/>
      <c r="HI18" s="94"/>
      <c r="HJ18" s="94"/>
      <c r="HK18" s="94"/>
      <c r="HL18" s="94"/>
      <c r="HM18" s="94"/>
      <c r="HN18" s="94"/>
      <c r="HO18" s="94"/>
      <c r="HP18" s="94"/>
      <c r="HQ18" s="94"/>
      <c r="HR18" s="94"/>
      <c r="HS18" s="94"/>
      <c r="HT18" s="94"/>
      <c r="HU18" s="94"/>
      <c r="HV18" s="94"/>
      <c r="HW18" s="94"/>
      <c r="HX18" s="94"/>
      <c r="HY18" s="94"/>
      <c r="HZ18" s="94"/>
      <c r="IA18" s="94"/>
      <c r="IB18" s="94"/>
      <c r="IC18" s="94"/>
      <c r="ID18" s="94"/>
      <c r="IE18" s="94"/>
      <c r="IF18" s="94"/>
      <c r="IG18" s="94"/>
      <c r="IH18" s="94"/>
      <c r="II18" s="94"/>
      <c r="IJ18" s="94"/>
      <c r="IK18" s="94"/>
      <c r="IL18" s="94"/>
      <c r="IM18" s="94"/>
      <c r="IN18" s="94"/>
      <c r="IO18" s="94"/>
      <c r="IP18" s="94"/>
      <c r="IQ18" s="94"/>
      <c r="IR18" s="94"/>
      <c r="IS18" s="94"/>
      <c r="IT18" s="94"/>
      <c r="IU18" s="94"/>
      <c r="IV18" s="94"/>
      <c r="IW18" s="94"/>
      <c r="IX18" s="94"/>
      <c r="IY18" s="94"/>
      <c r="IZ18" s="94"/>
      <c r="JA18" s="94"/>
      <c r="JB18" s="94"/>
      <c r="JC18" s="94"/>
      <c r="JD18" s="94"/>
      <c r="JE18" s="94"/>
      <c r="JF18" s="94"/>
      <c r="JG18" s="94"/>
      <c r="JH18" s="94"/>
      <c r="JI18" s="94"/>
      <c r="JJ18" s="94"/>
      <c r="JK18" s="94"/>
      <c r="JL18" s="94"/>
      <c r="JM18" s="94"/>
      <c r="JN18" s="94"/>
      <c r="JO18" s="94"/>
      <c r="JP18" s="94"/>
      <c r="JQ18" s="94"/>
      <c r="JR18" s="94"/>
      <c r="JS18" s="94"/>
      <c r="JT18" s="94"/>
      <c r="JU18" s="94"/>
      <c r="JV18" s="94"/>
      <c r="JW18" s="94"/>
      <c r="JX18" s="94"/>
      <c r="JY18" s="94"/>
      <c r="JZ18" s="94"/>
      <c r="KA18" s="94"/>
      <c r="KB18" s="94"/>
      <c r="KC18" s="94"/>
      <c r="KD18" s="94"/>
      <c r="KE18" s="94"/>
      <c r="KF18" s="94"/>
      <c r="KG18" s="94"/>
      <c r="KH18" s="94"/>
      <c r="KI18" s="94"/>
      <c r="KJ18" s="94"/>
      <c r="KK18" s="94"/>
      <c r="KL18" s="94"/>
      <c r="KM18" s="94"/>
      <c r="KN18" s="94"/>
      <c r="KO18" s="94"/>
      <c r="KP18" s="94"/>
      <c r="KQ18" s="94"/>
      <c r="KR18" s="94"/>
      <c r="KS18" s="94"/>
      <c r="KT18" s="94"/>
      <c r="KU18" s="94"/>
      <c r="KV18" s="94"/>
      <c r="KW18" s="94"/>
      <c r="KX18" s="94"/>
      <c r="KY18" s="94"/>
      <c r="KZ18" s="94"/>
      <c r="LA18" s="94"/>
      <c r="LB18" s="94"/>
      <c r="LC18" s="94"/>
      <c r="LD18" s="94"/>
      <c r="LE18" s="94"/>
      <c r="LF18" s="94"/>
      <c r="LG18" s="94"/>
      <c r="LH18" s="94"/>
      <c r="LI18" s="94"/>
      <c r="LJ18" s="94"/>
      <c r="LK18" s="94"/>
      <c r="LL18" s="94"/>
      <c r="LM18" s="94"/>
      <c r="LN18" s="94"/>
      <c r="LO18" s="94"/>
      <c r="LP18" s="94"/>
      <c r="LQ18" s="94"/>
      <c r="LR18" s="94"/>
      <c r="LS18" s="94"/>
      <c r="LT18" s="94"/>
      <c r="LU18" s="94"/>
      <c r="LV18" s="94"/>
      <c r="LW18" s="94"/>
      <c r="LX18" s="94"/>
      <c r="LY18" s="94"/>
      <c r="LZ18" s="94"/>
      <c r="MA18" s="94"/>
      <c r="MB18" s="94"/>
      <c r="MC18" s="94"/>
      <c r="MD18" s="94"/>
      <c r="ME18" s="94"/>
      <c r="MF18" s="94"/>
      <c r="MG18" s="94"/>
      <c r="MH18" s="94"/>
      <c r="MI18" s="94"/>
      <c r="MJ18" s="94"/>
      <c r="MK18" s="94"/>
      <c r="ML18" s="94"/>
      <c r="MM18" s="94"/>
      <c r="MN18" s="94"/>
      <c r="MO18" s="94"/>
      <c r="MP18" s="94"/>
      <c r="MQ18" s="94"/>
      <c r="MR18" s="94"/>
      <c r="MS18" s="94"/>
      <c r="MT18" s="94"/>
      <c r="MU18" s="94"/>
      <c r="MV18" s="94"/>
      <c r="MW18" s="94"/>
      <c r="MX18" s="94"/>
      <c r="MY18" s="94"/>
      <c r="MZ18" s="94"/>
      <c r="NA18" s="94"/>
      <c r="NB18" s="94"/>
      <c r="NC18" s="94"/>
      <c r="ND18" s="94"/>
      <c r="NE18" s="94"/>
      <c r="NF18" s="94"/>
      <c r="NG18" s="94"/>
      <c r="NH18" s="94"/>
      <c r="NI18" s="94"/>
      <c r="NJ18" s="94"/>
      <c r="NK18" s="94"/>
      <c r="NL18" s="94"/>
      <c r="NM18" s="94"/>
      <c r="NN18" s="94"/>
      <c r="NO18" s="94"/>
      <c r="NP18" s="94"/>
      <c r="NQ18" s="94"/>
      <c r="NR18" s="94"/>
      <c r="NS18" s="94"/>
      <c r="NT18" s="94"/>
      <c r="NU18" s="94"/>
      <c r="NV18" s="94"/>
      <c r="NW18" s="94"/>
      <c r="NX18" s="94"/>
      <c r="NY18" s="94"/>
      <c r="NZ18" s="94"/>
      <c r="OA18" s="94"/>
      <c r="OB18" s="94"/>
      <c r="OC18" s="94"/>
      <c r="OD18" s="94"/>
      <c r="OE18" s="94"/>
      <c r="OF18" s="94"/>
      <c r="OG18" s="94"/>
      <c r="OH18" s="94"/>
      <c r="OI18" s="94"/>
      <c r="OJ18" s="94"/>
      <c r="OK18" s="94"/>
      <c r="OL18" s="94"/>
      <c r="OM18" s="94"/>
      <c r="ON18" s="94"/>
      <c r="OO18" s="94"/>
      <c r="OP18" s="94"/>
      <c r="OQ18" s="94"/>
      <c r="OR18" s="94"/>
      <c r="OS18" s="94"/>
      <c r="OT18" s="94"/>
      <c r="OU18" s="94"/>
      <c r="OV18" s="94"/>
      <c r="OW18" s="94"/>
      <c r="OX18" s="94"/>
      <c r="OY18" s="94"/>
      <c r="OZ18" s="94"/>
      <c r="PA18" s="94"/>
      <c r="PB18" s="94"/>
      <c r="PC18" s="94"/>
      <c r="PD18" s="94"/>
      <c r="PE18" s="94"/>
      <c r="PF18" s="94"/>
      <c r="PG18" s="94"/>
      <c r="PH18" s="94"/>
      <c r="PI18" s="94"/>
      <c r="PJ18" s="94"/>
      <c r="PK18" s="94"/>
      <c r="PL18" s="94"/>
      <c r="PM18" s="94"/>
      <c r="PN18" s="94"/>
      <c r="PO18" s="94"/>
      <c r="PP18" s="94"/>
      <c r="PQ18" s="94"/>
      <c r="PR18" s="94"/>
      <c r="PS18" s="94"/>
      <c r="PT18" s="94"/>
      <c r="PU18" s="94"/>
      <c r="PV18" s="94"/>
      <c r="PW18" s="94"/>
      <c r="PX18" s="94"/>
      <c r="PY18" s="94"/>
      <c r="PZ18" s="94"/>
      <c r="QA18" s="94"/>
      <c r="QB18" s="94"/>
      <c r="QC18" s="94"/>
      <c r="QD18" s="94"/>
      <c r="QE18" s="94"/>
      <c r="QF18" s="94"/>
      <c r="QG18" s="94"/>
      <c r="QH18" s="94"/>
      <c r="QI18" s="94"/>
      <c r="QJ18" s="94"/>
      <c r="QK18" s="94"/>
      <c r="QL18" s="94"/>
      <c r="QM18" s="94"/>
      <c r="QN18" s="94"/>
      <c r="QO18" s="94"/>
      <c r="QP18" s="94"/>
      <c r="QQ18" s="94"/>
      <c r="QR18" s="94"/>
      <c r="QS18" s="94"/>
      <c r="QT18" s="94"/>
      <c r="QU18" s="94"/>
      <c r="QV18" s="94"/>
      <c r="QW18" s="94"/>
      <c r="QX18" s="94"/>
      <c r="QY18" s="94"/>
      <c r="QZ18" s="94"/>
      <c r="RA18" s="94"/>
      <c r="RB18" s="94"/>
      <c r="RC18" s="94"/>
      <c r="RD18" s="94"/>
      <c r="RE18" s="94"/>
      <c r="RF18" s="94"/>
      <c r="RG18" s="94"/>
      <c r="RH18" s="94"/>
      <c r="RI18" s="94"/>
      <c r="RJ18" s="94"/>
      <c r="RK18" s="94"/>
      <c r="RL18" s="94"/>
      <c r="RM18" s="94"/>
      <c r="RN18" s="94"/>
      <c r="RO18" s="94"/>
      <c r="RP18" s="94"/>
      <c r="RQ18" s="94"/>
      <c r="RR18" s="94"/>
      <c r="RS18" s="94"/>
      <c r="RT18" s="94"/>
      <c r="RU18" s="94"/>
      <c r="RV18" s="94"/>
      <c r="RW18" s="94"/>
      <c r="RX18" s="94"/>
      <c r="RY18" s="94"/>
      <c r="RZ18" s="94"/>
      <c r="SA18" s="94"/>
      <c r="SB18" s="94"/>
      <c r="SC18" s="94"/>
      <c r="SD18" s="94"/>
      <c r="SE18" s="94"/>
      <c r="SF18" s="94"/>
      <c r="SG18" s="94"/>
      <c r="SH18" s="94"/>
      <c r="SI18" s="94"/>
      <c r="SJ18" s="94"/>
      <c r="SK18" s="94"/>
      <c r="SL18" s="94"/>
      <c r="SM18" s="94"/>
      <c r="SN18" s="94"/>
      <c r="SO18" s="94"/>
      <c r="SP18" s="94"/>
      <c r="SQ18" s="94"/>
      <c r="SR18" s="94"/>
      <c r="SS18" s="94"/>
      <c r="ST18" s="94"/>
      <c r="SU18" s="94"/>
      <c r="SV18" s="94"/>
      <c r="SW18" s="94"/>
      <c r="SX18" s="94"/>
      <c r="SY18" s="94"/>
      <c r="SZ18" s="94"/>
      <c r="TA18" s="94"/>
      <c r="TB18" s="94"/>
      <c r="TC18" s="94"/>
      <c r="TD18" s="94"/>
      <c r="TE18" s="94"/>
      <c r="TF18" s="94"/>
      <c r="TG18" s="94"/>
      <c r="TH18" s="94"/>
      <c r="TI18" s="94"/>
      <c r="TJ18" s="94"/>
      <c r="TK18" s="94"/>
      <c r="TL18" s="94"/>
      <c r="TM18" s="94"/>
      <c r="TN18" s="94"/>
      <c r="TO18" s="94"/>
      <c r="TP18" s="94"/>
      <c r="TQ18" s="94"/>
      <c r="TR18" s="94"/>
      <c r="TS18" s="94"/>
      <c r="TT18" s="94"/>
      <c r="TU18" s="94"/>
      <c r="TV18" s="94"/>
      <c r="TW18" s="94"/>
      <c r="TX18" s="94"/>
      <c r="TY18" s="94"/>
      <c r="TZ18" s="94"/>
      <c r="UA18" s="94"/>
      <c r="UB18" s="94"/>
      <c r="UC18" s="94"/>
      <c r="UD18" s="94"/>
      <c r="UE18" s="94"/>
      <c r="UF18" s="94"/>
      <c r="UG18" s="94"/>
      <c r="UH18" s="94"/>
      <c r="UI18" s="94"/>
      <c r="UJ18" s="94"/>
      <c r="UK18" s="94"/>
      <c r="UL18" s="94"/>
      <c r="UM18" s="94"/>
      <c r="UN18" s="94"/>
      <c r="UO18" s="94"/>
      <c r="UP18" s="94"/>
      <c r="UQ18" s="94"/>
      <c r="UR18" s="94"/>
      <c r="US18" s="94"/>
      <c r="UT18" s="94"/>
      <c r="UU18" s="94"/>
      <c r="UV18" s="94"/>
      <c r="UW18" s="94"/>
      <c r="UX18" s="94"/>
      <c r="UY18" s="94"/>
      <c r="UZ18" s="94"/>
      <c r="VA18" s="94"/>
      <c r="VB18" s="94"/>
      <c r="VC18" s="94"/>
      <c r="VD18" s="94"/>
      <c r="VE18" s="94"/>
      <c r="VF18" s="94"/>
      <c r="VG18" s="94"/>
      <c r="VH18" s="94"/>
      <c r="VI18" s="94"/>
      <c r="VJ18" s="94"/>
      <c r="VK18" s="94"/>
      <c r="VL18" s="94"/>
      <c r="VM18" s="94"/>
      <c r="VN18" s="94"/>
      <c r="VO18" s="94"/>
      <c r="VP18" s="94"/>
      <c r="VQ18" s="94"/>
      <c r="VR18" s="94"/>
      <c r="VS18" s="94"/>
      <c r="VT18" s="94"/>
      <c r="VU18" s="94"/>
      <c r="VV18" s="94"/>
      <c r="VW18" s="94"/>
      <c r="VX18" s="94"/>
      <c r="VY18" s="94"/>
      <c r="VZ18" s="94"/>
      <c r="WA18" s="94"/>
      <c r="WB18" s="94"/>
      <c r="WC18" s="94"/>
      <c r="WD18" s="94"/>
      <c r="WE18" s="94"/>
      <c r="WF18" s="94"/>
      <c r="WG18" s="94"/>
      <c r="WH18" s="94"/>
      <c r="WI18" s="94"/>
      <c r="WJ18" s="94"/>
      <c r="WK18" s="94"/>
      <c r="WL18" s="94"/>
      <c r="WM18" s="94"/>
      <c r="WN18" s="94"/>
      <c r="WO18" s="94"/>
      <c r="WP18" s="94"/>
      <c r="WQ18" s="94"/>
      <c r="WR18" s="94"/>
      <c r="WS18" s="94"/>
      <c r="WT18" s="94"/>
      <c r="WU18" s="94"/>
      <c r="WV18" s="94"/>
      <c r="WW18" s="94"/>
      <c r="WX18" s="94"/>
      <c r="WY18" s="94"/>
      <c r="WZ18" s="94"/>
      <c r="XA18" s="94"/>
      <c r="XB18" s="94"/>
      <c r="XC18" s="94"/>
      <c r="XD18" s="94"/>
      <c r="XE18" s="94"/>
      <c r="XF18" s="94"/>
      <c r="XG18" s="94"/>
      <c r="XH18" s="94"/>
      <c r="XI18" s="94"/>
      <c r="XJ18" s="94"/>
      <c r="XK18" s="94"/>
      <c r="XL18" s="94"/>
      <c r="XM18" s="94"/>
      <c r="XN18" s="94"/>
      <c r="XO18" s="94"/>
      <c r="XP18" s="94"/>
      <c r="XQ18" s="94"/>
      <c r="XR18" s="94"/>
      <c r="XS18" s="94"/>
      <c r="XT18" s="94"/>
      <c r="XU18" s="94"/>
      <c r="XV18" s="94"/>
      <c r="XW18" s="94"/>
      <c r="XX18" s="94"/>
      <c r="XY18" s="94"/>
      <c r="XZ18" s="94"/>
      <c r="YA18" s="94"/>
      <c r="YB18" s="94"/>
      <c r="YC18" s="94"/>
      <c r="YD18" s="94"/>
      <c r="YE18" s="94"/>
      <c r="YF18" s="94"/>
      <c r="YG18" s="94"/>
      <c r="YH18" s="94"/>
      <c r="YI18" s="94"/>
      <c r="YJ18" s="94"/>
      <c r="YK18" s="94"/>
      <c r="YL18" s="94"/>
      <c r="YM18" s="94"/>
      <c r="YN18" s="94"/>
      <c r="YO18" s="94"/>
      <c r="YP18" s="94"/>
      <c r="YQ18" s="94"/>
      <c r="YR18" s="94"/>
      <c r="YS18" s="94"/>
      <c r="YT18" s="94"/>
      <c r="YU18" s="94"/>
      <c r="YV18" s="94"/>
      <c r="YW18" s="94"/>
      <c r="YX18" s="94"/>
      <c r="YY18" s="94"/>
      <c r="YZ18" s="94"/>
      <c r="ZA18" s="94"/>
      <c r="ZB18" s="94"/>
      <c r="ZC18" s="94"/>
      <c r="ZD18" s="94"/>
      <c r="ZE18" s="94"/>
      <c r="ZF18" s="94"/>
      <c r="ZG18" s="94"/>
      <c r="ZH18" s="94"/>
      <c r="ZI18" s="94"/>
      <c r="ZJ18" s="94"/>
      <c r="ZK18" s="94"/>
      <c r="ZL18" s="94"/>
      <c r="ZM18" s="94"/>
      <c r="ZN18" s="94"/>
      <c r="ZO18" s="94"/>
      <c r="ZP18" s="94"/>
      <c r="ZQ18" s="94"/>
      <c r="ZR18" s="94"/>
      <c r="ZS18" s="94"/>
      <c r="ZT18" s="94"/>
      <c r="ZU18" s="94"/>
      <c r="ZV18" s="94"/>
      <c r="ZW18" s="94"/>
      <c r="ZX18" s="94"/>
      <c r="ZY18" s="94"/>
      <c r="ZZ18" s="94"/>
      <c r="AAA18" s="94"/>
      <c r="AAB18" s="94"/>
      <c r="AAC18" s="94"/>
      <c r="AAD18" s="94"/>
      <c r="AAE18" s="94"/>
      <c r="AAF18" s="94"/>
      <c r="AAG18" s="94"/>
      <c r="AAH18" s="94"/>
      <c r="AAI18" s="94"/>
      <c r="AAJ18" s="94"/>
      <c r="AAK18" s="94"/>
      <c r="AAL18" s="94"/>
      <c r="AAM18" s="94"/>
      <c r="AAN18" s="94"/>
      <c r="AAO18" s="94"/>
      <c r="AAP18" s="94"/>
      <c r="AAQ18" s="94"/>
      <c r="AAR18" s="94"/>
      <c r="AAS18" s="94"/>
      <c r="AAT18" s="94"/>
      <c r="AAU18" s="94"/>
      <c r="AAV18" s="94"/>
      <c r="AAW18" s="94"/>
      <c r="AAX18" s="94"/>
      <c r="AAY18" s="94"/>
      <c r="AAZ18" s="94"/>
      <c r="ABA18" s="94"/>
      <c r="ABB18" s="94"/>
      <c r="ABC18" s="94"/>
      <c r="ABD18" s="94"/>
      <c r="ABE18" s="94"/>
      <c r="ABF18" s="94"/>
      <c r="ABG18" s="94"/>
      <c r="ABH18" s="94"/>
      <c r="ABI18" s="94"/>
      <c r="ABJ18" s="94"/>
      <c r="ABK18" s="94"/>
      <c r="ABL18" s="94"/>
      <c r="ABM18" s="94"/>
      <c r="ABN18" s="94"/>
      <c r="ABO18" s="94"/>
      <c r="ABP18" s="94"/>
      <c r="ABQ18" s="94"/>
      <c r="ABR18" s="94"/>
      <c r="ABS18" s="94"/>
      <c r="ABT18" s="94"/>
      <c r="ABU18" s="94"/>
      <c r="ABV18" s="94"/>
      <c r="ABW18" s="94"/>
      <c r="ABX18" s="94"/>
      <c r="ABY18" s="94"/>
      <c r="ABZ18" s="94"/>
      <c r="ACA18" s="94"/>
      <c r="ACB18" s="94"/>
      <c r="ACC18" s="94"/>
      <c r="ACD18" s="94"/>
      <c r="ACE18" s="94"/>
      <c r="ACF18" s="94"/>
      <c r="ACG18" s="94"/>
      <c r="ACH18" s="94"/>
      <c r="ACI18" s="94"/>
      <c r="ACJ18" s="94"/>
      <c r="ACK18" s="94"/>
      <c r="ACL18" s="94"/>
      <c r="ACM18" s="94"/>
      <c r="ACN18" s="94"/>
      <c r="ACO18" s="94"/>
      <c r="ACP18" s="94"/>
      <c r="ACQ18" s="94"/>
      <c r="ACR18" s="94"/>
      <c r="ACS18" s="94"/>
      <c r="ACT18" s="94"/>
      <c r="ACU18" s="94"/>
      <c r="ACV18" s="94"/>
      <c r="ACW18" s="94"/>
      <c r="ACX18" s="94"/>
      <c r="ACY18" s="94"/>
      <c r="ACZ18" s="94"/>
      <c r="ADA18" s="94"/>
      <c r="ADB18" s="94"/>
      <c r="ADC18" s="94"/>
      <c r="ADD18" s="94"/>
      <c r="ADE18" s="94"/>
      <c r="ADF18" s="94"/>
      <c r="ADG18" s="94"/>
      <c r="ADH18" s="94"/>
      <c r="ADI18" s="94"/>
      <c r="ADJ18" s="94"/>
      <c r="ADK18" s="94"/>
      <c r="ADL18" s="94"/>
      <c r="ADM18" s="94"/>
      <c r="ADN18" s="94"/>
      <c r="ADO18" s="94"/>
      <c r="ADP18" s="94"/>
      <c r="ADQ18" s="94"/>
      <c r="ADR18" s="94"/>
      <c r="ADS18" s="94"/>
      <c r="ADT18" s="94"/>
      <c r="ADU18" s="94"/>
      <c r="ADV18" s="94"/>
      <c r="ADW18" s="94"/>
      <c r="ADX18" s="94"/>
      <c r="ADY18" s="94"/>
      <c r="ADZ18" s="94"/>
      <c r="AEA18" s="94"/>
      <c r="AEB18" s="94"/>
      <c r="AEC18" s="94"/>
      <c r="AED18" s="94"/>
      <c r="AEE18" s="94"/>
      <c r="AEF18" s="94"/>
      <c r="AEG18" s="94"/>
      <c r="AEH18" s="94"/>
      <c r="AEI18" s="94"/>
      <c r="AEJ18" s="94"/>
      <c r="AEK18" s="94"/>
      <c r="AEL18" s="94"/>
      <c r="AEM18" s="94"/>
      <c r="AEN18" s="94"/>
      <c r="AEO18" s="94"/>
      <c r="AEP18" s="94"/>
      <c r="AEQ18" s="94"/>
      <c r="AER18" s="94"/>
      <c r="AES18" s="94"/>
      <c r="AET18" s="94"/>
      <c r="AEU18" s="94"/>
      <c r="AEV18" s="94"/>
      <c r="AEW18" s="94"/>
      <c r="AEX18" s="94"/>
      <c r="AEY18" s="94"/>
      <c r="AEZ18" s="94"/>
      <c r="AFA18" s="94"/>
      <c r="AFB18" s="94"/>
      <c r="AFC18" s="94"/>
      <c r="AFD18" s="94"/>
      <c r="AFE18" s="94"/>
      <c r="AFF18" s="94"/>
      <c r="AFG18" s="94"/>
      <c r="AFH18" s="94"/>
      <c r="AFI18" s="94"/>
      <c r="AFJ18" s="94"/>
      <c r="AFK18" s="94"/>
      <c r="AFL18" s="94"/>
      <c r="AFM18" s="94"/>
      <c r="AFN18" s="94"/>
      <c r="AFO18" s="94"/>
      <c r="AFP18" s="94"/>
      <c r="AFQ18" s="94"/>
      <c r="AFR18" s="94"/>
      <c r="AFS18" s="94"/>
      <c r="AFT18" s="94"/>
      <c r="AFU18" s="94"/>
      <c r="AFV18" s="94"/>
      <c r="AFW18" s="94"/>
      <c r="AFX18" s="94"/>
      <c r="AFY18" s="94"/>
      <c r="AFZ18" s="94"/>
      <c r="AGA18" s="94"/>
      <c r="AGB18" s="94"/>
      <c r="AGC18" s="94"/>
      <c r="AGD18" s="94"/>
      <c r="AGE18" s="94"/>
      <c r="AGF18" s="94"/>
      <c r="AGG18" s="94"/>
      <c r="AGH18" s="94"/>
      <c r="AGI18" s="94"/>
      <c r="AGJ18" s="94"/>
      <c r="AGK18" s="94"/>
      <c r="AGL18" s="94"/>
      <c r="AGM18" s="94"/>
      <c r="AGN18" s="94"/>
      <c r="AGO18" s="94"/>
      <c r="AGP18" s="94"/>
      <c r="AGQ18" s="94"/>
      <c r="AGR18" s="94"/>
      <c r="AGS18" s="94"/>
      <c r="AGT18" s="94"/>
      <c r="AGU18" s="94"/>
      <c r="AGV18" s="94"/>
      <c r="AGW18" s="94"/>
      <c r="AGX18" s="94"/>
      <c r="AGY18" s="94"/>
      <c r="AGZ18" s="94"/>
      <c r="AHA18" s="94"/>
      <c r="AHB18" s="94"/>
      <c r="AHC18" s="94"/>
      <c r="AHD18" s="94"/>
      <c r="AHE18" s="94"/>
      <c r="AHF18" s="94"/>
      <c r="AHG18" s="94"/>
      <c r="AHH18" s="94"/>
      <c r="AHI18" s="94"/>
      <c r="AHJ18" s="94"/>
      <c r="AHK18" s="94"/>
      <c r="AHL18" s="94"/>
      <c r="AHM18" s="94"/>
      <c r="AHN18" s="94"/>
      <c r="AHO18" s="94"/>
      <c r="AHP18" s="94"/>
      <c r="AHQ18" s="94"/>
      <c r="AHR18" s="94"/>
      <c r="AHS18" s="94"/>
      <c r="AHT18" s="94"/>
      <c r="AHU18" s="94"/>
      <c r="AHV18" s="94"/>
      <c r="AHW18" s="94"/>
      <c r="AHX18" s="94"/>
      <c r="AHY18" s="94"/>
      <c r="AHZ18" s="94"/>
      <c r="AIA18" s="94"/>
      <c r="AIB18" s="94"/>
      <c r="AIC18" s="94"/>
      <c r="AID18" s="94"/>
      <c r="AIE18" s="94"/>
      <c r="AIF18" s="94"/>
      <c r="AIG18" s="94"/>
      <c r="AIH18" s="94"/>
      <c r="AII18" s="94"/>
      <c r="AIJ18" s="94"/>
      <c r="AIK18" s="94"/>
      <c r="AIL18" s="94"/>
      <c r="AIM18" s="94"/>
      <c r="AIN18" s="94"/>
      <c r="AIO18" s="94"/>
      <c r="AIP18" s="94"/>
      <c r="AIQ18" s="94"/>
      <c r="AIR18" s="94"/>
      <c r="AIS18" s="94"/>
      <c r="AIT18" s="94"/>
      <c r="AIU18" s="94"/>
      <c r="AIV18" s="94"/>
      <c r="AIW18" s="94"/>
      <c r="AIX18" s="94"/>
      <c r="AIY18" s="94"/>
      <c r="AIZ18" s="94"/>
      <c r="AJA18" s="94"/>
      <c r="AJB18" s="94"/>
      <c r="AJC18" s="94"/>
      <c r="AJD18" s="94"/>
      <c r="AJE18" s="94"/>
      <c r="AJF18" s="94"/>
      <c r="AJG18" s="94"/>
      <c r="AJH18" s="94"/>
      <c r="AJI18" s="94"/>
      <c r="AJJ18" s="94"/>
      <c r="AJK18" s="94"/>
      <c r="AJL18" s="94"/>
      <c r="AJM18" s="94"/>
      <c r="AJN18" s="94"/>
      <c r="AJO18" s="94"/>
      <c r="AJP18" s="94"/>
      <c r="AJQ18" s="94"/>
      <c r="AJR18" s="94"/>
      <c r="AJS18" s="94"/>
      <c r="AJT18" s="94"/>
      <c r="AJU18" s="94"/>
      <c r="AJV18" s="94"/>
      <c r="AJW18" s="94"/>
      <c r="AJX18" s="94"/>
      <c r="AJY18" s="94"/>
      <c r="AJZ18" s="94"/>
      <c r="AKA18" s="94"/>
      <c r="AKB18" s="94"/>
      <c r="AKC18" s="94"/>
      <c r="AKD18" s="94"/>
      <c r="AKE18" s="94"/>
      <c r="AKF18" s="94"/>
      <c r="AKG18" s="94"/>
      <c r="AKH18" s="94"/>
      <c r="AKI18" s="94"/>
      <c r="AKJ18" s="94"/>
      <c r="AKK18" s="94"/>
      <c r="AKL18" s="94"/>
      <c r="AKM18" s="94"/>
      <c r="AKN18" s="94"/>
      <c r="AKO18" s="94"/>
      <c r="AKP18" s="94"/>
      <c r="AKQ18" s="94"/>
      <c r="AKR18" s="94"/>
      <c r="AKS18" s="94"/>
      <c r="AKT18" s="94"/>
      <c r="AKU18" s="94"/>
      <c r="AKV18" s="94"/>
      <c r="AKW18" s="94"/>
      <c r="AKX18" s="94"/>
      <c r="AKY18" s="94"/>
      <c r="AKZ18" s="94"/>
      <c r="ALA18" s="94"/>
      <c r="ALB18" s="94"/>
      <c r="ALC18" s="94"/>
      <c r="ALD18" s="94"/>
      <c r="ALE18" s="94"/>
      <c r="ALF18" s="94"/>
      <c r="ALG18" s="94"/>
      <c r="ALH18" s="94"/>
      <c r="ALI18" s="94"/>
      <c r="ALJ18" s="94"/>
      <c r="ALK18" s="94"/>
      <c r="ALL18" s="94"/>
      <c r="ALM18" s="94"/>
      <c r="ALN18" s="94"/>
      <c r="ALO18" s="94"/>
      <c r="ALP18" s="94"/>
      <c r="ALQ18" s="94"/>
      <c r="ALR18" s="94"/>
      <c r="ALS18" s="94"/>
      <c r="ALT18" s="94"/>
      <c r="ALU18" s="94"/>
      <c r="ALV18" s="94"/>
      <c r="ALW18" s="94"/>
      <c r="ALX18" s="94"/>
      <c r="ALY18" s="94"/>
      <c r="ALZ18" s="94"/>
      <c r="AMA18" s="94"/>
      <c r="AMB18" s="94"/>
      <c r="AMC18" s="94"/>
      <c r="AMD18" s="94"/>
      <c r="AME18" s="94"/>
      <c r="AMF18" s="94"/>
      <c r="AMG18" s="94"/>
      <c r="AMH18" s="94"/>
    </row>
    <row r="19" spans="1:1022" ht="33" x14ac:dyDescent="0.2">
      <c r="A19" s="100" t="s">
        <v>236</v>
      </c>
      <c r="B19" s="98" t="s">
        <v>237</v>
      </c>
      <c r="C19" s="276" t="s">
        <v>173</v>
      </c>
      <c r="D19" s="276" t="s">
        <v>168</v>
      </c>
      <c r="E19" s="100"/>
      <c r="F19" s="100"/>
      <c r="G19" s="96">
        <v>-203000</v>
      </c>
    </row>
  </sheetData>
  <mergeCells count="16">
    <mergeCell ref="D13:F13"/>
    <mergeCell ref="B17:F17"/>
    <mergeCell ref="A7:F7"/>
    <mergeCell ref="D8:F8"/>
    <mergeCell ref="B9:F9"/>
    <mergeCell ref="B14:F14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  <vt:lpstr>Հավելված 9</vt:lpstr>
      <vt:lpstr>Հավելված 10</vt:lpstr>
      <vt:lpstr>Հավելված 11</vt:lpstr>
      <vt:lpstr>'Հավելված 10'!Print_Area</vt:lpstr>
      <vt:lpstr>'Հավելված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Artur Baghdasaryan</cp:lastModifiedBy>
  <cp:revision>58</cp:revision>
  <cp:lastPrinted>2022-11-02T09:57:44Z</cp:lastPrinted>
  <dcterms:created xsi:type="dcterms:W3CDTF">2019-03-14T07:25:24Z</dcterms:created>
  <dcterms:modified xsi:type="dcterms:W3CDTF">2022-11-02T16:45:03Z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