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2tarekan npast\3.11.2022\2.0 mlrd\"/>
    </mc:Choice>
  </mc:AlternateContent>
  <bookViews>
    <workbookView xWindow="0" yWindow="0" windowWidth="28755" windowHeight="11880" tabRatio="563" activeTab="2"/>
  </bookViews>
  <sheets>
    <sheet name="1" sheetId="77" r:id="rId1"/>
    <sheet name="2" sheetId="76" r:id="rId2"/>
    <sheet name="3" sheetId="80" r:id="rId3"/>
    <sheet name="4" sheetId="84" r:id="rId4"/>
    <sheet name="5" sheetId="85" r:id="rId5"/>
  </sheets>
  <externalReferences>
    <externalReference r:id="rId6"/>
  </externalReferences>
  <definedNames>
    <definedName name="_xlnm._FilterDatabase" localSheetId="0" hidden="1">'1'!$A$10:$D$23</definedName>
    <definedName name="_xlnm._FilterDatabase" localSheetId="1" hidden="1">'2'!$D$1:$E$29</definedName>
    <definedName name="_tab10" localSheetId="3">#REF!</definedName>
    <definedName name="_tab10" localSheetId="4">#REF!</definedName>
    <definedName name="_tab10">#REF!</definedName>
    <definedName name="_tab11" localSheetId="3">#REF!</definedName>
    <definedName name="_tab11" localSheetId="4">#REF!</definedName>
    <definedName name="_tab11">#REF!</definedName>
    <definedName name="_tab12" localSheetId="3">#REF!</definedName>
    <definedName name="_tab12" localSheetId="4">#REF!</definedName>
    <definedName name="_tab12">#REF!</definedName>
    <definedName name="_tab13" localSheetId="3">#REF!</definedName>
    <definedName name="_tab13" localSheetId="4">#REF!</definedName>
    <definedName name="_tab13">#REF!</definedName>
    <definedName name="_tab14" localSheetId="3">#REF!</definedName>
    <definedName name="_tab14" localSheetId="4">#REF!</definedName>
    <definedName name="_tab14">#REF!</definedName>
    <definedName name="_tab15" localSheetId="3">#REF!</definedName>
    <definedName name="_tab15" localSheetId="4">#REF!</definedName>
    <definedName name="_tab15">#REF!</definedName>
    <definedName name="_tab16" localSheetId="3">#REF!</definedName>
    <definedName name="_tab16" localSheetId="4">#REF!</definedName>
    <definedName name="_tab16">#REF!</definedName>
    <definedName name="_tab17" localSheetId="3">#REF!</definedName>
    <definedName name="_tab17" localSheetId="4">#REF!</definedName>
    <definedName name="_tab17">#REF!</definedName>
    <definedName name="_tab18" localSheetId="3">#REF!</definedName>
    <definedName name="_tab18" localSheetId="4">#REF!</definedName>
    <definedName name="_tab18">#REF!</definedName>
    <definedName name="_tab19" localSheetId="3">#REF!</definedName>
    <definedName name="_tab19" localSheetId="4">#REF!</definedName>
    <definedName name="_tab19">#REF!</definedName>
    <definedName name="_tab20" localSheetId="3">#REF!</definedName>
    <definedName name="_tab20" localSheetId="4">#REF!</definedName>
    <definedName name="_tab20">#REF!</definedName>
    <definedName name="_tab21" localSheetId="3">#REF!</definedName>
    <definedName name="_tab21" localSheetId="4">#REF!</definedName>
    <definedName name="_tab21">#REF!</definedName>
    <definedName name="_tab22" localSheetId="3">#REF!</definedName>
    <definedName name="_tab22" localSheetId="4">#REF!</definedName>
    <definedName name="_tab22">#REF!</definedName>
    <definedName name="_tab23" localSheetId="3">#REF!</definedName>
    <definedName name="_tab23" localSheetId="4">#REF!</definedName>
    <definedName name="_tab23">#REF!</definedName>
    <definedName name="_tab24" localSheetId="3">#REF!</definedName>
    <definedName name="_tab24" localSheetId="4">#REF!</definedName>
    <definedName name="_tab24">#REF!</definedName>
    <definedName name="_tab5" localSheetId="3">#REF!</definedName>
    <definedName name="_tab5" localSheetId="4">#REF!</definedName>
    <definedName name="_tab5">#REF!</definedName>
    <definedName name="_tab6" localSheetId="3">#REF!</definedName>
    <definedName name="_tab6" localSheetId="4">#REF!</definedName>
    <definedName name="_tab6">#REF!</definedName>
    <definedName name="_tab7" localSheetId="3">#REF!</definedName>
    <definedName name="_tab7" localSheetId="4">#REF!</definedName>
    <definedName name="_tab7">#REF!</definedName>
    <definedName name="_tab8" localSheetId="3">#REF!</definedName>
    <definedName name="_tab8" localSheetId="4">#REF!</definedName>
    <definedName name="_tab8">#REF!</definedName>
    <definedName name="_tab9" localSheetId="3">#REF!</definedName>
    <definedName name="_tab9" localSheetId="4">#REF!</definedName>
    <definedName name="_tab9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>#REF!</definedName>
    <definedName name="par4.13s" localSheetId="3">#REF!</definedName>
    <definedName name="par4.13s" localSheetId="4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3">#REF!</definedName>
    <definedName name="par4.19s" localSheetId="4">#REF!</definedName>
    <definedName name="par4.19s">#REF!</definedName>
    <definedName name="par4.20f" localSheetId="3">#REF!</definedName>
    <definedName name="par4.20f" localSheetId="4">#REF!</definedName>
    <definedName name="par4.20f">#REF!</definedName>
    <definedName name="par4.21f" localSheetId="3">#REF!</definedName>
    <definedName name="par4.21f" localSheetId="4">#REF!</definedName>
    <definedName name="par4.21f">#REF!</definedName>
    <definedName name="par4.22" localSheetId="3">#REF!</definedName>
    <definedName name="par4.22" localSheetId="4">#REF!</definedName>
    <definedName name="par4.22">#REF!</definedName>
    <definedName name="par4.4" localSheetId="3">#REF!</definedName>
    <definedName name="par4.4" localSheetId="4">#REF!</definedName>
    <definedName name="par4.4">#REF!</definedName>
    <definedName name="par4.5" localSheetId="3">#REF!</definedName>
    <definedName name="par4.5" localSheetId="4">#REF!</definedName>
    <definedName name="par4.5">#REF!</definedName>
    <definedName name="par4.6s" localSheetId="3">#REF!</definedName>
    <definedName name="par4.6s" localSheetId="4">#REF!</definedName>
    <definedName name="par4.6s">#REF!</definedName>
    <definedName name="par4.7s" localSheetId="3">#REF!</definedName>
    <definedName name="par4.7s" localSheetId="4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>#REF!</definedName>
    <definedName name="par5.6" localSheetId="3">#REF!,#REF!</definedName>
    <definedName name="par5.6" localSheetId="4">#REF!,#REF!</definedName>
    <definedName name="par5.6">#REF!,#REF!</definedName>
    <definedName name="_xlnm.Print_Area" localSheetId="0">'1'!$A$1:$D$43</definedName>
    <definedName name="_xlnm.Print_Area" localSheetId="1">'2'!$A$1:$G$52</definedName>
    <definedName name="_xlnm.Print_Area" localSheetId="2">'3'!$A$1:$C$41</definedName>
    <definedName name="_xlnm.Print_Area" localSheetId="3">'4'!$A$1:$C$41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G26" i="85" l="1"/>
  <c r="G25" i="85" l="1"/>
  <c r="G23" i="85" s="1"/>
  <c r="G8" i="85"/>
  <c r="G24" i="85" l="1"/>
  <c r="G22" i="85" s="1"/>
  <c r="G21" i="85" s="1"/>
  <c r="G19" i="85" s="1"/>
  <c r="G17" i="85" s="1"/>
  <c r="G15" i="85" s="1"/>
  <c r="G13" i="85" s="1"/>
  <c r="G11" i="85" s="1"/>
  <c r="G9" i="85" s="1"/>
  <c r="C41" i="84" l="1"/>
  <c r="C35" i="84"/>
  <c r="C22" i="84"/>
  <c r="C12" i="84"/>
  <c r="C41" i="80"/>
  <c r="G52" i="76" l="1"/>
  <c r="D31" i="77"/>
  <c r="D30" i="77" s="1"/>
  <c r="C28" i="84" l="1"/>
  <c r="C20" i="84" l="1"/>
  <c r="E19" i="84" s="1"/>
  <c r="C13" i="84"/>
  <c r="G51" i="76"/>
  <c r="G49" i="76" s="1"/>
  <c r="G50" i="76" l="1"/>
  <c r="G48" i="76" s="1"/>
  <c r="G47" i="76" s="1"/>
  <c r="G45" i="76" s="1"/>
  <c r="G43" i="76" s="1"/>
  <c r="G41" i="76" s="1"/>
  <c r="G39" i="76" s="1"/>
  <c r="G37" i="76" s="1"/>
  <c r="C28" i="80" l="1"/>
  <c r="G36" i="76"/>
  <c r="D11" i="77"/>
  <c r="G35" i="76" l="1"/>
  <c r="G34" i="76" s="1"/>
  <c r="G33" i="76" s="1"/>
  <c r="G32" i="76" s="1"/>
  <c r="G30" i="76" s="1"/>
  <c r="G29" i="76" s="1"/>
  <c r="G28" i="76" s="1"/>
  <c r="G7" i="76" l="1"/>
  <c r="C13" i="80" l="1"/>
  <c r="D10" i="77" l="1"/>
  <c r="D9" i="77" s="1"/>
  <c r="G8" i="76"/>
  <c r="C20" i="80" l="1"/>
  <c r="G27" i="76"/>
  <c r="G26" i="76" l="1"/>
  <c r="G25" i="76" s="1"/>
  <c r="G24" i="76" s="1"/>
  <c r="G23" i="76" s="1"/>
  <c r="G21" i="76" s="1"/>
  <c r="G20" i="76" s="1"/>
  <c r="G19" i="76" s="1"/>
  <c r="G17" i="76" l="1"/>
  <c r="G15" i="76" s="1"/>
  <c r="G13" i="76" s="1"/>
  <c r="G11" i="76" s="1"/>
  <c r="G9" i="76" s="1"/>
</calcChain>
</file>

<file path=xl/sharedStrings.xml><?xml version="1.0" encoding="utf-8"?>
<sst xmlns="http://schemas.openxmlformats.org/spreadsheetml/2006/main" count="265" uniqueCount="106">
  <si>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</si>
  <si>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</si>
  <si>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</si>
  <si>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</si>
  <si>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</si>
  <si>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</si>
  <si>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</si>
  <si>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</si>
  <si>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</si>
  <si>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</si>
  <si>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</si>
  <si>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</si>
  <si>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</si>
  <si>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</si>
  <si>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</si>
  <si>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</si>
  <si>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</si>
  <si>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</si>
  <si>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</si>
  <si>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</si>
  <si>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</si>
  <si>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</si>
  <si>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</si>
  <si>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</si>
  <si>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</si>
  <si>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</si>
  <si>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</si>
  <si>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</si>
  <si>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</si>
  <si>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</si>
  <si>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</si>
  <si>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</si>
  <si>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</si>
  <si>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</si>
  <si>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</si>
  <si>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</si>
  <si>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</si>
  <si>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</si>
  <si>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</si>
  <si>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</si>
  <si>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</si>
  <si>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</si>
  <si>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04</t>
  </si>
  <si>
    <t xml:space="preserve"> 1068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</si>
  <si>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</si>
  <si>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</si>
  <si>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</si>
  <si>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</si>
  <si>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</si>
  <si>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</si>
  <si>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</si>
  <si>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</si>
  <si>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</si>
  <si>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</si>
  <si>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</si>
  <si>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1068 </t>
  </si>
  <si>
    <t xml:space="preserve"> Ժողովրդագրական վիճակի բարելավում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</si>
  <si>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</si>
  <si>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</si>
  <si>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</si>
  <si>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 xml:space="preserve"> - Մայրության նպաստներ բյուջեից</t>
  </si>
  <si>
    <t xml:space="preserve"> Մինչև 2 տարեկան երեխայի խնամքի նպաստի տրամադրում</t>
  </si>
  <si>
    <t>Մինչև 2 տարեկան երեխայի խնամքի նպաստի տրամադրում</t>
  </si>
  <si>
    <t xml:space="preserve">Մինչև 2 տարեկան երեխայի խնամքի նպաստի տրամադրում </t>
  </si>
  <si>
    <t xml:space="preserve"> Մինչև 2 տարեկան երեխայի խնամքի նպաստ ստացող  քաղաքացիների թիվ, մարդ</t>
  </si>
  <si>
    <t>ՄԱՍ 2. ՊԵՏԱԿԱՆ ՄԱՐՄՆԻ ԳԾՈՎ ԱՐԴՅՈՒՆՔԱՅԻՆ (ԿԱՏԱՐՈՂԱԿԱՆ) ՑՈՒՑԱՆԻՇՆԵՐԸ</t>
  </si>
  <si>
    <t xml:space="preserve"> ՀՀ կառավարության 2022 թվականի</t>
  </si>
  <si>
    <t>(հազար դրամ)</t>
  </si>
  <si>
    <t>Հավելված N 3</t>
  </si>
  <si>
    <t xml:space="preserve">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</si>
  <si>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>Հավելված N 4</t>
  </si>
  <si>
    <t>Երեխայի ծննդյան միանվագ նպաստ</t>
  </si>
  <si>
    <t xml:space="preserve"> 12002</t>
  </si>
  <si>
    <t xml:space="preserve"> Երեխայի ծննդյան միանվագ նպաստ</t>
  </si>
  <si>
    <t xml:space="preserve"> - Երեխաների կամ ընտանեկան նպաստներ բյուջեից</t>
  </si>
  <si>
    <t xml:space="preserve"> Երեխայի ծննդյան կապակցությամբ միանվագ նպաստի տրամադրում </t>
  </si>
  <si>
    <t xml:space="preserve"> ՀՀ-ում հաշվառված նոր ծնված երեխայի ծնող (օրինական ներկայացուցիչ) 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</si>
  <si>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</si>
  <si>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</si>
  <si>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</si>
  <si>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</si>
  <si>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</si>
  <si>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</si>
  <si>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</si>
  <si>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</si>
  <si>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</si>
  <si>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</si>
  <si>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ՀՀ կառավարություն</t>
  </si>
  <si>
    <t xml:space="preserve"> ԱՅԼ  ԾԱԽՍԵՐ</t>
  </si>
  <si>
    <t xml:space="preserve"> Պահուստային միջոցներ</t>
  </si>
  <si>
    <t>ՀՀ կառավարություն</t>
  </si>
  <si>
    <t xml:space="preserve">  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</si>
  <si>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</si>
  <si>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</si>
  <si>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r>
      <t>ՀԱՅԱՍՏԱՆԻ ՀԱՆՐԱՊԵՏՈՒԹՅԱՆ ԿԱՌԱՎԱՐՈՒԹՅԱՆ 2021 ԹՎԱԿԱՆԻ ԴԵԿՏԵՄԲԵՐԻ 23-Ի N 2121-Ն ՈՐՈՇՄԱՆ N 9.1 ՀԱՎԵԼՎԱԾԻ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 xml:space="preserve">N 9.1.20 ԵՎ 9.1.59 ԱՂՅՈՒՍԱԿՆԵՐՈՒՄ ԿԱՏԱՐՎՈՂ ՓՈՓՈԽՈՒԹՅՈՒՆՆԵՐԸ </t>
    </r>
  </si>
  <si>
    <t xml:space="preserve"> Երեխայի ծննդյան կապակցությամբ միանվագ նպաստի տրամադրում</t>
  </si>
  <si>
    <t>Ցուցանիշների փոփոխությունները ավելացումները նշված են դրական նշանով, իսկ նվազեցումը՝ փակագծերում</t>
  </si>
  <si>
    <t xml:space="preserve"> այդ թվում` </t>
  </si>
  <si>
    <t xml:space="preserve"> ՀԱՅԱՍՏԱՆԻ ՀԱՆՐԱՊԵՏՈՒԹՅԱՆ ԿԱՌԱՎԱՐՈՒԹՅԱՆ 2021 ԹՎԱԿԱՆԻ ԴԵԿՏԵՄԲԵՐԻ 23-Ի N 2121-Ն ՈՐՈՇՄԱՆ  N 3 ԵՎ N 4  ՀԱՎԵԼՎԱԾՆԵՐՈՒՄ ԿԱՏԱՐՎՈՂ ՓՈՓՈԽՈՒԹՅՈՒՆՆԵՐԸ </t>
  </si>
  <si>
    <t xml:space="preserve">
 ՀԱՅԱՍՏԱՆԻ ՀԱՆՐԱՊԵՏՈՒԹՅԱՆ ԿԱՌԱՎԱՐՈՒԹՅԱՆ 2021 ԹՎԱԿԱՆԻ ԴԵԿՏԵՄԲԵՐԻ 23-Ի N 2121-Ն ՈՐՈՇՄԱՆ N 9 ՀԱՎԵԼՎԱԾԻ N 9.15 ԵՎ  N 9.47 ԱՂՅՈՒՍԱԿՆԵՐՈՒՄ ԿԱՏԱՐՎՈՂ ՓՈՓՈԽՈՒԹՅՈՒՆՆԵՐԸ </t>
  </si>
  <si>
    <t>Ցուցանիշների փոփոխությունը 
(նվազեցումը նշված է փակագծերում)</t>
  </si>
  <si>
    <t>Ցուցանիշների փոփոխությունը (ավելացումը նշված է դրական նշանով)</t>
  </si>
  <si>
    <t xml:space="preserve">Մինչև երեք տարեկան երեխայի խնամքի արձակուրդում գտնվող անձը` մինչև երեխայի 2 տարեկանը լրանալը, </t>
  </si>
  <si>
    <t>Հավելված N 5</t>
  </si>
  <si>
    <t xml:space="preserve">ՀԱՅԱՍՏԱՆԻ ՀԱՆՐԱՊԵՏՈՒԹՅԱՆ 2022 ԹՎԱԿԱՆԻ ՊԵՏԱԿԱՆ ԲՅՈՒՋԵՈՎ ՆԱԽԱՏԵՍՎԱԾ ՀԱՅԱՍՏԱՆԻ ՀԱՆՐԱՊԵՏՈՒԹՅԱՆԿԱՌԱՎԱՐՈՒԹՅԱՆ ՊԱՀՈՒՍՏԱՅԻՆ ՖՈՆԴԻՑ ՀԱՏԿԱՑՈՒՄՆԵՐ ԿԱՏԱՐԵԼՈՒ ՎԵՐԱԲԵՐՅԱԼ 
</t>
  </si>
  <si>
    <t>Ցուցանիշների փոփոխությունները (նվազեցումը  նշված է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</si>
</sst>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_(* #,##0_);_(* \(#,##0\);_(* &quot;-&quot;??_);_(@_)"/>
  </numFmts>
  <fonts count="16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rgb="FFFF0000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721">
    <xf numFmtId="0" fontId="0" fillId="0" borderId="0"/>
    <xf numFmtId="43" fontId="11" fillId="0" borderId="0" applyFont="0" applyFill="0" applyBorder="0" applyAlignment="0" applyProtection="0"/>
    <xf numFmtId="0" fontId="21" fillId="0" borderId="0">
      <alignment horizontal="left" vertical="top" wrapText="1"/>
    </xf>
    <xf numFmtId="0" fontId="22" fillId="0" borderId="0">
      <alignment horizontal="left" vertical="top" wrapText="1"/>
    </xf>
    <xf numFmtId="0" fontId="12" fillId="0" borderId="0"/>
    <xf numFmtId="0" fontId="11" fillId="0" borderId="0"/>
    <xf numFmtId="0" fontId="12" fillId="0" borderId="0"/>
    <xf numFmtId="0" fontId="20" fillId="0" borderId="0"/>
    <xf numFmtId="0" fontId="14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9" fontId="20" fillId="0" borderId="0" applyFont="0" applyFill="0" applyBorder="0" applyAlignment="0" applyProtection="0"/>
    <xf numFmtId="167" fontId="22" fillId="0" borderId="0" applyFill="0" applyBorder="0" applyProtection="0">
      <alignment horizontal="right" vertical="top"/>
    </xf>
    <xf numFmtId="0" fontId="13" fillId="0" borderId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0" applyNumberFormat="0" applyBorder="0" applyAlignment="0" applyProtection="0"/>
    <xf numFmtId="0" fontId="31" fillId="6" borderId="11" applyNumberFormat="0" applyAlignment="0" applyProtection="0"/>
    <xf numFmtId="0" fontId="32" fillId="7" borderId="12" applyNumberFormat="0" applyAlignment="0" applyProtection="0"/>
    <xf numFmtId="0" fontId="33" fillId="7" borderId="11" applyNumberFormat="0" applyAlignment="0" applyProtection="0"/>
    <xf numFmtId="0" fontId="34" fillId="0" borderId="13" applyNumberFormat="0" applyFill="0" applyAlignment="0" applyProtection="0"/>
    <xf numFmtId="0" fontId="35" fillId="8" borderId="14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6" applyNumberFormat="0" applyFill="0" applyAlignment="0" applyProtection="0"/>
    <xf numFmtId="0" fontId="39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9" fillId="33" borderId="0" applyNumberFormat="0" applyBorder="0" applyAlignment="0" applyProtection="0"/>
    <xf numFmtId="43" fontId="40" fillId="0" borderId="0" applyFont="0" applyFill="0" applyBorder="0" applyAlignment="0" applyProtection="0"/>
    <xf numFmtId="0" fontId="10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41" fillId="0" borderId="0"/>
    <xf numFmtId="0" fontId="8" fillId="11" borderId="0" applyNumberFormat="0" applyBorder="0" applyAlignment="0" applyProtection="0"/>
    <xf numFmtId="0" fontId="44" fillId="11" borderId="0" applyNumberFormat="0" applyBorder="0" applyAlignment="0" applyProtection="0"/>
    <xf numFmtId="0" fontId="8" fillId="15" borderId="0" applyNumberFormat="0" applyBorder="0" applyAlignment="0" applyProtection="0"/>
    <xf numFmtId="0" fontId="44" fillId="15" borderId="0" applyNumberFormat="0" applyBorder="0" applyAlignment="0" applyProtection="0"/>
    <xf numFmtId="0" fontId="8" fillId="19" borderId="0" applyNumberFormat="0" applyBorder="0" applyAlignment="0" applyProtection="0"/>
    <xf numFmtId="0" fontId="44" fillId="19" borderId="0" applyNumberFormat="0" applyBorder="0" applyAlignment="0" applyProtection="0"/>
    <xf numFmtId="0" fontId="8" fillId="23" borderId="0" applyNumberFormat="0" applyBorder="0" applyAlignment="0" applyProtection="0"/>
    <xf numFmtId="0" fontId="44" fillId="23" borderId="0" applyNumberFormat="0" applyBorder="0" applyAlignment="0" applyProtection="0"/>
    <xf numFmtId="0" fontId="8" fillId="27" borderId="0" applyNumberFormat="0" applyBorder="0" applyAlignment="0" applyProtection="0"/>
    <xf numFmtId="0" fontId="44" fillId="27" borderId="0" applyNumberFormat="0" applyBorder="0" applyAlignment="0" applyProtection="0"/>
    <xf numFmtId="0" fontId="8" fillId="31" borderId="0" applyNumberFormat="0" applyBorder="0" applyAlignment="0" applyProtection="0"/>
    <xf numFmtId="0" fontId="44" fillId="31" borderId="0" applyNumberFormat="0" applyBorder="0" applyAlignment="0" applyProtection="0"/>
    <xf numFmtId="0" fontId="8" fillId="12" borderId="0" applyNumberFormat="0" applyBorder="0" applyAlignment="0" applyProtection="0"/>
    <xf numFmtId="0" fontId="44" fillId="12" borderId="0" applyNumberFormat="0" applyBorder="0" applyAlignment="0" applyProtection="0"/>
    <xf numFmtId="0" fontId="8" fillId="16" borderId="0" applyNumberFormat="0" applyBorder="0" applyAlignment="0" applyProtection="0"/>
    <xf numFmtId="0" fontId="44" fillId="16" borderId="0" applyNumberFormat="0" applyBorder="0" applyAlignment="0" applyProtection="0"/>
    <xf numFmtId="0" fontId="8" fillId="20" borderId="0" applyNumberFormat="0" applyBorder="0" applyAlignment="0" applyProtection="0"/>
    <xf numFmtId="0" fontId="44" fillId="20" borderId="0" applyNumberFormat="0" applyBorder="0" applyAlignment="0" applyProtection="0"/>
    <xf numFmtId="0" fontId="8" fillId="24" borderId="0" applyNumberFormat="0" applyBorder="0" applyAlignment="0" applyProtection="0"/>
    <xf numFmtId="0" fontId="44" fillId="24" borderId="0" applyNumberFormat="0" applyBorder="0" applyAlignment="0" applyProtection="0"/>
    <xf numFmtId="0" fontId="8" fillId="28" borderId="0" applyNumberFormat="0" applyBorder="0" applyAlignment="0" applyProtection="0"/>
    <xf numFmtId="0" fontId="44" fillId="28" borderId="0" applyNumberFormat="0" applyBorder="0" applyAlignment="0" applyProtection="0"/>
    <xf numFmtId="0" fontId="8" fillId="32" borderId="0" applyNumberFormat="0" applyBorder="0" applyAlignment="0" applyProtection="0"/>
    <xf numFmtId="0" fontId="44" fillId="32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33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46" fillId="4" borderId="0" applyNumberFormat="0" applyBorder="0" applyAlignment="0" applyProtection="0"/>
    <xf numFmtId="0" fontId="47" fillId="7" borderId="11" applyNumberFormat="0" applyAlignment="0" applyProtection="0"/>
    <xf numFmtId="0" fontId="48" fillId="8" borderId="14" applyNumberFormat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" borderId="0" applyNumberFormat="0" applyBorder="0" applyAlignment="0" applyProtection="0"/>
    <xf numFmtId="0" fontId="51" fillId="0" borderId="8" applyNumberFormat="0" applyFill="0" applyAlignment="0" applyProtection="0"/>
    <xf numFmtId="0" fontId="52" fillId="0" borderId="9" applyNumberFormat="0" applyFill="0" applyAlignment="0" applyProtection="0"/>
    <xf numFmtId="0" fontId="53" fillId="0" borderId="10" applyNumberFormat="0" applyFill="0" applyAlignment="0" applyProtection="0"/>
    <xf numFmtId="0" fontId="53" fillId="0" borderId="0" applyNumberFormat="0" applyFill="0" applyBorder="0" applyAlignment="0" applyProtection="0"/>
    <xf numFmtId="0" fontId="54" fillId="6" borderId="11" applyNumberFormat="0" applyAlignment="0" applyProtection="0"/>
    <xf numFmtId="0" fontId="55" fillId="0" borderId="13" applyNumberFormat="0" applyFill="0" applyAlignment="0" applyProtection="0"/>
    <xf numFmtId="0" fontId="56" fillId="5" borderId="0" applyNumberFormat="0" applyBorder="0" applyAlignment="0" applyProtection="0"/>
    <xf numFmtId="0" fontId="42" fillId="0" borderId="0"/>
    <xf numFmtId="0" fontId="42" fillId="0" borderId="0"/>
    <xf numFmtId="0" fontId="22" fillId="0" borderId="0">
      <alignment horizontal="left" vertical="top" wrapText="1"/>
    </xf>
    <xf numFmtId="0" fontId="57" fillId="0" borderId="0"/>
    <xf numFmtId="0" fontId="58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4" fillId="9" borderId="15" applyNumberFormat="0" applyFont="0" applyAlignment="0" applyProtection="0"/>
    <xf numFmtId="0" fontId="8" fillId="9" borderId="15" applyNumberFormat="0" applyFont="0" applyAlignment="0" applyProtection="0"/>
    <xf numFmtId="0" fontId="59" fillId="7" borderId="12" applyNumberFormat="0" applyAlignment="0" applyProtection="0"/>
    <xf numFmtId="0" fontId="60" fillId="0" borderId="0" applyNumberFormat="0" applyFill="0" applyBorder="0" applyAlignment="0" applyProtection="0"/>
    <xf numFmtId="0" fontId="61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43" fillId="0" borderId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5" applyNumberFormat="0" applyFont="0" applyAlignment="0" applyProtection="0"/>
    <xf numFmtId="167" fontId="63" fillId="0" borderId="0" applyFill="0" applyBorder="0" applyProtection="0">
      <alignment horizontal="right" vertical="top"/>
    </xf>
    <xf numFmtId="0" fontId="6" fillId="0" borderId="0"/>
    <xf numFmtId="43" fontId="6" fillId="0" borderId="0" applyFont="0" applyFill="0" applyBorder="0" applyAlignment="0" applyProtection="0"/>
    <xf numFmtId="6" fontId="64" fillId="0" borderId="0" applyFont="0" applyFill="0" applyBorder="0" applyAlignment="0" applyProtection="0"/>
    <xf numFmtId="6" fontId="64" fillId="0" borderId="0" applyFont="0" applyFill="0" applyBorder="0" applyAlignment="0" applyProtection="0"/>
    <xf numFmtId="0" fontId="11" fillId="0" borderId="0"/>
    <xf numFmtId="0" fontId="11" fillId="0" borderId="0"/>
    <xf numFmtId="0" fontId="65" fillId="0" borderId="0"/>
    <xf numFmtId="0" fontId="11" fillId="0" borderId="0"/>
    <xf numFmtId="0" fontId="11" fillId="0" borderId="0"/>
    <xf numFmtId="0" fontId="13" fillId="0" borderId="0"/>
    <xf numFmtId="0" fontId="66" fillId="35" borderId="0" applyNumberFormat="0" applyBorder="0" applyAlignment="0" applyProtection="0"/>
    <xf numFmtId="0" fontId="6" fillId="35" borderId="0" applyNumberFormat="0" applyBorder="0" applyAlignment="0" applyProtection="0"/>
    <xf numFmtId="0" fontId="44" fillId="11" borderId="0" applyNumberFormat="0" applyBorder="0" applyAlignment="0" applyProtection="0"/>
    <xf numFmtId="0" fontId="67" fillId="36" borderId="0" applyNumberFormat="0" applyBorder="0" applyAlignment="0" applyProtection="0"/>
    <xf numFmtId="0" fontId="66" fillId="35" borderId="0" applyNumberFormat="0" applyBorder="0" applyAlignment="0" applyProtection="0"/>
    <xf numFmtId="0" fontId="23" fillId="11" borderId="0" applyNumberFormat="0" applyBorder="0" applyAlignment="0" applyProtection="0"/>
    <xf numFmtId="0" fontId="68" fillId="37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6" fillId="38" borderId="0" applyNumberFormat="0" applyBorder="0" applyAlignment="0" applyProtection="0"/>
    <xf numFmtId="0" fontId="6" fillId="38" borderId="0" applyNumberFormat="0" applyBorder="0" applyAlignment="0" applyProtection="0"/>
    <xf numFmtId="0" fontId="44" fillId="15" borderId="0" applyNumberFormat="0" applyBorder="0" applyAlignment="0" applyProtection="0"/>
    <xf numFmtId="0" fontId="67" fillId="39" borderId="0" applyNumberFormat="0" applyBorder="0" applyAlignment="0" applyProtection="0"/>
    <xf numFmtId="0" fontId="66" fillId="38" borderId="0" applyNumberFormat="0" applyBorder="0" applyAlignment="0" applyProtection="0"/>
    <xf numFmtId="0" fontId="23" fillId="15" borderId="0" applyNumberFormat="0" applyBorder="0" applyAlignment="0" applyProtection="0"/>
    <xf numFmtId="0" fontId="68" fillId="3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6" fillId="40" borderId="0" applyNumberFormat="0" applyBorder="0" applyAlignment="0" applyProtection="0"/>
    <xf numFmtId="0" fontId="6" fillId="40" borderId="0" applyNumberFormat="0" applyBorder="0" applyAlignment="0" applyProtection="0"/>
    <xf numFmtId="0" fontId="44" fillId="19" borderId="0" applyNumberFormat="0" applyBorder="0" applyAlignment="0" applyProtection="0"/>
    <xf numFmtId="0" fontId="67" fillId="41" borderId="0" applyNumberFormat="0" applyBorder="0" applyAlignment="0" applyProtection="0"/>
    <xf numFmtId="0" fontId="66" fillId="40" borderId="0" applyNumberFormat="0" applyBorder="0" applyAlignment="0" applyProtection="0"/>
    <xf numFmtId="0" fontId="23" fillId="19" borderId="0" applyNumberFormat="0" applyBorder="0" applyAlignment="0" applyProtection="0"/>
    <xf numFmtId="0" fontId="68" fillId="41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6" fillId="42" borderId="0" applyNumberFormat="0" applyBorder="0" applyAlignment="0" applyProtection="0"/>
    <xf numFmtId="0" fontId="6" fillId="42" borderId="0" applyNumberFormat="0" applyBorder="0" applyAlignment="0" applyProtection="0"/>
    <xf numFmtId="0" fontId="44" fillId="23" borderId="0" applyNumberFormat="0" applyBorder="0" applyAlignment="0" applyProtection="0"/>
    <xf numFmtId="0" fontId="67" fillId="37" borderId="0" applyNumberFormat="0" applyBorder="0" applyAlignment="0" applyProtection="0"/>
    <xf numFmtId="0" fontId="66" fillId="42" borderId="0" applyNumberFormat="0" applyBorder="0" applyAlignment="0" applyProtection="0"/>
    <xf numFmtId="0" fontId="23" fillId="23" borderId="0" applyNumberFormat="0" applyBorder="0" applyAlignment="0" applyProtection="0"/>
    <xf numFmtId="0" fontId="68" fillId="37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6" fillId="43" borderId="0" applyNumberFormat="0" applyBorder="0" applyAlignment="0" applyProtection="0"/>
    <xf numFmtId="0" fontId="6" fillId="27" borderId="0" applyNumberFormat="0" applyBorder="0" applyAlignment="0" applyProtection="0"/>
    <xf numFmtId="0" fontId="44" fillId="27" borderId="0" applyNumberFormat="0" applyBorder="0" applyAlignment="0" applyProtection="0"/>
    <xf numFmtId="0" fontId="67" fillId="43" borderId="0" applyNumberFormat="0" applyBorder="0" applyAlignment="0" applyProtection="0"/>
    <xf numFmtId="0" fontId="66" fillId="43" borderId="0" applyNumberFormat="0" applyBorder="0" applyAlignment="0" applyProtection="0"/>
    <xf numFmtId="0" fontId="23" fillId="27" borderId="0" applyNumberFormat="0" applyBorder="0" applyAlignment="0" applyProtection="0"/>
    <xf numFmtId="0" fontId="68" fillId="4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6" fillId="37" borderId="0" applyNumberFormat="0" applyBorder="0" applyAlignment="0" applyProtection="0"/>
    <xf numFmtId="0" fontId="6" fillId="31" borderId="0" applyNumberFormat="0" applyBorder="0" applyAlignment="0" applyProtection="0"/>
    <xf numFmtId="0" fontId="44" fillId="31" borderId="0" applyNumberFormat="0" applyBorder="0" applyAlignment="0" applyProtection="0"/>
    <xf numFmtId="0" fontId="67" fillId="41" borderId="0" applyNumberFormat="0" applyBorder="0" applyAlignment="0" applyProtection="0"/>
    <xf numFmtId="0" fontId="66" fillId="37" borderId="0" applyNumberFormat="0" applyBorder="0" applyAlignment="0" applyProtection="0"/>
    <xf numFmtId="0" fontId="23" fillId="31" borderId="0" applyNumberFormat="0" applyBorder="0" applyAlignment="0" applyProtection="0"/>
    <xf numFmtId="0" fontId="68" fillId="4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6" fillId="36" borderId="0" applyNumberFormat="0" applyBorder="0" applyAlignment="0" applyProtection="0"/>
    <xf numFmtId="0" fontId="6" fillId="12" borderId="0" applyNumberFormat="0" applyBorder="0" applyAlignment="0" applyProtection="0"/>
    <xf numFmtId="0" fontId="44" fillId="12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12" borderId="0" applyNumberFormat="0" applyBorder="0" applyAlignment="0" applyProtection="0"/>
    <xf numFmtId="0" fontId="68" fillId="44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6" fillId="39" borderId="0" applyNumberFormat="0" applyBorder="0" applyAlignment="0" applyProtection="0"/>
    <xf numFmtId="0" fontId="6" fillId="16" borderId="0" applyNumberFormat="0" applyBorder="0" applyAlignment="0" applyProtection="0"/>
    <xf numFmtId="0" fontId="44" fillId="16" borderId="0" applyNumberFormat="0" applyBorder="0" applyAlignment="0" applyProtection="0"/>
    <xf numFmtId="0" fontId="67" fillId="39" borderId="0" applyNumberFormat="0" applyBorder="0" applyAlignment="0" applyProtection="0"/>
    <xf numFmtId="0" fontId="66" fillId="39" borderId="0" applyNumberFormat="0" applyBorder="0" applyAlignment="0" applyProtection="0"/>
    <xf numFmtId="0" fontId="23" fillId="16" borderId="0" applyNumberFormat="0" applyBorder="0" applyAlignment="0" applyProtection="0"/>
    <xf numFmtId="0" fontId="68" fillId="3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6" fillId="45" borderId="0" applyNumberFormat="0" applyBorder="0" applyAlignment="0" applyProtection="0"/>
    <xf numFmtId="0" fontId="6" fillId="45" borderId="0" applyNumberFormat="0" applyBorder="0" applyAlignment="0" applyProtection="0"/>
    <xf numFmtId="0" fontId="44" fillId="20" borderId="0" applyNumberFormat="0" applyBorder="0" applyAlignment="0" applyProtection="0"/>
    <xf numFmtId="0" fontId="67" fillId="46" borderId="0" applyNumberFormat="0" applyBorder="0" applyAlignment="0" applyProtection="0"/>
    <xf numFmtId="0" fontId="66" fillId="45" borderId="0" applyNumberFormat="0" applyBorder="0" applyAlignment="0" applyProtection="0"/>
    <xf numFmtId="0" fontId="23" fillId="20" borderId="0" applyNumberFormat="0" applyBorder="0" applyAlignment="0" applyProtection="0"/>
    <xf numFmtId="0" fontId="68" fillId="4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6" fillId="42" borderId="0" applyNumberFormat="0" applyBorder="0" applyAlignment="0" applyProtection="0"/>
    <xf numFmtId="0" fontId="6" fillId="24" borderId="0" applyNumberFormat="0" applyBorder="0" applyAlignment="0" applyProtection="0"/>
    <xf numFmtId="0" fontId="44" fillId="24" borderId="0" applyNumberFormat="0" applyBorder="0" applyAlignment="0" applyProtection="0"/>
    <xf numFmtId="0" fontId="67" fillId="38" borderId="0" applyNumberFormat="0" applyBorder="0" applyAlignment="0" applyProtection="0"/>
    <xf numFmtId="0" fontId="66" fillId="42" borderId="0" applyNumberFormat="0" applyBorder="0" applyAlignment="0" applyProtection="0"/>
    <xf numFmtId="0" fontId="23" fillId="24" borderId="0" applyNumberFormat="0" applyBorder="0" applyAlignment="0" applyProtection="0"/>
    <xf numFmtId="0" fontId="68" fillId="4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6" fillId="36" borderId="0" applyNumberFormat="0" applyBorder="0" applyAlignment="0" applyProtection="0"/>
    <xf numFmtId="0" fontId="6" fillId="28" borderId="0" applyNumberFormat="0" applyBorder="0" applyAlignment="0" applyProtection="0"/>
    <xf numFmtId="0" fontId="44" fillId="28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28" borderId="0" applyNumberFormat="0" applyBorder="0" applyAlignment="0" applyProtection="0"/>
    <xf numFmtId="0" fontId="68" fillId="36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6" fillId="47" borderId="0" applyNumberFormat="0" applyBorder="0" applyAlignment="0" applyProtection="0"/>
    <xf numFmtId="0" fontId="6" fillId="32" borderId="0" applyNumberFormat="0" applyBorder="0" applyAlignment="0" applyProtection="0"/>
    <xf numFmtId="0" fontId="44" fillId="32" borderId="0" applyNumberFormat="0" applyBorder="0" applyAlignment="0" applyProtection="0"/>
    <xf numFmtId="0" fontId="67" fillId="41" borderId="0" applyNumberFormat="0" applyBorder="0" applyAlignment="0" applyProtection="0"/>
    <xf numFmtId="0" fontId="66" fillId="47" borderId="0" applyNumberFormat="0" applyBorder="0" applyAlignment="0" applyProtection="0"/>
    <xf numFmtId="0" fontId="23" fillId="32" borderId="0" applyNumberFormat="0" applyBorder="0" applyAlignment="0" applyProtection="0"/>
    <xf numFmtId="0" fontId="68" fillId="46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9" fillId="48" borderId="0" applyNumberFormat="0" applyBorder="0" applyAlignment="0" applyProtection="0"/>
    <xf numFmtId="0" fontId="39" fillId="13" borderId="0" applyNumberFormat="0" applyBorder="0" applyAlignment="0" applyProtection="0"/>
    <xf numFmtId="0" fontId="45" fillId="13" borderId="0" applyNumberFormat="0" applyBorder="0" applyAlignment="0" applyProtection="0"/>
    <xf numFmtId="0" fontId="70" fillId="43" borderId="0" applyNumberFormat="0" applyBorder="0" applyAlignment="0" applyProtection="0"/>
    <xf numFmtId="0" fontId="71" fillId="13" borderId="0" applyNumberFormat="0" applyBorder="0" applyAlignment="0" applyProtection="0"/>
    <xf numFmtId="0" fontId="72" fillId="49" borderId="0" applyNumberFormat="0" applyBorder="0" applyAlignment="0" applyProtection="0"/>
    <xf numFmtId="0" fontId="39" fillId="13" borderId="0" applyNumberFormat="0" applyBorder="0" applyAlignment="0" applyProtection="0"/>
    <xf numFmtId="0" fontId="69" fillId="39" borderId="0" applyNumberFormat="0" applyBorder="0" applyAlignment="0" applyProtection="0"/>
    <xf numFmtId="0" fontId="39" fillId="17" borderId="0" applyNumberFormat="0" applyBorder="0" applyAlignment="0" applyProtection="0"/>
    <xf numFmtId="0" fontId="45" fillId="17" borderId="0" applyNumberFormat="0" applyBorder="0" applyAlignment="0" applyProtection="0"/>
    <xf numFmtId="0" fontId="70" fillId="50" borderId="0" applyNumberFormat="0" applyBorder="0" applyAlignment="0" applyProtection="0"/>
    <xf numFmtId="0" fontId="71" fillId="17" borderId="0" applyNumberFormat="0" applyBorder="0" applyAlignment="0" applyProtection="0"/>
    <xf numFmtId="0" fontId="72" fillId="39" borderId="0" applyNumberFormat="0" applyBorder="0" applyAlignment="0" applyProtection="0"/>
    <xf numFmtId="0" fontId="39" fillId="17" borderId="0" applyNumberFormat="0" applyBorder="0" applyAlignment="0" applyProtection="0"/>
    <xf numFmtId="0" fontId="69" fillId="45" borderId="0" applyNumberFormat="0" applyBorder="0" applyAlignment="0" applyProtection="0"/>
    <xf numFmtId="0" fontId="39" fillId="45" borderId="0" applyNumberFormat="0" applyBorder="0" applyAlignment="0" applyProtection="0"/>
    <xf numFmtId="0" fontId="45" fillId="21" borderId="0" applyNumberFormat="0" applyBorder="0" applyAlignment="0" applyProtection="0"/>
    <xf numFmtId="0" fontId="70" fillId="47" borderId="0" applyNumberFormat="0" applyBorder="0" applyAlignment="0" applyProtection="0"/>
    <xf numFmtId="0" fontId="71" fillId="21" borderId="0" applyNumberFormat="0" applyBorder="0" applyAlignment="0" applyProtection="0"/>
    <xf numFmtId="0" fontId="72" fillId="46" borderId="0" applyNumberFormat="0" applyBorder="0" applyAlignment="0" applyProtection="0"/>
    <xf numFmtId="0" fontId="39" fillId="21" borderId="0" applyNumberFormat="0" applyBorder="0" applyAlignment="0" applyProtection="0"/>
    <xf numFmtId="0" fontId="69" fillId="51" borderId="0" applyNumberFormat="0" applyBorder="0" applyAlignment="0" applyProtection="0"/>
    <xf numFmtId="0" fontId="39" fillId="51" borderId="0" applyNumberFormat="0" applyBorder="0" applyAlignment="0" applyProtection="0"/>
    <xf numFmtId="0" fontId="45" fillId="25" borderId="0" applyNumberFormat="0" applyBorder="0" applyAlignment="0" applyProtection="0"/>
    <xf numFmtId="0" fontId="70" fillId="38" borderId="0" applyNumberFormat="0" applyBorder="0" applyAlignment="0" applyProtection="0"/>
    <xf numFmtId="0" fontId="71" fillId="25" borderId="0" applyNumberFormat="0" applyBorder="0" applyAlignment="0" applyProtection="0"/>
    <xf numFmtId="0" fontId="72" fillId="44" borderId="0" applyNumberFormat="0" applyBorder="0" applyAlignment="0" applyProtection="0"/>
    <xf numFmtId="0" fontId="39" fillId="25" borderId="0" applyNumberFormat="0" applyBorder="0" applyAlignment="0" applyProtection="0"/>
    <xf numFmtId="0" fontId="69" fillId="49" borderId="0" applyNumberFormat="0" applyBorder="0" applyAlignment="0" applyProtection="0"/>
    <xf numFmtId="0" fontId="39" fillId="29" borderId="0" applyNumberFormat="0" applyBorder="0" applyAlignment="0" applyProtection="0"/>
    <xf numFmtId="0" fontId="45" fillId="29" borderId="0" applyNumberFormat="0" applyBorder="0" applyAlignment="0" applyProtection="0"/>
    <xf numFmtId="0" fontId="70" fillId="43" borderId="0" applyNumberFormat="0" applyBorder="0" applyAlignment="0" applyProtection="0"/>
    <xf numFmtId="0" fontId="71" fillId="29" borderId="0" applyNumberFormat="0" applyBorder="0" applyAlignment="0" applyProtection="0"/>
    <xf numFmtId="0" fontId="72" fillId="49" borderId="0" applyNumberFormat="0" applyBorder="0" applyAlignment="0" applyProtection="0"/>
    <xf numFmtId="0" fontId="39" fillId="29" borderId="0" applyNumberFormat="0" applyBorder="0" applyAlignment="0" applyProtection="0"/>
    <xf numFmtId="0" fontId="69" fillId="52" borderId="0" applyNumberFormat="0" applyBorder="0" applyAlignment="0" applyProtection="0"/>
    <xf numFmtId="0" fontId="39" fillId="52" borderId="0" applyNumberFormat="0" applyBorder="0" applyAlignment="0" applyProtection="0"/>
    <xf numFmtId="0" fontId="45" fillId="33" borderId="0" applyNumberFormat="0" applyBorder="0" applyAlignment="0" applyProtection="0"/>
    <xf numFmtId="0" fontId="70" fillId="39" borderId="0" applyNumberFormat="0" applyBorder="0" applyAlignment="0" applyProtection="0"/>
    <xf numFmtId="0" fontId="71" fillId="33" borderId="0" applyNumberFormat="0" applyBorder="0" applyAlignment="0" applyProtection="0"/>
    <xf numFmtId="0" fontId="72" fillId="39" borderId="0" applyNumberFormat="0" applyBorder="0" applyAlignment="0" applyProtection="0"/>
    <xf numFmtId="0" fontId="39" fillId="33" borderId="0" applyNumberFormat="0" applyBorder="0" applyAlignment="0" applyProtection="0"/>
    <xf numFmtId="0" fontId="73" fillId="53" borderId="0" applyNumberFormat="0" applyBorder="0" applyAlignment="0" applyProtection="0"/>
    <xf numFmtId="0" fontId="73" fillId="54" borderId="0" applyNumberFormat="0" applyBorder="0" applyAlignment="0" applyProtection="0"/>
    <xf numFmtId="0" fontId="74" fillId="55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69" fillId="57" borderId="0" applyNumberFormat="0" applyBorder="0" applyAlignment="0" applyProtection="0"/>
    <xf numFmtId="0" fontId="39" fillId="10" borderId="0" applyNumberFormat="0" applyBorder="0" applyAlignment="0" applyProtection="0"/>
    <xf numFmtId="0" fontId="45" fillId="10" borderId="0" applyNumberFormat="0" applyBorder="0" applyAlignment="0" applyProtection="0"/>
    <xf numFmtId="0" fontId="74" fillId="56" borderId="0" applyNumberFormat="0" applyBorder="0" applyAlignment="0" applyProtection="0"/>
    <xf numFmtId="0" fontId="71" fillId="10" borderId="0" applyNumberFormat="0" applyBorder="0" applyAlignment="0" applyProtection="0"/>
    <xf numFmtId="0" fontId="72" fillId="49" borderId="0" applyNumberFormat="0" applyBorder="0" applyAlignment="0" applyProtection="0"/>
    <xf numFmtId="0" fontId="39" fillId="10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59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69" fillId="61" borderId="0" applyNumberFormat="0" applyBorder="0" applyAlignment="0" applyProtection="0"/>
    <xf numFmtId="0" fontId="39" fillId="14" borderId="0" applyNumberFormat="0" applyBorder="0" applyAlignment="0" applyProtection="0"/>
    <xf numFmtId="0" fontId="45" fillId="14" borderId="0" applyNumberFormat="0" applyBorder="0" applyAlignment="0" applyProtection="0"/>
    <xf numFmtId="0" fontId="74" fillId="60" borderId="0" applyNumberFormat="0" applyBorder="0" applyAlignment="0" applyProtection="0"/>
    <xf numFmtId="0" fontId="71" fillId="14" borderId="0" applyNumberFormat="0" applyBorder="0" applyAlignment="0" applyProtection="0"/>
    <xf numFmtId="0" fontId="72" fillId="61" borderId="0" applyNumberFormat="0" applyBorder="0" applyAlignment="0" applyProtection="0"/>
    <xf numFmtId="0" fontId="39" fillId="14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3" fillId="53" borderId="0" applyNumberFormat="0" applyBorder="0" applyAlignment="0" applyProtection="0"/>
    <xf numFmtId="0" fontId="73" fillId="53" borderId="0" applyNumberFormat="0" applyBorder="0" applyAlignment="0" applyProtection="0"/>
    <xf numFmtId="0" fontId="74" fillId="5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69" fillId="63" borderId="0" applyNumberFormat="0" applyBorder="0" applyAlignment="0" applyProtection="0"/>
    <xf numFmtId="0" fontId="39" fillId="18" borderId="0" applyNumberFormat="0" applyBorder="0" applyAlignment="0" applyProtection="0"/>
    <xf numFmtId="0" fontId="45" fillId="18" borderId="0" applyNumberFormat="0" applyBorder="0" applyAlignment="0" applyProtection="0"/>
    <xf numFmtId="0" fontId="74" fillId="62" borderId="0" applyNumberFormat="0" applyBorder="0" applyAlignment="0" applyProtection="0"/>
    <xf numFmtId="0" fontId="71" fillId="18" borderId="0" applyNumberFormat="0" applyBorder="0" applyAlignment="0" applyProtection="0"/>
    <xf numFmtId="0" fontId="72" fillId="63" borderId="0" applyNumberFormat="0" applyBorder="0" applyAlignment="0" applyProtection="0"/>
    <xf numFmtId="0" fontId="39" fillId="1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64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69" fillId="51" borderId="0" applyNumberFormat="0" applyBorder="0" applyAlignment="0" applyProtection="0"/>
    <xf numFmtId="0" fontId="39" fillId="22" borderId="0" applyNumberFormat="0" applyBorder="0" applyAlignment="0" applyProtection="0"/>
    <xf numFmtId="0" fontId="45" fillId="22" borderId="0" applyNumberFormat="0" applyBorder="0" applyAlignment="0" applyProtection="0"/>
    <xf numFmtId="0" fontId="74" fillId="65" borderId="0" applyNumberFormat="0" applyBorder="0" applyAlignment="0" applyProtection="0"/>
    <xf numFmtId="0" fontId="71" fillId="22" borderId="0" applyNumberFormat="0" applyBorder="0" applyAlignment="0" applyProtection="0"/>
    <xf numFmtId="0" fontId="72" fillId="66" borderId="0" applyNumberFormat="0" applyBorder="0" applyAlignment="0" applyProtection="0"/>
    <xf numFmtId="0" fontId="39" fillId="22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3" fillId="53" borderId="0" applyNumberFormat="0" applyBorder="0" applyAlignment="0" applyProtection="0"/>
    <xf numFmtId="0" fontId="73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69" fillId="49" borderId="0" applyNumberFormat="0" applyBorder="0" applyAlignment="0" applyProtection="0"/>
    <xf numFmtId="0" fontId="39" fillId="26" borderId="0" applyNumberFormat="0" applyBorder="0" applyAlignment="0" applyProtection="0"/>
    <xf numFmtId="0" fontId="45" fillId="26" borderId="0" applyNumberFormat="0" applyBorder="0" applyAlignment="0" applyProtection="0"/>
    <xf numFmtId="0" fontId="74" fillId="67" borderId="0" applyNumberFormat="0" applyBorder="0" applyAlignment="0" applyProtection="0"/>
    <xf numFmtId="0" fontId="71" fillId="26" borderId="0" applyNumberFormat="0" applyBorder="0" applyAlignment="0" applyProtection="0"/>
    <xf numFmtId="0" fontId="72" fillId="49" borderId="0" applyNumberFormat="0" applyBorder="0" applyAlignment="0" applyProtection="0"/>
    <xf numFmtId="0" fontId="39" fillId="26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3" fillId="53" borderId="0" applyNumberFormat="0" applyBorder="0" applyAlignment="0" applyProtection="0"/>
    <xf numFmtId="0" fontId="73" fillId="68" borderId="0" applyNumberFormat="0" applyBorder="0" applyAlignment="0" applyProtection="0"/>
    <xf numFmtId="0" fontId="74" fillId="69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69" fillId="50" borderId="0" applyNumberFormat="0" applyBorder="0" applyAlignment="0" applyProtection="0"/>
    <xf numFmtId="0" fontId="39" fillId="30" borderId="0" applyNumberFormat="0" applyBorder="0" applyAlignment="0" applyProtection="0"/>
    <xf numFmtId="0" fontId="45" fillId="30" borderId="0" applyNumberFormat="0" applyBorder="0" applyAlignment="0" applyProtection="0"/>
    <xf numFmtId="0" fontId="74" fillId="70" borderId="0" applyNumberFormat="0" applyBorder="0" applyAlignment="0" applyProtection="0"/>
    <xf numFmtId="0" fontId="71" fillId="30" borderId="0" applyNumberFormat="0" applyBorder="0" applyAlignment="0" applyProtection="0"/>
    <xf numFmtId="0" fontId="72" fillId="50" borderId="0" applyNumberFormat="0" applyBorder="0" applyAlignment="0" applyProtection="0"/>
    <xf numFmtId="0" fontId="39" fillId="3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6" fontId="64" fillId="0" borderId="0" applyFont="0" applyFill="0" applyBorder="0" applyAlignment="0" applyProtection="0"/>
    <xf numFmtId="0" fontId="75" fillId="38" borderId="0" applyNumberFormat="0" applyBorder="0" applyAlignment="0" applyProtection="0"/>
    <xf numFmtId="0" fontId="29" fillId="4" borderId="0" applyNumberFormat="0" applyBorder="0" applyAlignment="0" applyProtection="0"/>
    <xf numFmtId="0" fontId="46" fillId="4" borderId="0" applyNumberFormat="0" applyBorder="0" applyAlignment="0" applyProtection="0"/>
    <xf numFmtId="0" fontId="76" fillId="68" borderId="0" applyNumberFormat="0" applyBorder="0" applyAlignment="0" applyProtection="0"/>
    <xf numFmtId="0" fontId="77" fillId="4" borderId="0" applyNumberFormat="0" applyBorder="0" applyAlignment="0" applyProtection="0"/>
    <xf numFmtId="0" fontId="78" fillId="38" borderId="0" applyNumberFormat="0" applyBorder="0" applyAlignment="0" applyProtection="0"/>
    <xf numFmtId="0" fontId="29" fillId="4" borderId="0" applyNumberFormat="0" applyBorder="0" applyAlignment="0" applyProtection="0"/>
    <xf numFmtId="0" fontId="79" fillId="0" borderId="0" applyNumberFormat="0" applyFill="0" applyBorder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47" fillId="7" borderId="11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2" fillId="7" borderId="11" applyNumberFormat="0" applyAlignment="0" applyProtection="0"/>
    <xf numFmtId="0" fontId="80" fillId="44" borderId="18" applyNumberFormat="0" applyAlignment="0" applyProtection="0"/>
    <xf numFmtId="0" fontId="83" fillId="72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33" fillId="7" borderId="11" applyNumberFormat="0" applyAlignment="0" applyProtection="0"/>
    <xf numFmtId="0" fontId="84" fillId="73" borderId="19" applyNumberFormat="0" applyAlignment="0" applyProtection="0"/>
    <xf numFmtId="0" fontId="35" fillId="8" borderId="14" applyNumberFormat="0" applyAlignment="0" applyProtection="0"/>
    <xf numFmtId="0" fontId="48" fillId="8" borderId="14" applyNumberFormat="0" applyAlignment="0" applyProtection="0"/>
    <xf numFmtId="0" fontId="85" fillId="59" borderId="19" applyNumberFormat="0" applyAlignment="0" applyProtection="0"/>
    <xf numFmtId="0" fontId="86" fillId="8" borderId="14" applyNumberFormat="0" applyAlignment="0" applyProtection="0"/>
    <xf numFmtId="0" fontId="87" fillId="73" borderId="19" applyNumberFormat="0" applyAlignment="0" applyProtection="0"/>
    <xf numFmtId="0" fontId="35" fillId="8" borderId="14" applyNumberFormat="0" applyAlignment="0" applyProtection="0"/>
    <xf numFmtId="168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71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1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2" fontId="90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73" fontId="40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40" fillId="0" borderId="0" applyFont="0" applyFill="0" applyBorder="0" applyAlignment="0" applyProtection="0"/>
    <xf numFmtId="174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8" fontId="11" fillId="0" borderId="0" applyFont="0" applyFill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1" fillId="0" borderId="0" applyFont="0" applyFill="0" applyBorder="0" applyAlignment="0" applyProtection="0"/>
    <xf numFmtId="175" fontId="65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1" fillId="0" borderId="0" applyFont="0" applyFill="0" applyBorder="0" applyAlignment="0" applyProtection="0"/>
    <xf numFmtId="176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17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22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22" fillId="0" borderId="0" applyFont="0" applyFill="0" applyBorder="0" applyAlignment="0" applyProtection="0">
      <alignment horizontal="left" vertical="top" wrapText="1"/>
    </xf>
    <xf numFmtId="169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17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9" fontId="22" fillId="0" borderId="0" applyFont="0" applyFill="0" applyBorder="0" applyAlignment="0" applyProtection="0">
      <alignment horizontal="left" vertical="top" wrapText="1"/>
    </xf>
    <xf numFmtId="43" fontId="22" fillId="0" borderId="0" applyFont="0" applyFill="0" applyBorder="0" applyAlignment="0" applyProtection="0">
      <alignment horizontal="left" vertical="top" wrapText="1"/>
    </xf>
    <xf numFmtId="177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74" borderId="0" applyNumberFormat="0" applyBorder="0" applyAlignment="0" applyProtection="0"/>
    <xf numFmtId="0" fontId="92" fillId="75" borderId="0" applyNumberFormat="0" applyBorder="0" applyAlignment="0" applyProtection="0"/>
    <xf numFmtId="0" fontId="92" fillId="76" borderId="0" applyNumberFormat="0" applyBorder="0" applyAlignment="0" applyProtection="0"/>
    <xf numFmtId="179" fontId="40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97" fillId="40" borderId="0" applyNumberFormat="0" applyBorder="0" applyAlignment="0" applyProtection="0"/>
    <xf numFmtId="0" fontId="28" fillId="3" borderId="0" applyNumberFormat="0" applyBorder="0" applyAlignment="0" applyProtection="0"/>
    <xf numFmtId="0" fontId="50" fillId="3" borderId="0" applyNumberFormat="0" applyBorder="0" applyAlignment="0" applyProtection="0"/>
    <xf numFmtId="0" fontId="98" fillId="77" borderId="0" applyNumberFormat="0" applyBorder="0" applyAlignment="0" applyProtection="0"/>
    <xf numFmtId="0" fontId="99" fillId="3" borderId="0" applyNumberFormat="0" applyBorder="0" applyAlignment="0" applyProtection="0"/>
    <xf numFmtId="0" fontId="100" fillId="40" borderId="0" applyNumberFormat="0" applyBorder="0" applyAlignment="0" applyProtection="0"/>
    <xf numFmtId="0" fontId="28" fillId="3" borderId="0" applyNumberFormat="0" applyBorder="0" applyAlignment="0" applyProtection="0"/>
    <xf numFmtId="0" fontId="101" fillId="0" borderId="20" applyNumberFormat="0" applyFill="0" applyAlignment="0" applyProtection="0"/>
    <xf numFmtId="0" fontId="25" fillId="0" borderId="8" applyNumberFormat="0" applyFill="0" applyAlignment="0" applyProtection="0"/>
    <xf numFmtId="0" fontId="51" fillId="0" borderId="8" applyNumberFormat="0" applyFill="0" applyAlignment="0" applyProtection="0"/>
    <xf numFmtId="0" fontId="102" fillId="0" borderId="21" applyNumberFormat="0" applyFill="0" applyAlignment="0" applyProtection="0"/>
    <xf numFmtId="0" fontId="103" fillId="0" borderId="8" applyNumberFormat="0" applyFill="0" applyAlignment="0" applyProtection="0"/>
    <xf numFmtId="0" fontId="104" fillId="0" borderId="22" applyNumberFormat="0" applyFill="0" applyAlignment="0" applyProtection="0"/>
    <xf numFmtId="0" fontId="25" fillId="0" borderId="8" applyNumberFormat="0" applyFill="0" applyAlignment="0" applyProtection="0"/>
    <xf numFmtId="0" fontId="105" fillId="0" borderId="23" applyNumberFormat="0" applyFill="0" applyAlignment="0" applyProtection="0"/>
    <xf numFmtId="0" fontId="26" fillId="0" borderId="9" applyNumberFormat="0" applyFill="0" applyAlignment="0" applyProtection="0"/>
    <xf numFmtId="0" fontId="52" fillId="0" borderId="9" applyNumberFormat="0" applyFill="0" applyAlignment="0" applyProtection="0"/>
    <xf numFmtId="0" fontId="106" fillId="0" borderId="24" applyNumberFormat="0" applyFill="0" applyAlignment="0" applyProtection="0"/>
    <xf numFmtId="0" fontId="107" fillId="0" borderId="9" applyNumberFormat="0" applyFill="0" applyAlignment="0" applyProtection="0"/>
    <xf numFmtId="0" fontId="108" fillId="0" borderId="23" applyNumberFormat="0" applyFill="0" applyAlignment="0" applyProtection="0"/>
    <xf numFmtId="0" fontId="26" fillId="0" borderId="9" applyNumberFormat="0" applyFill="0" applyAlignment="0" applyProtection="0"/>
    <xf numFmtId="0" fontId="109" fillId="0" borderId="25" applyNumberFormat="0" applyFill="0" applyAlignment="0" applyProtection="0"/>
    <xf numFmtId="0" fontId="27" fillId="0" borderId="10" applyNumberFormat="0" applyFill="0" applyAlignment="0" applyProtection="0"/>
    <xf numFmtId="0" fontId="53" fillId="0" borderId="10" applyNumberFormat="0" applyFill="0" applyAlignment="0" applyProtection="0"/>
    <xf numFmtId="0" fontId="110" fillId="0" borderId="26" applyNumberFormat="0" applyFill="0" applyAlignment="0" applyProtection="0"/>
    <xf numFmtId="0" fontId="111" fillId="0" borderId="10" applyNumberFormat="0" applyFill="0" applyAlignment="0" applyProtection="0"/>
    <xf numFmtId="0" fontId="112" fillId="0" borderId="27" applyNumberFormat="0" applyFill="0" applyAlignment="0" applyProtection="0"/>
    <xf numFmtId="0" fontId="27" fillId="0" borderId="10" applyNumberFormat="0" applyFill="0" applyAlignment="0" applyProtection="0"/>
    <xf numFmtId="0" fontId="10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54" fillId="6" borderId="11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8" fillId="6" borderId="11" applyNumberFormat="0" applyAlignment="0" applyProtection="0"/>
    <xf numFmtId="0" fontId="116" fillId="37" borderId="18" applyNumberFormat="0" applyAlignment="0" applyProtection="0"/>
    <xf numFmtId="0" fontId="119" fillId="46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31" fillId="6" borderId="11" applyNumberFormat="0" applyAlignment="0" applyProtection="0"/>
    <xf numFmtId="38" fontId="120" fillId="0" borderId="0"/>
    <xf numFmtId="38" fontId="121" fillId="0" borderId="0"/>
    <xf numFmtId="38" fontId="122" fillId="0" borderId="0"/>
    <xf numFmtId="38" fontId="123" fillId="0" borderId="0"/>
    <xf numFmtId="0" fontId="124" fillId="0" borderId="0"/>
    <xf numFmtId="0" fontId="124" fillId="0" borderId="0"/>
    <xf numFmtId="0" fontId="125" fillId="0" borderId="0"/>
    <xf numFmtId="0" fontId="126" fillId="0" borderId="28" applyNumberFormat="0" applyFill="0" applyAlignment="0" applyProtection="0"/>
    <xf numFmtId="0" fontId="34" fillId="0" borderId="13" applyNumberFormat="0" applyFill="0" applyAlignment="0" applyProtection="0"/>
    <xf numFmtId="0" fontId="55" fillId="0" borderId="13" applyNumberFormat="0" applyFill="0" applyAlignment="0" applyProtection="0"/>
    <xf numFmtId="0" fontId="127" fillId="0" borderId="29" applyNumberFormat="0" applyFill="0" applyAlignment="0" applyProtection="0"/>
    <xf numFmtId="0" fontId="128" fillId="0" borderId="13" applyNumberFormat="0" applyFill="0" applyAlignment="0" applyProtection="0"/>
    <xf numFmtId="0" fontId="129" fillId="0" borderId="28" applyNumberFormat="0" applyFill="0" applyAlignment="0" applyProtection="0"/>
    <xf numFmtId="0" fontId="34" fillId="0" borderId="13" applyNumberFormat="0" applyFill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0" fillId="5" borderId="0" applyNumberFormat="0" applyBorder="0" applyAlignment="0" applyProtection="0"/>
    <xf numFmtId="0" fontId="30" fillId="5" borderId="0" applyNumberFormat="0" applyBorder="0" applyAlignment="0" applyProtection="0"/>
    <xf numFmtId="0" fontId="56" fillId="5" borderId="0" applyNumberFormat="0" applyBorder="0" applyAlignment="0" applyProtection="0"/>
    <xf numFmtId="0" fontId="127" fillId="69" borderId="0" applyNumberFormat="0" applyBorder="0" applyAlignment="0" applyProtection="0"/>
    <xf numFmtId="0" fontId="131" fillId="5" borderId="0" applyNumberFormat="0" applyBorder="0" applyAlignment="0" applyProtection="0"/>
    <xf numFmtId="0" fontId="132" fillId="46" borderId="0" applyNumberFormat="0" applyBorder="0" applyAlignment="0" applyProtection="0"/>
    <xf numFmtId="0" fontId="133" fillId="46" borderId="0" applyNumberFormat="0" applyBorder="0" applyAlignment="0" applyProtection="0"/>
    <xf numFmtId="0" fontId="30" fillId="5" borderId="0" applyNumberFormat="0" applyBorder="0" applyAlignment="0" applyProtection="0"/>
    <xf numFmtId="37" fontId="134" fillId="0" borderId="0"/>
    <xf numFmtId="0" fontId="91" fillId="0" borderId="0"/>
    <xf numFmtId="0" fontId="135" fillId="0" borderId="0"/>
    <xf numFmtId="0" fontId="40" fillId="0" borderId="0"/>
    <xf numFmtId="0" fontId="41" fillId="0" borderId="0"/>
    <xf numFmtId="0" fontId="21" fillId="0" borderId="0">
      <alignment horizontal="left" vertical="top" wrapText="1"/>
    </xf>
    <xf numFmtId="0" fontId="41" fillId="0" borderId="0"/>
    <xf numFmtId="0" fontId="6" fillId="0" borderId="0"/>
    <xf numFmtId="0" fontId="66" fillId="0" borderId="0"/>
    <xf numFmtId="0" fontId="68" fillId="0" borderId="0"/>
    <xf numFmtId="0" fontId="40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/>
    <xf numFmtId="0" fontId="40" fillId="0" borderId="0"/>
    <xf numFmtId="0" fontId="41" fillId="0" borderId="0"/>
    <xf numFmtId="0" fontId="22" fillId="0" borderId="0">
      <alignment horizontal="left" vertical="top" wrapText="1"/>
    </xf>
    <xf numFmtId="0" fontId="65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11" fillId="0" borderId="0"/>
    <xf numFmtId="0" fontId="41" fillId="0" borderId="0"/>
    <xf numFmtId="0" fontId="6" fillId="0" borderId="0"/>
    <xf numFmtId="0" fontId="11" fillId="0" borderId="0"/>
    <xf numFmtId="0" fontId="23" fillId="0" borderId="0"/>
    <xf numFmtId="0" fontId="41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11" fillId="0" borderId="0"/>
    <xf numFmtId="1" fontId="136" fillId="0" borderId="0"/>
    <xf numFmtId="0" fontId="137" fillId="0" borderId="0"/>
    <xf numFmtId="0" fontId="40" fillId="0" borderId="0"/>
    <xf numFmtId="0" fontId="6" fillId="0" borderId="0"/>
    <xf numFmtId="1" fontId="136" fillId="0" borderId="0"/>
    <xf numFmtId="1" fontId="136" fillId="0" borderId="0"/>
    <xf numFmtId="0" fontId="40" fillId="0" borderId="0"/>
    <xf numFmtId="0" fontId="40" fillId="0" borderId="0"/>
    <xf numFmtId="0" fontId="40" fillId="0" borderId="0"/>
    <xf numFmtId="0" fontId="11" fillId="0" borderId="0"/>
    <xf numFmtId="1" fontId="136" fillId="0" borderId="0"/>
    <xf numFmtId="0" fontId="41" fillId="0" borderId="0"/>
    <xf numFmtId="0" fontId="11" fillId="0" borderId="0"/>
    <xf numFmtId="0" fontId="23" fillId="0" borderId="0"/>
    <xf numFmtId="0" fontId="138" fillId="0" borderId="0"/>
    <xf numFmtId="0" fontId="40" fillId="0" borderId="0"/>
    <xf numFmtId="0" fontId="41" fillId="0" borderId="0"/>
    <xf numFmtId="0" fontId="20" fillId="0" borderId="0"/>
    <xf numFmtId="0" fontId="58" fillId="0" borderId="0"/>
    <xf numFmtId="0" fontId="11" fillId="0" borderId="0"/>
    <xf numFmtId="0" fontId="41" fillId="0" borderId="0"/>
    <xf numFmtId="0" fontId="41" fillId="0" borderId="0"/>
    <xf numFmtId="0" fontId="22" fillId="0" borderId="0">
      <alignment horizontal="left" vertical="top" wrapText="1"/>
    </xf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8" fillId="0" borderId="0"/>
    <xf numFmtId="0" fontId="88" fillId="0" borderId="0"/>
    <xf numFmtId="0" fontId="88" fillId="0" borderId="0"/>
    <xf numFmtId="1" fontId="136" fillId="0" borderId="0"/>
    <xf numFmtId="0" fontId="65" fillId="0" borderId="0"/>
    <xf numFmtId="0" fontId="89" fillId="0" borderId="0"/>
    <xf numFmtId="0" fontId="11" fillId="0" borderId="0"/>
    <xf numFmtId="0" fontId="139" fillId="0" borderId="0"/>
    <xf numFmtId="0" fontId="41" fillId="0" borderId="0"/>
    <xf numFmtId="0" fontId="11" fillId="0" borderId="0"/>
    <xf numFmtId="0" fontId="40" fillId="0" borderId="0"/>
    <xf numFmtId="0" fontId="11" fillId="0" borderId="0"/>
    <xf numFmtId="0" fontId="140" fillId="0" borderId="0"/>
    <xf numFmtId="0" fontId="11" fillId="0" borderId="0"/>
    <xf numFmtId="0" fontId="41" fillId="0" borderId="0"/>
    <xf numFmtId="0" fontId="65" fillId="0" borderId="0"/>
    <xf numFmtId="0" fontId="89" fillId="0" borderId="0"/>
    <xf numFmtId="0" fontId="11" fillId="0" borderId="0"/>
    <xf numFmtId="0" fontId="22" fillId="0" borderId="0">
      <alignment horizontal="left" vertical="top" wrapText="1"/>
    </xf>
    <xf numFmtId="0" fontId="41" fillId="0" borderId="0"/>
    <xf numFmtId="0" fontId="6" fillId="0" borderId="0"/>
    <xf numFmtId="0" fontId="41" fillId="0" borderId="0"/>
    <xf numFmtId="0" fontId="88" fillId="0" borderId="0"/>
    <xf numFmtId="0" fontId="11" fillId="0" borderId="0"/>
    <xf numFmtId="0" fontId="88" fillId="0" borderId="0"/>
    <xf numFmtId="0" fontId="88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6" fillId="0" borderId="0"/>
    <xf numFmtId="0" fontId="66" fillId="0" borderId="0"/>
    <xf numFmtId="0" fontId="11" fillId="0" borderId="0"/>
    <xf numFmtId="0" fontId="11" fillId="0" borderId="0"/>
    <xf numFmtId="0" fontId="40" fillId="0" borderId="0"/>
    <xf numFmtId="0" fontId="1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139" fillId="0" borderId="0"/>
    <xf numFmtId="0" fontId="11" fillId="0" borderId="0"/>
    <xf numFmtId="0" fontId="6" fillId="0" borderId="0"/>
    <xf numFmtId="0" fontId="6" fillId="0" borderId="0"/>
    <xf numFmtId="0" fontId="6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11" fillId="0" borderId="0"/>
    <xf numFmtId="0" fontId="23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40" fillId="0" borderId="0"/>
    <xf numFmtId="0" fontId="67" fillId="0" borderId="0"/>
    <xf numFmtId="0" fontId="135" fillId="0" borderId="0"/>
    <xf numFmtId="0" fontId="8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9" fillId="0" borderId="0"/>
    <xf numFmtId="0" fontId="139" fillId="0" borderId="0"/>
    <xf numFmtId="0" fontId="89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65" fillId="0" borderId="0"/>
    <xf numFmtId="0" fontId="40" fillId="0" borderId="0"/>
    <xf numFmtId="0" fontId="40" fillId="0" borderId="0"/>
    <xf numFmtId="0" fontId="40" fillId="0" borderId="0"/>
    <xf numFmtId="0" fontId="67" fillId="0" borderId="0"/>
    <xf numFmtId="0" fontId="135" fillId="0" borderId="0"/>
    <xf numFmtId="0" fontId="65" fillId="0" borderId="0"/>
    <xf numFmtId="0" fontId="11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11" fillId="0" borderId="0"/>
    <xf numFmtId="0" fontId="138" fillId="0" borderId="0"/>
    <xf numFmtId="0" fontId="22" fillId="0" borderId="0">
      <alignment horizontal="left" vertical="top" wrapText="1"/>
    </xf>
    <xf numFmtId="0" fontId="6" fillId="0" borderId="0"/>
    <xf numFmtId="0" fontId="21" fillId="0" borderId="0"/>
    <xf numFmtId="0" fontId="23" fillId="0" borderId="0"/>
    <xf numFmtId="0" fontId="66" fillId="0" borderId="0"/>
    <xf numFmtId="0" fontId="66" fillId="0" borderId="0"/>
    <xf numFmtId="0" fontId="141" fillId="0" borderId="0"/>
    <xf numFmtId="0" fontId="6" fillId="0" borderId="0"/>
    <xf numFmtId="0" fontId="65" fillId="0" borderId="0"/>
    <xf numFmtId="0" fontId="40" fillId="0" borderId="0"/>
    <xf numFmtId="0" fontId="11" fillId="0" borderId="0"/>
    <xf numFmtId="0" fontId="22" fillId="0" borderId="0">
      <alignment horizontal="left" vertical="top" wrapText="1"/>
    </xf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5" fillId="0" borderId="0"/>
    <xf numFmtId="0" fontId="6" fillId="0" borderId="0"/>
    <xf numFmtId="0" fontId="40" fillId="0" borderId="0"/>
    <xf numFmtId="0" fontId="11" fillId="0" borderId="0"/>
    <xf numFmtId="0" fontId="6" fillId="0" borderId="0"/>
    <xf numFmtId="0" fontId="6" fillId="0" borderId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4" fillId="9" borderId="15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23" fillId="9" borderId="15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6" fillId="9" borderId="15" applyNumberFormat="0" applyFont="0" applyAlignment="0" applyProtection="0"/>
    <xf numFmtId="0" fontId="40" fillId="41" borderId="30" applyNumberFormat="0" applyFont="0" applyAlignment="0" applyProtection="0"/>
    <xf numFmtId="0" fontId="11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66" fillId="9" borderId="15" applyNumberFormat="0" applyFont="0" applyAlignment="0" applyProtection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23" fillId="9" borderId="15" applyNumberFormat="0" applyFon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59" fillId="7" borderId="12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4" fillId="7" borderId="12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5" fillId="72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32" fillId="7" borderId="12" applyNumberFormat="0" applyAlignment="0" applyProtection="0"/>
    <xf numFmtId="9" fontId="40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46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6" fillId="0" borderId="0" applyFont="0" applyFill="0" applyBorder="0" applyAlignment="0" applyProtection="0"/>
    <xf numFmtId="0" fontId="147" fillId="0" borderId="0"/>
    <xf numFmtId="0" fontId="148" fillId="0" borderId="0" applyNumberForma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0" fontId="43" fillId="0" borderId="0"/>
    <xf numFmtId="0" fontId="43" fillId="0" borderId="0"/>
    <xf numFmtId="0" fontId="13" fillId="0" borderId="0"/>
    <xf numFmtId="0" fontId="65" fillId="0" borderId="0"/>
    <xf numFmtId="0" fontId="13" fillId="0" borderId="0"/>
    <xf numFmtId="6" fontId="64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61" fillId="0" borderId="16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4" fillId="0" borderId="16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5" fillId="0" borderId="34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38" fillId="0" borderId="16" applyNumberFormat="0" applyFill="0" applyAlignment="0" applyProtection="0"/>
    <xf numFmtId="0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75" fontId="160" fillId="0" borderId="35">
      <protection locked="0"/>
    </xf>
    <xf numFmtId="175" fontId="161" fillId="78" borderId="35"/>
    <xf numFmtId="0" fontId="65" fillId="0" borderId="0"/>
    <xf numFmtId="1" fontId="136" fillId="0" borderId="0"/>
    <xf numFmtId="0" fontId="65" fillId="0" borderId="0"/>
    <xf numFmtId="0" fontId="6" fillId="0" borderId="0"/>
    <xf numFmtId="0" fontId="40" fillId="0" borderId="0"/>
    <xf numFmtId="0" fontId="65" fillId="0" borderId="0"/>
    <xf numFmtId="0" fontId="22" fillId="0" borderId="0">
      <alignment horizontal="left" vertical="top" wrapText="1"/>
    </xf>
    <xf numFmtId="0" fontId="6" fillId="0" borderId="0"/>
    <xf numFmtId="0" fontId="65" fillId="0" borderId="0"/>
    <xf numFmtId="0" fontId="6" fillId="9" borderId="15" applyNumberFormat="0" applyFont="0" applyAlignment="0" applyProtection="0"/>
    <xf numFmtId="9" fontId="6" fillId="0" borderId="0" applyFont="0" applyFill="0" applyBorder="0" applyAlignment="0" applyProtection="0"/>
    <xf numFmtId="0" fontId="11" fillId="0" borderId="0"/>
    <xf numFmtId="0" fontId="13" fillId="0" borderId="0"/>
    <xf numFmtId="0" fontId="43" fillId="0" borderId="0"/>
    <xf numFmtId="173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3" fontId="65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2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22" fillId="0" borderId="0">
      <alignment horizontal="left" vertical="top" wrapText="1"/>
    </xf>
    <xf numFmtId="0" fontId="5" fillId="9" borderId="15" applyNumberFormat="0" applyFont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5" applyNumberFormat="0" applyFont="0" applyAlignment="0" applyProtection="0"/>
    <xf numFmtId="0" fontId="2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41" fillId="0" borderId="0"/>
    <xf numFmtId="0" fontId="41" fillId="0" borderId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162" fillId="0" borderId="0"/>
    <xf numFmtId="176" fontId="16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0" borderId="0"/>
    <xf numFmtId="0" fontId="1" fillId="0" borderId="0"/>
    <xf numFmtId="0" fontId="1" fillId="9" borderId="15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0" borderId="0"/>
    <xf numFmtId="0" fontId="1" fillId="0" borderId="0"/>
    <xf numFmtId="0" fontId="1" fillId="9" borderId="15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40" fillId="0" borderId="0"/>
    <xf numFmtId="176" fontId="40" fillId="0" borderId="0" applyFont="0" applyFill="0" applyBorder="0" applyAlignment="0" applyProtection="0"/>
    <xf numFmtId="0" fontId="22" fillId="0" borderId="0">
      <alignment horizontal="left" vertical="top" wrapText="1"/>
    </xf>
  </cellStyleXfs>
  <cellXfs count="159">
    <xf numFmtId="0" fontId="0" fillId="0" borderId="0" xfId="0"/>
    <xf numFmtId="0" fontId="17" fillId="2" borderId="0" xfId="0" applyFont="1" applyFill="1"/>
    <xf numFmtId="0" fontId="17" fillId="2" borderId="0" xfId="0" applyFont="1" applyFill="1" applyAlignment="1">
      <alignment horizontal="left" indent="15"/>
    </xf>
    <xf numFmtId="0" fontId="16" fillId="2" borderId="4" xfId="0" applyFont="1" applyFill="1" applyBorder="1" applyAlignment="1">
      <alignment horizontal="center" textRotation="90" wrapText="1"/>
    </xf>
    <xf numFmtId="0" fontId="16" fillId="2" borderId="1" xfId="0" applyFont="1" applyFill="1" applyBorder="1" applyAlignment="1">
      <alignment horizontal="center" textRotation="90" wrapText="1"/>
    </xf>
    <xf numFmtId="0" fontId="16" fillId="2" borderId="0" xfId="0" applyFont="1" applyFill="1" applyBorder="1" applyAlignment="1">
      <alignment horizontal="center" wrapText="1"/>
    </xf>
    <xf numFmtId="0" fontId="16" fillId="2" borderId="7" xfId="0" applyFont="1" applyFill="1" applyBorder="1" applyAlignment="1">
      <alignment horizontal="center" textRotation="90" wrapText="1"/>
    </xf>
    <xf numFmtId="0" fontId="17" fillId="2" borderId="0" xfId="0" applyFont="1" applyFill="1" applyAlignment="1">
      <alignment wrapText="1"/>
    </xf>
    <xf numFmtId="0" fontId="16" fillId="2" borderId="1" xfId="0" applyFont="1" applyFill="1" applyBorder="1" applyAlignment="1">
      <alignment horizontal="left" vertical="top" wrapText="1"/>
    </xf>
    <xf numFmtId="165" fontId="17" fillId="2" borderId="0" xfId="0" applyNumberFormat="1" applyFont="1" applyFill="1"/>
    <xf numFmtId="164" fontId="17" fillId="2" borderId="1" xfId="1" applyNumberFormat="1" applyFont="1" applyFill="1" applyBorder="1" applyAlignment="1">
      <alignment wrapText="1"/>
    </xf>
    <xf numFmtId="164" fontId="16" fillId="2" borderId="1" xfId="1" applyNumberFormat="1" applyFont="1" applyFill="1" applyBorder="1" applyAlignment="1">
      <alignment wrapText="1"/>
    </xf>
    <xf numFmtId="164" fontId="16" fillId="2" borderId="43" xfId="1" applyNumberFormat="1" applyFont="1" applyFill="1" applyBorder="1" applyAlignment="1">
      <alignment horizontal="left" vertical="top" wrapText="1"/>
    </xf>
    <xf numFmtId="164" fontId="16" fillId="2" borderId="40" xfId="1" applyNumberFormat="1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right" wrapText="1"/>
    </xf>
    <xf numFmtId="166" fontId="17" fillId="2" borderId="0" xfId="0" applyNumberFormat="1" applyFont="1" applyFill="1" applyAlignment="1">
      <alignment wrapText="1"/>
    </xf>
    <xf numFmtId="0" fontId="16" fillId="2" borderId="40" xfId="0" applyFont="1" applyFill="1" applyBorder="1" applyAlignment="1">
      <alignment horizontal="left" vertical="top" wrapText="1"/>
    </xf>
    <xf numFmtId="0" fontId="17" fillId="2" borderId="40" xfId="0" applyFont="1" applyFill="1" applyBorder="1" applyAlignment="1">
      <alignment horizontal="left" vertical="top" wrapText="1"/>
    </xf>
    <xf numFmtId="0" fontId="16" fillId="2" borderId="0" xfId="0" applyFont="1" applyFill="1"/>
    <xf numFmtId="164" fontId="16" fillId="2" borderId="42" xfId="1" applyNumberFormat="1" applyFont="1" applyFill="1" applyBorder="1" applyAlignment="1">
      <alignment horizontal="left" vertical="top" wrapText="1"/>
    </xf>
    <xf numFmtId="43" fontId="18" fillId="2" borderId="0" xfId="0" applyNumberFormat="1" applyFont="1" applyFill="1" applyAlignment="1"/>
    <xf numFmtId="0" fontId="18" fillId="2" borderId="0" xfId="0" applyFont="1" applyFill="1"/>
    <xf numFmtId="0" fontId="18" fillId="2" borderId="0" xfId="0" applyFont="1" applyFill="1" applyAlignment="1">
      <alignment wrapText="1"/>
    </xf>
    <xf numFmtId="0" fontId="18" fillId="2" borderId="0" xfId="0" applyFont="1" applyFill="1" applyAlignment="1"/>
    <xf numFmtId="164" fontId="17" fillId="2" borderId="1" xfId="1" applyNumberFormat="1" applyFont="1" applyFill="1" applyBorder="1" applyAlignment="1">
      <alignment horizontal="left" wrapText="1"/>
    </xf>
    <xf numFmtId="0" fontId="19" fillId="2" borderId="5" xfId="15" applyFont="1" applyFill="1" applyBorder="1" applyAlignment="1">
      <alignment horizontal="right" vertical="center" wrapText="1"/>
    </xf>
    <xf numFmtId="0" fontId="16" fillId="2" borderId="7" xfId="0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horizontal="right" vertical="top" wrapText="1"/>
    </xf>
    <xf numFmtId="0" fontId="17" fillId="2" borderId="37" xfId="0" applyFont="1" applyFill="1" applyBorder="1" applyAlignment="1">
      <alignment horizontal="right" vertical="top" wrapText="1"/>
    </xf>
    <xf numFmtId="0" fontId="16" fillId="2" borderId="45" xfId="0" applyFont="1" applyFill="1" applyBorder="1" applyAlignment="1">
      <alignment horizontal="right" vertical="top" wrapText="1"/>
    </xf>
    <xf numFmtId="0" fontId="16" fillId="2" borderId="44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left"/>
    </xf>
    <xf numFmtId="0" fontId="18" fillId="2" borderId="1" xfId="0" applyFont="1" applyFill="1" applyBorder="1" applyAlignment="1">
      <alignment horizontal="left" wrapText="1"/>
    </xf>
    <xf numFmtId="0" fontId="16" fillId="2" borderId="3" xfId="0" applyFont="1" applyFill="1" applyBorder="1" applyAlignment="1">
      <alignment horizontal="left" vertical="center" wrapText="1"/>
    </xf>
    <xf numFmtId="0" fontId="17" fillId="2" borderId="1" xfId="1" applyNumberFormat="1" applyFont="1" applyFill="1" applyBorder="1" applyAlignment="1">
      <alignment horizontal="left" vertical="center" wrapText="1"/>
    </xf>
    <xf numFmtId="0" fontId="163" fillId="2" borderId="37" xfId="0" applyFont="1" applyFill="1" applyBorder="1" applyAlignment="1">
      <alignment horizontal="left" vertical="center" wrapText="1"/>
    </xf>
    <xf numFmtId="0" fontId="163" fillId="2" borderId="40" xfId="0" applyFont="1" applyFill="1" applyBorder="1" applyAlignment="1">
      <alignment horizontal="left" vertical="center" wrapText="1"/>
    </xf>
    <xf numFmtId="0" fontId="17" fillId="2" borderId="0" xfId="14" applyFont="1" applyFill="1" applyAlignment="1">
      <alignment horizontal="center"/>
    </xf>
    <xf numFmtId="166" fontId="17" fillId="2" borderId="1" xfId="1" applyNumberFormat="1" applyFont="1" applyFill="1" applyBorder="1" applyAlignment="1">
      <alignment horizontal="right" wrapText="1"/>
    </xf>
    <xf numFmtId="166" fontId="16" fillId="2" borderId="1" xfId="17" applyNumberFormat="1" applyFont="1" applyFill="1" applyBorder="1" applyAlignment="1">
      <alignment horizontal="right" wrapText="1"/>
    </xf>
    <xf numFmtId="166" fontId="17" fillId="2" borderId="0" xfId="0" applyNumberFormat="1" applyFont="1" applyFill="1" applyAlignment="1">
      <alignment horizontal="right"/>
    </xf>
    <xf numFmtId="166" fontId="17" fillId="2" borderId="0" xfId="0" applyNumberFormat="1" applyFont="1" applyFill="1" applyBorder="1" applyAlignment="1">
      <alignment wrapText="1"/>
    </xf>
    <xf numFmtId="166" fontId="17" fillId="2" borderId="0" xfId="0" applyNumberFormat="1" applyFont="1" applyFill="1"/>
    <xf numFmtId="166" fontId="17" fillId="2" borderId="0" xfId="0" applyNumberFormat="1" applyFont="1" applyFill="1" applyBorder="1" applyAlignment="1">
      <alignment horizontal="center"/>
    </xf>
    <xf numFmtId="0" fontId="17" fillId="2" borderId="0" xfId="0" applyFont="1" applyFill="1" applyAlignment="1">
      <alignment horizontal="right"/>
    </xf>
    <xf numFmtId="0" fontId="16" fillId="2" borderId="41" xfId="0" applyFont="1" applyFill="1" applyBorder="1" applyAlignment="1">
      <alignment horizontal="left" vertical="top" wrapText="1"/>
    </xf>
    <xf numFmtId="0" fontId="17" fillId="2" borderId="41" xfId="0" applyFont="1" applyFill="1" applyBorder="1" applyAlignment="1">
      <alignment horizontal="left" vertical="top" wrapText="1"/>
    </xf>
    <xf numFmtId="0" fontId="19" fillId="2" borderId="42" xfId="15" applyFont="1" applyFill="1" applyBorder="1" applyAlignment="1">
      <alignment horizontal="right" vertical="center" wrapText="1"/>
    </xf>
    <xf numFmtId="0" fontId="163" fillId="2" borderId="0" xfId="0" applyFont="1" applyFill="1" applyBorder="1" applyAlignment="1">
      <alignment horizontal="left" vertical="center" wrapText="1"/>
    </xf>
    <xf numFmtId="43" fontId="17" fillId="2" borderId="0" xfId="1" applyFont="1" applyFill="1" applyAlignment="1">
      <alignment wrapText="1"/>
    </xf>
    <xf numFmtId="0" fontId="164" fillId="2" borderId="0" xfId="0" applyFont="1" applyFill="1" applyBorder="1" applyAlignment="1">
      <alignment vertical="center" wrapText="1"/>
    </xf>
    <xf numFmtId="0" fontId="19" fillId="2" borderId="0" xfId="0" applyFont="1" applyFill="1" applyBorder="1" applyAlignment="1">
      <alignment vertical="center" wrapText="1"/>
    </xf>
    <xf numFmtId="0" fontId="16" fillId="2" borderId="0" xfId="0" applyFont="1" applyFill="1" applyAlignment="1">
      <alignment vertical="top" wrapText="1"/>
    </xf>
    <xf numFmtId="0" fontId="17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right" wrapText="1"/>
    </xf>
    <xf numFmtId="0" fontId="19" fillId="2" borderId="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42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40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right" wrapText="1"/>
    </xf>
    <xf numFmtId="0" fontId="16" fillId="2" borderId="42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left" vertical="top" wrapText="1"/>
    </xf>
    <xf numFmtId="0" fontId="17" fillId="2" borderId="7" xfId="0" applyFont="1" applyFill="1" applyBorder="1" applyAlignment="1">
      <alignment horizontal="left" vertical="top" wrapText="1"/>
    </xf>
    <xf numFmtId="0" fontId="15" fillId="2" borderId="0" xfId="0" applyFont="1" applyFill="1"/>
    <xf numFmtId="2" fontId="17" fillId="2" borderId="0" xfId="0" applyNumberFormat="1" applyFont="1" applyFill="1" applyAlignment="1"/>
    <xf numFmtId="2" fontId="17" fillId="2" borderId="7" xfId="0" applyNumberFormat="1" applyFont="1" applyFill="1" applyBorder="1" applyAlignment="1">
      <alignment horizontal="center" vertical="center" wrapText="1"/>
    </xf>
    <xf numFmtId="2" fontId="17" fillId="2" borderId="42" xfId="0" applyNumberFormat="1" applyFont="1" applyFill="1" applyBorder="1" applyAlignment="1">
      <alignment horizontal="center" vertical="center"/>
    </xf>
    <xf numFmtId="164" fontId="17" fillId="2" borderId="1" xfId="1" applyNumberFormat="1" applyFont="1" applyFill="1" applyBorder="1" applyAlignment="1">
      <alignment horizontal="right"/>
    </xf>
    <xf numFmtId="180" fontId="15" fillId="2" borderId="0" xfId="0" applyNumberFormat="1" applyFont="1" applyFill="1"/>
    <xf numFmtId="0" fontId="16" fillId="2" borderId="0" xfId="0" applyFont="1" applyFill="1" applyAlignment="1">
      <alignment vertical="top"/>
    </xf>
    <xf numFmtId="0" fontId="18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180" fontId="15" fillId="2" borderId="0" xfId="1" applyNumberFormat="1" applyFont="1" applyFill="1"/>
    <xf numFmtId="0" fontId="17" fillId="2" borderId="42" xfId="0" applyFont="1" applyFill="1" applyBorder="1" applyAlignment="1">
      <alignment horizontal="left" wrapText="1"/>
    </xf>
    <xf numFmtId="43" fontId="17" fillId="2" borderId="1" xfId="1" applyFont="1" applyFill="1" applyBorder="1" applyAlignment="1">
      <alignment horizontal="right" wrapText="1"/>
    </xf>
    <xf numFmtId="2" fontId="17" fillId="2" borderId="1" xfId="0" applyNumberFormat="1" applyFont="1" applyFill="1" applyBorder="1" applyAlignment="1"/>
    <xf numFmtId="0" fontId="17" fillId="2" borderId="42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40" xfId="0" applyFont="1" applyFill="1" applyBorder="1" applyAlignment="1">
      <alignment horizontal="right" vertical="top" wrapText="1"/>
    </xf>
    <xf numFmtId="0" fontId="17" fillId="2" borderId="1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0" fontId="18" fillId="2" borderId="7" xfId="0" applyFont="1" applyFill="1" applyBorder="1" applyAlignment="1">
      <alignment horizontal="left" vertical="top" wrapText="1"/>
    </xf>
    <xf numFmtId="0" fontId="163" fillId="2" borderId="1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horizontal="left"/>
    </xf>
    <xf numFmtId="2" fontId="17" fillId="2" borderId="0" xfId="1597" applyNumberFormat="1" applyFont="1" applyFill="1" applyAlignment="1">
      <alignment horizontal="left" vertical="top"/>
    </xf>
    <xf numFmtId="0" fontId="16" fillId="2" borderId="1" xfId="0" applyFont="1" applyFill="1" applyBorder="1" applyAlignment="1">
      <alignment horizontal="left" vertical="top"/>
    </xf>
    <xf numFmtId="0" fontId="16" fillId="2" borderId="1" xfId="0" applyFont="1" applyFill="1" applyBorder="1" applyAlignment="1">
      <alignment horizontal="left" wrapText="1"/>
    </xf>
    <xf numFmtId="0" fontId="17" fillId="2" borderId="3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center" wrapText="1"/>
    </xf>
    <xf numFmtId="2" fontId="17" fillId="2" borderId="1" xfId="0" applyNumberFormat="1" applyFont="1" applyFill="1" applyBorder="1" applyAlignment="1">
      <alignment horizontal="center"/>
    </xf>
    <xf numFmtId="164" fontId="17" fillId="2" borderId="1" xfId="1" applyNumberFormat="1" applyFont="1" applyFill="1" applyBorder="1" applyAlignment="1"/>
    <xf numFmtId="0" fontId="16" fillId="2" borderId="46" xfId="0" applyFont="1" applyFill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left" vertical="top" wrapText="1"/>
    </xf>
    <xf numFmtId="166" fontId="16" fillId="2" borderId="48" xfId="152" applyNumberFormat="1" applyFont="1" applyFill="1" applyBorder="1" applyAlignment="1">
      <alignment horizontal="center"/>
    </xf>
    <xf numFmtId="0" fontId="17" fillId="34" borderId="48" xfId="0" applyFont="1" applyFill="1" applyBorder="1" applyAlignment="1">
      <alignment horizontal="center" wrapText="1"/>
    </xf>
    <xf numFmtId="0" fontId="16" fillId="2" borderId="49" xfId="0" applyFont="1" applyFill="1" applyBorder="1" applyAlignment="1">
      <alignment horizontal="left" vertical="top" wrapText="1"/>
    </xf>
    <xf numFmtId="0" fontId="17" fillId="2" borderId="48" xfId="0" applyFont="1" applyFill="1" applyBorder="1" applyAlignment="1">
      <alignment horizontal="center" wrapText="1"/>
    </xf>
    <xf numFmtId="0" fontId="17" fillId="2" borderId="49" xfId="0" applyFont="1" applyFill="1" applyBorder="1" applyAlignment="1">
      <alignment horizontal="left" vertical="top" wrapText="1"/>
    </xf>
    <xf numFmtId="167" fontId="16" fillId="2" borderId="50" xfId="17" applyNumberFormat="1" applyFont="1" applyFill="1" applyBorder="1" applyAlignment="1">
      <alignment horizontal="center"/>
    </xf>
    <xf numFmtId="167" fontId="16" fillId="2" borderId="48" xfId="17" applyNumberFormat="1" applyFont="1" applyFill="1" applyBorder="1" applyAlignment="1">
      <alignment horizontal="center"/>
    </xf>
    <xf numFmtId="0" fontId="16" fillId="2" borderId="4" xfId="0" applyFont="1" applyFill="1" applyBorder="1" applyAlignment="1">
      <alignment horizontal="left" vertical="top" wrapText="1"/>
    </xf>
    <xf numFmtId="167" fontId="17" fillId="2" borderId="48" xfId="17" applyNumberFormat="1" applyFont="1" applyFill="1" applyBorder="1" applyAlignment="1">
      <alignment horizontal="center"/>
    </xf>
    <xf numFmtId="0" fontId="17" fillId="2" borderId="51" xfId="0" applyFont="1" applyFill="1" applyBorder="1" applyAlignment="1">
      <alignment horizontal="left" vertical="top" wrapText="1"/>
    </xf>
    <xf numFmtId="0" fontId="17" fillId="2" borderId="52" xfId="0" applyFont="1" applyFill="1" applyBorder="1" applyAlignment="1">
      <alignment horizontal="left" vertical="top" wrapText="1"/>
    </xf>
    <xf numFmtId="167" fontId="17" fillId="2" borderId="53" xfId="17" applyNumberFormat="1" applyFont="1" applyFill="1" applyBorder="1" applyAlignment="1">
      <alignment horizontal="center"/>
    </xf>
    <xf numFmtId="2" fontId="164" fillId="2" borderId="7" xfId="0" applyNumberFormat="1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164" fontId="16" fillId="2" borderId="42" xfId="0" applyNumberFormat="1" applyFont="1" applyFill="1" applyBorder="1" applyAlignment="1">
      <alignment horizontal="left" wrapText="1"/>
    </xf>
    <xf numFmtId="164" fontId="17" fillId="2" borderId="42" xfId="1" applyNumberFormat="1" applyFont="1" applyFill="1" applyBorder="1" applyAlignment="1">
      <alignment horizontal="left" vertical="top" wrapText="1"/>
    </xf>
    <xf numFmtId="0" fontId="164" fillId="2" borderId="54" xfId="969" applyFont="1" applyFill="1" applyBorder="1" applyAlignment="1">
      <alignment horizontal="center" vertical="center" wrapText="1"/>
    </xf>
    <xf numFmtId="180" fontId="17" fillId="2" borderId="1" xfId="1" applyNumberFormat="1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42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40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right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vertical="center" wrapText="1"/>
    </xf>
    <xf numFmtId="0" fontId="19" fillId="2" borderId="2" xfId="15" applyFont="1" applyFill="1" applyBorder="1" applyAlignment="1">
      <alignment horizontal="right" vertical="top" wrapText="1"/>
    </xf>
    <xf numFmtId="0" fontId="19" fillId="2" borderId="6" xfId="15" applyFont="1" applyFill="1" applyBorder="1" applyAlignment="1">
      <alignment horizontal="right" vertical="top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45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/>
    </xf>
    <xf numFmtId="0" fontId="17" fillId="2" borderId="7" xfId="0" applyFont="1" applyFill="1" applyBorder="1" applyAlignment="1">
      <alignment horizontal="center"/>
    </xf>
    <xf numFmtId="0" fontId="17" fillId="2" borderId="37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top" wrapText="1"/>
    </xf>
    <xf numFmtId="2" fontId="17" fillId="2" borderId="42" xfId="0" applyNumberFormat="1" applyFont="1" applyFill="1" applyBorder="1" applyAlignment="1">
      <alignment horizontal="center"/>
    </xf>
    <xf numFmtId="2" fontId="17" fillId="2" borderId="43" xfId="0" applyNumberFormat="1" applyFont="1" applyFill="1" applyBorder="1" applyAlignment="1">
      <alignment horizontal="center"/>
    </xf>
    <xf numFmtId="2" fontId="17" fillId="2" borderId="40" xfId="0" applyNumberFormat="1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64" fillId="2" borderId="0" xfId="0" applyFont="1" applyFill="1" applyBorder="1" applyAlignment="1">
      <alignment horizontal="right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6" fillId="2" borderId="0" xfId="14" applyFont="1" applyFill="1" applyAlignment="1">
      <alignment horizontal="left"/>
    </xf>
    <xf numFmtId="0" fontId="16" fillId="2" borderId="0" xfId="0" applyFont="1" applyFill="1" applyAlignment="1">
      <alignment horizontal="center" vertical="top" wrapText="1"/>
    </xf>
    <xf numFmtId="166" fontId="17" fillId="2" borderId="43" xfId="1" applyNumberFormat="1" applyFont="1" applyFill="1" applyBorder="1" applyAlignment="1">
      <alignment horizontal="center" wrapText="1"/>
    </xf>
    <xf numFmtId="166" fontId="17" fillId="2" borderId="40" xfId="1" applyNumberFormat="1" applyFont="1" applyFill="1" applyBorder="1" applyAlignment="1">
      <alignment horizontal="center" wrapText="1"/>
    </xf>
    <xf numFmtId="0" fontId="18" fillId="2" borderId="3" xfId="0" applyFont="1" applyFill="1" applyBorder="1" applyAlignment="1">
      <alignment horizontal="left" vertical="top" wrapText="1"/>
    </xf>
    <xf numFmtId="0" fontId="18" fillId="2" borderId="7" xfId="0" applyFont="1" applyFill="1" applyBorder="1" applyAlignment="1">
      <alignment horizontal="left" vertical="top" wrapText="1"/>
    </xf>
  </cellXfs>
  <cellStyles count="2721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8" xfId="2720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8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ohar.Hayrapetyan\Downloads\Havelvacner%20-01%2011%202022-Ash-Pahu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>
        <row r="8">
          <cell r="D8" t="str">
            <v>Տարի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view="pageBreakPreview" zoomScaleNormal="100" zoomScaleSheetLayoutView="100" workbookViewId="0">
      <selection activeCell="H16" sqref="H16"/>
    </sheetView>
  </sheetViews>
  <sheetFormatPr defaultRowHeight="17.25"/>
  <cols>
    <col min="1" max="1" width="11.28515625" style="67" customWidth="1"/>
    <col min="2" max="2" width="15.28515625" style="67" customWidth="1"/>
    <col min="3" max="3" width="78.85546875" style="7" customWidth="1"/>
    <col min="4" max="4" width="22" style="7" customWidth="1"/>
    <col min="5" max="5" width="17" style="7" bestFit="1" customWidth="1"/>
    <col min="6" max="6" width="11.7109375" style="7" bestFit="1" customWidth="1"/>
    <col min="7" max="16384" width="9.140625" style="7"/>
  </cols>
  <sheetData>
    <row r="1" spans="1:6">
      <c r="D1" s="67" t="s">
        <v>18</v>
      </c>
    </row>
    <row r="2" spans="1:6">
      <c r="A2" s="67" t="s">
        <v>0</v>
      </c>
      <c r="D2" s="47" t="s">
        <v>66</v>
      </c>
    </row>
    <row r="3" spans="1:6">
      <c r="C3" s="126" t="s">
        <v>1</v>
      </c>
      <c r="D3" s="126"/>
    </row>
    <row r="4" spans="1:6">
      <c r="D4" s="67"/>
    </row>
    <row r="5" spans="1:6" ht="72" customHeight="1">
      <c r="A5" s="130" t="s">
        <v>69</v>
      </c>
      <c r="B5" s="130"/>
      <c r="C5" s="130"/>
      <c r="D5" s="130"/>
    </row>
    <row r="6" spans="1:6" ht="18" thickBot="1">
      <c r="A6" s="14"/>
      <c r="B6" s="14"/>
      <c r="C6" s="5"/>
      <c r="D6" s="58" t="s">
        <v>67</v>
      </c>
    </row>
    <row r="7" spans="1:6" ht="123" customHeight="1">
      <c r="A7" s="131" t="s">
        <v>3</v>
      </c>
      <c r="B7" s="132"/>
      <c r="C7" s="133" t="s">
        <v>16</v>
      </c>
      <c r="D7" s="59" t="s">
        <v>96</v>
      </c>
    </row>
    <row r="8" spans="1:6" ht="34.5">
      <c r="A8" s="25" t="s">
        <v>4</v>
      </c>
      <c r="B8" s="50" t="s">
        <v>5</v>
      </c>
      <c r="C8" s="134"/>
      <c r="D8" s="68" t="s">
        <v>14</v>
      </c>
    </row>
    <row r="9" spans="1:6">
      <c r="A9" s="63"/>
      <c r="B9" s="63"/>
      <c r="C9" s="26" t="s">
        <v>45</v>
      </c>
      <c r="D9" s="42">
        <f>D10+D30</f>
        <v>0</v>
      </c>
    </row>
    <row r="10" spans="1:6">
      <c r="A10" s="63"/>
      <c r="B10" s="63"/>
      <c r="C10" s="26" t="s">
        <v>38</v>
      </c>
      <c r="D10" s="42">
        <f>D11+D32</f>
        <v>2000000</v>
      </c>
      <c r="F10" s="15"/>
    </row>
    <row r="11" spans="1:6">
      <c r="A11" s="29" t="s">
        <v>43</v>
      </c>
      <c r="B11" s="64"/>
      <c r="C11" s="69" t="s">
        <v>46</v>
      </c>
      <c r="D11" s="19">
        <f>SUM(D18,D24)</f>
        <v>2000000</v>
      </c>
    </row>
    <row r="12" spans="1:6">
      <c r="A12" s="27"/>
      <c r="B12" s="65"/>
      <c r="C12" s="26" t="s">
        <v>44</v>
      </c>
      <c r="D12" s="12"/>
    </row>
    <row r="13" spans="1:6">
      <c r="A13" s="27"/>
      <c r="B13" s="65"/>
      <c r="C13" s="69" t="s">
        <v>47</v>
      </c>
      <c r="D13" s="12"/>
    </row>
    <row r="14" spans="1:6">
      <c r="A14" s="27"/>
      <c r="B14" s="65"/>
      <c r="C14" s="70" t="s">
        <v>50</v>
      </c>
      <c r="D14" s="12"/>
    </row>
    <row r="15" spans="1:6">
      <c r="A15" s="27"/>
      <c r="B15" s="65"/>
      <c r="C15" s="69" t="s">
        <v>48</v>
      </c>
      <c r="D15" s="12"/>
    </row>
    <row r="16" spans="1:6">
      <c r="A16" s="28"/>
      <c r="B16" s="66"/>
      <c r="C16" s="70" t="s">
        <v>51</v>
      </c>
      <c r="D16" s="13"/>
    </row>
    <row r="17" spans="1:5">
      <c r="A17" s="135" t="s">
        <v>49</v>
      </c>
      <c r="B17" s="136"/>
      <c r="C17" s="129"/>
      <c r="D17" s="56"/>
    </row>
    <row r="18" spans="1:5">
      <c r="A18" s="64"/>
      <c r="B18" s="123">
        <v>12001</v>
      </c>
      <c r="C18" s="61" t="s">
        <v>6</v>
      </c>
      <c r="D18" s="82">
        <v>1369940</v>
      </c>
      <c r="E18" s="52"/>
    </row>
    <row r="19" spans="1:5">
      <c r="A19" s="65"/>
      <c r="B19" s="124"/>
      <c r="C19" s="48" t="s">
        <v>61</v>
      </c>
      <c r="D19" s="24"/>
    </row>
    <row r="20" spans="1:5">
      <c r="A20" s="65"/>
      <c r="B20" s="124"/>
      <c r="C20" s="61" t="s">
        <v>7</v>
      </c>
      <c r="D20" s="62"/>
    </row>
    <row r="21" spans="1:5">
      <c r="A21" s="65"/>
      <c r="B21" s="124"/>
      <c r="C21" s="49" t="s">
        <v>63</v>
      </c>
      <c r="D21" s="62"/>
    </row>
    <row r="22" spans="1:5">
      <c r="A22" s="65"/>
      <c r="B22" s="124"/>
      <c r="C22" s="61" t="s">
        <v>25</v>
      </c>
      <c r="D22" s="62"/>
    </row>
    <row r="23" spans="1:5">
      <c r="A23" s="66"/>
      <c r="B23" s="125"/>
      <c r="C23" s="60" t="s">
        <v>20</v>
      </c>
      <c r="D23" s="62"/>
    </row>
    <row r="24" spans="1:5">
      <c r="A24" s="27"/>
      <c r="B24" s="123">
        <v>12002</v>
      </c>
      <c r="C24" s="78" t="s">
        <v>6</v>
      </c>
      <c r="D24" s="82">
        <v>630060</v>
      </c>
    </row>
    <row r="25" spans="1:5">
      <c r="A25" s="27"/>
      <c r="B25" s="124"/>
      <c r="C25" s="48" t="s">
        <v>71</v>
      </c>
      <c r="D25" s="81"/>
    </row>
    <row r="26" spans="1:5">
      <c r="A26" s="27"/>
      <c r="B26" s="124"/>
      <c r="C26" s="78" t="s">
        <v>7</v>
      </c>
      <c r="D26" s="81"/>
    </row>
    <row r="27" spans="1:5">
      <c r="A27" s="27"/>
      <c r="B27" s="124"/>
      <c r="C27" s="49" t="s">
        <v>95</v>
      </c>
      <c r="D27" s="81"/>
    </row>
    <row r="28" spans="1:5">
      <c r="A28" s="27"/>
      <c r="B28" s="124"/>
      <c r="C28" s="78" t="s">
        <v>25</v>
      </c>
      <c r="D28" s="81"/>
    </row>
    <row r="29" spans="1:5">
      <c r="A29" s="27"/>
      <c r="B29" s="125"/>
      <c r="C29" s="79" t="s">
        <v>20</v>
      </c>
      <c r="D29" s="81"/>
    </row>
    <row r="30" spans="1:5">
      <c r="A30" s="116"/>
      <c r="B30" s="117"/>
      <c r="C30" s="26" t="s">
        <v>90</v>
      </c>
      <c r="D30" s="118">
        <f>D31</f>
        <v>-2000000</v>
      </c>
    </row>
    <row r="31" spans="1:5">
      <c r="A31" s="29"/>
      <c r="B31" s="84"/>
      <c r="C31" s="90" t="s">
        <v>46</v>
      </c>
      <c r="D31" s="119">
        <f>D38</f>
        <v>-2000000</v>
      </c>
    </row>
    <row r="32" spans="1:5">
      <c r="A32" s="30">
        <v>1139</v>
      </c>
      <c r="B32" s="85"/>
      <c r="C32" s="91" t="s">
        <v>77</v>
      </c>
      <c r="D32" s="11"/>
    </row>
    <row r="33" spans="1:4">
      <c r="A33" s="27"/>
      <c r="B33" s="85"/>
      <c r="C33" s="88" t="s">
        <v>47</v>
      </c>
      <c r="D33" s="11"/>
    </row>
    <row r="34" spans="1:4" ht="34.5">
      <c r="A34" s="27"/>
      <c r="B34" s="85"/>
      <c r="C34" s="89" t="s">
        <v>78</v>
      </c>
      <c r="D34" s="11"/>
    </row>
    <row r="35" spans="1:4">
      <c r="A35" s="27"/>
      <c r="B35" s="85"/>
      <c r="C35" s="88" t="s">
        <v>48</v>
      </c>
      <c r="D35" s="11"/>
    </row>
    <row r="36" spans="1:4" ht="34.5">
      <c r="A36" s="28"/>
      <c r="B36" s="86"/>
      <c r="C36" s="89" t="s">
        <v>79</v>
      </c>
      <c r="D36" s="10"/>
    </row>
    <row r="37" spans="1:4" ht="20.100000000000001" customHeight="1">
      <c r="A37" s="127" t="s">
        <v>49</v>
      </c>
      <c r="B37" s="128"/>
      <c r="C37" s="129"/>
      <c r="D37" s="10"/>
    </row>
    <row r="38" spans="1:4" ht="20.100000000000001" customHeight="1">
      <c r="A38" s="137"/>
      <c r="B38" s="122" t="s">
        <v>80</v>
      </c>
      <c r="C38" s="88" t="s">
        <v>6</v>
      </c>
      <c r="D38" s="10">
        <v>-2000000</v>
      </c>
    </row>
    <row r="39" spans="1:4" ht="20.100000000000001" customHeight="1">
      <c r="A39" s="138"/>
      <c r="B39" s="122"/>
      <c r="C39" s="91" t="s">
        <v>77</v>
      </c>
      <c r="D39" s="10"/>
    </row>
    <row r="40" spans="1:4" ht="20.100000000000001" customHeight="1">
      <c r="A40" s="138"/>
      <c r="B40" s="122"/>
      <c r="C40" s="88" t="s">
        <v>7</v>
      </c>
      <c r="D40" s="87"/>
    </row>
    <row r="41" spans="1:4" ht="68.25" customHeight="1">
      <c r="A41" s="138"/>
      <c r="B41" s="122"/>
      <c r="C41" s="89" t="s">
        <v>81</v>
      </c>
      <c r="D41" s="87"/>
    </row>
    <row r="42" spans="1:4" ht="20.100000000000001" customHeight="1">
      <c r="A42" s="138"/>
      <c r="B42" s="122"/>
      <c r="C42" s="88" t="s">
        <v>25</v>
      </c>
      <c r="D42" s="87"/>
    </row>
    <row r="43" spans="1:4">
      <c r="A43" s="135"/>
      <c r="B43" s="122"/>
      <c r="C43" s="89" t="s">
        <v>82</v>
      </c>
      <c r="D43" s="10"/>
    </row>
    <row r="44" spans="1:4">
      <c r="A44" s="7"/>
      <c r="B44" s="7"/>
    </row>
    <row r="45" spans="1:4">
      <c r="A45" s="7"/>
      <c r="B45" s="7"/>
    </row>
    <row r="46" spans="1:4">
      <c r="A46" s="7"/>
      <c r="B46" s="7"/>
    </row>
    <row r="47" spans="1:4">
      <c r="A47" s="7"/>
      <c r="B47" s="7"/>
    </row>
    <row r="48" spans="1:4">
      <c r="A48" s="7"/>
      <c r="B48" s="7"/>
    </row>
    <row r="49" spans="1:2">
      <c r="A49" s="7"/>
      <c r="B49" s="7"/>
    </row>
    <row r="50" spans="1:2">
      <c r="A50" s="7"/>
      <c r="B50" s="7"/>
    </row>
  </sheetData>
  <mergeCells count="10">
    <mergeCell ref="B38:B43"/>
    <mergeCell ref="B18:B23"/>
    <mergeCell ref="C3:D3"/>
    <mergeCell ref="A37:C37"/>
    <mergeCell ref="A5:D5"/>
    <mergeCell ref="A7:B7"/>
    <mergeCell ref="C7:C8"/>
    <mergeCell ref="A17:C17"/>
    <mergeCell ref="B24:B29"/>
    <mergeCell ref="A38:A43"/>
  </mergeCells>
  <conditionalFormatting sqref="A17">
    <cfRule type="expression" dxfId="7" priority="43" stopIfTrue="1">
      <formula>#REF!=1</formula>
    </cfRule>
  </conditionalFormatting>
  <conditionalFormatting sqref="C14 C12 C16">
    <cfRule type="expression" dxfId="6" priority="44" stopIfTrue="1">
      <formula>#REF!=1</formula>
    </cfRule>
  </conditionalFormatting>
  <conditionalFormatting sqref="C18">
    <cfRule type="expression" dxfId="5" priority="26" stopIfTrue="1">
      <formula>#REF!=1</formula>
    </cfRule>
  </conditionalFormatting>
  <conditionalFormatting sqref="C20">
    <cfRule type="expression" dxfId="4" priority="22" stopIfTrue="1">
      <formula>#REF!=1</formula>
    </cfRule>
  </conditionalFormatting>
  <conditionalFormatting sqref="C22">
    <cfRule type="expression" dxfId="3" priority="21" stopIfTrue="1">
      <formula>#REF!=1</formula>
    </cfRule>
  </conditionalFormatting>
  <conditionalFormatting sqref="C24">
    <cfRule type="expression" dxfId="2" priority="3" stopIfTrue="1">
      <formula>#REF!=1</formula>
    </cfRule>
  </conditionalFormatting>
  <conditionalFormatting sqref="C26">
    <cfRule type="expression" dxfId="1" priority="2" stopIfTrue="1">
      <formula>#REF!=1</formula>
    </cfRule>
  </conditionalFormatting>
  <conditionalFormatting sqref="C28">
    <cfRule type="expression" dxfId="0" priority="1" stopIfTrue="1">
      <formula>#REF!=1</formula>
    </cfRule>
  </conditionalFormatting>
  <pageMargins left="0.25" right="0" top="0" bottom="0" header="0.05" footer="0"/>
  <pageSetup paperSize="9" scale="75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view="pageBreakPreview" zoomScaleNormal="100" zoomScaleSheetLayoutView="100" workbookViewId="0">
      <selection activeCell="I9" sqref="I9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0.42578125" style="1" customWidth="1"/>
    <col min="7" max="7" width="31.28515625" style="1" customWidth="1"/>
    <col min="8" max="8" width="18.42578125" style="21" customWidth="1"/>
    <col min="9" max="9" width="18.85546875" style="1" bestFit="1" customWidth="1"/>
    <col min="10" max="10" width="16.140625" style="1" bestFit="1" customWidth="1"/>
    <col min="11" max="11" width="12.85546875" style="1" bestFit="1" customWidth="1"/>
    <col min="12" max="12" width="14.28515625" style="1" bestFit="1" customWidth="1"/>
    <col min="13" max="13" width="10.85546875" style="1" bestFit="1" customWidth="1"/>
    <col min="14" max="16384" width="9.140625" style="1"/>
  </cols>
  <sheetData>
    <row r="1" spans="1:10">
      <c r="G1" s="47" t="s">
        <v>2</v>
      </c>
    </row>
    <row r="2" spans="1:10">
      <c r="A2" s="2" t="s">
        <v>0</v>
      </c>
      <c r="D2" s="2" t="s">
        <v>0</v>
      </c>
      <c r="G2" s="47" t="s">
        <v>66</v>
      </c>
    </row>
    <row r="3" spans="1:10">
      <c r="G3" s="47" t="s">
        <v>1</v>
      </c>
    </row>
    <row r="4" spans="1:10">
      <c r="F4" s="47"/>
      <c r="G4" s="47"/>
    </row>
    <row r="5" spans="1:10" ht="39" customHeight="1">
      <c r="A5" s="130" t="s">
        <v>98</v>
      </c>
      <c r="B5" s="130"/>
      <c r="C5" s="130"/>
      <c r="D5" s="130"/>
      <c r="E5" s="130"/>
      <c r="F5" s="130"/>
      <c r="G5" s="130"/>
    </row>
    <row r="6" spans="1:10" ht="18" thickBot="1">
      <c r="G6" s="58" t="s">
        <v>67</v>
      </c>
    </row>
    <row r="7" spans="1:10" ht="104.25" customHeight="1">
      <c r="A7" s="139" t="s">
        <v>17</v>
      </c>
      <c r="B7" s="133"/>
      <c r="C7" s="133"/>
      <c r="D7" s="140" t="s">
        <v>3</v>
      </c>
      <c r="E7" s="133"/>
      <c r="F7" s="133" t="s">
        <v>13</v>
      </c>
      <c r="G7" s="100" t="str">
        <f>'1'!D7</f>
        <v>Ցուցանիշների փոփոխությունները ավելացումները նշված են դրական նշանով, իսկ նվազեցումը՝ փակագծերում</v>
      </c>
      <c r="H7" s="22"/>
      <c r="I7" s="7"/>
    </row>
    <row r="8" spans="1:10" ht="78" customHeight="1">
      <c r="A8" s="3" t="s">
        <v>8</v>
      </c>
      <c r="B8" s="4" t="s">
        <v>9</v>
      </c>
      <c r="C8" s="4" t="s">
        <v>10</v>
      </c>
      <c r="D8" s="6" t="s">
        <v>11</v>
      </c>
      <c r="E8" s="4" t="s">
        <v>12</v>
      </c>
      <c r="F8" s="141"/>
      <c r="G8" s="101" t="str">
        <f>'1'!D8</f>
        <v>Տարի</v>
      </c>
    </row>
    <row r="9" spans="1:10">
      <c r="A9" s="102"/>
      <c r="B9" s="89"/>
      <c r="C9" s="89"/>
      <c r="D9" s="89"/>
      <c r="E9" s="89"/>
      <c r="F9" s="8" t="s">
        <v>34</v>
      </c>
      <c r="G9" s="103">
        <f>G11+G37</f>
        <v>0</v>
      </c>
      <c r="H9" s="23"/>
    </row>
    <row r="10" spans="1:10">
      <c r="A10" s="102"/>
      <c r="B10" s="89"/>
      <c r="C10" s="89"/>
      <c r="D10" s="89"/>
      <c r="E10" s="89"/>
      <c r="F10" s="89" t="s">
        <v>33</v>
      </c>
      <c r="G10" s="104"/>
      <c r="H10" s="23"/>
    </row>
    <row r="11" spans="1:10" ht="23.25" customHeight="1">
      <c r="A11" s="105" t="s">
        <v>35</v>
      </c>
      <c r="B11" s="17"/>
      <c r="C11" s="17"/>
      <c r="D11" s="17"/>
      <c r="E11" s="17"/>
      <c r="F11" s="16" t="s">
        <v>36</v>
      </c>
      <c r="G11" s="103">
        <f>+G13</f>
        <v>2000000</v>
      </c>
      <c r="H11" s="20"/>
    </row>
    <row r="12" spans="1:10">
      <c r="A12" s="102"/>
      <c r="B12" s="89"/>
      <c r="C12" s="89"/>
      <c r="D12" s="89"/>
      <c r="E12" s="89"/>
      <c r="F12" s="89" t="s">
        <v>33</v>
      </c>
      <c r="G12" s="106"/>
      <c r="H12" s="20"/>
      <c r="I12" s="9"/>
      <c r="J12" s="9"/>
    </row>
    <row r="13" spans="1:10">
      <c r="A13" s="107"/>
      <c r="B13" s="16" t="s">
        <v>42</v>
      </c>
      <c r="C13" s="17"/>
      <c r="D13" s="17"/>
      <c r="E13" s="17"/>
      <c r="F13" s="16" t="s">
        <v>32</v>
      </c>
      <c r="G13" s="108">
        <f>+G15</f>
        <v>2000000</v>
      </c>
      <c r="H13" s="20"/>
    </row>
    <row r="14" spans="1:10">
      <c r="A14" s="102"/>
      <c r="B14" s="89"/>
      <c r="C14" s="89"/>
      <c r="D14" s="89"/>
      <c r="E14" s="89"/>
      <c r="F14" s="89" t="s">
        <v>33</v>
      </c>
      <c r="G14" s="106"/>
      <c r="H14" s="20"/>
    </row>
    <row r="15" spans="1:10">
      <c r="A15" s="102"/>
      <c r="B15" s="89"/>
      <c r="C15" s="8" t="s">
        <v>37</v>
      </c>
      <c r="D15" s="89"/>
      <c r="E15" s="89"/>
      <c r="F15" s="8" t="s">
        <v>32</v>
      </c>
      <c r="G15" s="109">
        <f>G17</f>
        <v>2000000</v>
      </c>
      <c r="H15" s="20"/>
    </row>
    <row r="16" spans="1:10">
      <c r="A16" s="102"/>
      <c r="B16" s="89"/>
      <c r="C16" s="89"/>
      <c r="D16" s="89"/>
      <c r="E16" s="89"/>
      <c r="F16" s="89" t="s">
        <v>33</v>
      </c>
      <c r="G16" s="106"/>
      <c r="H16" s="20"/>
    </row>
    <row r="17" spans="1:8" s="18" customFormat="1">
      <c r="A17" s="110"/>
      <c r="B17" s="8"/>
      <c r="C17" s="8"/>
      <c r="D17" s="8">
        <v>1068</v>
      </c>
      <c r="E17" s="8"/>
      <c r="F17" s="8" t="s">
        <v>44</v>
      </c>
      <c r="G17" s="109">
        <f>G19+G28</f>
        <v>2000000</v>
      </c>
      <c r="H17" s="20"/>
    </row>
    <row r="18" spans="1:8">
      <c r="A18" s="102"/>
      <c r="B18" s="89"/>
      <c r="C18" s="89"/>
      <c r="D18" s="89"/>
      <c r="E18" s="89"/>
      <c r="F18" s="89" t="s">
        <v>33</v>
      </c>
      <c r="G18" s="106"/>
      <c r="H18" s="20"/>
    </row>
    <row r="19" spans="1:8">
      <c r="A19" s="102"/>
      <c r="B19" s="89"/>
      <c r="C19" s="89"/>
      <c r="D19" s="89"/>
      <c r="E19" s="89">
        <v>12001</v>
      </c>
      <c r="F19" s="8" t="s">
        <v>62</v>
      </c>
      <c r="G19" s="111">
        <f>+G20</f>
        <v>1369940</v>
      </c>
      <c r="H19" s="20"/>
    </row>
    <row r="20" spans="1:8">
      <c r="A20" s="102"/>
      <c r="B20" s="89"/>
      <c r="C20" s="89"/>
      <c r="D20" s="89"/>
      <c r="E20" s="89"/>
      <c r="F20" s="89" t="s">
        <v>23</v>
      </c>
      <c r="G20" s="111">
        <f t="shared" ref="G20" si="0">+G21</f>
        <v>1369940</v>
      </c>
      <c r="H20" s="20"/>
    </row>
    <row r="21" spans="1:8" ht="34.5">
      <c r="A21" s="102"/>
      <c r="B21" s="89"/>
      <c r="C21" s="89"/>
      <c r="D21" s="89"/>
      <c r="E21" s="89"/>
      <c r="F21" s="88" t="s">
        <v>59</v>
      </c>
      <c r="G21" s="111">
        <f>+G23</f>
        <v>1369940</v>
      </c>
      <c r="H21" s="20"/>
    </row>
    <row r="22" spans="1:8" ht="34.5">
      <c r="A22" s="102"/>
      <c r="B22" s="89"/>
      <c r="C22" s="89"/>
      <c r="D22" s="89"/>
      <c r="E22" s="89"/>
      <c r="F22" s="89" t="s">
        <v>24</v>
      </c>
      <c r="G22" s="111"/>
      <c r="H22" s="20"/>
    </row>
    <row r="23" spans="1:8">
      <c r="A23" s="102"/>
      <c r="B23" s="89"/>
      <c r="C23" s="89"/>
      <c r="D23" s="89"/>
      <c r="E23" s="89"/>
      <c r="F23" s="89" t="s">
        <v>34</v>
      </c>
      <c r="G23" s="111">
        <f t="shared" ref="G23:G26" si="1">+G24</f>
        <v>1369940</v>
      </c>
      <c r="H23" s="20"/>
    </row>
    <row r="24" spans="1:8">
      <c r="A24" s="102"/>
      <c r="B24" s="89"/>
      <c r="C24" s="89"/>
      <c r="D24" s="89"/>
      <c r="E24" s="89"/>
      <c r="F24" s="89" t="s">
        <v>39</v>
      </c>
      <c r="G24" s="111">
        <f t="shared" si="1"/>
        <v>1369940</v>
      </c>
      <c r="H24" s="20"/>
    </row>
    <row r="25" spans="1:8">
      <c r="A25" s="102"/>
      <c r="B25" s="89"/>
      <c r="C25" s="89"/>
      <c r="D25" s="89"/>
      <c r="E25" s="89"/>
      <c r="F25" s="89" t="s">
        <v>40</v>
      </c>
      <c r="G25" s="111">
        <f t="shared" si="1"/>
        <v>1369940</v>
      </c>
      <c r="H25" s="20"/>
    </row>
    <row r="26" spans="1:8" ht="34.5">
      <c r="A26" s="102"/>
      <c r="B26" s="89"/>
      <c r="C26" s="89"/>
      <c r="D26" s="89"/>
      <c r="E26" s="89"/>
      <c r="F26" s="89" t="s">
        <v>41</v>
      </c>
      <c r="G26" s="111">
        <f t="shared" si="1"/>
        <v>1369940</v>
      </c>
      <c r="H26" s="20"/>
    </row>
    <row r="27" spans="1:8">
      <c r="A27" s="102"/>
      <c r="B27" s="89"/>
      <c r="C27" s="89"/>
      <c r="D27" s="89"/>
      <c r="E27" s="89"/>
      <c r="F27" s="89" t="s">
        <v>60</v>
      </c>
      <c r="G27" s="111">
        <f>'1'!D18</f>
        <v>1369940</v>
      </c>
      <c r="H27" s="20"/>
    </row>
    <row r="28" spans="1:8">
      <c r="A28" s="102"/>
      <c r="B28" s="89"/>
      <c r="C28" s="89"/>
      <c r="D28" s="89"/>
      <c r="E28" s="89" t="s">
        <v>72</v>
      </c>
      <c r="F28" s="8" t="s">
        <v>73</v>
      </c>
      <c r="G28" s="111">
        <f>+G29</f>
        <v>630060</v>
      </c>
    </row>
    <row r="29" spans="1:8">
      <c r="A29" s="102"/>
      <c r="B29" s="89"/>
      <c r="C29" s="89"/>
      <c r="D29" s="89"/>
      <c r="E29" s="89"/>
      <c r="F29" s="89" t="s">
        <v>23</v>
      </c>
      <c r="G29" s="111">
        <f t="shared" ref="G29" si="2">+G30</f>
        <v>630060</v>
      </c>
    </row>
    <row r="30" spans="1:8" ht="34.5">
      <c r="A30" s="102"/>
      <c r="B30" s="89"/>
      <c r="C30" s="89"/>
      <c r="D30" s="89"/>
      <c r="E30" s="89"/>
      <c r="F30" s="88" t="s">
        <v>59</v>
      </c>
      <c r="G30" s="111">
        <f>+G32</f>
        <v>630060</v>
      </c>
    </row>
    <row r="31" spans="1:8" ht="34.5">
      <c r="A31" s="102"/>
      <c r="B31" s="89"/>
      <c r="C31" s="89"/>
      <c r="D31" s="89"/>
      <c r="E31" s="89"/>
      <c r="F31" s="89" t="s">
        <v>24</v>
      </c>
      <c r="G31" s="111"/>
    </row>
    <row r="32" spans="1:8">
      <c r="A32" s="102"/>
      <c r="B32" s="89"/>
      <c r="C32" s="89"/>
      <c r="D32" s="89"/>
      <c r="E32" s="89"/>
      <c r="F32" s="89" t="s">
        <v>34</v>
      </c>
      <c r="G32" s="111">
        <f t="shared" ref="G32:G35" si="3">+G33</f>
        <v>630060</v>
      </c>
    </row>
    <row r="33" spans="1:7" s="1" customFormat="1">
      <c r="A33" s="102"/>
      <c r="B33" s="89"/>
      <c r="C33" s="89"/>
      <c r="D33" s="89"/>
      <c r="E33" s="89"/>
      <c r="F33" s="89" t="s">
        <v>39</v>
      </c>
      <c r="G33" s="111">
        <f t="shared" si="3"/>
        <v>630060</v>
      </c>
    </row>
    <row r="34" spans="1:7" s="1" customFormat="1">
      <c r="A34" s="102"/>
      <c r="B34" s="89"/>
      <c r="C34" s="89"/>
      <c r="D34" s="89"/>
      <c r="E34" s="89"/>
      <c r="F34" s="89" t="s">
        <v>40</v>
      </c>
      <c r="G34" s="111">
        <f t="shared" si="3"/>
        <v>630060</v>
      </c>
    </row>
    <row r="35" spans="1:7" s="1" customFormat="1" ht="34.5">
      <c r="A35" s="102"/>
      <c r="B35" s="89"/>
      <c r="C35" s="89"/>
      <c r="D35" s="89"/>
      <c r="E35" s="89"/>
      <c r="F35" s="89" t="s">
        <v>41</v>
      </c>
      <c r="G35" s="111">
        <f t="shared" si="3"/>
        <v>630060</v>
      </c>
    </row>
    <row r="36" spans="1:7" s="1" customFormat="1">
      <c r="A36" s="102"/>
      <c r="B36" s="89"/>
      <c r="C36" s="89"/>
      <c r="D36" s="89"/>
      <c r="E36" s="89"/>
      <c r="F36" s="89" t="s">
        <v>74</v>
      </c>
      <c r="G36" s="111">
        <f>'1'!D24</f>
        <v>630060</v>
      </c>
    </row>
    <row r="37" spans="1:7" s="1" customFormat="1" ht="34.5">
      <c r="A37" s="110" t="s">
        <v>83</v>
      </c>
      <c r="B37" s="89"/>
      <c r="C37" s="89"/>
      <c r="D37" s="89"/>
      <c r="E37" s="89"/>
      <c r="F37" s="8" t="s">
        <v>84</v>
      </c>
      <c r="G37" s="111">
        <f>SUM(G39)</f>
        <v>-2000000</v>
      </c>
    </row>
    <row r="38" spans="1:7" s="1" customFormat="1">
      <c r="A38" s="102"/>
      <c r="B38" s="89"/>
      <c r="C38" s="89"/>
      <c r="D38" s="89"/>
      <c r="E38" s="89"/>
      <c r="F38" s="89" t="s">
        <v>33</v>
      </c>
      <c r="G38" s="111"/>
    </row>
    <row r="39" spans="1:7" s="1" customFormat="1">
      <c r="A39" s="102"/>
      <c r="B39" s="8" t="s">
        <v>37</v>
      </c>
      <c r="C39" s="89"/>
      <c r="D39" s="89"/>
      <c r="E39" s="89"/>
      <c r="F39" s="8" t="s">
        <v>85</v>
      </c>
      <c r="G39" s="111">
        <f>SUM(G41)</f>
        <v>-2000000</v>
      </c>
    </row>
    <row r="40" spans="1:7" s="1" customFormat="1">
      <c r="A40" s="102"/>
      <c r="B40" s="89"/>
      <c r="C40" s="89"/>
      <c r="D40" s="89"/>
      <c r="E40" s="89"/>
      <c r="F40" s="89" t="s">
        <v>33</v>
      </c>
      <c r="G40" s="111"/>
    </row>
    <row r="41" spans="1:7" s="1" customFormat="1">
      <c r="A41" s="102"/>
      <c r="B41" s="89"/>
      <c r="C41" s="8" t="s">
        <v>37</v>
      </c>
      <c r="D41" s="89"/>
      <c r="E41" s="89"/>
      <c r="F41" s="89" t="s">
        <v>77</v>
      </c>
      <c r="G41" s="111">
        <f>SUM(G43)</f>
        <v>-2000000</v>
      </c>
    </row>
    <row r="42" spans="1:7" s="1" customFormat="1">
      <c r="A42" s="102"/>
      <c r="B42" s="89"/>
      <c r="C42" s="89"/>
      <c r="D42" s="89"/>
      <c r="E42" s="89"/>
      <c r="F42" s="89" t="s">
        <v>33</v>
      </c>
      <c r="G42" s="111"/>
    </row>
    <row r="43" spans="1:7" s="1" customFormat="1">
      <c r="A43" s="102"/>
      <c r="B43" s="89"/>
      <c r="C43" s="89"/>
      <c r="D43" s="8" t="s">
        <v>86</v>
      </c>
      <c r="E43" s="89"/>
      <c r="F43" s="89" t="s">
        <v>77</v>
      </c>
      <c r="G43" s="111">
        <f>SUM(G45)</f>
        <v>-2000000</v>
      </c>
    </row>
    <row r="44" spans="1:7" s="1" customFormat="1">
      <c r="A44" s="102"/>
      <c r="B44" s="89"/>
      <c r="C44" s="89"/>
      <c r="D44" s="89"/>
      <c r="E44" s="89"/>
      <c r="F44" s="89" t="s">
        <v>97</v>
      </c>
      <c r="G44" s="111"/>
    </row>
    <row r="45" spans="1:7" s="1" customFormat="1">
      <c r="A45" s="102"/>
      <c r="B45" s="89"/>
      <c r="C45" s="89"/>
      <c r="D45" s="89"/>
      <c r="E45" s="89">
        <v>11001</v>
      </c>
      <c r="F45" s="89" t="s">
        <v>77</v>
      </c>
      <c r="G45" s="111">
        <f>G47</f>
        <v>-2000000</v>
      </c>
    </row>
    <row r="46" spans="1:7" s="1" customFormat="1">
      <c r="A46" s="102"/>
      <c r="B46" s="89"/>
      <c r="C46" s="89"/>
      <c r="D46" s="89"/>
      <c r="E46" s="89"/>
      <c r="F46" s="89" t="s">
        <v>23</v>
      </c>
      <c r="G46" s="111"/>
    </row>
    <row r="47" spans="1:7" s="1" customFormat="1">
      <c r="A47" s="102"/>
      <c r="B47" s="89"/>
      <c r="C47" s="89"/>
      <c r="D47" s="89"/>
      <c r="E47" s="89"/>
      <c r="F47" s="88" t="s">
        <v>87</v>
      </c>
      <c r="G47" s="111">
        <f>G48</f>
        <v>-2000000</v>
      </c>
    </row>
    <row r="48" spans="1:7" s="1" customFormat="1" ht="34.5">
      <c r="A48" s="102"/>
      <c r="B48" s="89"/>
      <c r="C48" s="89"/>
      <c r="D48" s="89"/>
      <c r="E48" s="89"/>
      <c r="F48" s="89" t="s">
        <v>24</v>
      </c>
      <c r="G48" s="111">
        <f t="shared" ref="G48:G50" si="4">SUM(G50)</f>
        <v>-2000000</v>
      </c>
    </row>
    <row r="49" spans="1:7" s="1" customFormat="1">
      <c r="A49" s="102"/>
      <c r="B49" s="89"/>
      <c r="C49" s="89"/>
      <c r="D49" s="89"/>
      <c r="E49" s="89"/>
      <c r="F49" s="89" t="s">
        <v>34</v>
      </c>
      <c r="G49" s="111">
        <f t="shared" si="4"/>
        <v>-2000000</v>
      </c>
    </row>
    <row r="50" spans="1:7" s="1" customFormat="1">
      <c r="A50" s="102"/>
      <c r="B50" s="89"/>
      <c r="C50" s="89"/>
      <c r="D50" s="89"/>
      <c r="E50" s="89"/>
      <c r="F50" s="88" t="s">
        <v>39</v>
      </c>
      <c r="G50" s="111">
        <f t="shared" si="4"/>
        <v>-2000000</v>
      </c>
    </row>
    <row r="51" spans="1:7" s="1" customFormat="1">
      <c r="A51" s="102"/>
      <c r="B51" s="89"/>
      <c r="C51" s="89"/>
      <c r="D51" s="89"/>
      <c r="E51" s="89"/>
      <c r="F51" s="89" t="s">
        <v>88</v>
      </c>
      <c r="G51" s="111">
        <f>SUM(G52)</f>
        <v>-2000000</v>
      </c>
    </row>
    <row r="52" spans="1:7" s="1" customFormat="1" ht="18" thickBot="1">
      <c r="A52" s="112"/>
      <c r="B52" s="113"/>
      <c r="C52" s="113"/>
      <c r="D52" s="113"/>
      <c r="E52" s="113"/>
      <c r="F52" s="113" t="s">
        <v>89</v>
      </c>
      <c r="G52" s="114">
        <f>'1'!D38</f>
        <v>-2000000</v>
      </c>
    </row>
  </sheetData>
  <mergeCells count="4">
    <mergeCell ref="A5:G5"/>
    <mergeCell ref="A7:C7"/>
    <mergeCell ref="D7:E7"/>
    <mergeCell ref="F7:F8"/>
  </mergeCells>
  <pageMargins left="0.45" right="0" top="0.25" bottom="0.25" header="0.3" footer="0.3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view="pageBreakPreview" zoomScaleNormal="100" zoomScaleSheetLayoutView="100" workbookViewId="0">
      <selection activeCell="A28" sqref="A28:B28"/>
    </sheetView>
  </sheetViews>
  <sheetFormatPr defaultRowHeight="17.25"/>
  <cols>
    <col min="1" max="1" width="50.42578125" style="1" customWidth="1"/>
    <col min="2" max="2" width="74.140625" style="1" customWidth="1"/>
    <col min="3" max="3" width="25.85546875" style="43" customWidth="1"/>
    <col min="4" max="4" width="12" style="1" hidden="1" customWidth="1"/>
    <col min="5" max="5" width="8.5703125" style="1" customWidth="1"/>
    <col min="6" max="6" width="8.85546875" style="1" customWidth="1"/>
    <col min="7" max="7" width="6.7109375" style="1" customWidth="1"/>
    <col min="8" max="8" width="11" style="1" customWidth="1"/>
    <col min="9" max="9" width="9.5703125" style="1" customWidth="1"/>
    <col min="10" max="10" width="16.5703125" style="1" customWidth="1"/>
    <col min="11" max="11" width="10" style="1" customWidth="1"/>
    <col min="12" max="16384" width="9.140625" style="1"/>
  </cols>
  <sheetData>
    <row r="1" spans="1:3">
      <c r="A1" s="47"/>
      <c r="B1" s="47"/>
      <c r="C1" s="43" t="s">
        <v>68</v>
      </c>
    </row>
    <row r="2" spans="1:3">
      <c r="A2" s="47"/>
      <c r="B2" s="47"/>
      <c r="C2" s="43" t="s">
        <v>66</v>
      </c>
    </row>
    <row r="3" spans="1:3">
      <c r="A3" s="47"/>
      <c r="B3" s="47"/>
      <c r="C3" s="43" t="s">
        <v>1</v>
      </c>
    </row>
    <row r="4" spans="1:3" ht="14.25" customHeight="1">
      <c r="A4" s="151" t="s">
        <v>57</v>
      </c>
      <c r="B4" s="151"/>
      <c r="C4" s="151"/>
    </row>
    <row r="5" spans="1:3" ht="61.5" customHeight="1">
      <c r="A5" s="152" t="s">
        <v>99</v>
      </c>
      <c r="B5" s="152"/>
      <c r="C5" s="152"/>
    </row>
    <row r="6" spans="1:3" ht="30.75" customHeight="1">
      <c r="A6" s="154" t="s">
        <v>58</v>
      </c>
      <c r="B6" s="154"/>
      <c r="C6" s="154"/>
    </row>
    <row r="7" spans="1:3">
      <c r="A7" s="153" t="s">
        <v>65</v>
      </c>
      <c r="B7" s="153"/>
      <c r="C7" s="153"/>
    </row>
    <row r="8" spans="1:3">
      <c r="A8" s="40"/>
      <c r="B8" s="40"/>
      <c r="C8" s="44"/>
    </row>
    <row r="9" spans="1:3">
      <c r="A9" s="36" t="s">
        <v>52</v>
      </c>
      <c r="B9" s="31" t="s">
        <v>53</v>
      </c>
      <c r="C9" s="46"/>
    </row>
    <row r="10" spans="1:3" ht="21" customHeight="1">
      <c r="A10" s="38" t="s">
        <v>55</v>
      </c>
      <c r="B10" s="39" t="s">
        <v>56</v>
      </c>
      <c r="C10" s="46"/>
    </row>
    <row r="11" spans="1:3" ht="21" customHeight="1">
      <c r="A11" s="51"/>
      <c r="B11" s="51"/>
      <c r="C11" s="46"/>
    </row>
    <row r="12" spans="1:3" ht="83.25" customHeight="1">
      <c r="A12" s="33" t="s">
        <v>30</v>
      </c>
      <c r="B12" s="33" t="s">
        <v>55</v>
      </c>
      <c r="C12" s="73" t="s">
        <v>101</v>
      </c>
    </row>
    <row r="13" spans="1:3" ht="26.25" customHeight="1">
      <c r="A13" s="33" t="s">
        <v>26</v>
      </c>
      <c r="B13" s="33">
        <v>12001</v>
      </c>
      <c r="C13" s="57" t="str">
        <f>'1'!D8</f>
        <v>Տարի</v>
      </c>
    </row>
    <row r="14" spans="1:3">
      <c r="A14" s="33" t="s">
        <v>27</v>
      </c>
      <c r="B14" s="60" t="s">
        <v>61</v>
      </c>
      <c r="C14" s="155"/>
    </row>
    <row r="15" spans="1:3" ht="17.25" customHeight="1">
      <c r="A15" s="33" t="s">
        <v>28</v>
      </c>
      <c r="B15" s="37" t="s">
        <v>63</v>
      </c>
      <c r="C15" s="155"/>
    </row>
    <row r="16" spans="1:3" ht="17.25" customHeight="1">
      <c r="A16" s="33" t="s">
        <v>22</v>
      </c>
      <c r="B16" s="35" t="s">
        <v>21</v>
      </c>
      <c r="C16" s="155"/>
    </row>
    <row r="17" spans="1:5" ht="34.5">
      <c r="A17" s="33" t="s">
        <v>15</v>
      </c>
      <c r="B17" s="32" t="s">
        <v>102</v>
      </c>
      <c r="C17" s="156"/>
    </row>
    <row r="18" spans="1:5">
      <c r="A18" s="149" t="s">
        <v>31</v>
      </c>
      <c r="B18" s="150"/>
      <c r="C18" s="41"/>
    </row>
    <row r="19" spans="1:5">
      <c r="A19" s="157" t="s">
        <v>64</v>
      </c>
      <c r="B19" s="158"/>
      <c r="C19" s="41">
        <v>4355</v>
      </c>
      <c r="D19" s="71">
        <v>30500</v>
      </c>
    </row>
    <row r="20" spans="1:5" ht="17.25" customHeight="1">
      <c r="A20" s="144" t="s">
        <v>29</v>
      </c>
      <c r="B20" s="145"/>
      <c r="C20" s="41">
        <f>'1'!D18</f>
        <v>1369940</v>
      </c>
      <c r="D20" s="71"/>
      <c r="E20" s="71"/>
    </row>
    <row r="21" spans="1:5">
      <c r="A21" s="34"/>
      <c r="B21" s="34"/>
      <c r="C21" s="45"/>
      <c r="D21" s="71"/>
      <c r="E21" s="71"/>
    </row>
    <row r="22" spans="1:5" ht="69">
      <c r="A22" s="33" t="s">
        <v>30</v>
      </c>
      <c r="B22" s="33" t="s">
        <v>55</v>
      </c>
      <c r="C22" s="73" t="s">
        <v>101</v>
      </c>
      <c r="E22" s="71"/>
    </row>
    <row r="23" spans="1:5">
      <c r="A23" s="33" t="s">
        <v>26</v>
      </c>
      <c r="B23" s="31">
        <v>12002</v>
      </c>
      <c r="C23" s="74" t="s">
        <v>14</v>
      </c>
      <c r="E23" s="71"/>
    </row>
    <row r="24" spans="1:5">
      <c r="A24" s="33" t="s">
        <v>27</v>
      </c>
      <c r="B24" s="79" t="s">
        <v>71</v>
      </c>
      <c r="C24" s="83"/>
      <c r="E24" s="71"/>
    </row>
    <row r="25" spans="1:5" ht="34.5">
      <c r="A25" s="33" t="s">
        <v>28</v>
      </c>
      <c r="B25" s="79" t="s">
        <v>75</v>
      </c>
      <c r="C25" s="83"/>
      <c r="E25" s="71"/>
    </row>
    <row r="26" spans="1:5">
      <c r="A26" s="33" t="s">
        <v>22</v>
      </c>
      <c r="B26" s="79" t="s">
        <v>21</v>
      </c>
      <c r="C26" s="83"/>
      <c r="E26" s="71"/>
    </row>
    <row r="27" spans="1:5" ht="34.5">
      <c r="A27" s="33" t="s">
        <v>15</v>
      </c>
      <c r="B27" s="79" t="s">
        <v>76</v>
      </c>
      <c r="C27" s="83"/>
      <c r="E27" s="71"/>
    </row>
    <row r="28" spans="1:5">
      <c r="A28" s="144" t="s">
        <v>29</v>
      </c>
      <c r="B28" s="145"/>
      <c r="C28" s="75">
        <f>'1'!D24</f>
        <v>630060</v>
      </c>
      <c r="E28" s="71"/>
    </row>
    <row r="29" spans="1:5">
      <c r="A29" s="34"/>
      <c r="B29" s="34"/>
      <c r="C29" s="45"/>
      <c r="D29" s="71"/>
      <c r="E29" s="71"/>
    </row>
    <row r="30" spans="1:5">
      <c r="A30" s="34"/>
      <c r="B30" s="92" t="s">
        <v>90</v>
      </c>
      <c r="C30" s="93"/>
      <c r="D30" s="71"/>
      <c r="E30" s="71"/>
    </row>
    <row r="31" spans="1:5">
      <c r="A31" s="34"/>
      <c r="B31" s="34"/>
      <c r="C31" s="93"/>
      <c r="D31" s="71"/>
      <c r="E31" s="71"/>
    </row>
    <row r="32" spans="1:5">
      <c r="A32" s="94" t="s">
        <v>52</v>
      </c>
      <c r="B32" s="94" t="s">
        <v>53</v>
      </c>
      <c r="C32" s="93"/>
      <c r="D32" s="71"/>
      <c r="E32" s="71"/>
    </row>
    <row r="33" spans="1:5">
      <c r="A33" s="95">
        <v>1139</v>
      </c>
      <c r="B33" s="95" t="s">
        <v>91</v>
      </c>
      <c r="C33" s="93"/>
      <c r="D33" s="71"/>
      <c r="E33" s="71"/>
    </row>
    <row r="34" spans="1:5">
      <c r="A34" s="87" t="s">
        <v>54</v>
      </c>
      <c r="C34" s="72"/>
      <c r="D34" s="71"/>
      <c r="E34" s="71"/>
    </row>
    <row r="35" spans="1:5" ht="69">
      <c r="A35" s="87" t="s">
        <v>30</v>
      </c>
      <c r="B35" s="89">
        <v>1139</v>
      </c>
      <c r="C35" s="73" t="s">
        <v>100</v>
      </c>
      <c r="D35" s="71"/>
      <c r="E35" s="71"/>
    </row>
    <row r="36" spans="1:5">
      <c r="A36" s="87" t="s">
        <v>26</v>
      </c>
      <c r="B36" s="96">
        <v>11001</v>
      </c>
      <c r="C36" s="74" t="s">
        <v>14</v>
      </c>
      <c r="D36" s="71"/>
      <c r="E36" s="71"/>
    </row>
    <row r="37" spans="1:5">
      <c r="A37" s="87" t="s">
        <v>27</v>
      </c>
      <c r="B37" s="96" t="s">
        <v>77</v>
      </c>
      <c r="C37" s="146"/>
      <c r="D37" s="71"/>
      <c r="E37" s="71"/>
    </row>
    <row r="38" spans="1:5" ht="69">
      <c r="A38" s="87" t="s">
        <v>28</v>
      </c>
      <c r="B38" s="97" t="s">
        <v>92</v>
      </c>
      <c r="C38" s="147"/>
      <c r="D38" s="71"/>
      <c r="E38" s="71"/>
    </row>
    <row r="39" spans="1:5">
      <c r="A39" s="87" t="s">
        <v>22</v>
      </c>
      <c r="B39" s="96" t="s">
        <v>93</v>
      </c>
      <c r="C39" s="148"/>
      <c r="D39" s="71"/>
      <c r="E39" s="71"/>
    </row>
    <row r="40" spans="1:5">
      <c r="A40" s="142" t="s">
        <v>31</v>
      </c>
      <c r="B40" s="143"/>
      <c r="C40" s="98"/>
      <c r="D40" s="71"/>
      <c r="E40" s="71"/>
    </row>
    <row r="41" spans="1:5" ht="17.25" customHeight="1">
      <c r="A41" s="144" t="s">
        <v>29</v>
      </c>
      <c r="B41" s="145"/>
      <c r="C41" s="99">
        <f>'1'!D38</f>
        <v>-2000000</v>
      </c>
      <c r="D41" s="76"/>
      <c r="E41" s="80"/>
    </row>
    <row r="42" spans="1:5">
      <c r="A42" s="34"/>
      <c r="B42" s="34"/>
      <c r="C42" s="45"/>
    </row>
    <row r="43" spans="1:5">
      <c r="A43" s="34"/>
      <c r="B43" s="34"/>
      <c r="C43" s="45"/>
    </row>
    <row r="44" spans="1:5">
      <c r="A44" s="34"/>
      <c r="B44" s="34"/>
      <c r="C44" s="45"/>
    </row>
    <row r="45" spans="1:5">
      <c r="A45" s="34"/>
      <c r="B45" s="34"/>
      <c r="C45" s="45"/>
    </row>
    <row r="46" spans="1:5">
      <c r="A46" s="34"/>
      <c r="B46" s="34"/>
      <c r="C46" s="45"/>
    </row>
    <row r="47" spans="1:5">
      <c r="A47" s="34"/>
      <c r="B47" s="34"/>
      <c r="C47" s="45"/>
    </row>
    <row r="48" spans="1:5">
      <c r="A48" s="34"/>
      <c r="B48" s="34"/>
      <c r="C48" s="45"/>
    </row>
    <row r="49" spans="1:3">
      <c r="A49" s="34"/>
      <c r="B49" s="34"/>
      <c r="C49" s="45"/>
    </row>
    <row r="50" spans="1:3">
      <c r="A50" s="34"/>
      <c r="B50" s="34"/>
      <c r="C50" s="45"/>
    </row>
    <row r="51" spans="1:3">
      <c r="A51" s="34"/>
      <c r="B51" s="34"/>
      <c r="C51" s="45"/>
    </row>
    <row r="52" spans="1:3">
      <c r="A52" s="34"/>
      <c r="B52" s="34"/>
      <c r="C52" s="45"/>
    </row>
    <row r="53" spans="1:3">
      <c r="A53" s="34"/>
      <c r="B53" s="34"/>
      <c r="C53" s="45"/>
    </row>
    <row r="54" spans="1:3">
      <c r="A54" s="34"/>
      <c r="B54" s="34"/>
      <c r="C54" s="45"/>
    </row>
    <row r="55" spans="1:3">
      <c r="A55" s="34"/>
      <c r="B55" s="34"/>
      <c r="C55" s="45"/>
    </row>
    <row r="56" spans="1:3">
      <c r="A56" s="34"/>
      <c r="B56" s="34"/>
      <c r="C56" s="45"/>
    </row>
    <row r="57" spans="1:3">
      <c r="C57" s="45"/>
    </row>
    <row r="58" spans="1:3">
      <c r="C58" s="45"/>
    </row>
    <row r="59" spans="1:3">
      <c r="C59" s="45"/>
    </row>
    <row r="60" spans="1:3">
      <c r="C60" s="45"/>
    </row>
    <row r="61" spans="1:3">
      <c r="C61" s="45"/>
    </row>
    <row r="62" spans="1:3">
      <c r="C62" s="45"/>
    </row>
    <row r="63" spans="1:3">
      <c r="C63" s="45"/>
    </row>
    <row r="64" spans="1:3">
      <c r="C64" s="45"/>
    </row>
    <row r="65" spans="3:3">
      <c r="C65" s="45"/>
    </row>
    <row r="66" spans="3:3">
      <c r="C66" s="45"/>
    </row>
    <row r="67" spans="3:3">
      <c r="C67" s="45"/>
    </row>
    <row r="68" spans="3:3">
      <c r="C68" s="45"/>
    </row>
    <row r="69" spans="3:3">
      <c r="C69" s="45"/>
    </row>
    <row r="70" spans="3:3">
      <c r="C70" s="45"/>
    </row>
    <row r="71" spans="3:3">
      <c r="C71" s="45"/>
    </row>
    <row r="72" spans="3:3">
      <c r="C72" s="45"/>
    </row>
  </sheetData>
  <sortState ref="A17:L22">
    <sortCondition ref="C12"/>
  </sortState>
  <mergeCells count="12">
    <mergeCell ref="A40:B40"/>
    <mergeCell ref="A41:B41"/>
    <mergeCell ref="C37:C39"/>
    <mergeCell ref="A18:B18"/>
    <mergeCell ref="A4:C4"/>
    <mergeCell ref="A5:C5"/>
    <mergeCell ref="A7:C7"/>
    <mergeCell ref="A6:C6"/>
    <mergeCell ref="C14:C17"/>
    <mergeCell ref="A28:B28"/>
    <mergeCell ref="A19:B19"/>
    <mergeCell ref="A20:B20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view="pageBreakPreview" zoomScaleNormal="100" zoomScaleSheetLayoutView="100" workbookViewId="0">
      <selection activeCell="A28" sqref="A28:XFD28"/>
    </sheetView>
  </sheetViews>
  <sheetFormatPr defaultRowHeight="17.25"/>
  <cols>
    <col min="1" max="1" width="50.42578125" style="1" customWidth="1"/>
    <col min="2" max="2" width="72" style="1" customWidth="1"/>
    <col min="3" max="3" width="26.140625" style="1" customWidth="1"/>
    <col min="4" max="4" width="12.28515625" style="1" hidden="1" customWidth="1"/>
    <col min="5" max="5" width="23.85546875" style="1" hidden="1" customWidth="1"/>
    <col min="6" max="6" width="12.85546875" style="1" customWidth="1"/>
    <col min="7" max="7" width="26.85546875" style="43" customWidth="1"/>
    <col min="8" max="8" width="7.7109375" style="1" customWidth="1"/>
    <col min="9" max="9" width="7.85546875" style="1" customWidth="1"/>
    <col min="10" max="10" width="8.85546875" style="1" customWidth="1"/>
    <col min="11" max="11" width="6.7109375" style="1" customWidth="1"/>
    <col min="12" max="12" width="11" style="1" customWidth="1"/>
    <col min="13" max="13" width="9.5703125" style="1" customWidth="1"/>
    <col min="14" max="14" width="16.5703125" style="1" customWidth="1"/>
    <col min="15" max="15" width="10" style="1" customWidth="1"/>
    <col min="16" max="16384" width="9.140625" style="1"/>
  </cols>
  <sheetData>
    <row r="1" spans="1:7">
      <c r="A1" s="47"/>
      <c r="B1" s="47"/>
      <c r="C1" s="43" t="s">
        <v>70</v>
      </c>
      <c r="D1" s="47"/>
      <c r="E1" s="47"/>
    </row>
    <row r="2" spans="1:7">
      <c r="A2" s="47"/>
      <c r="B2" s="47"/>
      <c r="C2" s="43" t="s">
        <v>66</v>
      </c>
      <c r="D2" s="47"/>
      <c r="E2" s="47"/>
    </row>
    <row r="3" spans="1:7">
      <c r="A3" s="47"/>
      <c r="B3" s="47"/>
      <c r="C3" s="43" t="s">
        <v>1</v>
      </c>
      <c r="D3" s="47"/>
      <c r="E3" s="47"/>
    </row>
    <row r="4" spans="1:7" ht="14.25" customHeight="1">
      <c r="A4" s="53" t="s">
        <v>57</v>
      </c>
      <c r="B4" s="53"/>
      <c r="C4" s="53"/>
      <c r="D4" s="53"/>
      <c r="E4" s="53"/>
      <c r="G4" s="53"/>
    </row>
    <row r="5" spans="1:7" ht="61.5" customHeight="1">
      <c r="A5" s="152" t="s">
        <v>94</v>
      </c>
      <c r="B5" s="152"/>
      <c r="C5" s="152"/>
      <c r="D5" s="54"/>
      <c r="E5" s="54"/>
      <c r="G5" s="54"/>
    </row>
    <row r="6" spans="1:7">
      <c r="A6" s="153" t="s">
        <v>19</v>
      </c>
      <c r="B6" s="153"/>
      <c r="C6" s="153"/>
      <c r="D6" s="153"/>
      <c r="E6" s="153"/>
      <c r="F6" s="153"/>
      <c r="G6" s="153"/>
    </row>
    <row r="7" spans="1:7" s="34" customFormat="1" ht="20.25" customHeight="1">
      <c r="A7" s="55"/>
      <c r="B7" s="55"/>
      <c r="C7" s="55"/>
      <c r="D7" s="55"/>
      <c r="E7" s="55"/>
      <c r="F7" s="1"/>
      <c r="G7" s="55"/>
    </row>
    <row r="8" spans="1:7" ht="17.25" customHeight="1">
      <c r="A8" s="77" t="s">
        <v>59</v>
      </c>
      <c r="B8" s="55"/>
      <c r="C8" s="55"/>
      <c r="D8" s="55"/>
      <c r="E8" s="55"/>
      <c r="F8" s="55"/>
      <c r="G8" s="55"/>
    </row>
    <row r="9" spans="1:7">
      <c r="A9" s="36" t="s">
        <v>52</v>
      </c>
      <c r="B9" s="31" t="s">
        <v>53</v>
      </c>
      <c r="C9" s="46"/>
      <c r="G9" s="1"/>
    </row>
    <row r="10" spans="1:7" ht="21" customHeight="1">
      <c r="A10" s="38" t="s">
        <v>55</v>
      </c>
      <c r="B10" s="39" t="s">
        <v>56</v>
      </c>
      <c r="C10" s="46"/>
      <c r="G10" s="1"/>
    </row>
    <row r="11" spans="1:7" ht="21" customHeight="1">
      <c r="A11" s="51"/>
      <c r="B11" s="51"/>
      <c r="C11" s="46"/>
      <c r="G11" s="1"/>
    </row>
    <row r="12" spans="1:7" ht="75.75" customHeight="1">
      <c r="A12" s="33" t="s">
        <v>30</v>
      </c>
      <c r="B12" s="33" t="s">
        <v>55</v>
      </c>
      <c r="C12" s="115" t="str">
        <f>'3'!C12</f>
        <v>Ցուցանիշների փոփոխությունը (ավելացումը նշված է դրական նշանով)</v>
      </c>
      <c r="G12" s="1"/>
    </row>
    <row r="13" spans="1:7" ht="26.25" customHeight="1">
      <c r="A13" s="33" t="s">
        <v>26</v>
      </c>
      <c r="B13" s="33">
        <v>12001</v>
      </c>
      <c r="C13" s="57" t="str">
        <f>'1'!D8</f>
        <v>Տարի</v>
      </c>
      <c r="G13" s="1"/>
    </row>
    <row r="14" spans="1:7">
      <c r="A14" s="33" t="s">
        <v>27</v>
      </c>
      <c r="B14" s="89" t="s">
        <v>61</v>
      </c>
      <c r="C14" s="155"/>
      <c r="G14" s="1"/>
    </row>
    <row r="15" spans="1:7" ht="17.25" customHeight="1">
      <c r="A15" s="33" t="s">
        <v>28</v>
      </c>
      <c r="B15" s="37" t="s">
        <v>63</v>
      </c>
      <c r="C15" s="155"/>
      <c r="G15" s="1"/>
    </row>
    <row r="16" spans="1:7" ht="17.25" customHeight="1">
      <c r="A16" s="33" t="s">
        <v>22</v>
      </c>
      <c r="B16" s="35" t="s">
        <v>21</v>
      </c>
      <c r="C16" s="155"/>
      <c r="G16" s="1"/>
    </row>
    <row r="17" spans="1:7" ht="76.5" customHeight="1">
      <c r="A17" s="33" t="s">
        <v>15</v>
      </c>
      <c r="B17" s="32" t="s">
        <v>102</v>
      </c>
      <c r="C17" s="156"/>
      <c r="G17" s="1"/>
    </row>
    <row r="18" spans="1:7">
      <c r="A18" s="149" t="s">
        <v>31</v>
      </c>
      <c r="B18" s="150"/>
      <c r="C18" s="41"/>
      <c r="G18" s="1"/>
    </row>
    <row r="19" spans="1:7" ht="17.25" customHeight="1">
      <c r="A19" s="157" t="s">
        <v>64</v>
      </c>
      <c r="B19" s="158"/>
      <c r="C19" s="121">
        <v>4355</v>
      </c>
      <c r="D19" s="71">
        <v>28600</v>
      </c>
      <c r="E19" s="80">
        <f>SUM(C20/D19/12*1000)</f>
        <v>3991.6666666666665</v>
      </c>
      <c r="G19" s="1"/>
    </row>
    <row r="20" spans="1:7" ht="17.25" customHeight="1">
      <c r="A20" s="144" t="s">
        <v>29</v>
      </c>
      <c r="B20" s="145"/>
      <c r="C20" s="41">
        <f>'1'!D18</f>
        <v>1369940</v>
      </c>
      <c r="D20" s="71"/>
      <c r="E20" s="71"/>
      <c r="G20" s="1"/>
    </row>
    <row r="21" spans="1:7" ht="17.25" customHeight="1">
      <c r="A21" s="34"/>
      <c r="B21" s="34"/>
      <c r="C21" s="45"/>
      <c r="D21" s="71"/>
      <c r="E21" s="71"/>
      <c r="G21" s="1"/>
    </row>
    <row r="22" spans="1:7" ht="84.75" customHeight="1">
      <c r="A22" s="33" t="s">
        <v>30</v>
      </c>
      <c r="B22" s="33" t="s">
        <v>55</v>
      </c>
      <c r="C22" s="73" t="str">
        <f>'3'!C22</f>
        <v>Ցուցանիշների փոփոխությունը (ավելացումը նշված է դրական նշանով)</v>
      </c>
      <c r="E22" s="71"/>
      <c r="G22" s="1"/>
    </row>
    <row r="23" spans="1:7">
      <c r="A23" s="33" t="s">
        <v>26</v>
      </c>
      <c r="B23" s="31">
        <v>12002</v>
      </c>
      <c r="C23" s="74" t="s">
        <v>14</v>
      </c>
      <c r="E23" s="71"/>
      <c r="G23" s="1"/>
    </row>
    <row r="24" spans="1:7">
      <c r="A24" s="33" t="s">
        <v>27</v>
      </c>
      <c r="B24" s="89" t="s">
        <v>71</v>
      </c>
      <c r="C24" s="83"/>
      <c r="E24" s="71"/>
      <c r="G24" s="1"/>
    </row>
    <row r="25" spans="1:7" ht="34.5">
      <c r="A25" s="33" t="s">
        <v>28</v>
      </c>
      <c r="B25" s="89" t="s">
        <v>75</v>
      </c>
      <c r="C25" s="83"/>
      <c r="E25" s="71"/>
      <c r="G25" s="1"/>
    </row>
    <row r="26" spans="1:7">
      <c r="A26" s="33" t="s">
        <v>22</v>
      </c>
      <c r="B26" s="89" t="s">
        <v>21</v>
      </c>
      <c r="C26" s="83"/>
      <c r="E26" s="71"/>
      <c r="G26" s="1"/>
    </row>
    <row r="27" spans="1:7" ht="34.5">
      <c r="A27" s="33" t="s">
        <v>15</v>
      </c>
      <c r="B27" s="89" t="s">
        <v>76</v>
      </c>
      <c r="C27" s="83"/>
      <c r="E27" s="71"/>
      <c r="G27" s="1"/>
    </row>
    <row r="28" spans="1:7" ht="17.25" customHeight="1">
      <c r="A28" s="144" t="s">
        <v>29</v>
      </c>
      <c r="B28" s="145"/>
      <c r="C28" s="75">
        <f>'1'!D24</f>
        <v>630060</v>
      </c>
      <c r="E28" s="71"/>
      <c r="G28" s="1"/>
    </row>
    <row r="29" spans="1:7" ht="17.25" customHeight="1">
      <c r="A29" s="34"/>
      <c r="B29" s="34"/>
      <c r="C29" s="45"/>
      <c r="D29" s="71"/>
      <c r="E29" s="71"/>
      <c r="G29" s="1"/>
    </row>
    <row r="30" spans="1:7" ht="17.25" customHeight="1">
      <c r="A30" s="34"/>
      <c r="B30" s="92" t="s">
        <v>90</v>
      </c>
      <c r="C30" s="93"/>
      <c r="D30" s="71"/>
      <c r="E30" s="71"/>
      <c r="G30" s="1"/>
    </row>
    <row r="31" spans="1:7" ht="17.25" customHeight="1">
      <c r="A31" s="34"/>
      <c r="B31" s="34"/>
      <c r="C31" s="93"/>
      <c r="D31" s="71"/>
      <c r="E31" s="71"/>
      <c r="G31" s="1"/>
    </row>
    <row r="32" spans="1:7">
      <c r="A32" s="94" t="s">
        <v>52</v>
      </c>
      <c r="B32" s="94" t="s">
        <v>53</v>
      </c>
      <c r="C32" s="93"/>
      <c r="D32" s="71"/>
      <c r="E32" s="71"/>
      <c r="G32" s="1"/>
    </row>
    <row r="33" spans="1:5">
      <c r="A33" s="95">
        <v>1139</v>
      </c>
      <c r="B33" s="95" t="s">
        <v>91</v>
      </c>
      <c r="C33" s="93"/>
      <c r="D33" s="71"/>
      <c r="E33" s="71"/>
    </row>
    <row r="34" spans="1:5">
      <c r="A34" s="87" t="s">
        <v>54</v>
      </c>
      <c r="C34" s="72"/>
      <c r="D34" s="71"/>
      <c r="E34" s="71"/>
    </row>
    <row r="35" spans="1:5" ht="69">
      <c r="A35" s="87" t="s">
        <v>30</v>
      </c>
      <c r="B35" s="89">
        <v>1139</v>
      </c>
      <c r="C35" s="73" t="str">
        <f>'3'!C35</f>
        <v>Ցուցանիշների փոփոխությունը 
(նվազեցումը նշված է փակագծերում)</v>
      </c>
      <c r="D35" s="71"/>
      <c r="E35" s="71"/>
    </row>
    <row r="36" spans="1:5">
      <c r="A36" s="87" t="s">
        <v>26</v>
      </c>
      <c r="B36" s="96">
        <v>11001</v>
      </c>
      <c r="C36" s="74" t="s">
        <v>14</v>
      </c>
      <c r="D36" s="71"/>
      <c r="E36" s="71"/>
    </row>
    <row r="37" spans="1:5">
      <c r="A37" s="87" t="s">
        <v>27</v>
      </c>
      <c r="B37" s="96" t="s">
        <v>77</v>
      </c>
      <c r="C37" s="146"/>
      <c r="D37" s="71"/>
      <c r="E37" s="71"/>
    </row>
    <row r="38" spans="1:5" ht="69">
      <c r="A38" s="87" t="s">
        <v>28</v>
      </c>
      <c r="B38" s="97" t="s">
        <v>92</v>
      </c>
      <c r="C38" s="147"/>
      <c r="D38" s="71"/>
      <c r="E38" s="71"/>
    </row>
    <row r="39" spans="1:5">
      <c r="A39" s="87" t="s">
        <v>22</v>
      </c>
      <c r="B39" s="96" t="s">
        <v>93</v>
      </c>
      <c r="C39" s="148"/>
      <c r="D39" s="71"/>
      <c r="E39" s="71"/>
    </row>
    <row r="40" spans="1:5">
      <c r="A40" s="142" t="s">
        <v>31</v>
      </c>
      <c r="B40" s="143"/>
      <c r="C40" s="98"/>
      <c r="D40" s="71"/>
      <c r="E40" s="71"/>
    </row>
    <row r="41" spans="1:5" ht="17.25" customHeight="1">
      <c r="A41" s="144" t="s">
        <v>29</v>
      </c>
      <c r="B41" s="145"/>
      <c r="C41" s="99">
        <f>'1'!D38</f>
        <v>-2000000</v>
      </c>
      <c r="D41" s="76"/>
      <c r="E41" s="80"/>
    </row>
    <row r="42" spans="1:5" ht="17.25" customHeight="1">
      <c r="A42" s="34"/>
      <c r="B42" s="34"/>
      <c r="C42" s="45"/>
    </row>
  </sheetData>
  <mergeCells count="10">
    <mergeCell ref="A5:C5"/>
    <mergeCell ref="A6:G6"/>
    <mergeCell ref="A40:B40"/>
    <mergeCell ref="C37:C39"/>
    <mergeCell ref="A41:B41"/>
    <mergeCell ref="C14:C17"/>
    <mergeCell ref="A18:B18"/>
    <mergeCell ref="A19:B19"/>
    <mergeCell ref="A20:B20"/>
    <mergeCell ref="A28:B28"/>
  </mergeCells>
  <pageMargins left="0.2" right="0" top="0.25" bottom="0.25" header="0.3" footer="0.3"/>
  <pageSetup paperSize="9" scale="65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D1" zoomScaleNormal="100" zoomScaleSheetLayoutView="100" workbookViewId="0">
      <selection activeCell="Y5" sqref="Y5"/>
    </sheetView>
  </sheetViews>
  <sheetFormatPr defaultRowHeight="12.75"/>
  <cols>
    <col min="1" max="1" width="4.42578125" customWidth="1"/>
    <col min="2" max="2" width="4.85546875" customWidth="1"/>
    <col min="3" max="3" width="4.42578125" customWidth="1"/>
    <col min="4" max="4" width="6.85546875" customWidth="1"/>
    <col min="5" max="5" width="8" customWidth="1"/>
    <col min="6" max="6" width="63" customWidth="1"/>
    <col min="7" max="7" width="25.5703125" customWidth="1"/>
  </cols>
  <sheetData>
    <row r="1" spans="1:7" ht="17.25">
      <c r="A1" s="1"/>
      <c r="B1" s="1"/>
      <c r="C1" s="1"/>
      <c r="D1" s="1"/>
      <c r="E1" s="1"/>
      <c r="F1" s="1"/>
      <c r="G1" s="47" t="s">
        <v>103</v>
      </c>
    </row>
    <row r="2" spans="1:7" ht="17.25">
      <c r="A2" s="2" t="s">
        <v>0</v>
      </c>
      <c r="B2" s="1"/>
      <c r="C2" s="1"/>
      <c r="D2" s="2" t="s">
        <v>0</v>
      </c>
      <c r="E2" s="1"/>
      <c r="F2" s="1"/>
      <c r="G2" s="47" t="s">
        <v>66</v>
      </c>
    </row>
    <row r="3" spans="1:7" ht="17.25">
      <c r="A3" s="1"/>
      <c r="B3" s="1"/>
      <c r="C3" s="1"/>
      <c r="D3" s="1"/>
      <c r="E3" s="1"/>
      <c r="F3" s="1"/>
      <c r="G3" s="47" t="s">
        <v>1</v>
      </c>
    </row>
    <row r="4" spans="1:7" ht="17.25">
      <c r="A4" s="1"/>
      <c r="B4" s="1"/>
      <c r="C4" s="1"/>
      <c r="D4" s="1"/>
      <c r="E4" s="1"/>
      <c r="F4" s="47"/>
      <c r="G4" s="47"/>
    </row>
    <row r="5" spans="1:7" ht="60.75" customHeight="1">
      <c r="A5" s="130" t="s">
        <v>104</v>
      </c>
      <c r="B5" s="130"/>
      <c r="C5" s="130"/>
      <c r="D5" s="130"/>
      <c r="E5" s="130"/>
      <c r="F5" s="130"/>
      <c r="G5" s="130"/>
    </row>
    <row r="6" spans="1:7" ht="18" thickBot="1">
      <c r="A6" s="1"/>
      <c r="B6" s="1"/>
      <c r="C6" s="1"/>
      <c r="D6" s="1"/>
      <c r="E6" s="1"/>
      <c r="F6" s="1"/>
      <c r="G6" s="58" t="s">
        <v>67</v>
      </c>
    </row>
    <row r="7" spans="1:7" ht="69">
      <c r="A7" s="139" t="s">
        <v>17</v>
      </c>
      <c r="B7" s="133"/>
      <c r="C7" s="133"/>
      <c r="D7" s="140" t="s">
        <v>3</v>
      </c>
      <c r="E7" s="133"/>
      <c r="F7" s="133" t="s">
        <v>13</v>
      </c>
      <c r="G7" s="120" t="s">
        <v>105</v>
      </c>
    </row>
    <row r="8" spans="1:7" ht="54">
      <c r="A8" s="3" t="s">
        <v>8</v>
      </c>
      <c r="B8" s="4" t="s">
        <v>9</v>
      </c>
      <c r="C8" s="4" t="s">
        <v>10</v>
      </c>
      <c r="D8" s="6" t="s">
        <v>11</v>
      </c>
      <c r="E8" s="4" t="s">
        <v>12</v>
      </c>
      <c r="F8" s="141"/>
      <c r="G8" s="101" t="str">
        <f>'[1]1'!D8</f>
        <v>Տարի</v>
      </c>
    </row>
    <row r="9" spans="1:7" ht="24.95" customHeight="1">
      <c r="A9" s="102"/>
      <c r="B9" s="89"/>
      <c r="C9" s="89"/>
      <c r="D9" s="89"/>
      <c r="E9" s="89"/>
      <c r="F9" s="8" t="s">
        <v>34</v>
      </c>
      <c r="G9" s="103">
        <f>G11</f>
        <v>-2000000</v>
      </c>
    </row>
    <row r="10" spans="1:7" ht="24.95" customHeight="1">
      <c r="A10" s="102"/>
      <c r="B10" s="89"/>
      <c r="C10" s="89"/>
      <c r="D10" s="89"/>
      <c r="E10" s="89"/>
      <c r="F10" s="89" t="s">
        <v>33</v>
      </c>
      <c r="G10" s="104"/>
    </row>
    <row r="11" spans="1:7" ht="43.5" customHeight="1">
      <c r="A11" s="110" t="s">
        <v>83</v>
      </c>
      <c r="B11" s="89"/>
      <c r="C11" s="89"/>
      <c r="D11" s="89"/>
      <c r="E11" s="89"/>
      <c r="F11" s="8" t="s">
        <v>84</v>
      </c>
      <c r="G11" s="111">
        <f>SUM(G13)</f>
        <v>-2000000</v>
      </c>
    </row>
    <row r="12" spans="1:7" ht="24.95" customHeight="1">
      <c r="A12" s="102"/>
      <c r="B12" s="89"/>
      <c r="C12" s="89"/>
      <c r="D12" s="89"/>
      <c r="E12" s="89"/>
      <c r="F12" s="89" t="s">
        <v>33</v>
      </c>
      <c r="G12" s="111"/>
    </row>
    <row r="13" spans="1:7" ht="37.5" customHeight="1">
      <c r="A13" s="102"/>
      <c r="B13" s="8" t="s">
        <v>37</v>
      </c>
      <c r="C13" s="89"/>
      <c r="D13" s="89"/>
      <c r="E13" s="89"/>
      <c r="F13" s="8" t="s">
        <v>85</v>
      </c>
      <c r="G13" s="111">
        <f>SUM(G15)</f>
        <v>-2000000</v>
      </c>
    </row>
    <row r="14" spans="1:7" ht="24.95" customHeight="1">
      <c r="A14" s="102"/>
      <c r="B14" s="89"/>
      <c r="C14" s="89"/>
      <c r="D14" s="89"/>
      <c r="E14" s="89"/>
      <c r="F14" s="89" t="s">
        <v>33</v>
      </c>
      <c r="G14" s="111"/>
    </row>
    <row r="15" spans="1:7" ht="24.95" customHeight="1">
      <c r="A15" s="102"/>
      <c r="B15" s="89"/>
      <c r="C15" s="8" t="s">
        <v>37</v>
      </c>
      <c r="D15" s="89"/>
      <c r="E15" s="89"/>
      <c r="F15" s="89" t="s">
        <v>77</v>
      </c>
      <c r="G15" s="111">
        <f>SUM(G17)</f>
        <v>-2000000</v>
      </c>
    </row>
    <row r="16" spans="1:7" ht="24.95" customHeight="1">
      <c r="A16" s="102"/>
      <c r="B16" s="89"/>
      <c r="C16" s="89"/>
      <c r="D16" s="89"/>
      <c r="E16" s="89"/>
      <c r="F16" s="89" t="s">
        <v>33</v>
      </c>
      <c r="G16" s="111"/>
    </row>
    <row r="17" spans="1:7" ht="24.95" customHeight="1">
      <c r="A17" s="102"/>
      <c r="B17" s="89"/>
      <c r="C17" s="89"/>
      <c r="D17" s="8" t="s">
        <v>86</v>
      </c>
      <c r="E17" s="89"/>
      <c r="F17" s="89" t="s">
        <v>77</v>
      </c>
      <c r="G17" s="111">
        <f>SUM(G19)</f>
        <v>-2000000</v>
      </c>
    </row>
    <row r="18" spans="1:7" ht="17.25">
      <c r="A18" s="102"/>
      <c r="B18" s="89"/>
      <c r="C18" s="89"/>
      <c r="D18" s="89"/>
      <c r="E18" s="89"/>
      <c r="F18" s="89" t="s">
        <v>33</v>
      </c>
      <c r="G18" s="111"/>
    </row>
    <row r="19" spans="1:7" ht="24.95" customHeight="1">
      <c r="A19" s="102"/>
      <c r="B19" s="89"/>
      <c r="C19" s="89"/>
      <c r="D19" s="89"/>
      <c r="E19" s="89">
        <v>11001</v>
      </c>
      <c r="F19" s="89" t="s">
        <v>77</v>
      </c>
      <c r="G19" s="111">
        <f>G21</f>
        <v>-2000000</v>
      </c>
    </row>
    <row r="20" spans="1:7" ht="24.95" customHeight="1">
      <c r="A20" s="102"/>
      <c r="B20" s="89"/>
      <c r="C20" s="89"/>
      <c r="D20" s="89"/>
      <c r="E20" s="89"/>
      <c r="F20" s="89" t="s">
        <v>23</v>
      </c>
      <c r="G20" s="111"/>
    </row>
    <row r="21" spans="1:7" ht="24.95" customHeight="1">
      <c r="A21" s="102"/>
      <c r="B21" s="89"/>
      <c r="C21" s="89"/>
      <c r="D21" s="89"/>
      <c r="E21" s="89"/>
      <c r="F21" s="88" t="s">
        <v>87</v>
      </c>
      <c r="G21" s="111">
        <f>G22</f>
        <v>-2000000</v>
      </c>
    </row>
    <row r="22" spans="1:7" ht="33" customHeight="1">
      <c r="A22" s="102"/>
      <c r="B22" s="89"/>
      <c r="C22" s="89"/>
      <c r="D22" s="89"/>
      <c r="E22" s="89"/>
      <c r="F22" s="89" t="s">
        <v>24</v>
      </c>
      <c r="G22" s="111">
        <f t="shared" ref="G22:G24" si="0">SUM(G24)</f>
        <v>-2000000</v>
      </c>
    </row>
    <row r="23" spans="1:7" ht="24.95" customHeight="1">
      <c r="A23" s="102"/>
      <c r="B23" s="89"/>
      <c r="C23" s="89"/>
      <c r="D23" s="89"/>
      <c r="E23" s="89"/>
      <c r="F23" s="89" t="s">
        <v>34</v>
      </c>
      <c r="G23" s="111">
        <f t="shared" si="0"/>
        <v>-2000000</v>
      </c>
    </row>
    <row r="24" spans="1:7" ht="24.95" customHeight="1">
      <c r="A24" s="102"/>
      <c r="B24" s="89"/>
      <c r="C24" s="89"/>
      <c r="D24" s="89"/>
      <c r="E24" s="89"/>
      <c r="F24" s="88" t="s">
        <v>39</v>
      </c>
      <c r="G24" s="111">
        <f t="shared" si="0"/>
        <v>-2000000</v>
      </c>
    </row>
    <row r="25" spans="1:7" ht="24.95" customHeight="1">
      <c r="A25" s="102"/>
      <c r="B25" s="89"/>
      <c r="C25" s="89"/>
      <c r="D25" s="89"/>
      <c r="E25" s="89"/>
      <c r="F25" s="89" t="s">
        <v>88</v>
      </c>
      <c r="G25" s="111">
        <f>SUM(G26)</f>
        <v>-2000000</v>
      </c>
    </row>
    <row r="26" spans="1:7" ht="24.95" customHeight="1" thickBot="1">
      <c r="A26" s="112"/>
      <c r="B26" s="113"/>
      <c r="C26" s="113"/>
      <c r="D26" s="113"/>
      <c r="E26" s="113"/>
      <c r="F26" s="113" t="s">
        <v>89</v>
      </c>
      <c r="G26" s="114">
        <f>'1'!D38</f>
        <v>-2000000</v>
      </c>
    </row>
    <row r="27" spans="1:7" ht="24.95" customHeight="1"/>
    <row r="28" spans="1:7" ht="24.95" customHeight="1"/>
    <row r="29" spans="1:7" ht="24.95" customHeight="1"/>
    <row r="30" spans="1:7" ht="24.95" customHeight="1"/>
    <row r="31" spans="1:7" ht="24.95" customHeight="1"/>
    <row r="32" spans="1:7" ht="24.95" customHeight="1"/>
  </sheetData>
  <mergeCells count="4">
    <mergeCell ref="A5:G5"/>
    <mergeCell ref="A7:C7"/>
    <mergeCell ref="D7:E7"/>
    <mergeCell ref="F7:F8"/>
  </mergeCells>
  <pageMargins left="0.7" right="0.7" top="0.75" bottom="0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2022-11-01T07:14:07Z</cp:lastPrinted>
  <dcterms:created xsi:type="dcterms:W3CDTF">2003-05-20T07:22:10Z</dcterms:created>
  <dcterms:modified xsi:type="dcterms:W3CDTF">2022-11-21T08:32:52Z</dcterms:modified>
  <cp:keywords>https://mul2.gov.am/tasks/704874/oneclick/havelvacner-18.11.2022.xlsx?token=96248e46f9b85785ff94a329398f18d8</cp:keywords>
</cp:coreProperties>
</file>