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տարածքային+պետ գույք\"/>
    </mc:Choice>
  </mc:AlternateContent>
  <bookViews>
    <workbookView xWindow="0" yWindow="0" windowWidth="28800" windowHeight="12480" activeTab="3"/>
  </bookViews>
  <sheets>
    <sheet name="Հավելված 1" sheetId="16" r:id="rId1"/>
    <sheet name="Հավելված 2" sheetId="17" r:id="rId2"/>
    <sheet name="Հավելված  3" sheetId="15" r:id="rId3"/>
    <sheet name="Հավելված 4" sheetId="7" r:id="rId4"/>
    <sheet name="Հավելված  5" sheetId="20" r:id="rId5"/>
    <sheet name="Հավելված 6" sheetId="19" r:id="rId6"/>
    <sheet name="Հավելված  7" sheetId="9" r:id="rId7"/>
    <sheet name="Հավելված 8" sheetId="10" r:id="rId8"/>
  </sheets>
  <definedNames>
    <definedName name="_xlnm.Print_Area" localSheetId="2">'Հավելված  3'!$A$1:$G$31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7" l="1"/>
  <c r="B21" i="9" l="1"/>
  <c r="B23" i="10" s="1"/>
  <c r="G27" i="15" l="1"/>
  <c r="G26" i="15" s="1"/>
  <c r="G25" i="15" s="1"/>
  <c r="G23" i="15" s="1"/>
  <c r="G21" i="15" s="1"/>
  <c r="G20" i="15" s="1"/>
  <c r="G17" i="15" s="1"/>
  <c r="G15" i="15" s="1"/>
  <c r="G13" i="15" s="1"/>
  <c r="F27" i="15"/>
  <c r="C25" i="9" l="1"/>
  <c r="G11" i="15"/>
</calcChain>
</file>

<file path=xl/sharedStrings.xml><?xml version="1.0" encoding="utf-8"?>
<sst xmlns="http://schemas.openxmlformats.org/spreadsheetml/2006/main" count="165" uniqueCount="119">
  <si>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</si>
  <si>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</si>
  <si>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</si>
  <si>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</si>
  <si>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</si>
  <si>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</si>
  <si>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</si>
  <si>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</si>
  <si>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</si>
  <si>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</si>
  <si>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</si>
  <si>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</si>
  <si>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</si>
  <si>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</si>
  <si>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</si>
  <si>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</si>
  <si>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</si>
  <si>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</si>
  <si>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</si>
  <si>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</si>
  <si>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</si>
  <si>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</si>
  <si>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Ծրագիր</t>
  </si>
  <si>
    <t xml:space="preserve">             </t>
  </si>
  <si>
    <t xml:space="preserve">Տարի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</si>
  <si>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</si>
  <si>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</si>
  <si>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</si>
  <si>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</si>
  <si>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</si>
  <si>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</si>
  <si>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</si>
  <si>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</si>
  <si>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</si>
  <si>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</si>
  <si>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այդ թվում` բյուջետային ծախսերի տնտեսագիտական դասակարգման հոդվածներ</t>
  </si>
  <si>
    <t>հազար դրամ</t>
  </si>
  <si>
    <t xml:space="preserve"> Ծառայությունների մատուցում</t>
  </si>
  <si>
    <t>Ընդամենը</t>
  </si>
  <si>
    <t>Պետական գույքի կառավարում</t>
  </si>
  <si>
    <t xml:space="preserve">Պետական գույքի համալիր և արդյունավետ կառավարման ապահովում  </t>
  </si>
  <si>
    <t>Պետական գույքի կառավարման արդյունավետության բարձրացում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</si>
  <si>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</si>
  <si>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</si>
  <si>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</si>
  <si>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</si>
  <si>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</si>
  <si>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</si>
  <si>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t xml:space="preserve">Ցուցանիշների փոփոխությունը (ավելացումները նշված են դրական նշանով)  </t>
  </si>
  <si>
    <t>03</t>
  </si>
  <si>
    <t xml:space="preserve"> Ընդհանուր բնույթի ծառայություններ </t>
  </si>
  <si>
    <t xml:space="preserve"> Ընդհանուր բնույթի այլ ծառայություններ                                                         այդ թվում`</t>
  </si>
  <si>
    <t>ԸՆԹԱՑԻԿ ԾԱԽՍԵՐ</t>
  </si>
  <si>
    <t>Հավելված N 1</t>
  </si>
  <si>
    <t>ՙ---՚ի N ---Ն որոշման</t>
  </si>
  <si>
    <t xml:space="preserve"> Ցուցանիշների փոփոխությունը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</si>
  <si>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</si>
  <si>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</si>
  <si>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</si>
  <si>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</si>
  <si>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>(հազ. դրամ)</t>
  </si>
  <si>
    <t>Հավելված N2</t>
  </si>
  <si>
    <t xml:space="preserve">                                                            (հազ. դրամ)</t>
  </si>
  <si>
    <t>Պետական բյուջեի եկամուտներ</t>
  </si>
  <si>
    <t xml:space="preserve"> Ցուցանիշների փոփոխությունը                                                                                                                        (գումարների ավելացումները նշված է դրական նշանով)</t>
  </si>
  <si>
    <t>տարի</t>
  </si>
  <si>
    <t>ԸՆԴԱՄԵՆԸ</t>
  </si>
  <si>
    <t>Այլ եկամուտներ</t>
  </si>
  <si>
    <t>այդ թվում՝</t>
  </si>
  <si>
    <t>Հարկային եկամուտներ և պետական տուրքեր</t>
  </si>
  <si>
    <t>Պաշտոնական դրամաշնորհներ</t>
  </si>
  <si>
    <t xml:space="preserve">Պետական աջակցություն հիմնադրամներին՝ պետական սեփականություն հանդիսացող գույքի վարձակալական վճարների մասով </t>
  </si>
  <si>
    <t>Տրանսֆերտների տրամադրում</t>
  </si>
  <si>
    <t xml:space="preserve"> -Այլ ընթացիկ դրամաշնորհներ </t>
  </si>
  <si>
    <t xml:space="preserve">Նվիրատվություններ այլ շահույթ չհետապնդող կազմակերպություններին </t>
  </si>
  <si>
    <t>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</si>
  <si>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</si>
  <si>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</si>
  <si>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 նախարարության պետական գույքի կառավարման կոմիտե</t>
  </si>
  <si>
    <t>Հավելված  N3</t>
  </si>
  <si>
    <t>Հավելված  N 4</t>
  </si>
  <si>
    <t>NN</t>
  </si>
  <si>
    <t>Հավելված 7</t>
  </si>
  <si>
    <t>«Օհանյանի «Ավան» կրթահամալիր» ՍՊԸ</t>
  </si>
  <si>
    <t>ը/կ</t>
  </si>
  <si>
    <t>Եկամտատեսակը</t>
  </si>
  <si>
    <t>Ցուցանիշների փոփոխությունը</t>
  </si>
  <si>
    <t xml:space="preserve">(գումարների  ավելացումը նշված է դրական նշանով)           </t>
  </si>
  <si>
    <t>այդ թվում`</t>
  </si>
  <si>
    <t xml:space="preserve">Պետական սեփականություն հանդիսացող գույքի վարձակալությունից եկամուտներ </t>
  </si>
  <si>
    <t>Հավելված  N 5</t>
  </si>
  <si>
    <t>ՀՀ տարածքային կառավարման և ենթակառուցվածքների նախարարության</t>
  </si>
  <si>
    <t xml:space="preserve"> ԸՆԴԱՄԵՆԸ ԾԱԽՍԵՐ                                                                           </t>
  </si>
  <si>
    <t>Ծրագրային դասիչը</t>
  </si>
  <si>
    <t>Հավելված  N 6</t>
  </si>
  <si>
    <t>Բյուջետային հատկացումների գլխավոր կարգադրիչների, 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</si>
  <si>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</si>
  <si>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Գանձման համար պատասխանտու պետական կառավարման մարմին</t>
  </si>
  <si>
    <t xml:space="preserve"> Այլ եկամուտներ, ընդամենը</t>
  </si>
  <si>
    <t>Ծառայությունը մատուցող կազմակերպության(ների) անվանում(ներ)ը</t>
  </si>
  <si>
    <t>ԸՆԴԱՄԵՆԸ ԾԱԽՍԵՐ</t>
  </si>
  <si>
    <t>Բյուջետային հատկացումների գլխավոր կարգադրիչների, ծրագրերի և միջոցառումների անվանումները</t>
  </si>
  <si>
    <t>Պետական սեփականություն համարվող գույքը վարձակալության հանձնելիս վճարված վարձակալական վճարներ, որոնք թողնվում են վարձակալների՝ «Օհանյանի «Ավան» կրթահամալիր» ՍՊԸ և «Երեխաների աջակցության կենտրոն» հիմնադրամի տնօրինությանը՝ որպես կամավոր գույքային վճար</t>
  </si>
  <si>
    <t>Պետական սեփականություն հանդիսացող գույքը վարձակալության հանձնելիս վճարված վարձակալական վճարներ, որոնք թողնվում են վարձակալի տնօրինությանը</t>
  </si>
  <si>
    <t>(հազար դրամ)</t>
  </si>
  <si>
    <t>Հավելված 8</t>
  </si>
  <si>
    <t>ՀՀ կառավարության 2022 թվականի</t>
  </si>
  <si>
    <r>
      <t xml:space="preserve">«Հայաստանի Հանրապետության  2022 թվականի պետական բյուջեի մասին» Հայաստանի Հանրապետության օրենքի 2-րդ հոդվածի աղյուսակում կատարվող փոփոխությունները </t>
    </r>
    <r>
      <rPr>
        <b/>
        <sz val="12"/>
        <rFont val="GHEA Grapalat"/>
        <family val="3"/>
      </rPr>
      <t xml:space="preserve">և լրացումները </t>
    </r>
  </si>
  <si>
    <t xml:space="preserve"> ՀՀ կառավարության 2022 թվականի</t>
  </si>
  <si>
    <t xml:space="preserve">ՀՀ կառավարության 2022 թվականի </t>
  </si>
  <si>
    <t xml:space="preserve">ՀՀ կառավարության  2022թվականի </t>
  </si>
  <si>
    <t xml:space="preserve">ՀՀ կառավարության  2022 թվականի </t>
  </si>
  <si>
    <t xml:space="preserve">«Հայաստանի Հանրապետության  2022 թվականի պետական բյուջեի  մասին» Հայաստանի Հանրապետության օրենքի 6-րդ հոդվածի աղյուսակում և Հայաստանի Հանրապետության կառավարության 2021 թվականի դեկտեմբերի 23-ի N 2121-Ն որոշման N 2 հավելվածում կատարվող  փոփոխությունները և լրացումները </t>
  </si>
  <si>
    <r>
      <t>ՀԱՅԱՍՏԱՆԻ ՀԱՆՐԱՊԵՏՈՒԹՅԱՆ ԿԱՌԱՎԱՐՈՒԹՅԱՆ 2021 ԹՎԱԿԱՆԻ ԴԵԿՏԵՄԲԵՐԻ 23-Ի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rFont val="GHEA Grapalat"/>
        <family val="3"/>
      </rPr>
      <t>N 2121-Ն ՈՐՈՇՄԱՆ NN 3 ԵՎ</t>
    </r>
    <r>
      <rPr>
        <b/>
        <sz val="11"/>
        <color theme="1"/>
        <rFont val="GHEA Grapalat"/>
        <family val="3"/>
      </rPr>
      <t xml:space="preserve"> 4</t>
    </r>
    <r>
      <rPr>
        <b/>
        <sz val="11"/>
        <rFont val="GHEA Grapalat"/>
        <family val="3"/>
      </rPr>
      <t xml:space="preserve"> ՀԱՎԵԼՎԱԾՆԵՐՈՒՄ  ԿԱՏԱՐՎՈՂ  ՓՈՓՈԽՈՒԹՅՈՒՆՆԵՐԸ ԵՎ ԼՐԱՑՈՒՄՆԵՐԸ</t>
    </r>
  </si>
  <si>
    <r>
      <t xml:space="preserve"> ՀԱՅԱՍՏԱՆԻ ՀԱՆՐԱՊԵՏՈՒԹՅԱՆ ԿԱՌԱՎԱՐՈՒԹՅԱՆ 2021 ԹՎԱԿԱՆԻ ԴԵԿՏԵՄԲԵՐԻ </t>
    </r>
    <r>
      <rPr>
        <b/>
        <sz val="11"/>
        <rFont val="GHEA Grapalat"/>
        <family val="3"/>
      </rPr>
      <t>23-Ի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 xml:space="preserve">N 2121-Ն ՈՐՈՇՄԱՆ N 5 ՀԱՎԵԼՎԱԾԻ N  7 ԱՂՅՈՒՍԱԿՈՒՄ  ԿԱՏԱՐՎՈՂ </t>
    </r>
    <r>
      <rPr>
        <b/>
        <sz val="11"/>
        <rFont val="GHEA Grapalat"/>
        <family val="3"/>
      </rPr>
      <t xml:space="preserve"> ԼՐԱՑՈՒՄԸ</t>
    </r>
  </si>
  <si>
    <r>
      <t>ՀԱՅԱՍՏԱՆԻ ՀԱՆՐԱՊԵՏՈՒԹՅԱՆ ԿԱՌԱՎԱՐՈՒԹՅԱՆ 2021 ԹՎԱԿԱՆԻ ԴԵԿՏԵՄԲԵՐԻ</t>
    </r>
    <r>
      <rPr>
        <b/>
        <sz val="10"/>
        <rFont val="GHEA Grapalat"/>
        <family val="3"/>
      </rPr>
      <t xml:space="preserve"> 23-Ի</t>
    </r>
    <r>
      <rPr>
        <b/>
        <sz val="10"/>
        <color theme="1"/>
        <rFont val="GHEA Grapalat"/>
        <family val="3"/>
      </rPr>
      <t xml:space="preserve"> N 2121-Ն ՈՐՈՇՄԱՆ N 6 ՀԱՎԵԼՎԱԾՈՒՄ ԿԱՏԱՐՎՈՂ ՓՈՓՈԽՈՒԹՅՈՒՆՆԵՐԸ ԵՎ ԼՐԱՑՈՒՄՆԵՐԸ</t>
    </r>
  </si>
  <si>
    <t>ՀԱՅԱՍՏԱՆԻ ՀԱՆՐԱՊԵՏՈՒԹՅԱՆ ԿԱՌԱՎԱՐՈՒԹՅԱՆ 2021 ԹՎԱԿԱՆԻ ԴԵԿՏԵՄԲԵՐԻ 23-Ի ԹԻՎ 2121-Ն ՈՐՈՇՄԱՆ N9 ՀԱՎԵԼՎԱԾԻ  N 9.7 ԱՂՅՈՒՍԱԿՈՒՄ ԿԱՏԱՐՎՈՂ ԼՐԱՑՈՒՄԸ</t>
  </si>
  <si>
    <t>ՀԱՅԱՍՏԱՆԻ ՀԱՆՐԱՊԵՏՈՒԹՅԱՆ ԿԱՌԱՎԱՐՈՒԹՅԱՆ 2021 ԹՎԱԿԱՆԻ ԴԵԿՏԵՄԲԵՐԻ 23-Ի ԹԻՎ 2121-Ն ՈՐՈՇՄԱՆ N9.1 ՀԱՎԵԼՎԱԾԻ  N 9.1.34 ԱՂՅՈՒՍԱԿՈՒՄ ԿԱՏԱՐՎՈՂ ԼՐԱՑՈՒՄԸ</t>
  </si>
  <si>
    <r>
      <rPr>
        <b/>
        <sz val="11"/>
        <color theme="1"/>
        <rFont val="Calibri"/>
        <family val="2"/>
      </rPr>
      <t>«</t>
    </r>
    <r>
      <rPr>
        <b/>
        <sz val="11"/>
        <color theme="1"/>
        <rFont val="GHEA Grapalat"/>
        <family val="3"/>
      </rPr>
      <t>ՀԱՅԱՍՏԱՆԻ ՀԱՆՐԱՊԵՏՈՒԹՅԱՆ 2022 ԹՎԱԿԱՆԻ ՊԵՏԱԿԱՆ ԲՅՈՒՋԵԻ ՄԱՍԻՆ</t>
    </r>
    <r>
      <rPr>
        <b/>
        <sz val="11"/>
        <color theme="1"/>
        <rFont val="Calibri"/>
        <family val="2"/>
      </rPr>
      <t>»</t>
    </r>
    <r>
      <rPr>
        <b/>
        <sz val="11"/>
        <color theme="1"/>
        <rFont val="GHEA Grapalat"/>
        <family val="3"/>
      </rPr>
      <t xml:space="preserve"> ՀԱՅԱՍՏԱՆԻ ՀԱՆՐԱՊԵՏՈՒԹՅԱՆ ՕՐԵՆՔԻ N 1 ՀԱՎԵԼՎԱԾԻ N  2 ԱՂՅՈՒՍԱԿՈՒՄ ԵՎ ՀԱՅԱՍՏԱՆԻ ՀԱՆՐԱՊԵՏՈՒԹՅԱՆ ԿԱՌԱՎԱՐՈՒԹՅԱՆ 2021 ԹՎԱԿԱՆԻ ԴԵԿՏԵՄԲԵՐԻ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rFont val="GHEA Grapalat"/>
        <family val="3"/>
      </rPr>
      <t>23-Ի</t>
    </r>
    <r>
      <rPr>
        <b/>
        <sz val="11"/>
        <color theme="1"/>
        <rFont val="GHEA Grapalat"/>
        <family val="3"/>
      </rPr>
      <t xml:space="preserve"> N 2121-Ն ՈՐՈՇՄԱՆ N 5 ՀԱՎԵԼՎԱԾԻ N  1 ԱՂՅՈՒՍԱԿՈՒՄ  ԿԱՏԱՐՎՈՂ </t>
    </r>
    <r>
      <rPr>
        <b/>
        <sz val="11"/>
        <rFont val="GHEA Grapalat"/>
        <family val="3"/>
      </rPr>
      <t>ՓՈՓՈԽՈՒԹՅՈՒՆՆԵՐԸ ԵՎ ԼՐԱՑՈՒՄՆԵՐԸ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</si>
</sst>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_ * #,##0_)\ &quot;$&quot;_ ;_ * \(#,##0\)\ &quot;$&quot;_ ;_ * &quot;-&quot;_)\ &quot;$&quot;_ ;_ @_ "/>
    <numFmt numFmtId="167" formatCode="##,##0.0;\(##,##0.0\);\-"/>
    <numFmt numFmtId="168" formatCode="##,##0.00;\(##,##0.00\);\-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2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2"/>
    </font>
    <font>
      <i/>
      <sz val="10"/>
      <color theme="1"/>
      <name val="GHEA Grapalat"/>
      <family val="3"/>
    </font>
    <font>
      <b/>
      <sz val="11"/>
      <color theme="1"/>
      <name val="Calibri"/>
      <family val="2"/>
    </font>
    <font>
      <sz val="9"/>
      <color theme="1"/>
      <name val="GHEA Grapalat"/>
      <family val="3"/>
    </font>
    <font>
      <sz val="8"/>
      <color theme="1"/>
      <name val="GHEA Grapalat"/>
      <family val="3"/>
    </font>
    <font>
      <sz val="10"/>
      <color theme="1"/>
      <name val="Courier New"/>
      <family val="3"/>
    </font>
    <font>
      <b/>
      <sz val="12"/>
      <name val="GHEA Grapalat"/>
      <family val="3"/>
    </font>
    <font>
      <sz val="11"/>
      <color theme="1"/>
      <name val="GHEA Mariam"/>
      <family val="3"/>
    </font>
    <font>
      <b/>
      <sz val="11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5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0" fontId="1" fillId="0" borderId="0"/>
    <xf numFmtId="0" fontId="1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4" fillId="0" borderId="0"/>
    <xf numFmtId="0" fontId="10" fillId="0" borderId="0"/>
    <xf numFmtId="0" fontId="1" fillId="0" borderId="0"/>
    <xf numFmtId="0" fontId="15" fillId="0" borderId="0"/>
    <xf numFmtId="9" fontId="10" fillId="0" borderId="0" applyFont="0" applyFill="0" applyBorder="0" applyAlignment="0" applyProtection="0"/>
    <xf numFmtId="0" fontId="16" fillId="0" borderId="0"/>
    <xf numFmtId="0" fontId="10" fillId="0" borderId="0"/>
    <xf numFmtId="0" fontId="12" fillId="0" borderId="0"/>
    <xf numFmtId="0" fontId="16" fillId="0" borderId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7" fillId="0" borderId="0">
      <alignment horizontal="left" vertical="top" wrapText="1"/>
    </xf>
    <xf numFmtId="167" fontId="20" fillId="0" borderId="0" applyFill="0" applyBorder="0" applyProtection="0">
      <alignment horizontal="right" vertical="top"/>
    </xf>
    <xf numFmtId="167" fontId="17" fillId="0" borderId="0" applyFill="0" applyBorder="0" applyProtection="0">
      <alignment horizontal="right" vertical="top"/>
    </xf>
  </cellStyleXfs>
  <cellXfs count="190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Border="1"/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vertical="center"/>
    </xf>
    <xf numFmtId="0" fontId="2" fillId="2" borderId="1" xfId="0" applyFont="1" applyFill="1" applyBorder="1"/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18" fillId="2" borderId="0" xfId="25" applyFont="1" applyFill="1">
      <alignment horizontal="left" vertical="top" wrapText="1"/>
    </xf>
    <xf numFmtId="0" fontId="18" fillId="2" borderId="0" xfId="25" applyFont="1" applyFill="1" applyAlignment="1">
      <alignment horizontal="left" vertical="top" wrapText="1"/>
    </xf>
    <xf numFmtId="0" fontId="18" fillId="2" borderId="12" xfId="25" applyFont="1" applyFill="1" applyBorder="1" applyAlignment="1">
      <alignment horizontal="center" vertical="top" wrapText="1"/>
    </xf>
    <xf numFmtId="0" fontId="22" fillId="2" borderId="12" xfId="25" applyFont="1" applyFill="1" applyBorder="1">
      <alignment horizontal="left" vertical="top" wrapText="1"/>
    </xf>
    <xf numFmtId="0" fontId="22" fillId="2" borderId="12" xfId="25" applyFont="1" applyFill="1" applyBorder="1" applyAlignment="1">
      <alignment horizontal="left" vertical="top" wrapText="1"/>
    </xf>
    <xf numFmtId="167" fontId="18" fillId="2" borderId="13" xfId="25" applyNumberFormat="1" applyFont="1" applyFill="1" applyBorder="1" applyAlignment="1">
      <alignment horizontal="center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wrapText="1"/>
    </xf>
    <xf numFmtId="0" fontId="2" fillId="0" borderId="14" xfId="0" applyFont="1" applyBorder="1" applyAlignment="1">
      <alignment vertical="top" wrapText="1"/>
    </xf>
    <xf numFmtId="0" fontId="23" fillId="2" borderId="12" xfId="25" applyFont="1" applyFill="1" applyBorder="1" applyAlignment="1">
      <alignment horizontal="left" vertical="top" wrapText="1"/>
    </xf>
    <xf numFmtId="0" fontId="22" fillId="2" borderId="14" xfId="25" applyFont="1" applyFill="1" applyBorder="1">
      <alignment horizontal="left" vertical="top" wrapText="1"/>
    </xf>
    <xf numFmtId="0" fontId="22" fillId="2" borderId="14" xfId="25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/>
    </xf>
    <xf numFmtId="0" fontId="6" fillId="0" borderId="0" xfId="0" applyFont="1" applyFill="1" applyAlignment="1"/>
    <xf numFmtId="0" fontId="7" fillId="0" borderId="0" xfId="0" applyFont="1" applyFill="1" applyAlignment="1"/>
    <xf numFmtId="0" fontId="2" fillId="0" borderId="14" xfId="0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/>
    </xf>
    <xf numFmtId="0" fontId="27" fillId="2" borderId="12" xfId="25" applyFont="1" applyFill="1" applyBorder="1" applyAlignment="1">
      <alignment horizontal="left" vertical="top" wrapText="1"/>
    </xf>
    <xf numFmtId="49" fontId="21" fillId="2" borderId="12" xfId="25" applyNumberFormat="1" applyFont="1" applyFill="1" applyBorder="1" applyAlignment="1">
      <alignment horizontal="left" vertical="top" wrapText="1"/>
    </xf>
    <xf numFmtId="0" fontId="27" fillId="2" borderId="14" xfId="25" applyFont="1" applyFill="1" applyBorder="1" applyAlignment="1">
      <alignment horizontal="left" vertical="top" wrapText="1"/>
    </xf>
    <xf numFmtId="0" fontId="22" fillId="2" borderId="12" xfId="25" applyFont="1" applyFill="1" applyBorder="1" applyAlignment="1">
      <alignment horizontal="center" vertical="center" wrapText="1"/>
    </xf>
    <xf numFmtId="0" fontId="22" fillId="2" borderId="14" xfId="25" applyFont="1" applyFill="1" applyBorder="1" applyAlignment="1">
      <alignment horizontal="center" vertical="top" wrapText="1"/>
    </xf>
    <xf numFmtId="0" fontId="26" fillId="0" borderId="0" xfId="0" applyFont="1"/>
    <xf numFmtId="0" fontId="4" fillId="2" borderId="1" xfId="0" applyFont="1" applyFill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21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8" fillId="2" borderId="1" xfId="0" applyFont="1" applyFill="1" applyBorder="1" applyAlignment="1">
      <alignment horizontal="left" vertical="top" wrapText="1"/>
    </xf>
    <xf numFmtId="0" fontId="28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5" fillId="0" borderId="14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 wrapText="1"/>
    </xf>
    <xf numFmtId="165" fontId="22" fillId="2" borderId="12" xfId="25" applyNumberFormat="1" applyFont="1" applyFill="1" applyBorder="1" applyAlignment="1">
      <alignment horizontal="center" vertical="center" wrapText="1"/>
    </xf>
    <xf numFmtId="165" fontId="27" fillId="2" borderId="14" xfId="26" applyNumberFormat="1" applyFont="1" applyFill="1" applyBorder="1" applyAlignment="1">
      <alignment horizontal="center" vertical="center"/>
    </xf>
    <xf numFmtId="165" fontId="22" fillId="2" borderId="12" xfId="27" applyNumberFormat="1" applyFont="1" applyFill="1" applyBorder="1" applyAlignment="1">
      <alignment horizontal="center" vertical="center"/>
    </xf>
    <xf numFmtId="168" fontId="22" fillId="2" borderId="14" xfId="27" applyNumberFormat="1" applyFont="1" applyFill="1" applyBorder="1" applyAlignment="1">
      <alignment horizontal="center" vertical="center"/>
    </xf>
    <xf numFmtId="165" fontId="22" fillId="2" borderId="14" xfId="27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indent="3"/>
    </xf>
    <xf numFmtId="0" fontId="0" fillId="0" borderId="0" xfId="0" applyAlignment="1">
      <alignment wrapText="1"/>
    </xf>
    <xf numFmtId="0" fontId="7" fillId="0" borderId="0" xfId="0" applyFont="1" applyAlignment="1">
      <alignment horizontal="center" wrapText="1"/>
    </xf>
    <xf numFmtId="0" fontId="7" fillId="0" borderId="20" xfId="0" applyFont="1" applyBorder="1"/>
    <xf numFmtId="0" fontId="7" fillId="0" borderId="23" xfId="0" applyFont="1" applyBorder="1"/>
    <xf numFmtId="0" fontId="7" fillId="0" borderId="19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4" fontId="4" fillId="0" borderId="21" xfId="0" applyNumberFormat="1" applyFont="1" applyBorder="1" applyAlignment="1">
      <alignment horizontal="center" wrapText="1"/>
    </xf>
    <xf numFmtId="4" fontId="4" fillId="0" borderId="21" xfId="0" applyNumberFormat="1" applyFont="1" applyBorder="1" applyAlignment="1">
      <alignment horizontal="center"/>
    </xf>
    <xf numFmtId="0" fontId="31" fillId="0" borderId="0" xfId="0" applyFont="1" applyAlignment="1">
      <alignment horizontal="right"/>
    </xf>
    <xf numFmtId="0" fontId="7" fillId="2" borderId="18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 wrapText="1"/>
    </xf>
    <xf numFmtId="0" fontId="22" fillId="2" borderId="0" xfId="25" applyFont="1" applyFill="1" applyAlignment="1">
      <alignment horizontal="center" vertical="center" wrapText="1"/>
    </xf>
    <xf numFmtId="0" fontId="23" fillId="2" borderId="14" xfId="25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top" wrapText="1"/>
    </xf>
    <xf numFmtId="165" fontId="2" fillId="2" borderId="13" xfId="0" applyNumberFormat="1" applyFont="1" applyFill="1" applyBorder="1" applyAlignment="1">
      <alignment horizontal="center" vertical="center" wrapText="1"/>
    </xf>
    <xf numFmtId="2" fontId="23" fillId="0" borderId="14" xfId="0" applyNumberFormat="1" applyFont="1" applyBorder="1" applyAlignment="1">
      <alignment wrapText="1"/>
    </xf>
    <xf numFmtId="0" fontId="34" fillId="0" borderId="0" xfId="0" applyFont="1" applyAlignment="1">
      <alignment horizontal="center"/>
    </xf>
    <xf numFmtId="0" fontId="18" fillId="2" borderId="14" xfId="25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14" xfId="0" applyFont="1" applyBorder="1" applyAlignment="1">
      <alignment vertical="center" wrapText="1"/>
    </xf>
    <xf numFmtId="4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2" fillId="0" borderId="1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top" wrapText="1"/>
    </xf>
    <xf numFmtId="0" fontId="6" fillId="0" borderId="14" xfId="0" applyFont="1" applyBorder="1"/>
    <xf numFmtId="4" fontId="2" fillId="0" borderId="14" xfId="0" applyNumberFormat="1" applyFont="1" applyBorder="1" applyAlignment="1">
      <alignment horizont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center" vertical="center"/>
    </xf>
    <xf numFmtId="2" fontId="23" fillId="0" borderId="14" xfId="0" applyNumberFormat="1" applyFont="1" applyBorder="1" applyAlignment="1">
      <alignment vertical="center" wrapText="1"/>
    </xf>
    <xf numFmtId="0" fontId="22" fillId="2" borderId="14" xfId="25" applyFont="1" applyFill="1" applyBorder="1" applyAlignment="1">
      <alignment horizontal="center" vertical="center" wrapText="1"/>
    </xf>
    <xf numFmtId="0" fontId="2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26" fillId="2" borderId="0" xfId="0" applyFont="1" applyFill="1"/>
    <xf numFmtId="0" fontId="2" fillId="2" borderId="0" xfId="0" applyFont="1" applyFill="1" applyAlignment="1">
      <alignment horizontal="justify"/>
    </xf>
    <xf numFmtId="0" fontId="21" fillId="2" borderId="0" xfId="0" applyFont="1" applyFill="1" applyBorder="1" applyAlignment="1">
      <alignment vertical="top" wrapText="1"/>
    </xf>
    <xf numFmtId="2" fontId="2" fillId="2" borderId="14" xfId="0" applyNumberFormat="1" applyFont="1" applyFill="1" applyBorder="1" applyAlignment="1">
      <alignment vertical="center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165" fontId="2" fillId="2" borderId="17" xfId="0" applyNumberFormat="1" applyFont="1" applyFill="1" applyBorder="1" applyAlignment="1">
      <alignment horizontal="center" vertical="center"/>
    </xf>
    <xf numFmtId="0" fontId="6" fillId="2" borderId="0" xfId="0" applyFont="1" applyFill="1" applyAlignment="1"/>
    <xf numFmtId="0" fontId="2" fillId="2" borderId="11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22" xfId="0" applyBorder="1" applyAlignment="1">
      <alignment wrapText="1"/>
    </xf>
    <xf numFmtId="0" fontId="24" fillId="2" borderId="24" xfId="0" applyFont="1" applyFill="1" applyBorder="1" applyAlignment="1">
      <alignment horizontal="center" wrapText="1"/>
    </xf>
    <xf numFmtId="0" fontId="24" fillId="2" borderId="19" xfId="0" applyFont="1" applyFill="1" applyBorder="1" applyAlignment="1">
      <alignment horizontal="center" wrapText="1"/>
    </xf>
    <xf numFmtId="4" fontId="2" fillId="0" borderId="24" xfId="0" applyNumberFormat="1" applyFont="1" applyBorder="1" applyAlignment="1">
      <alignment horizontal="center"/>
    </xf>
    <xf numFmtId="4" fontId="2" fillId="0" borderId="19" xfId="0" applyNumberFormat="1" applyFont="1" applyBorder="1" applyAlignment="1">
      <alignment horizontal="center"/>
    </xf>
    <xf numFmtId="0" fontId="4" fillId="0" borderId="24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24" xfId="0" applyFont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30" fillId="0" borderId="0" xfId="0" applyFont="1" applyAlignment="1">
      <alignment horizontal="right" vertical="top" wrapText="1" indent="3"/>
    </xf>
    <xf numFmtId="0" fontId="2" fillId="0" borderId="0" xfId="0" applyFont="1" applyAlignment="1">
      <alignment horizontal="right" vertical="top" wrapText="1" indent="3"/>
    </xf>
    <xf numFmtId="0" fontId="0" fillId="0" borderId="0" xfId="0" applyAlignment="1">
      <alignment wrapText="1"/>
    </xf>
    <xf numFmtId="0" fontId="33" fillId="0" borderId="0" xfId="0" applyFont="1" applyAlignment="1">
      <alignment horizontal="center" wrapText="1"/>
    </xf>
    <xf numFmtId="0" fontId="0" fillId="0" borderId="22" xfId="0" applyBorder="1"/>
    <xf numFmtId="0" fontId="7" fillId="0" borderId="24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32" fillId="0" borderId="24" xfId="0" applyFont="1" applyBorder="1" applyAlignment="1">
      <alignment horizontal="center" wrapText="1"/>
    </xf>
    <xf numFmtId="0" fontId="32" fillId="0" borderId="19" xfId="0" applyFont="1" applyBorder="1" applyAlignment="1">
      <alignment horizontal="center" wrapText="1"/>
    </xf>
    <xf numFmtId="0" fontId="19" fillId="2" borderId="0" xfId="25" applyFont="1" applyFill="1" applyAlignment="1">
      <alignment horizontal="center" vertical="top" wrapText="1"/>
    </xf>
    <xf numFmtId="0" fontId="22" fillId="2" borderId="8" xfId="25" applyFont="1" applyFill="1" applyBorder="1" applyAlignment="1">
      <alignment horizontal="center" vertical="top" wrapText="1"/>
    </xf>
    <xf numFmtId="0" fontId="22" fillId="2" borderId="9" xfId="25" applyFont="1" applyFill="1" applyBorder="1" applyAlignment="1">
      <alignment horizontal="center" vertical="top" wrapText="1"/>
    </xf>
    <xf numFmtId="0" fontId="22" fillId="2" borderId="10" xfId="25" applyFont="1" applyFill="1" applyBorder="1" applyAlignment="1">
      <alignment horizontal="center" vertical="top" wrapText="1"/>
    </xf>
    <xf numFmtId="0" fontId="22" fillId="2" borderId="11" xfId="25" applyFont="1" applyFill="1" applyBorder="1" applyAlignment="1">
      <alignment horizontal="center" vertical="top" wrapText="1"/>
    </xf>
    <xf numFmtId="0" fontId="22" fillId="2" borderId="13" xfId="25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26" fillId="0" borderId="0" xfId="0" applyFont="1" applyFill="1" applyAlignment="1">
      <alignment horizontal="center" wrapText="1"/>
    </xf>
    <xf numFmtId="0" fontId="3" fillId="0" borderId="0" xfId="0" applyFont="1" applyAlignment="1">
      <alignment horizontal="left"/>
    </xf>
    <xf numFmtId="165" fontId="2" fillId="0" borderId="7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4" fillId="0" borderId="0" xfId="0" applyFont="1" applyFill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6" fillId="2" borderId="0" xfId="0" applyFont="1" applyFill="1" applyAlignment="1">
      <alignment horizontal="center" wrapText="1"/>
    </xf>
    <xf numFmtId="0" fontId="24" fillId="2" borderId="0" xfId="0" applyFont="1" applyFill="1" applyAlignment="1">
      <alignment horizont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</cellXfs>
  <cellStyles count="28">
    <cellStyle name="_artabyuje" xfId="7"/>
    <cellStyle name="Comma 2" xfId="8"/>
    <cellStyle name="Comma 2 2" xfId="9"/>
    <cellStyle name="Comma 3" xfId="10"/>
    <cellStyle name="Comma 4" xfId="11"/>
    <cellStyle name="Comma 5" xfId="12"/>
    <cellStyle name="Comma 7" xfId="13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Percent 2" xfId="18"/>
    <cellStyle name="SN_241" xfId="27"/>
    <cellStyle name="SN_b" xfId="26"/>
    <cellStyle name="Style 1" xfId="19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zoomScaleNormal="100" workbookViewId="0">
      <selection activeCell="K19" sqref="K19"/>
    </sheetView>
  </sheetViews>
  <sheetFormatPr defaultRowHeight="15"/>
  <cols>
    <col min="1" max="1" width="62" customWidth="1"/>
    <col min="2" max="2" width="9" customWidth="1"/>
    <col min="3" max="3" width="31.42578125" customWidth="1"/>
  </cols>
  <sheetData>
    <row r="1" spans="1:3">
      <c r="A1" s="62"/>
      <c r="C1" s="74" t="s">
        <v>53</v>
      </c>
    </row>
    <row r="2" spans="1:3">
      <c r="A2" s="62"/>
      <c r="C2" s="74" t="s">
        <v>106</v>
      </c>
    </row>
    <row r="3" spans="1:3">
      <c r="A3" s="62"/>
      <c r="C3" s="74" t="s">
        <v>54</v>
      </c>
    </row>
    <row r="4" spans="1:3">
      <c r="A4" s="61"/>
    </row>
    <row r="5" spans="1:3" ht="17.25">
      <c r="A5" s="2"/>
    </row>
    <row r="6" spans="1:3" ht="56.25" customHeight="1">
      <c r="A6" s="118" t="s">
        <v>107</v>
      </c>
      <c r="B6" s="118"/>
      <c r="C6" s="118"/>
    </row>
    <row r="7" spans="1:3" ht="17.25" thickBot="1">
      <c r="A7" s="119"/>
      <c r="B7" s="119"/>
      <c r="C7" s="64" t="s">
        <v>60</v>
      </c>
    </row>
    <row r="8" spans="1:3" ht="52.5" customHeight="1" thickBot="1">
      <c r="A8" s="72"/>
      <c r="B8" s="120" t="s">
        <v>55</v>
      </c>
      <c r="C8" s="121"/>
    </row>
    <row r="9" spans="1:3" ht="17.25" thickBot="1">
      <c r="A9" s="65" t="s">
        <v>56</v>
      </c>
      <c r="B9" s="122">
        <v>6624</v>
      </c>
      <c r="C9" s="123"/>
    </row>
    <row r="10" spans="1:3" ht="17.25" thickBot="1">
      <c r="A10" s="66" t="s">
        <v>57</v>
      </c>
      <c r="B10" s="122">
        <v>6624</v>
      </c>
      <c r="C10" s="123"/>
    </row>
    <row r="11" spans="1:3" ht="17.25" thickBot="1">
      <c r="A11" s="66" t="s">
        <v>58</v>
      </c>
      <c r="B11" s="116" t="s">
        <v>59</v>
      </c>
      <c r="C11" s="117"/>
    </row>
  </sheetData>
  <mergeCells count="6">
    <mergeCell ref="B11:C11"/>
    <mergeCell ref="A6:C6"/>
    <mergeCell ref="A7:B7"/>
    <mergeCell ref="B8:C8"/>
    <mergeCell ref="B9:C9"/>
    <mergeCell ref="B10:C10"/>
  </mergeCells>
  <pageMargins left="0.7" right="0.7" top="0.75" bottom="0.75" header="0.3" footer="0.3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zoomScaleNormal="100" workbookViewId="0">
      <selection activeCell="K15" sqref="K15"/>
    </sheetView>
  </sheetViews>
  <sheetFormatPr defaultRowHeight="15"/>
  <cols>
    <col min="2" max="2" width="52.5703125" customWidth="1"/>
    <col min="3" max="3" width="27.85546875" customWidth="1"/>
  </cols>
  <sheetData>
    <row r="1" spans="1:3">
      <c r="A1" s="128" t="s">
        <v>61</v>
      </c>
      <c r="B1" s="128"/>
      <c r="C1" s="128"/>
    </row>
    <row r="2" spans="1:3" ht="27" customHeight="1">
      <c r="A2" s="129" t="s">
        <v>108</v>
      </c>
      <c r="B2" s="129"/>
      <c r="C2" s="129"/>
    </row>
    <row r="3" spans="1:3">
      <c r="A3" s="129" t="s">
        <v>54</v>
      </c>
      <c r="B3" s="129"/>
      <c r="C3" s="129"/>
    </row>
    <row r="4" spans="1:3">
      <c r="A4" s="63"/>
      <c r="B4" s="130"/>
      <c r="C4" s="130"/>
    </row>
    <row r="5" spans="1:3" ht="96" customHeight="1">
      <c r="A5" s="131" t="s">
        <v>112</v>
      </c>
      <c r="B5" s="131"/>
      <c r="C5" s="131"/>
    </row>
    <row r="6" spans="1:3" ht="15.75" thickBot="1">
      <c r="A6" s="132"/>
      <c r="B6" s="132"/>
      <c r="C6" s="71" t="s">
        <v>62</v>
      </c>
    </row>
    <row r="7" spans="1:3" ht="83.25" thickBot="1">
      <c r="A7" s="133" t="s">
        <v>63</v>
      </c>
      <c r="B7" s="134"/>
      <c r="C7" s="67" t="s">
        <v>64</v>
      </c>
    </row>
    <row r="8" spans="1:3" ht="15.75" thickBot="1">
      <c r="A8" s="135"/>
      <c r="B8" s="136"/>
      <c r="C8" s="68" t="s">
        <v>65</v>
      </c>
    </row>
    <row r="9" spans="1:3" ht="15.75" thickBot="1">
      <c r="A9" s="126" t="s">
        <v>66</v>
      </c>
      <c r="B9" s="127"/>
      <c r="C9" s="69">
        <v>6624</v>
      </c>
    </row>
    <row r="10" spans="1:3" ht="15.75" thickBot="1">
      <c r="A10" s="126" t="s">
        <v>68</v>
      </c>
      <c r="B10" s="127"/>
      <c r="C10" s="69"/>
    </row>
    <row r="11" spans="1:3" ht="15.75" hidden="1" thickBot="1">
      <c r="A11" s="126" t="s">
        <v>69</v>
      </c>
      <c r="B11" s="127"/>
      <c r="C11" s="69">
        <v>0</v>
      </c>
    </row>
    <row r="12" spans="1:3" ht="15.75" hidden="1" thickBot="1">
      <c r="A12" s="126" t="s">
        <v>70</v>
      </c>
      <c r="B12" s="127"/>
      <c r="C12" s="69">
        <v>0</v>
      </c>
    </row>
    <row r="13" spans="1:3" ht="15.75" thickBot="1">
      <c r="A13" s="124" t="s">
        <v>67</v>
      </c>
      <c r="B13" s="125"/>
      <c r="C13" s="70">
        <v>6624</v>
      </c>
    </row>
  </sheetData>
  <mergeCells count="13">
    <mergeCell ref="A13:B13"/>
    <mergeCell ref="A10:B10"/>
    <mergeCell ref="A11:B11"/>
    <mergeCell ref="A12:B12"/>
    <mergeCell ref="A1:C1"/>
    <mergeCell ref="A2:C2"/>
    <mergeCell ref="A3:C3"/>
    <mergeCell ref="B4:C4"/>
    <mergeCell ref="A5:C5"/>
    <mergeCell ref="A6:B6"/>
    <mergeCell ref="A7:B7"/>
    <mergeCell ref="A8:B8"/>
    <mergeCell ref="A9:B9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1"/>
  <sheetViews>
    <sheetView topLeftCell="A10" workbookViewId="0">
      <selection activeCell="I14" sqref="I14"/>
    </sheetView>
  </sheetViews>
  <sheetFormatPr defaultColWidth="9.140625" defaultRowHeight="17.25"/>
  <cols>
    <col min="1" max="1" width="9.28515625" style="14" bestFit="1" customWidth="1"/>
    <col min="2" max="2" width="8.85546875" style="14" bestFit="1" customWidth="1"/>
    <col min="3" max="3" width="7" style="14" bestFit="1" customWidth="1"/>
    <col min="4" max="5" width="10" style="14" customWidth="1"/>
    <col min="6" max="6" width="73.7109375" style="15" customWidth="1"/>
    <col min="7" max="7" width="22.28515625" style="15" customWidth="1"/>
    <col min="8" max="16384" width="9.140625" style="14"/>
  </cols>
  <sheetData>
    <row r="1" spans="1:39" s="2" customFormat="1" ht="24" customHeight="1">
      <c r="D1" s="73"/>
      <c r="E1" s="73"/>
      <c r="G1" s="73" t="s">
        <v>79</v>
      </c>
    </row>
    <row r="2" spans="1:39" s="3" customFormat="1" ht="16.5">
      <c r="E2" s="75"/>
      <c r="F2" s="75"/>
      <c r="G2" s="73" t="s">
        <v>109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3" customFormat="1" ht="15.75" customHeight="1">
      <c r="E3" s="75"/>
      <c r="F3" s="75"/>
      <c r="G3" s="73" t="s">
        <v>14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>
      <c r="D4" s="143"/>
      <c r="E4" s="143"/>
      <c r="F4" s="143"/>
    </row>
    <row r="5" spans="1:39" s="2" customFormat="1" ht="15.75" customHeight="1">
      <c r="D5" s="143"/>
      <c r="E5" s="143"/>
      <c r="F5" s="143"/>
    </row>
    <row r="6" spans="1:39" s="2" customFormat="1" ht="40.5" customHeight="1">
      <c r="A6" s="144" t="s">
        <v>113</v>
      </c>
      <c r="B6" s="144"/>
      <c r="C6" s="144"/>
      <c r="D6" s="144"/>
      <c r="E6" s="144"/>
      <c r="F6" s="144"/>
      <c r="G6" s="144"/>
    </row>
    <row r="7" spans="1:39" ht="7.5" customHeight="1"/>
    <row r="8" spans="1:39" ht="21.75" customHeight="1">
      <c r="A8" s="137"/>
      <c r="B8" s="137"/>
      <c r="C8" s="137"/>
      <c r="D8" s="137"/>
      <c r="E8" s="137"/>
      <c r="F8" s="137"/>
      <c r="G8" s="77" t="s">
        <v>104</v>
      </c>
    </row>
    <row r="9" spans="1:39" ht="89.25" customHeight="1">
      <c r="A9" s="138" t="s">
        <v>25</v>
      </c>
      <c r="B9" s="139"/>
      <c r="C9" s="140"/>
      <c r="D9" s="138" t="s">
        <v>26</v>
      </c>
      <c r="E9" s="140"/>
      <c r="F9" s="141" t="s">
        <v>27</v>
      </c>
      <c r="G9" s="99" t="s">
        <v>48</v>
      </c>
    </row>
    <row r="10" spans="1:39" ht="27">
      <c r="A10" s="38" t="s">
        <v>29</v>
      </c>
      <c r="B10" s="38" t="s">
        <v>30</v>
      </c>
      <c r="C10" s="38" t="s">
        <v>47</v>
      </c>
      <c r="D10" s="38" t="s">
        <v>31</v>
      </c>
      <c r="E10" s="38" t="s">
        <v>32</v>
      </c>
      <c r="F10" s="142"/>
      <c r="G10" s="39" t="s">
        <v>28</v>
      </c>
    </row>
    <row r="11" spans="1:39" ht="39.75" customHeight="1">
      <c r="A11" s="16"/>
      <c r="B11" s="16"/>
      <c r="C11" s="16"/>
      <c r="D11" s="16"/>
      <c r="E11" s="16"/>
      <c r="F11" s="54" t="s">
        <v>92</v>
      </c>
      <c r="G11" s="30">
        <f>+G13</f>
        <v>6624</v>
      </c>
    </row>
    <row r="12" spans="1:39" ht="22.15" customHeight="1">
      <c r="A12" s="83"/>
      <c r="B12" s="83"/>
      <c r="C12" s="83"/>
      <c r="D12" s="83"/>
      <c r="E12" s="83"/>
      <c r="F12" s="18" t="s">
        <v>33</v>
      </c>
      <c r="G12" s="19"/>
    </row>
    <row r="13" spans="1:39">
      <c r="A13" s="35" t="s">
        <v>34</v>
      </c>
      <c r="B13" s="17"/>
      <c r="C13" s="17"/>
      <c r="D13" s="17"/>
      <c r="E13" s="17"/>
      <c r="F13" s="35" t="s">
        <v>43</v>
      </c>
      <c r="G13" s="30">
        <f t="shared" ref="G13:G15" si="0">G15</f>
        <v>6624</v>
      </c>
    </row>
    <row r="14" spans="1:39">
      <c r="A14" s="17"/>
      <c r="B14" s="17"/>
      <c r="C14" s="17"/>
      <c r="D14" s="17"/>
      <c r="E14" s="17"/>
      <c r="F14" s="18" t="s">
        <v>33</v>
      </c>
      <c r="G14" s="56"/>
    </row>
    <row r="15" spans="1:39">
      <c r="A15" s="17"/>
      <c r="B15" s="36" t="s">
        <v>49</v>
      </c>
      <c r="C15" s="17"/>
      <c r="D15" s="17"/>
      <c r="E15" s="17"/>
      <c r="F15" s="35" t="s">
        <v>50</v>
      </c>
      <c r="G15" s="30">
        <f t="shared" si="0"/>
        <v>6624</v>
      </c>
    </row>
    <row r="16" spans="1:39">
      <c r="A16" s="17"/>
      <c r="B16" s="17"/>
      <c r="C16" s="17"/>
      <c r="D16" s="17"/>
      <c r="E16" s="17"/>
      <c r="F16" s="18" t="s">
        <v>33</v>
      </c>
      <c r="G16" s="56"/>
    </row>
    <row r="17" spans="1:7" ht="33" customHeight="1">
      <c r="A17" s="17"/>
      <c r="B17" s="17"/>
      <c r="C17" s="36" t="s">
        <v>49</v>
      </c>
      <c r="D17" s="17"/>
      <c r="E17" s="17"/>
      <c r="F17" s="35" t="s">
        <v>51</v>
      </c>
      <c r="G17" s="30">
        <f t="shared" ref="G17" si="1">G20</f>
        <v>6624</v>
      </c>
    </row>
    <row r="18" spans="1:7">
      <c r="A18" s="27"/>
      <c r="B18" s="27"/>
      <c r="C18" s="37"/>
      <c r="D18" s="27"/>
      <c r="E18" s="27"/>
      <c r="F18" s="26" t="s">
        <v>76</v>
      </c>
      <c r="G18" s="57"/>
    </row>
    <row r="19" spans="1:7">
      <c r="A19" s="17"/>
      <c r="B19" s="17"/>
      <c r="C19" s="17"/>
      <c r="D19" s="17"/>
      <c r="E19" s="17"/>
      <c r="F19" s="18" t="s">
        <v>33</v>
      </c>
      <c r="G19" s="56"/>
    </row>
    <row r="20" spans="1:7">
      <c r="A20" s="17"/>
      <c r="B20" s="17"/>
      <c r="C20" s="17"/>
      <c r="D20" s="18">
        <v>1079</v>
      </c>
      <c r="E20" s="18"/>
      <c r="F20" s="79" t="s">
        <v>44</v>
      </c>
      <c r="G20" s="30">
        <f t="shared" ref="G20" si="2">G21</f>
        <v>6624</v>
      </c>
    </row>
    <row r="21" spans="1:7" ht="27.75" customHeight="1">
      <c r="A21" s="17"/>
      <c r="B21" s="17"/>
      <c r="C21" s="17"/>
      <c r="D21" s="17"/>
      <c r="E21" s="18">
        <v>12003</v>
      </c>
      <c r="F21" s="25" t="s">
        <v>71</v>
      </c>
      <c r="G21" s="30">
        <f t="shared" ref="G21" si="3">G23</f>
        <v>6624</v>
      </c>
    </row>
    <row r="22" spans="1:7">
      <c r="A22" s="27"/>
      <c r="B22" s="27"/>
      <c r="C22" s="27"/>
      <c r="D22" s="17"/>
      <c r="E22" s="17"/>
      <c r="F22" s="25" t="s">
        <v>45</v>
      </c>
      <c r="G22" s="58"/>
    </row>
    <row r="23" spans="1:7" ht="27">
      <c r="A23" s="27"/>
      <c r="B23" s="27"/>
      <c r="C23" s="27"/>
      <c r="D23" s="18"/>
      <c r="E23" s="17"/>
      <c r="F23" s="25" t="s">
        <v>77</v>
      </c>
      <c r="G23" s="30">
        <f t="shared" ref="G23" si="4">G25</f>
        <v>6624</v>
      </c>
    </row>
    <row r="24" spans="1:7" ht="27">
      <c r="A24" s="27"/>
      <c r="B24" s="27"/>
      <c r="C24" s="27"/>
      <c r="D24" s="17"/>
      <c r="E24" s="17"/>
      <c r="F24" s="25" t="s">
        <v>35</v>
      </c>
      <c r="G24" s="58"/>
    </row>
    <row r="25" spans="1:7">
      <c r="A25" s="27"/>
      <c r="B25" s="27"/>
      <c r="C25" s="27"/>
      <c r="D25" s="17"/>
      <c r="E25" s="17"/>
      <c r="F25" s="25" t="s">
        <v>100</v>
      </c>
      <c r="G25" s="30">
        <f t="shared" ref="G25" si="5">G26</f>
        <v>6624</v>
      </c>
    </row>
    <row r="26" spans="1:7">
      <c r="A26" s="27"/>
      <c r="B26" s="27"/>
      <c r="C26" s="27"/>
      <c r="D26" s="17"/>
      <c r="E26" s="17"/>
      <c r="F26" s="25" t="s">
        <v>52</v>
      </c>
      <c r="G26" s="30">
        <f t="shared" ref="G26" si="6">G27</f>
        <v>6624</v>
      </c>
    </row>
    <row r="27" spans="1:7">
      <c r="A27" s="27"/>
      <c r="B27" s="27"/>
      <c r="C27" s="27"/>
      <c r="D27" s="17"/>
      <c r="E27" s="17"/>
      <c r="F27" s="25" t="str">
        <f>+UPPER('Հավելված 4'!C24)</f>
        <v>ՏՐԱՆՍՖԵՐՏՆԵՐԻ ՏՐԱՄԱԴՐՈՒՄ</v>
      </c>
      <c r="G27" s="30">
        <f t="shared" ref="G27" si="7">G28+G29</f>
        <v>6624</v>
      </c>
    </row>
    <row r="28" spans="1:7">
      <c r="A28" s="27"/>
      <c r="B28" s="27"/>
      <c r="C28" s="27"/>
      <c r="D28" s="27"/>
      <c r="E28" s="27"/>
      <c r="F28" s="25" t="s">
        <v>74</v>
      </c>
      <c r="G28" s="60">
        <v>5016</v>
      </c>
    </row>
    <row r="29" spans="1:7">
      <c r="A29" s="27"/>
      <c r="B29" s="27"/>
      <c r="C29" s="27"/>
      <c r="D29" s="17"/>
      <c r="E29" s="17"/>
      <c r="F29" s="25" t="s">
        <v>73</v>
      </c>
      <c r="G29" s="30">
        <v>1608</v>
      </c>
    </row>
    <row r="30" spans="1:7" hidden="1">
      <c r="A30" s="27"/>
      <c r="B30" s="27"/>
      <c r="C30" s="27"/>
      <c r="D30" s="27"/>
      <c r="E30" s="27"/>
      <c r="F30" s="25"/>
      <c r="G30" s="59"/>
    </row>
    <row r="31" spans="1:7" hidden="1">
      <c r="A31" s="27"/>
      <c r="B31" s="27"/>
      <c r="C31" s="27"/>
      <c r="D31" s="27"/>
      <c r="E31" s="27"/>
      <c r="F31" s="28"/>
      <c r="G31" s="59"/>
    </row>
  </sheetData>
  <mergeCells count="7">
    <mergeCell ref="A8:F8"/>
    <mergeCell ref="A9:C9"/>
    <mergeCell ref="D9:E9"/>
    <mergeCell ref="F9:F10"/>
    <mergeCell ref="D4:F4"/>
    <mergeCell ref="D5:F5"/>
    <mergeCell ref="A6:G6"/>
  </mergeCells>
  <pageMargins left="0" right="0" top="0" bottom="0" header="0" footer="0"/>
  <pageSetup paperSize="9" scale="67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6"/>
  <sheetViews>
    <sheetView tabSelected="1" topLeftCell="A7" zoomScaleNormal="100" workbookViewId="0">
      <selection activeCell="J17" sqref="J17"/>
    </sheetView>
  </sheetViews>
  <sheetFormatPr defaultColWidth="9.140625" defaultRowHeight="17.25"/>
  <cols>
    <col min="1" max="1" width="12.7109375" style="2" customWidth="1"/>
    <col min="2" max="2" width="18.140625" style="2" customWidth="1"/>
    <col min="3" max="3" width="65" style="2" customWidth="1"/>
    <col min="4" max="4" width="36.28515625" style="2" customWidth="1"/>
    <col min="5" max="16384" width="9.140625" style="2"/>
  </cols>
  <sheetData>
    <row r="1" spans="1:41" ht="26.25" customHeight="1">
      <c r="D1" s="73" t="s">
        <v>80</v>
      </c>
      <c r="E1" s="31"/>
      <c r="F1" s="23"/>
    </row>
    <row r="2" spans="1:41" s="3" customFormat="1" ht="16.5">
      <c r="D2" s="73" t="s">
        <v>109</v>
      </c>
      <c r="E2" s="32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1" s="3" customFormat="1" ht="15.75" customHeight="1">
      <c r="D3" s="73" t="s">
        <v>14</v>
      </c>
      <c r="E3" s="32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>
      <c r="D4" s="23"/>
      <c r="E4" s="23"/>
      <c r="F4" s="23"/>
    </row>
    <row r="5" spans="1:41" ht="15.75" customHeight="1">
      <c r="D5" s="23"/>
      <c r="E5" s="23"/>
      <c r="F5" s="23"/>
    </row>
    <row r="6" spans="1:41" ht="74.25" customHeight="1">
      <c r="A6" s="158" t="s">
        <v>118</v>
      </c>
      <c r="B6" s="158"/>
      <c r="C6" s="158"/>
      <c r="D6" s="158"/>
      <c r="E6" s="24"/>
      <c r="F6" s="24"/>
    </row>
    <row r="7" spans="1:41">
      <c r="B7" s="24"/>
      <c r="C7" s="24"/>
      <c r="D7" s="76" t="s">
        <v>104</v>
      </c>
      <c r="E7" s="24"/>
      <c r="F7" s="24"/>
    </row>
    <row r="8" spans="1:41" s="1" customFormat="1" ht="40.5">
      <c r="A8" s="159" t="s">
        <v>93</v>
      </c>
      <c r="B8" s="160"/>
      <c r="C8" s="161" t="s">
        <v>101</v>
      </c>
      <c r="D8" s="39" t="s">
        <v>48</v>
      </c>
    </row>
    <row r="9" spans="1:41" s="1" customFormat="1" ht="25.5" customHeight="1">
      <c r="A9" s="12" t="s">
        <v>22</v>
      </c>
      <c r="B9" s="12" t="s">
        <v>46</v>
      </c>
      <c r="C9" s="162"/>
      <c r="D9" s="33" t="s">
        <v>24</v>
      </c>
    </row>
    <row r="10" spans="1:41" s="1" customFormat="1" ht="25.5" customHeight="1">
      <c r="A10" s="21"/>
      <c r="B10" s="22"/>
      <c r="C10" s="55" t="s">
        <v>38</v>
      </c>
      <c r="D10" s="80">
        <f>+D11</f>
        <v>6624</v>
      </c>
    </row>
    <row r="11" spans="1:41" s="1" customFormat="1" ht="37.5" customHeight="1">
      <c r="A11" s="163" t="s">
        <v>23</v>
      </c>
      <c r="B11" s="164"/>
      <c r="C11" s="84" t="s">
        <v>91</v>
      </c>
      <c r="D11" s="30">
        <v>6624</v>
      </c>
    </row>
    <row r="12" spans="1:41" s="1" customFormat="1" ht="20.25" customHeight="1">
      <c r="A12" s="29">
        <v>1079</v>
      </c>
      <c r="B12" s="13"/>
      <c r="C12" s="10" t="s">
        <v>15</v>
      </c>
      <c r="D12" s="30">
        <v>6624</v>
      </c>
    </row>
    <row r="13" spans="1:41" s="1" customFormat="1" ht="22.5" customHeight="1">
      <c r="A13" s="165"/>
      <c r="B13" s="168"/>
      <c r="C13" s="11" t="s">
        <v>39</v>
      </c>
      <c r="D13" s="30"/>
    </row>
    <row r="14" spans="1:41" s="1" customFormat="1" ht="24" customHeight="1">
      <c r="A14" s="166"/>
      <c r="B14" s="153"/>
      <c r="C14" s="11" t="s">
        <v>16</v>
      </c>
      <c r="D14" s="34"/>
    </row>
    <row r="15" spans="1:41" s="7" customFormat="1" ht="15.75" customHeight="1">
      <c r="A15" s="166"/>
      <c r="B15" s="153"/>
      <c r="C15" s="11" t="s">
        <v>40</v>
      </c>
      <c r="D15" s="146"/>
    </row>
    <row r="16" spans="1:41" s="7" customFormat="1" ht="15.75" customHeight="1">
      <c r="A16" s="166"/>
      <c r="B16" s="153"/>
      <c r="C16" s="10" t="s">
        <v>17</v>
      </c>
      <c r="D16" s="147"/>
    </row>
    <row r="17" spans="1:4" s="7" customFormat="1" ht="15.75" customHeight="1">
      <c r="A17" s="167"/>
      <c r="B17" s="169"/>
      <c r="C17" s="11" t="s">
        <v>41</v>
      </c>
      <c r="D17" s="148"/>
    </row>
    <row r="18" spans="1:4" s="1" customFormat="1" ht="13.5">
      <c r="A18" s="149" t="s">
        <v>18</v>
      </c>
      <c r="B18" s="150"/>
      <c r="C18" s="151"/>
      <c r="D18" s="30"/>
    </row>
    <row r="19" spans="1:4" s="7" customFormat="1" ht="13.5">
      <c r="A19" s="152"/>
      <c r="B19" s="155">
        <v>12003</v>
      </c>
      <c r="C19" s="10" t="s">
        <v>19</v>
      </c>
      <c r="D19" s="30">
        <v>6624</v>
      </c>
    </row>
    <row r="20" spans="1:4" s="1" customFormat="1" ht="40.5">
      <c r="A20" s="153"/>
      <c r="B20" s="156"/>
      <c r="C20" s="25" t="s">
        <v>71</v>
      </c>
      <c r="D20" s="30">
        <v>6624</v>
      </c>
    </row>
    <row r="21" spans="1:4" s="1" customFormat="1" ht="13.5">
      <c r="A21" s="153"/>
      <c r="B21" s="156"/>
      <c r="C21" s="8" t="s">
        <v>20</v>
      </c>
      <c r="D21" s="30">
        <v>6624</v>
      </c>
    </row>
    <row r="22" spans="1:4" s="1" customFormat="1" ht="72" customHeight="1">
      <c r="A22" s="153"/>
      <c r="B22" s="156"/>
      <c r="C22" s="81" t="s">
        <v>102</v>
      </c>
      <c r="D22" s="30">
        <v>6624</v>
      </c>
    </row>
    <row r="23" spans="1:4" s="1" customFormat="1" ht="13.5">
      <c r="A23" s="153"/>
      <c r="B23" s="156"/>
      <c r="C23" s="8" t="s">
        <v>21</v>
      </c>
      <c r="D23" s="30">
        <v>6624</v>
      </c>
    </row>
    <row r="24" spans="1:4" s="1" customFormat="1" ht="15" customHeight="1">
      <c r="A24" s="154"/>
      <c r="B24" s="157"/>
      <c r="C24" s="20" t="s">
        <v>72</v>
      </c>
      <c r="D24" s="30">
        <v>6624</v>
      </c>
    </row>
    <row r="25" spans="1:4">
      <c r="B25" s="145"/>
      <c r="C25" s="145"/>
    </row>
    <row r="26" spans="1:4">
      <c r="B26" s="6"/>
      <c r="C26" s="6"/>
      <c r="D26" s="5"/>
    </row>
  </sheetData>
  <mergeCells count="11">
    <mergeCell ref="A6:D6"/>
    <mergeCell ref="A8:B8"/>
    <mergeCell ref="C8:C9"/>
    <mergeCell ref="A11:B11"/>
    <mergeCell ref="A13:A17"/>
    <mergeCell ref="B13:B17"/>
    <mergeCell ref="B25:C25"/>
    <mergeCell ref="D15:D17"/>
    <mergeCell ref="A18:C18"/>
    <mergeCell ref="A19:A24"/>
    <mergeCell ref="B19:B24"/>
  </mergeCells>
  <pageMargins left="0" right="0" top="0" bottom="0" header="0" footer="0"/>
  <pageSetup paperSize="9" scale="8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"/>
  <sheetViews>
    <sheetView zoomScaleNormal="100" workbookViewId="0">
      <selection activeCell="A6" sqref="A6:E6"/>
    </sheetView>
  </sheetViews>
  <sheetFormatPr defaultColWidth="9.140625" defaultRowHeight="17.25"/>
  <cols>
    <col min="1" max="1" width="12.7109375" style="2" customWidth="1"/>
    <col min="2" max="2" width="18.140625" style="2" customWidth="1"/>
    <col min="3" max="3" width="43.5703125" style="2" customWidth="1"/>
    <col min="4" max="4" width="49" style="2" customWidth="1"/>
    <col min="5" max="5" width="16.85546875" style="2" customWidth="1"/>
    <col min="6" max="16384" width="9.140625" style="2"/>
  </cols>
  <sheetData>
    <row r="1" spans="1:42" ht="26.25" customHeight="1">
      <c r="E1" s="73" t="s">
        <v>90</v>
      </c>
      <c r="F1" s="31"/>
      <c r="G1" s="89"/>
    </row>
    <row r="2" spans="1:42" s="3" customFormat="1" ht="16.5">
      <c r="E2" s="73" t="s">
        <v>109</v>
      </c>
      <c r="F2" s="32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2" s="3" customFormat="1" ht="15.75" customHeight="1">
      <c r="E3" s="73" t="s">
        <v>14</v>
      </c>
      <c r="F3" s="3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>
      <c r="E4" s="89"/>
      <c r="F4" s="89"/>
      <c r="G4" s="89"/>
    </row>
    <row r="5" spans="1:42" ht="15.75" customHeight="1">
      <c r="E5" s="89"/>
      <c r="F5" s="89"/>
      <c r="G5" s="89"/>
    </row>
    <row r="6" spans="1:42" ht="37.5" customHeight="1">
      <c r="A6" s="158" t="s">
        <v>114</v>
      </c>
      <c r="B6" s="158"/>
      <c r="C6" s="158"/>
      <c r="D6" s="158"/>
      <c r="E6" s="158"/>
      <c r="F6" s="24"/>
      <c r="G6" s="24"/>
    </row>
    <row r="7" spans="1:42">
      <c r="B7" s="24"/>
      <c r="C7" s="24"/>
      <c r="D7" s="24"/>
      <c r="E7" s="76" t="s">
        <v>36</v>
      </c>
      <c r="F7" s="24"/>
      <c r="G7" s="24"/>
    </row>
    <row r="8" spans="1:42" s="1" customFormat="1" ht="67.5" customHeight="1">
      <c r="A8" s="159" t="s">
        <v>93</v>
      </c>
      <c r="B8" s="160"/>
      <c r="C8" s="161" t="s">
        <v>95</v>
      </c>
      <c r="D8" s="171" t="s">
        <v>96</v>
      </c>
      <c r="E8" s="171" t="s">
        <v>24</v>
      </c>
    </row>
    <row r="9" spans="1:42" s="1" customFormat="1" ht="25.5" customHeight="1">
      <c r="A9" s="12" t="s">
        <v>22</v>
      </c>
      <c r="B9" s="12" t="s">
        <v>46</v>
      </c>
      <c r="C9" s="162"/>
      <c r="D9" s="172"/>
      <c r="E9" s="172"/>
    </row>
    <row r="10" spans="1:42" s="1" customFormat="1" ht="25.5" customHeight="1">
      <c r="A10" s="175" t="s">
        <v>76</v>
      </c>
      <c r="B10" s="176"/>
      <c r="C10" s="177"/>
      <c r="D10" s="113"/>
      <c r="E10" s="114"/>
    </row>
    <row r="11" spans="1:42" s="1" customFormat="1" ht="45.75" customHeight="1">
      <c r="A11" s="29">
        <v>1079</v>
      </c>
      <c r="B11" s="173" t="s">
        <v>39</v>
      </c>
      <c r="C11" s="174"/>
      <c r="D11" s="91" t="s">
        <v>75</v>
      </c>
      <c r="E11" s="94">
        <v>1608</v>
      </c>
    </row>
    <row r="12" spans="1:42" s="7" customFormat="1" ht="47.25" customHeight="1">
      <c r="A12" s="90"/>
      <c r="B12" s="111">
        <v>12003</v>
      </c>
      <c r="C12" s="92" t="s">
        <v>71</v>
      </c>
      <c r="D12" s="91"/>
      <c r="E12" s="94">
        <v>1608</v>
      </c>
    </row>
    <row r="13" spans="1:42" ht="23.25" customHeight="1">
      <c r="A13" s="93"/>
      <c r="B13" s="170"/>
      <c r="C13" s="170"/>
      <c r="D13" s="112" t="s">
        <v>83</v>
      </c>
      <c r="E13" s="94">
        <v>1608</v>
      </c>
    </row>
    <row r="14" spans="1:42">
      <c r="B14" s="6"/>
      <c r="C14" s="6"/>
      <c r="D14" s="6"/>
      <c r="E14" s="5"/>
    </row>
  </sheetData>
  <mergeCells count="8">
    <mergeCell ref="B13:C13"/>
    <mergeCell ref="D8:D9"/>
    <mergeCell ref="B11:C11"/>
    <mergeCell ref="A6:E6"/>
    <mergeCell ref="A8:B8"/>
    <mergeCell ref="C8:C9"/>
    <mergeCell ref="E8:E9"/>
    <mergeCell ref="A10:C10"/>
  </mergeCells>
  <pageMargins left="0" right="0" top="0" bottom="0" header="0" footer="0"/>
  <pageSetup paperSize="9" scale="84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13" zoomScaleNormal="100" workbookViewId="0">
      <selection activeCell="A14" sqref="A14"/>
    </sheetView>
  </sheetViews>
  <sheetFormatPr defaultRowHeight="15"/>
  <cols>
    <col min="2" max="2" width="54" customWidth="1"/>
    <col min="3" max="3" width="26.5703125" customWidth="1"/>
    <col min="4" max="4" width="26.85546875" customWidth="1"/>
  </cols>
  <sheetData>
    <row r="1" spans="1:4">
      <c r="D1" s="73" t="s">
        <v>94</v>
      </c>
    </row>
    <row r="2" spans="1:4">
      <c r="D2" s="73" t="s">
        <v>109</v>
      </c>
    </row>
    <row r="3" spans="1:4" ht="16.5">
      <c r="A3" s="82"/>
      <c r="D3" s="73" t="s">
        <v>14</v>
      </c>
    </row>
    <row r="4" spans="1:4" ht="16.5">
      <c r="A4" s="82"/>
    </row>
    <row r="5" spans="1:4" ht="62.25" customHeight="1">
      <c r="A5" s="181" t="s">
        <v>115</v>
      </c>
      <c r="B5" s="181"/>
      <c r="C5" s="181"/>
      <c r="D5" s="181"/>
    </row>
    <row r="6" spans="1:4">
      <c r="A6" s="85"/>
      <c r="B6" s="1"/>
      <c r="C6" s="1"/>
      <c r="D6" s="1"/>
    </row>
    <row r="7" spans="1:4">
      <c r="A7" s="1"/>
      <c r="B7" s="1"/>
      <c r="C7" s="1"/>
      <c r="D7" s="74" t="s">
        <v>60</v>
      </c>
    </row>
    <row r="8" spans="1:4" ht="27">
      <c r="A8" s="33" t="s">
        <v>81</v>
      </c>
      <c r="B8" s="178" t="s">
        <v>85</v>
      </c>
      <c r="C8" s="178" t="s">
        <v>97</v>
      </c>
      <c r="D8" s="33" t="s">
        <v>86</v>
      </c>
    </row>
    <row r="9" spans="1:4" ht="27">
      <c r="A9" s="33" t="s">
        <v>84</v>
      </c>
      <c r="B9" s="178"/>
      <c r="C9" s="178"/>
      <c r="D9" s="33" t="s">
        <v>87</v>
      </c>
    </row>
    <row r="10" spans="1:4">
      <c r="A10" s="86"/>
      <c r="B10" s="178"/>
      <c r="C10" s="178"/>
      <c r="D10" s="33" t="s">
        <v>65</v>
      </c>
    </row>
    <row r="11" spans="1:4">
      <c r="A11" s="179" t="s">
        <v>98</v>
      </c>
      <c r="B11" s="180"/>
      <c r="C11" s="33"/>
      <c r="D11" s="87">
        <v>6624</v>
      </c>
    </row>
    <row r="12" spans="1:4">
      <c r="A12" s="88"/>
      <c r="B12" s="95" t="s">
        <v>88</v>
      </c>
      <c r="C12" s="33"/>
      <c r="D12" s="33"/>
    </row>
    <row r="13" spans="1:4" ht="27">
      <c r="A13" s="33">
        <v>1</v>
      </c>
      <c r="B13" s="86" t="s">
        <v>89</v>
      </c>
      <c r="C13" s="33"/>
      <c r="D13" s="87">
        <v>6624</v>
      </c>
    </row>
    <row r="14" spans="1:4" ht="81">
      <c r="A14" s="115">
        <v>1.7</v>
      </c>
      <c r="B14" s="86" t="s">
        <v>103</v>
      </c>
      <c r="C14" s="33" t="s">
        <v>75</v>
      </c>
      <c r="D14" s="87">
        <v>6624</v>
      </c>
    </row>
  </sheetData>
  <mergeCells count="4">
    <mergeCell ref="B8:B10"/>
    <mergeCell ref="C8:C10"/>
    <mergeCell ref="A11:B11"/>
    <mergeCell ref="A5:D5"/>
  </mergeCells>
  <pageMargins left="0.7" right="0.7" top="0.75" bottom="0.75" header="0.3" footer="0.3"/>
  <pageSetup paperSize="9" scale="7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3" workbookViewId="0">
      <selection activeCell="D21" sqref="D21"/>
    </sheetView>
  </sheetViews>
  <sheetFormatPr defaultColWidth="9.140625" defaultRowHeight="13.5"/>
  <cols>
    <col min="1" max="1" width="51.140625" style="1" customWidth="1"/>
    <col min="2" max="2" width="62.140625" style="1" customWidth="1"/>
    <col min="3" max="3" width="37.7109375" style="1" bestFit="1" customWidth="1"/>
    <col min="4" max="4" width="49.85546875" style="1" customWidth="1"/>
    <col min="5" max="16384" width="9.140625" style="1"/>
  </cols>
  <sheetData>
    <row r="1" spans="1:3" ht="15" customHeight="1">
      <c r="C1" s="74" t="s">
        <v>82</v>
      </c>
    </row>
    <row r="2" spans="1:3">
      <c r="C2" s="74" t="s">
        <v>110</v>
      </c>
    </row>
    <row r="3" spans="1:3">
      <c r="C3" s="74" t="s">
        <v>0</v>
      </c>
    </row>
    <row r="6" spans="1:3" ht="45" customHeight="1">
      <c r="A6" s="182" t="s">
        <v>116</v>
      </c>
      <c r="B6" s="182"/>
      <c r="C6" s="182"/>
    </row>
    <row r="7" spans="1:3" ht="16.5">
      <c r="A7" s="3"/>
      <c r="B7" s="3"/>
      <c r="C7" s="3"/>
    </row>
    <row r="8" spans="1:3" s="2" customFormat="1" ht="17.25">
      <c r="A8" s="183" t="s">
        <v>76</v>
      </c>
      <c r="B8" s="183"/>
      <c r="C8" s="183"/>
    </row>
    <row r="9" spans="1:3" s="2" customFormat="1" ht="17.25">
      <c r="A9" s="3"/>
      <c r="B9" s="3"/>
      <c r="C9" s="3"/>
    </row>
    <row r="10" spans="1:3" s="2" customFormat="1" ht="17.25">
      <c r="A10" s="40" t="s">
        <v>1</v>
      </c>
      <c r="B10" s="3"/>
      <c r="C10" s="3"/>
    </row>
    <row r="11" spans="1:3" s="2" customFormat="1" ht="17.25"/>
    <row r="12" spans="1:3" s="2" customFormat="1" ht="17.25"/>
    <row r="13" spans="1:3" s="2" customFormat="1" ht="35.25" customHeight="1">
      <c r="A13" s="41" t="s">
        <v>2</v>
      </c>
      <c r="B13" s="41" t="s">
        <v>3</v>
      </c>
      <c r="C13" s="1"/>
    </row>
    <row r="14" spans="1:3" s="2" customFormat="1" ht="25.5" customHeight="1">
      <c r="A14" s="42">
        <v>1079</v>
      </c>
      <c r="B14" s="11" t="s">
        <v>39</v>
      </c>
      <c r="C14" s="1"/>
    </row>
    <row r="15" spans="1:3" s="2" customFormat="1" ht="6.75" customHeight="1">
      <c r="A15" s="43"/>
      <c r="B15" s="1"/>
      <c r="C15" s="1"/>
    </row>
    <row r="16" spans="1:3" s="2" customFormat="1" ht="17.25">
      <c r="A16" s="44" t="s">
        <v>4</v>
      </c>
      <c r="B16" s="1"/>
      <c r="C16" s="1"/>
    </row>
    <row r="17" spans="1:4" s="2" customFormat="1" ht="13.5" customHeight="1">
      <c r="A17" s="43"/>
      <c r="B17" s="1"/>
      <c r="C17" s="1"/>
    </row>
    <row r="18" spans="1:4" s="2" customFormat="1" ht="42" customHeight="1">
      <c r="A18" s="45" t="s">
        <v>5</v>
      </c>
      <c r="B18" s="46">
        <v>1079</v>
      </c>
      <c r="C18" s="78" t="s">
        <v>48</v>
      </c>
    </row>
    <row r="19" spans="1:4" s="2" customFormat="1" ht="17.25">
      <c r="A19" s="11" t="s">
        <v>6</v>
      </c>
      <c r="B19" s="47">
        <v>12003</v>
      </c>
      <c r="C19" s="48" t="s">
        <v>7</v>
      </c>
    </row>
    <row r="20" spans="1:4" s="2" customFormat="1" ht="39.75" customHeight="1">
      <c r="A20" s="11" t="s">
        <v>8</v>
      </c>
      <c r="B20" s="25" t="s">
        <v>71</v>
      </c>
      <c r="C20" s="49"/>
    </row>
    <row r="21" spans="1:4" s="2" customFormat="1" ht="84" customHeight="1">
      <c r="A21" s="11" t="s">
        <v>9</v>
      </c>
      <c r="B21" s="98" t="str">
        <f>'Հավելված 4'!C22</f>
        <v>Պետական սեփականություն համարվող գույքը վարձակալության հանձնելիս վճարված վարձակալական վճարներ, որոնք թողնվում են վարձակալների՝ «Օհանյանի «Ավան» կրթահամալիր» ՍՊԸ և «Երեխաների աջակցության կենտրոն» հիմնադրամի տնօրինությանը՝ որպես կամավոր գույքային վճար</v>
      </c>
      <c r="C21" s="49"/>
    </row>
    <row r="22" spans="1:4" s="2" customFormat="1" ht="24" customHeight="1">
      <c r="A22" s="11" t="s">
        <v>10</v>
      </c>
      <c r="B22" s="95" t="s">
        <v>37</v>
      </c>
      <c r="C22" s="49"/>
    </row>
    <row r="23" spans="1:4" s="2" customFormat="1" ht="39.75" customHeight="1">
      <c r="A23" s="50" t="s">
        <v>11</v>
      </c>
      <c r="B23" s="86" t="s">
        <v>78</v>
      </c>
      <c r="C23" s="49"/>
    </row>
    <row r="24" spans="1:4" s="2" customFormat="1" ht="21.75" customHeight="1">
      <c r="A24" s="51"/>
      <c r="B24" s="52" t="s">
        <v>12</v>
      </c>
      <c r="C24" s="53"/>
    </row>
    <row r="25" spans="1:4" s="2" customFormat="1" ht="18" thickBot="1">
      <c r="A25" s="184" t="s">
        <v>13</v>
      </c>
      <c r="B25" s="185"/>
      <c r="C25" s="30">
        <f>'Հավելված  3'!G13</f>
        <v>6624</v>
      </c>
      <c r="D25" s="5"/>
    </row>
  </sheetData>
  <mergeCells count="3">
    <mergeCell ref="A6:C6"/>
    <mergeCell ref="A8:C8"/>
    <mergeCell ref="A25:B25"/>
  </mergeCells>
  <pageMargins left="0" right="0" top="0" bottom="0" header="0" footer="0"/>
  <pageSetup paperSize="9" scale="76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8" sqref="A8:C8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29.42578125" style="1" customWidth="1"/>
    <col min="4" max="4" width="49.85546875" style="1" customWidth="1"/>
    <col min="5" max="16384" width="9.140625" style="1"/>
  </cols>
  <sheetData>
    <row r="1" spans="1:3" ht="15" customHeight="1">
      <c r="C1" s="74" t="s">
        <v>105</v>
      </c>
    </row>
    <row r="2" spans="1:3">
      <c r="C2" s="74" t="s">
        <v>111</v>
      </c>
    </row>
    <row r="3" spans="1:3">
      <c r="C3" s="74" t="s">
        <v>0</v>
      </c>
    </row>
    <row r="4" spans="1:3">
      <c r="C4" s="9"/>
    </row>
    <row r="8" spans="1:3" s="100" customFormat="1" ht="45" customHeight="1">
      <c r="A8" s="186" t="s">
        <v>117</v>
      </c>
      <c r="B8" s="186"/>
      <c r="C8" s="186"/>
    </row>
    <row r="9" spans="1:3" s="100" customFormat="1"/>
    <row r="10" spans="1:3" s="101" customFormat="1" ht="17.25">
      <c r="A10" s="187" t="s">
        <v>78</v>
      </c>
      <c r="B10" s="187"/>
      <c r="C10" s="187"/>
    </row>
    <row r="11" spans="1:3" s="101" customFormat="1" ht="17.25">
      <c r="A11" s="102"/>
      <c r="B11" s="102"/>
      <c r="C11" s="102"/>
    </row>
    <row r="12" spans="1:3" s="101" customFormat="1" ht="17.25">
      <c r="A12" s="103" t="s">
        <v>42</v>
      </c>
      <c r="B12" s="102"/>
      <c r="C12" s="102"/>
    </row>
    <row r="13" spans="1:3" s="101" customFormat="1" ht="17.25"/>
    <row r="14" spans="1:3" s="101" customFormat="1" ht="17.25"/>
    <row r="15" spans="1:3" s="101" customFormat="1" ht="24" customHeight="1">
      <c r="A15" s="41" t="s">
        <v>2</v>
      </c>
      <c r="B15" s="41" t="s">
        <v>3</v>
      </c>
      <c r="C15" s="100"/>
    </row>
    <row r="16" spans="1:3" s="101" customFormat="1" ht="25.5" customHeight="1">
      <c r="A16" s="46">
        <v>1079</v>
      </c>
      <c r="B16" s="11" t="s">
        <v>39</v>
      </c>
      <c r="C16" s="100"/>
    </row>
    <row r="17" spans="1:4" s="101" customFormat="1" ht="6.75" customHeight="1">
      <c r="A17" s="104"/>
      <c r="B17" s="100"/>
      <c r="C17" s="100"/>
    </row>
    <row r="18" spans="1:4" s="101" customFormat="1" ht="17.25">
      <c r="A18" s="105" t="s">
        <v>4</v>
      </c>
      <c r="B18" s="100"/>
      <c r="C18" s="100"/>
    </row>
    <row r="19" spans="1:4" s="101" customFormat="1" ht="13.5" customHeight="1">
      <c r="A19" s="104"/>
      <c r="B19" s="100"/>
      <c r="C19" s="100"/>
    </row>
    <row r="20" spans="1:4" s="101" customFormat="1" ht="45" customHeight="1">
      <c r="A20" s="45" t="s">
        <v>5</v>
      </c>
      <c r="B20" s="46">
        <v>1079</v>
      </c>
      <c r="C20" s="78" t="s">
        <v>48</v>
      </c>
    </row>
    <row r="21" spans="1:4" s="101" customFormat="1" ht="17.25">
      <c r="A21" s="11" t="s">
        <v>6</v>
      </c>
      <c r="B21" s="47">
        <v>12003</v>
      </c>
      <c r="C21" s="48" t="s">
        <v>7</v>
      </c>
    </row>
    <row r="22" spans="1:4" s="101" customFormat="1" ht="45" customHeight="1">
      <c r="A22" s="11" t="s">
        <v>8</v>
      </c>
      <c r="B22" s="79" t="s">
        <v>71</v>
      </c>
      <c r="C22" s="49"/>
    </row>
    <row r="23" spans="1:4" s="101" customFormat="1" ht="80.45" customHeight="1">
      <c r="A23" s="11" t="s">
        <v>9</v>
      </c>
      <c r="B23" s="106" t="str">
        <f>'Հավելված  7'!B21</f>
        <v>Պետական սեփականություն համարվող գույքը վարձակալության հանձնելիս վճարված վարձակալական վճարներ, որոնք թողնվում են վարձակալների՝ «Օհանյանի «Ավան» կրթահամալիր» ՍՊԸ և «Երեխաների աջակցության կենտրոն» հիմնադրամի տնօրինությանը՝ որպես կամավոր գույքային վճար</v>
      </c>
      <c r="C23" s="49"/>
    </row>
    <row r="24" spans="1:4" s="101" customFormat="1" ht="17.25" customHeight="1">
      <c r="A24" s="11" t="s">
        <v>10</v>
      </c>
      <c r="B24" s="107" t="s">
        <v>37</v>
      </c>
      <c r="C24" s="49"/>
    </row>
    <row r="25" spans="1:4" s="101" customFormat="1" ht="36" customHeight="1">
      <c r="A25" s="108" t="s">
        <v>99</v>
      </c>
      <c r="B25" s="79" t="s">
        <v>78</v>
      </c>
      <c r="C25" s="49"/>
    </row>
    <row r="26" spans="1:4" s="101" customFormat="1" ht="21.75" customHeight="1">
      <c r="A26" s="51"/>
      <c r="B26" s="52" t="s">
        <v>12</v>
      </c>
      <c r="C26" s="53"/>
    </row>
    <row r="27" spans="1:4" s="101" customFormat="1" ht="18" thickBot="1">
      <c r="A27" s="188" t="s">
        <v>13</v>
      </c>
      <c r="B27" s="189"/>
      <c r="C27" s="109">
        <v>6624</v>
      </c>
      <c r="D27" s="110"/>
    </row>
    <row r="28" spans="1:4" s="2" customFormat="1" ht="17.25">
      <c r="A28" s="96"/>
      <c r="B28" s="96"/>
      <c r="C28" s="97"/>
      <c r="D28" s="5"/>
    </row>
  </sheetData>
  <mergeCells count="3">
    <mergeCell ref="A8:C8"/>
    <mergeCell ref="A10:C10"/>
    <mergeCell ref="A27:B27"/>
  </mergeCells>
  <pageMargins left="0" right="0" top="0" bottom="0" header="0" footer="0"/>
  <pageSetup paperSize="9" scale="8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Հավելված 1</vt:lpstr>
      <vt:lpstr>Հավելված 2</vt:lpstr>
      <vt:lpstr>Հավելված  3</vt:lpstr>
      <vt:lpstr>Հավելված 4</vt:lpstr>
      <vt:lpstr>Հավելված  5</vt:lpstr>
      <vt:lpstr>Հավելված 6</vt:lpstr>
      <vt:lpstr>Հավելված  7</vt:lpstr>
      <vt:lpstr>Հավելված 8</vt:lpstr>
      <vt:lpstr>'Հավելված 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Levon</dc:creator>
  <cp:keywords>https:/mul2.gov.am/tasks/708977/oneclick/HavelvacHimnadram.2021.xlsx?token=19fca8f6d4bdb364f53d4915dfa8a391</cp:keywords>
  <cp:lastModifiedBy>Yelena Petrosyan</cp:lastModifiedBy>
  <cp:lastPrinted>2020-11-25T13:46:54Z</cp:lastPrinted>
  <dcterms:created xsi:type="dcterms:W3CDTF">2019-04-12T06:09:14Z</dcterms:created>
  <dcterms:modified xsi:type="dcterms:W3CDTF">2022-11-30T05:57:21Z</dcterms:modified>
</cp:coreProperties>
</file>