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3256" windowHeight="11832" activeTab="2"/>
  </bookViews>
  <sheets>
    <sheet name="Հավելված N 1" sheetId="1" r:id="rId1"/>
    <sheet name="Հավելված N 2" sheetId="2" r:id="rId2"/>
    <sheet name="Հավելված N 3" sheetId="6" r:id="rId3"/>
  </sheets>
  <definedNames>
    <definedName name="_xlnm._FilterDatabase" localSheetId="2" hidden="1">'Հավելված N 3'!$A$1:$A$12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D11" i="1"/>
  <c r="D8" s="1"/>
  <c r="G28" i="2" l="1"/>
  <c r="G27" s="1"/>
  <c r="G26" s="1"/>
  <c r="G25" s="1"/>
  <c r="G24" s="1"/>
  <c r="G22" s="1"/>
  <c r="G20" s="1"/>
  <c r="C20" i="6" s="1"/>
  <c r="G37" i="2"/>
  <c r="G36" s="1"/>
  <c r="G35" s="1"/>
  <c r="G34" s="1"/>
  <c r="G33" s="1"/>
  <c r="G31" s="1"/>
  <c r="G29" s="1"/>
  <c r="C30" i="6" l="1"/>
  <c r="G18" i="2"/>
  <c r="G16" s="1"/>
  <c r="G14" s="1"/>
</calcChain>
</file>

<file path=xl/sharedStrings.xml><?xml version="1.0" encoding="utf-8"?>
<sst xmlns="http://schemas.openxmlformats.org/spreadsheetml/2006/main" count="122" uniqueCount="83">
  <si>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</si>
  <si>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</si>
  <si>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</si>
  <si>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</si>
  <si>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</si>
  <si>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</si>
  <si>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</si>
  <si>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</si>
  <si>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</si>
  <si>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ՀՀ  կրթության , գիտության, մշակույթի և սպորտի նախարարություն</t>
  </si>
  <si>
    <t>Հավելված N 1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</si>
  <si>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</si>
  <si>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</si>
  <si>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</si>
  <si>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</si>
  <si>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</si>
  <si>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</si>
  <si>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</si>
  <si>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</si>
  <si>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</si>
  <si>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</si>
  <si>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</si>
  <si>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 xml:space="preserve"> 01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</si>
  <si>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</si>
  <si>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</si>
  <si>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</si>
  <si>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</si>
  <si>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</si>
  <si>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</si>
  <si>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</si>
  <si>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2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</si>
  <si>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</si>
  <si>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</si>
  <si>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</si>
  <si>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</si>
  <si>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</si>
  <si>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</si>
  <si>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</si>
  <si>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</si>
  <si>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</si>
  <si>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</si>
  <si>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ՀՀ  կրթության, գիտության, մշակույթի և սպորտի նախարարություն </t>
  </si>
  <si>
    <t>Միջոցառում</t>
  </si>
  <si>
    <t>Ցուցանիշների փոփոխություն (ավելացումները նշված են դրական նշանով, իսկ  նվազեցումները՝ փակագծերում )</t>
  </si>
  <si>
    <t xml:space="preserve"> ՀՀ  կրթության, գիտության, մշակույթի և սպորտի նախարարություն</t>
  </si>
  <si>
    <t xml:space="preserve"> Բարձրագույն և հետբուհական մասնագիտական կրթության ծրագիր</t>
  </si>
  <si>
    <t xml:space="preserve"> Ապահովել մատչելի, որակյալ և մրցունակ բարձրագույն և հետբուհական մասնագիտական կրթություն</t>
  </si>
  <si>
    <t xml:space="preserve"> 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</t>
  </si>
  <si>
    <t>09</t>
  </si>
  <si>
    <t>Բարձրագույն և հետբուհական մասնագիտական կրթության ծրագիր</t>
  </si>
  <si>
    <t>Շահառուների թիվ, մարդ</t>
  </si>
  <si>
    <t>04</t>
  </si>
  <si>
    <t xml:space="preserve"> Բարձրագույն կրթություն</t>
  </si>
  <si>
    <t>Բարձրագույն մասնագիտական կրթություն</t>
  </si>
  <si>
    <t>Տրանսֆերտների տրամադրում</t>
  </si>
  <si>
    <t xml:space="preserve"> այդ թվում` </t>
  </si>
  <si>
    <t xml:space="preserve"> - Այլ նպաստներ բյուջեից</t>
  </si>
  <si>
    <t xml:space="preserve">Ռազմական դրությամբ պայմանավորված բարձրագույն կրթական ծրագրեր իրականացնող ուսումնական հաստատությունների սովորողների ուսման վարձի փոխհատուցում </t>
  </si>
  <si>
    <t>ՄԱՍ 2. ՊԵՏԱԿԱՆ ՄԱՐՄՆԻ ԳԾՈՎ ԱՐԴՅՈՒՆՔԱՅԻՆ (ԿԱՏԱՐՈՂԱԿԱՆ) ՑՈՒՑԱՆԻՇՆԵՐԸ</t>
  </si>
  <si>
    <t>ՍՈՑԻԱԼԱԿԱՆ ՆՊԱՍՏՆԵՐ ԵՎ ԿԵՆՍԱԹՈՇԱԿՆԵՐ</t>
  </si>
  <si>
    <t>Սոցւալական օգնության դրամական արտահայտությամբ նպաստներ (բյուջեից)</t>
  </si>
  <si>
    <t>Ցուցանիշների փոփոխություն (ավելացումները նշված են դրական նշանով )</t>
  </si>
  <si>
    <t>Ցուցանիշների փոփոխություն (նվազեցումները նշված են փակագծերում )</t>
  </si>
  <si>
    <t>Շահառուների ընտրության չափորոշիչը</t>
  </si>
  <si>
    <t>Բարձրագույն և հետբուհական մասնագիտական կրթություն ստացող ուսանողներ</t>
  </si>
  <si>
    <t xml:space="preserve">ՀՀ կառավարության  2022 թվականի </t>
  </si>
  <si>
    <t>Հավելված N 3</t>
  </si>
  <si>
    <t>27.09.2020թ. սանձազերծված պատերազմի ընթացքում բարձրագույն  ուսումնական հաստատությունների մարտական գործողությունների մասնակից ուսանողների, ուսանող երեխաների և ամուսինների՝ 1 ուս. տարվա 1 կիսամյակի ուսման վարձի փոխհատուցում:</t>
  </si>
  <si>
    <t xml:space="preserve">ՀՀ Կրթության, գիտության, մշակույթի և սպորտի նախարարություն </t>
  </si>
  <si>
    <t xml:space="preserve">
11010</t>
  </si>
  <si>
    <t xml:space="preserve"> ԿՐԹՈՒԹՅՈՒՆ</t>
  </si>
  <si>
    <t>հազար դրամ</t>
  </si>
  <si>
    <t>-</t>
  </si>
  <si>
    <t>27.09.2020թ. սանձազերծված պատերազմի ընթացքում բարձրագույն  ուսումնական հաստատությունների մարտական գործողությունների մասնակից ուսանողների, ուսանող երեխաների և ամուսինների՝ 1 ուս. տարվա 1 կիսամյակի ուսման վարձի փոխհատուցում</t>
  </si>
  <si>
    <t xml:space="preserve"> Բարձրագույն մասնագիտական կրթության գծով ուսանողական նպաստների տրամադրում</t>
  </si>
  <si>
    <t xml:space="preserve"> Բարձրագույն մասնագիտական կրթություն ստացող ուսանողների նպաստներ</t>
  </si>
  <si>
    <t xml:space="preserve"> Բարձրագույն մասնագիտական կրթության գծով ուսանողական նպաստների տրամադրում </t>
  </si>
  <si>
    <t xml:space="preserve"> Բարձրագույն մասնագիտական կրթություն ստացող ուսանողների նպաստներ </t>
  </si>
  <si>
    <t xml:space="preserve"> Տրանսֆերտների տրամադրում </t>
  </si>
  <si>
    <t xml:space="preserve"> Բարձրագույն մասնագիտական կրթություն ստացող ուսանողներ </t>
  </si>
  <si>
    <t xml:space="preserve">                                   
«ՀԱՅԱՍՏԱՆԻ ՀԱՆՐԱՊԵՏՈՒԹՅԱՆ 2022 ԹՎԱԿԱՆԻ ՊԵՏԱԿԱՆ ԲՅՈՒՋԵԻ ՄԱՍԻՆ» ՕՐԵՆՔԻ N 1 ՀԱՎԵԼՎԱԾԻ N 2 ԱՂՅՈՒՍԱԿՈՒՄ ԿԱՏԱՐՎՈՂ ՎԵՐԱԲԱՇԽՈՒՄԸ  ԵՎ ՀԱՅԱՍՏԱՆԻ ՀԱՆՐԱՊԵՏՈՒԹՅԱՆ ԿԱՌԱՎԱՐՈՒԹՅԱՆ 2021 ԹՎԱԿԱՆԻ ԴԵԿՏԵՄԲԵՐԻ 23-Ի  N  2121-Ն ՈՐՈՇՄԱՆ  N 5 ՀԱՎԵԼՎԱԾԻ N 1 ԱՂՅՈՒՍԱԿՈՒՄ ԿԱՏԱՐՎՈՂ ՓՈՓՈԽՈՒԹՅՈՒՆՆԵՐԸ </t>
  </si>
  <si>
    <t xml:space="preserve">ՀԱՅԱՍՏԱՆԻ ՀԱՆՐԱՊԵՏՈՒԹՅԱՆ ԿԱՌԱՎԱՐՈՒԹՅԱՆ 2021 ԹՎԱԿԱՆԻ ԴԵԿՏԵՄԲԵՐԻ 23-Ի N 2121-Ն ՈՐՈՇՄԱՆ N 3 և N 4  ՀԱՎԵԼՎԱԾՆԵՐՈՒՄ  ԿԱՏԱՐՎՈՂ ՓՈՓՈԽՈՒԹՅՈՒՆՆԵՐԸ 
</t>
  </si>
  <si>
    <t xml:space="preserve"> ՀԱՅԱՍՏԱՆԻ ՀԱՆՐԱՊԵՏՈՒԹՅԱՆ ԿԱՌԱՎԱՐՈՒԹՅԱՆ 2021 ԹՎԱԿԱՆԻ ԴԵԿՏԵՄԲԵՐԻ 23-Ի N 2121-Ն ՈՐՈՇՄԱՆ N 9 ԵՎ N 9.1  ՀԱՎԵԼՎԱԾՆԵՐԻ  N 9.13 ԵՎ  N 9.1.14   ԱՂՅՈՒՍԱԿՆԵՐՈՒՄ ԿԱՏԱՐՎՈՂ ՓՈՓՈԽՈՒԹՅՈՒՆՆԵՐԸ 
</t>
  </si>
</sst>
</file>

<file path=xl/styles.xml><?xml version="1.0" encoding="utf-8"?>
<styleSheet xmlns="http://schemas.openxmlformats.org/spreadsheetml/2006/main">
  <numFmts count="9">
    <numFmt numFmtId="164" formatCode="_(* #,##0.00_);_(* \(#,##0.00\);_(* &quot;-&quot;??_);_(@_)"/>
    <numFmt numFmtId="165" formatCode="##,##0.0;\(##,##0.0\);\-"/>
    <numFmt numFmtId="166" formatCode="_(* #,##0.0_);_(* \(#,##0.0\);_(* &quot;-&quot;??_);_(@_)"/>
    <numFmt numFmtId="167" formatCode="#,##0.0"/>
    <numFmt numFmtId="168" formatCode="#,##0.0_);\(#,##0.0\)"/>
    <numFmt numFmtId="169" formatCode="_-* #,##0.00_-;\-* #,##0.00_-;_-* &quot;-&quot;??_-;_-@_-"/>
    <numFmt numFmtId="170" formatCode="0.0"/>
    <numFmt numFmtId="171" formatCode="_(* #,##0_);_(* \(#,##0\);_(* &quot;-&quot;??_);_(@_)"/>
    <numFmt numFmtId="172" formatCode="_-* #,##0.0\ _₽_-;\-* #,##0.0\ _₽_-;_-* &quot;-&quot;?\ _₽_-;_-@_-"/>
  </numFmts>
  <fonts count="37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i/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2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i/>
      <sz val="12"/>
      <name val="GHEA Grapalat"/>
      <family val="2"/>
    </font>
    <font>
      <b/>
      <u/>
      <sz val="12"/>
      <name val="GHEA Grapalat"/>
      <family val="3"/>
    </font>
    <font>
      <sz val="12"/>
      <color theme="1"/>
      <name val="GHEA Grapalat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0">
    <xf numFmtId="0" fontId="0" fillId="0" borderId="0">
      <alignment horizontal="left" vertical="top" wrapText="1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165" fontId="21" fillId="0" borderId="0" applyFill="0" applyBorder="0" applyProtection="0">
      <alignment horizontal="right" vertical="top"/>
    </xf>
    <xf numFmtId="165" fontId="22" fillId="0" borderId="0" applyFill="0" applyBorder="0" applyProtection="0">
      <alignment horizontal="right" vertical="top"/>
    </xf>
    <xf numFmtId="0" fontId="21" fillId="0" borderId="0">
      <alignment horizontal="left" vertical="top" wrapText="1"/>
    </xf>
    <xf numFmtId="0" fontId="24" fillId="0" borderId="0"/>
    <xf numFmtId="164" fontId="24" fillId="0" borderId="0" applyFont="0" applyFill="0" applyBorder="0" applyAlignment="0" applyProtection="0"/>
    <xf numFmtId="0" fontId="25" fillId="0" borderId="0"/>
    <xf numFmtId="169" fontId="23" fillId="0" borderId="0" applyFont="0" applyFill="0" applyBorder="0" applyAlignment="0" applyProtection="0"/>
    <xf numFmtId="0" fontId="23" fillId="0" borderId="0"/>
    <xf numFmtId="0" fontId="23" fillId="0" borderId="0"/>
    <xf numFmtId="0" fontId="26" fillId="0" borderId="0"/>
    <xf numFmtId="164" fontId="27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27" fillId="0" borderId="0"/>
    <xf numFmtId="0" fontId="24" fillId="0" borderId="0"/>
    <xf numFmtId="0" fontId="21" fillId="0" borderId="0">
      <alignment horizontal="left" vertical="top" wrapText="1"/>
    </xf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21" fillId="0" borderId="0">
      <alignment horizontal="left" vertical="top" wrapText="1"/>
    </xf>
    <xf numFmtId="0" fontId="3" fillId="0" borderId="0"/>
    <xf numFmtId="0" fontId="3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0" fontId="27" fillId="0" borderId="0"/>
    <xf numFmtId="9" fontId="1" fillId="0" borderId="0" applyFont="0" applyFill="0" applyBorder="0" applyAlignment="0" applyProtection="0"/>
    <xf numFmtId="0" fontId="26" fillId="0" borderId="0"/>
  </cellStyleXfs>
  <cellXfs count="99">
    <xf numFmtId="0" fontId="0" fillId="0" borderId="0" xfId="0">
      <alignment horizontal="left" vertical="top" wrapText="1"/>
    </xf>
    <xf numFmtId="0" fontId="28" fillId="0" borderId="0" xfId="0" applyFont="1" applyFill="1">
      <alignment horizontal="left" vertical="top" wrapText="1"/>
    </xf>
    <xf numFmtId="0" fontId="28" fillId="0" borderId="0" xfId="0" applyFont="1" applyFill="1" applyAlignment="1">
      <alignment horizontal="left" vertical="top" wrapText="1"/>
    </xf>
    <xf numFmtId="0" fontId="28" fillId="0" borderId="0" xfId="0" applyFont="1" applyFill="1" applyAlignment="1"/>
    <xf numFmtId="0" fontId="30" fillId="0" borderId="0" xfId="0" applyFont="1" applyFill="1" applyAlignment="1">
      <alignment horizontal="center" vertical="top" wrapText="1"/>
    </xf>
    <xf numFmtId="0" fontId="28" fillId="0" borderId="0" xfId="0" applyFont="1" applyFill="1" applyAlignment="1">
      <alignment wrapText="1"/>
    </xf>
    <xf numFmtId="0" fontId="28" fillId="0" borderId="10" xfId="0" applyFont="1" applyFill="1" applyBorder="1" applyAlignment="1">
      <alignment horizontal="center" wrapText="1"/>
    </xf>
    <xf numFmtId="0" fontId="31" fillId="0" borderId="10" xfId="0" applyFont="1" applyBorder="1" applyAlignment="1">
      <alignment horizontal="center" vertical="center" wrapText="1"/>
    </xf>
    <xf numFmtId="0" fontId="28" fillId="0" borderId="10" xfId="0" applyFont="1" applyFill="1" applyBorder="1">
      <alignment horizontal="left" vertical="top" wrapText="1"/>
    </xf>
    <xf numFmtId="0" fontId="32" fillId="0" borderId="10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left" vertical="top" wrapText="1"/>
    </xf>
    <xf numFmtId="167" fontId="32" fillId="0" borderId="10" xfId="0" applyNumberFormat="1" applyFont="1" applyFill="1" applyBorder="1" applyAlignment="1">
      <alignment horizontal="right" vertical="top" wrapText="1"/>
    </xf>
    <xf numFmtId="0" fontId="34" fillId="0" borderId="10" xfId="0" applyFont="1" applyFill="1" applyBorder="1">
      <alignment horizontal="left" vertical="top" wrapText="1"/>
    </xf>
    <xf numFmtId="165" fontId="28" fillId="0" borderId="10" xfId="42" applyNumberFormat="1" applyFont="1" applyFill="1" applyBorder="1" applyAlignment="1">
      <alignment horizontal="right" vertical="top"/>
    </xf>
    <xf numFmtId="165" fontId="32" fillId="0" borderId="10" xfId="42" applyNumberFormat="1" applyFont="1" applyFill="1" applyBorder="1" applyAlignment="1">
      <alignment horizontal="right" vertical="center"/>
    </xf>
    <xf numFmtId="0" fontId="28" fillId="0" borderId="10" xfId="0" applyFont="1" applyFill="1" applyBorder="1" applyAlignment="1">
      <alignment horizontal="center" vertical="top" wrapText="1"/>
    </xf>
    <xf numFmtId="0" fontId="33" fillId="0" borderId="10" xfId="0" applyFont="1" applyBorder="1" applyAlignment="1">
      <alignment horizontal="left" vertical="top" wrapText="1"/>
    </xf>
    <xf numFmtId="0" fontId="32" fillId="0" borderId="11" xfId="0" applyFont="1" applyBorder="1" applyAlignment="1">
      <alignment vertical="top" wrapText="1"/>
    </xf>
    <xf numFmtId="0" fontId="29" fillId="0" borderId="0" xfId="0" applyFont="1" applyFill="1" applyAlignment="1">
      <alignment horizontal="left" vertical="top" wrapText="1"/>
    </xf>
    <xf numFmtId="172" fontId="29" fillId="0" borderId="0" xfId="0" applyNumberFormat="1" applyFont="1" applyFill="1" applyBorder="1" applyAlignment="1">
      <alignment horizontal="left" vertical="top" wrapText="1"/>
    </xf>
    <xf numFmtId="0" fontId="29" fillId="0" borderId="0" xfId="0" applyFont="1" applyAlignment="1">
      <alignment horizontal="left" vertical="top" wrapText="1"/>
    </xf>
    <xf numFmtId="0" fontId="32" fillId="33" borderId="14" xfId="0" applyFont="1" applyFill="1" applyBorder="1" applyAlignment="1">
      <alignment horizontal="left" vertical="top" wrapText="1"/>
    </xf>
    <xf numFmtId="168" fontId="32" fillId="0" borderId="10" xfId="54" applyNumberFormat="1" applyFont="1" applyFill="1" applyBorder="1" applyAlignment="1">
      <alignment horizontal="right" vertical="center" wrapText="1"/>
    </xf>
    <xf numFmtId="172" fontId="29" fillId="0" borderId="0" xfId="0" applyNumberFormat="1" applyFont="1" applyFill="1" applyAlignment="1">
      <alignment horizontal="left" vertical="top" wrapText="1"/>
    </xf>
    <xf numFmtId="0" fontId="29" fillId="33" borderId="14" xfId="0" applyFont="1" applyFill="1" applyBorder="1" applyAlignment="1">
      <alignment horizontal="left" vertical="top" wrapText="1"/>
    </xf>
    <xf numFmtId="0" fontId="33" fillId="0" borderId="14" xfId="61" applyFont="1" applyBorder="1" applyAlignment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0" fontId="29" fillId="0" borderId="0" xfId="0" applyFont="1" applyFill="1" applyAlignment="1"/>
    <xf numFmtId="0" fontId="29" fillId="0" borderId="0" xfId="0" applyFont="1" applyFill="1" applyBorder="1" applyAlignment="1"/>
    <xf numFmtId="0" fontId="29" fillId="0" borderId="0" xfId="0" applyFont="1" applyFill="1">
      <alignment horizontal="left" vertical="top" wrapText="1"/>
    </xf>
    <xf numFmtId="0" fontId="29" fillId="0" borderId="10" xfId="44" applyFont="1" applyFill="1" applyBorder="1" applyAlignment="1">
      <alignment horizontal="center" vertical="center" wrapText="1"/>
    </xf>
    <xf numFmtId="0" fontId="29" fillId="0" borderId="10" xfId="0" applyFont="1" applyFill="1" applyBorder="1">
      <alignment horizontal="left" vertical="top" wrapText="1"/>
    </xf>
    <xf numFmtId="0" fontId="29" fillId="0" borderId="10" xfId="0" applyFont="1" applyFill="1" applyBorder="1" applyAlignment="1">
      <alignment horizontal="left" vertical="top" wrapText="1"/>
    </xf>
    <xf numFmtId="49" fontId="30" fillId="0" borderId="10" xfId="0" applyNumberFormat="1" applyFont="1" applyFill="1" applyBorder="1" applyAlignment="1">
      <alignment horizontal="center" vertical="top" wrapText="1"/>
    </xf>
    <xf numFmtId="0" fontId="30" fillId="0" borderId="10" xfId="0" applyFont="1" applyFill="1" applyBorder="1" applyAlignment="1">
      <alignment horizontal="left" vertical="top" wrapText="1"/>
    </xf>
    <xf numFmtId="0" fontId="30" fillId="0" borderId="10" xfId="0" applyFont="1" applyFill="1" applyBorder="1" applyAlignment="1">
      <alignment horizontal="center" vertical="top" wrapText="1"/>
    </xf>
    <xf numFmtId="0" fontId="35" fillId="0" borderId="10" xfId="0" applyFont="1" applyFill="1" applyBorder="1" applyAlignment="1">
      <alignment horizontal="left" vertical="top" wrapText="1"/>
    </xf>
    <xf numFmtId="165" fontId="33" fillId="0" borderId="10" xfId="43" applyNumberFormat="1" applyFont="1" applyBorder="1" applyAlignment="1">
      <alignment horizontal="right" vertical="top"/>
    </xf>
    <xf numFmtId="165" fontId="29" fillId="0" borderId="10" xfId="42" applyNumberFormat="1" applyFont="1" applyBorder="1" applyAlignment="1">
      <alignment horizontal="right" vertical="top"/>
    </xf>
    <xf numFmtId="0" fontId="28" fillId="0" borderId="10" xfId="0" applyFont="1" applyFill="1" applyBorder="1" applyAlignment="1">
      <alignment vertical="top" wrapText="1"/>
    </xf>
    <xf numFmtId="0" fontId="36" fillId="0" borderId="10" xfId="0" applyFont="1" applyBorder="1" applyAlignment="1">
      <alignment horizontal="center" vertical="center" wrapText="1"/>
    </xf>
    <xf numFmtId="0" fontId="34" fillId="0" borderId="10" xfId="0" applyFont="1" applyFill="1" applyBorder="1" applyAlignment="1">
      <alignment horizontal="left" vertical="top" wrapText="1"/>
    </xf>
    <xf numFmtId="0" fontId="34" fillId="0" borderId="10" xfId="0" applyFont="1" applyFill="1" applyBorder="1" applyAlignment="1">
      <alignment vertical="top" wrapText="1"/>
    </xf>
    <xf numFmtId="0" fontId="32" fillId="33" borderId="11" xfId="0" applyFont="1" applyFill="1" applyBorder="1" applyAlignment="1"/>
    <xf numFmtId="0" fontId="32" fillId="33" borderId="19" xfId="0" applyFont="1" applyFill="1" applyBorder="1" applyAlignment="1"/>
    <xf numFmtId="0" fontId="29" fillId="33" borderId="0" xfId="0" applyFont="1" applyFill="1" applyBorder="1" applyAlignment="1">
      <alignment horizontal="left" vertical="top"/>
    </xf>
    <xf numFmtId="0" fontId="29" fillId="33" borderId="10" xfId="0" applyFont="1" applyFill="1" applyBorder="1" applyAlignment="1">
      <alignment vertical="top" wrapText="1"/>
    </xf>
    <xf numFmtId="0" fontId="32" fillId="0" borderId="0" xfId="0" applyFont="1" applyFill="1" applyAlignment="1">
      <alignment horizontal="center" wrapText="1"/>
    </xf>
    <xf numFmtId="0" fontId="32" fillId="0" borderId="10" xfId="0" applyFont="1" applyFill="1" applyBorder="1" applyAlignment="1">
      <alignment horizontal="center" vertical="top" wrapText="1"/>
    </xf>
    <xf numFmtId="0" fontId="32" fillId="0" borderId="10" xfId="0" applyFont="1" applyFill="1" applyBorder="1" applyAlignment="1">
      <alignment horizontal="right" vertical="top" wrapText="1"/>
    </xf>
    <xf numFmtId="0" fontId="29" fillId="0" borderId="0" xfId="0" applyFont="1" applyFill="1" applyBorder="1" applyAlignment="1">
      <alignment horizontal="center" vertical="top" wrapText="1"/>
    </xf>
    <xf numFmtId="0" fontId="32" fillId="0" borderId="10" xfId="0" applyFont="1" applyBorder="1" applyAlignment="1">
      <alignment vertical="top" wrapText="1"/>
    </xf>
    <xf numFmtId="49" fontId="32" fillId="33" borderId="10" xfId="0" applyNumberFormat="1" applyFont="1" applyFill="1" applyBorder="1" applyAlignment="1">
      <alignment vertical="top" wrapText="1"/>
    </xf>
    <xf numFmtId="0" fontId="29" fillId="33" borderId="10" xfId="0" applyNumberFormat="1" applyFont="1" applyFill="1" applyBorder="1" applyAlignment="1">
      <alignment vertical="top" wrapText="1"/>
    </xf>
    <xf numFmtId="0" fontId="32" fillId="0" borderId="10" xfId="0" applyFont="1" applyBorder="1" applyAlignment="1">
      <alignment vertical="center" wrapText="1"/>
    </xf>
    <xf numFmtId="0" fontId="28" fillId="0" borderId="10" xfId="0" applyFont="1" applyFill="1" applyBorder="1" applyAlignment="1">
      <alignment horizontal="left" vertical="top" wrapText="1"/>
    </xf>
    <xf numFmtId="0" fontId="34" fillId="0" borderId="10" xfId="0" applyFont="1" applyFill="1" applyBorder="1" applyAlignment="1">
      <alignment horizontal="left" vertical="top" wrapText="1"/>
    </xf>
    <xf numFmtId="166" fontId="32" fillId="0" borderId="10" xfId="54" applyNumberFormat="1" applyFont="1" applyFill="1" applyBorder="1" applyAlignment="1">
      <alignment horizontal="left" vertical="top" wrapText="1"/>
    </xf>
    <xf numFmtId="166" fontId="32" fillId="0" borderId="10" xfId="0" applyNumberFormat="1" applyFont="1" applyFill="1" applyBorder="1" applyAlignment="1">
      <alignment horizontal="left" vertical="top" wrapText="1"/>
    </xf>
    <xf numFmtId="170" fontId="29" fillId="0" borderId="10" xfId="0" applyNumberFormat="1" applyFont="1" applyFill="1" applyBorder="1" applyAlignment="1">
      <alignment horizontal="right" vertical="top" wrapText="1"/>
    </xf>
    <xf numFmtId="170" fontId="32" fillId="0" borderId="10" xfId="0" applyNumberFormat="1" applyFont="1" applyFill="1" applyBorder="1" applyAlignment="1">
      <alignment horizontal="right" vertical="center" wrapText="1"/>
    </xf>
    <xf numFmtId="166" fontId="29" fillId="0" borderId="10" xfId="54" applyNumberFormat="1" applyFont="1" applyFill="1" applyBorder="1" applyAlignment="1">
      <alignment horizontal="right" vertical="top" wrapText="1"/>
    </xf>
    <xf numFmtId="0" fontId="28" fillId="0" borderId="10" xfId="0" applyFont="1" applyFill="1" applyBorder="1" applyAlignment="1">
      <alignment horizontal="left" vertical="top" wrapText="1"/>
    </xf>
    <xf numFmtId="0" fontId="34" fillId="0" borderId="10" xfId="0" applyFont="1" applyFill="1" applyBorder="1" applyAlignment="1">
      <alignment horizontal="left" vertical="top" wrapText="1"/>
    </xf>
    <xf numFmtId="0" fontId="29" fillId="0" borderId="0" xfId="0" applyFont="1" applyFill="1" applyAlignment="1">
      <alignment vertical="top" wrapText="1"/>
    </xf>
    <xf numFmtId="166" fontId="28" fillId="0" borderId="0" xfId="54" applyNumberFormat="1" applyFont="1" applyFill="1" applyAlignment="1">
      <alignment vertical="top" wrapText="1"/>
    </xf>
    <xf numFmtId="166" fontId="28" fillId="0" borderId="0" xfId="54" applyNumberFormat="1" applyFont="1" applyFill="1" applyAlignment="1"/>
    <xf numFmtId="171" fontId="32" fillId="0" borderId="10" xfId="54" applyNumberFormat="1" applyFont="1" applyFill="1" applyBorder="1" applyAlignment="1">
      <alignment horizontal="right" vertical="top"/>
    </xf>
    <xf numFmtId="166" fontId="32" fillId="0" borderId="10" xfId="54" applyNumberFormat="1" applyFont="1" applyFill="1" applyBorder="1" applyAlignment="1">
      <alignment horizontal="right" vertical="top"/>
    </xf>
    <xf numFmtId="166" fontId="32" fillId="0" borderId="10" xfId="54" applyNumberFormat="1" applyFont="1" applyFill="1" applyBorder="1" applyAlignment="1">
      <alignment horizontal="right" vertical="top" wrapText="1"/>
    </xf>
    <xf numFmtId="0" fontId="29" fillId="0" borderId="20" xfId="0" applyFont="1" applyFill="1" applyBorder="1" applyAlignment="1">
      <alignment vertical="top" wrapText="1"/>
    </xf>
    <xf numFmtId="0" fontId="28" fillId="0" borderId="10" xfId="0" applyFont="1" applyFill="1" applyBorder="1" applyAlignment="1">
      <alignment wrapText="1"/>
    </xf>
    <xf numFmtId="0" fontId="29" fillId="0" borderId="20" xfId="0" applyFont="1" applyFill="1" applyBorder="1" applyAlignment="1">
      <alignment horizontal="right" vertical="top" wrapText="1"/>
    </xf>
    <xf numFmtId="166" fontId="28" fillId="0" borderId="10" xfId="54" applyNumberFormat="1" applyFont="1" applyFill="1" applyBorder="1" applyAlignment="1">
      <alignment vertical="top" wrapText="1"/>
    </xf>
    <xf numFmtId="170" fontId="32" fillId="0" borderId="10" xfId="0" applyNumberFormat="1" applyFont="1" applyFill="1" applyBorder="1" applyAlignment="1">
      <alignment horizontal="right" vertical="top" wrapText="1"/>
    </xf>
    <xf numFmtId="168" fontId="32" fillId="0" borderId="10" xfId="44" applyNumberFormat="1" applyFont="1" applyFill="1" applyBorder="1" applyAlignment="1">
      <alignment horizontal="right" vertical="center" wrapText="1"/>
    </xf>
    <xf numFmtId="0" fontId="30" fillId="0" borderId="0" xfId="0" applyFont="1" applyFill="1" applyAlignment="1">
      <alignment horizontal="center" vertical="top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4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top" wrapText="1"/>
    </xf>
    <xf numFmtId="0" fontId="28" fillId="0" borderId="19" xfId="0" applyFont="1" applyFill="1" applyBorder="1" applyAlignment="1">
      <alignment horizontal="center" vertical="top" wrapText="1"/>
    </xf>
    <xf numFmtId="0" fontId="30" fillId="0" borderId="11" xfId="0" applyFont="1" applyFill="1" applyBorder="1" applyAlignment="1">
      <alignment horizontal="center" vertical="top" wrapText="1"/>
    </xf>
    <xf numFmtId="0" fontId="30" fillId="0" borderId="19" xfId="0" applyFont="1" applyFill="1" applyBorder="1" applyAlignment="1">
      <alignment horizontal="center" vertical="top" wrapText="1"/>
    </xf>
    <xf numFmtId="0" fontId="30" fillId="0" borderId="14" xfId="0" applyFont="1" applyFill="1" applyBorder="1" applyAlignment="1">
      <alignment horizontal="center" vertical="top" wrapText="1"/>
    </xf>
    <xf numFmtId="0" fontId="29" fillId="0" borderId="18" xfId="0" applyFont="1" applyFill="1" applyBorder="1" applyAlignment="1">
      <alignment horizontal="center" vertical="top" wrapText="1"/>
    </xf>
    <xf numFmtId="0" fontId="29" fillId="0" borderId="0" xfId="0" applyFont="1" applyFill="1" applyBorder="1" applyAlignment="1">
      <alignment horizontal="center" vertical="top" wrapText="1"/>
    </xf>
    <xf numFmtId="0" fontId="32" fillId="0" borderId="0" xfId="0" applyFont="1" applyFill="1" applyAlignment="1">
      <alignment horizontal="center" vertical="center" wrapText="1"/>
    </xf>
    <xf numFmtId="0" fontId="29" fillId="0" borderId="15" xfId="44" applyFont="1" applyFill="1" applyBorder="1" applyAlignment="1">
      <alignment horizontal="center" vertical="center" wrapText="1"/>
    </xf>
    <xf numFmtId="0" fontId="29" fillId="0" borderId="17" xfId="44" applyFont="1" applyFill="1" applyBorder="1" applyAlignment="1">
      <alignment horizontal="center" vertical="center" wrapText="1"/>
    </xf>
    <xf numFmtId="0" fontId="29" fillId="0" borderId="16" xfId="44" applyFont="1" applyFill="1" applyBorder="1" applyAlignment="1">
      <alignment horizontal="center" vertical="center" wrapText="1"/>
    </xf>
    <xf numFmtId="0" fontId="29" fillId="0" borderId="12" xfId="44" applyFont="1" applyFill="1" applyBorder="1" applyAlignment="1">
      <alignment horizontal="center" vertical="center" wrapText="1"/>
    </xf>
    <xf numFmtId="0" fontId="29" fillId="0" borderId="13" xfId="44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top" wrapText="1"/>
    </xf>
    <xf numFmtId="0" fontId="34" fillId="0" borderId="10" xfId="0" applyFont="1" applyFill="1" applyBorder="1" applyAlignment="1">
      <alignment horizontal="left" vertical="top" wrapText="1"/>
    </xf>
    <xf numFmtId="0" fontId="30" fillId="0" borderId="0" xfId="0" applyNumberFormat="1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center" vertical="top"/>
    </xf>
    <xf numFmtId="0" fontId="30" fillId="0" borderId="10" xfId="0" applyFont="1" applyFill="1" applyBorder="1" applyAlignment="1">
      <alignment horizontal="left" vertical="top" wrapText="1"/>
    </xf>
  </cellXfs>
  <cellStyles count="70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4" builtinId="3"/>
    <cellStyle name="Comma 2" xfId="53"/>
    <cellStyle name="Comma 2 3" xfId="52"/>
    <cellStyle name="Comma 3" xfId="66"/>
    <cellStyle name="Comma 4" xfId="46"/>
    <cellStyle name="Comma 7" xfId="48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1 2" xfId="45"/>
    <cellStyle name="Normal 12" xfId="61"/>
    <cellStyle name="Normal 2" xfId="49"/>
    <cellStyle name="Normal 2 2 2" xfId="67"/>
    <cellStyle name="Normal 2 4" xfId="47"/>
    <cellStyle name="Normal 3" xfId="56"/>
    <cellStyle name="Normal 4" xfId="57"/>
    <cellStyle name="Normal 4 2" xfId="50"/>
    <cellStyle name="Normal 5" xfId="55"/>
    <cellStyle name="Normal 6" xfId="65"/>
    <cellStyle name="Normal 8" xfId="44"/>
    <cellStyle name="Note" xfId="15" builtinId="10" customBuiltin="1"/>
    <cellStyle name="Output" xfId="10" builtinId="21" customBuiltin="1"/>
    <cellStyle name="Percent 2" xfId="68"/>
    <cellStyle name="SN_241" xfId="42"/>
    <cellStyle name="SN_it" xfId="43"/>
    <cellStyle name="Title" xfId="1" builtinId="15" customBuiltin="1"/>
    <cellStyle name="Total" xfId="17" builtinId="25" customBuiltin="1"/>
    <cellStyle name="Warning Text" xfId="14" builtinId="11" customBuiltin="1"/>
    <cellStyle name="Обычный 16" xfId="62"/>
    <cellStyle name="Обычный 17" xfId="63"/>
    <cellStyle name="Обычный 2" xfId="51"/>
    <cellStyle name="Обычный 2 3" xfId="69"/>
    <cellStyle name="Обычный 25" xfId="64"/>
    <cellStyle name="Обычный 6" xfId="58"/>
    <cellStyle name="Обычный 7" xfId="60"/>
    <cellStyle name="Финансовый 16" xfId="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8"/>
  <sheetViews>
    <sheetView topLeftCell="A16" zoomScale="110" zoomScaleNormal="110" zoomScaleSheetLayoutView="115" workbookViewId="0">
      <selection activeCell="D25" sqref="D25"/>
    </sheetView>
  </sheetViews>
  <sheetFormatPr defaultColWidth="9.125" defaultRowHeight="17.399999999999999"/>
  <cols>
    <col min="1" max="1" width="10.75" style="1" customWidth="1"/>
    <col min="2" max="2" width="16.125" style="1" customWidth="1"/>
    <col min="3" max="3" width="81" style="2" customWidth="1"/>
    <col min="4" max="4" width="44.75" style="2" customWidth="1"/>
    <col min="5" max="5" width="23" style="1" customWidth="1"/>
    <col min="6" max="6" width="23.375" style="1" customWidth="1"/>
    <col min="7" max="8" width="9.625" style="1" bestFit="1" customWidth="1"/>
    <col min="9" max="16384" width="9.125" style="1"/>
  </cols>
  <sheetData>
    <row r="1" spans="1:5" ht="18" customHeight="1">
      <c r="D1" s="64" t="s">
        <v>10</v>
      </c>
      <c r="E1" s="27"/>
    </row>
    <row r="2" spans="1:5">
      <c r="D2" s="27" t="s">
        <v>65</v>
      </c>
      <c r="E2" s="27"/>
    </row>
    <row r="3" spans="1:5">
      <c r="D3" s="27" t="s">
        <v>23</v>
      </c>
      <c r="E3" s="27"/>
    </row>
    <row r="4" spans="1:5" ht="93" customHeight="1">
      <c r="A4" s="76" t="s">
        <v>80</v>
      </c>
      <c r="B4" s="76"/>
      <c r="C4" s="76"/>
      <c r="D4" s="76"/>
    </row>
    <row r="5" spans="1:5" ht="20.399999999999999" customHeight="1">
      <c r="A5" s="4"/>
      <c r="B5" s="4"/>
      <c r="C5" s="4"/>
      <c r="D5" s="72" t="s">
        <v>71</v>
      </c>
    </row>
    <row r="6" spans="1:5" s="3" customFormat="1" ht="68.400000000000006" customHeight="1">
      <c r="A6" s="77" t="s">
        <v>11</v>
      </c>
      <c r="B6" s="78"/>
      <c r="C6" s="79" t="s">
        <v>12</v>
      </c>
      <c r="D6" s="71" t="s">
        <v>13</v>
      </c>
      <c r="E6" s="5"/>
    </row>
    <row r="7" spans="1:5" s="3" customFormat="1" ht="36" customHeight="1">
      <c r="A7" s="6" t="s">
        <v>14</v>
      </c>
      <c r="B7" s="6" t="s">
        <v>15</v>
      </c>
      <c r="C7" s="80"/>
      <c r="D7" s="7" t="s">
        <v>18</v>
      </c>
      <c r="E7" s="5"/>
    </row>
    <row r="8" spans="1:5" ht="18">
      <c r="A8" s="8"/>
      <c r="B8" s="8"/>
      <c r="C8" s="9" t="s">
        <v>1</v>
      </c>
      <c r="D8" s="74">
        <f>D11</f>
        <v>0</v>
      </c>
    </row>
    <row r="9" spans="1:5" ht="23.4" customHeight="1">
      <c r="A9" s="83" t="s">
        <v>44</v>
      </c>
      <c r="B9" s="84"/>
      <c r="C9" s="85"/>
      <c r="D9" s="11"/>
    </row>
    <row r="10" spans="1:5" ht="18" customHeight="1">
      <c r="A10" s="9">
        <v>1111</v>
      </c>
      <c r="B10" s="39"/>
      <c r="C10" s="12" t="s">
        <v>2</v>
      </c>
      <c r="D10" s="12"/>
    </row>
    <row r="11" spans="1:5" ht="36">
      <c r="A11" s="9"/>
      <c r="B11" s="39"/>
      <c r="C11" s="9" t="s">
        <v>45</v>
      </c>
      <c r="D11" s="11">
        <f>D18+D24</f>
        <v>0</v>
      </c>
    </row>
    <row r="12" spans="1:5" ht="17.399999999999999" customHeight="1">
      <c r="A12" s="9"/>
      <c r="B12" s="39"/>
      <c r="C12" s="12" t="s">
        <v>3</v>
      </c>
      <c r="D12" s="12"/>
    </row>
    <row r="13" spans="1:5" ht="34.799999999999997">
      <c r="A13" s="9"/>
      <c r="B13" s="39"/>
      <c r="C13" s="10" t="s">
        <v>46</v>
      </c>
      <c r="D13" s="10"/>
    </row>
    <row r="14" spans="1:5" ht="17.399999999999999" customHeight="1">
      <c r="A14" s="9"/>
      <c r="B14" s="39"/>
      <c r="C14" s="12" t="s">
        <v>4</v>
      </c>
      <c r="D14" s="12"/>
    </row>
    <row r="15" spans="1:5" ht="69.599999999999994">
      <c r="A15" s="9"/>
      <c r="B15" s="39"/>
      <c r="C15" s="10" t="s">
        <v>47</v>
      </c>
      <c r="D15" s="10"/>
    </row>
    <row r="16" spans="1:5" ht="18.600000000000001" customHeight="1">
      <c r="A16" s="81" t="s">
        <v>5</v>
      </c>
      <c r="B16" s="82"/>
      <c r="C16" s="82"/>
      <c r="D16" s="82"/>
    </row>
    <row r="17" spans="1:4" ht="18">
      <c r="A17" s="15"/>
      <c r="B17" s="9">
        <v>12004</v>
      </c>
      <c r="C17" s="12" t="s">
        <v>6</v>
      </c>
      <c r="D17" s="55"/>
    </row>
    <row r="18" spans="1:4" ht="36">
      <c r="A18" s="15"/>
      <c r="B18" s="39"/>
      <c r="C18" s="9" t="s">
        <v>74</v>
      </c>
      <c r="D18" s="57">
        <v>-93974.6</v>
      </c>
    </row>
    <row r="19" spans="1:4">
      <c r="A19" s="15"/>
      <c r="B19" s="39"/>
      <c r="C19" s="12" t="s">
        <v>7</v>
      </c>
      <c r="D19" s="55"/>
    </row>
    <row r="20" spans="1:4" ht="34.799999999999997">
      <c r="A20" s="15"/>
      <c r="B20" s="39"/>
      <c r="C20" s="55" t="s">
        <v>75</v>
      </c>
      <c r="D20" s="55"/>
    </row>
    <row r="21" spans="1:4">
      <c r="A21" s="15"/>
      <c r="B21" s="39"/>
      <c r="C21" s="12" t="s">
        <v>8</v>
      </c>
      <c r="D21" s="55"/>
    </row>
    <row r="22" spans="1:4">
      <c r="A22" s="15"/>
      <c r="B22" s="39"/>
      <c r="C22" s="55" t="s">
        <v>54</v>
      </c>
      <c r="D22" s="55"/>
    </row>
    <row r="23" spans="1:4" ht="18">
      <c r="A23" s="39"/>
      <c r="B23" s="9">
        <v>11004</v>
      </c>
      <c r="C23" s="12" t="s">
        <v>6</v>
      </c>
      <c r="D23" s="12"/>
    </row>
    <row r="24" spans="1:4" ht="72">
      <c r="A24" s="39"/>
      <c r="B24" s="9"/>
      <c r="C24" s="9" t="s">
        <v>57</v>
      </c>
      <c r="D24" s="14">
        <v>93974.6</v>
      </c>
    </row>
    <row r="25" spans="1:4" ht="18">
      <c r="A25" s="39"/>
      <c r="B25" s="9"/>
      <c r="C25" s="12" t="s">
        <v>7</v>
      </c>
      <c r="D25" s="12"/>
    </row>
    <row r="26" spans="1:4" ht="73.2" customHeight="1">
      <c r="A26" s="39"/>
      <c r="B26" s="9"/>
      <c r="C26" s="62" t="s">
        <v>73</v>
      </c>
      <c r="D26" s="62"/>
    </row>
    <row r="27" spans="1:4" ht="18">
      <c r="A27" s="39"/>
      <c r="B27" s="9"/>
      <c r="C27" s="12" t="s">
        <v>8</v>
      </c>
      <c r="D27" s="12"/>
    </row>
    <row r="28" spans="1:4" ht="18">
      <c r="A28" s="39"/>
      <c r="B28" s="9"/>
      <c r="C28" s="62" t="s">
        <v>54</v>
      </c>
      <c r="D28" s="62"/>
    </row>
  </sheetData>
  <mergeCells count="5">
    <mergeCell ref="A4:D4"/>
    <mergeCell ref="A6:B6"/>
    <mergeCell ref="C6:C7"/>
    <mergeCell ref="A16:D16"/>
    <mergeCell ref="A9:C9"/>
  </mergeCells>
  <pageMargins left="0.75" right="0.75" top="1" bottom="1" header="0.5" footer="0.5"/>
  <pageSetup paperSize="9" scale="75" orientation="portrait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O37"/>
  <sheetViews>
    <sheetView topLeftCell="A28" zoomScale="110" zoomScaleNormal="110" workbookViewId="0">
      <selection activeCell="G8" sqref="G8"/>
    </sheetView>
  </sheetViews>
  <sheetFormatPr defaultColWidth="9.125" defaultRowHeight="17.399999999999999"/>
  <cols>
    <col min="1" max="1" width="9.375" style="29" customWidth="1"/>
    <col min="2" max="2" width="9.625" style="29" customWidth="1"/>
    <col min="3" max="3" width="7.625" style="29" customWidth="1"/>
    <col min="4" max="4" width="11.125" style="29" customWidth="1"/>
    <col min="5" max="5" width="15.125" style="29" customWidth="1"/>
    <col min="6" max="6" width="77.75" style="18" customWidth="1"/>
    <col min="7" max="7" width="39.375" style="18" customWidth="1"/>
    <col min="8" max="8" width="9.125" style="29"/>
    <col min="9" max="9" width="12.125" style="29" bestFit="1" customWidth="1"/>
    <col min="10" max="16384" width="9.125" style="29"/>
  </cols>
  <sheetData>
    <row r="1" spans="1:13" s="27" customFormat="1" ht="18" customHeight="1">
      <c r="G1" s="64" t="s">
        <v>30</v>
      </c>
      <c r="I1" s="28"/>
      <c r="J1" s="28"/>
      <c r="K1" s="28"/>
      <c r="L1" s="28"/>
      <c r="M1" s="28"/>
    </row>
    <row r="2" spans="1:13" s="27" customFormat="1">
      <c r="G2" s="27" t="s">
        <v>65</v>
      </c>
      <c r="I2" s="28"/>
      <c r="J2" s="28"/>
      <c r="K2" s="28"/>
      <c r="L2" s="28"/>
      <c r="M2" s="28"/>
    </row>
    <row r="3" spans="1:13" s="27" customFormat="1">
      <c r="G3" s="27" t="s">
        <v>23</v>
      </c>
      <c r="I3" s="28"/>
      <c r="J3" s="28"/>
      <c r="K3" s="28"/>
      <c r="L3" s="28"/>
      <c r="M3" s="28"/>
    </row>
    <row r="4" spans="1:13" s="27" customFormat="1" ht="51" customHeight="1">
      <c r="A4" s="88" t="s">
        <v>81</v>
      </c>
      <c r="B4" s="88"/>
      <c r="C4" s="88"/>
      <c r="D4" s="88"/>
      <c r="E4" s="88"/>
      <c r="F4" s="88"/>
      <c r="G4" s="88"/>
      <c r="H4" s="28"/>
      <c r="I4" s="28"/>
      <c r="J4" s="28"/>
      <c r="K4" s="28"/>
      <c r="L4" s="28"/>
      <c r="M4" s="28"/>
    </row>
    <row r="5" spans="1:13" s="27" customFormat="1" ht="19.2" customHeight="1">
      <c r="A5" s="47"/>
      <c r="B5" s="47"/>
      <c r="C5" s="47"/>
      <c r="D5" s="47"/>
      <c r="E5" s="47"/>
      <c r="F5" s="47"/>
      <c r="G5" s="70" t="s">
        <v>71</v>
      </c>
      <c r="H5" s="28"/>
      <c r="I5" s="28"/>
      <c r="J5" s="28"/>
      <c r="K5" s="28"/>
      <c r="L5" s="28"/>
      <c r="M5" s="28"/>
    </row>
    <row r="6" spans="1:13" ht="72.599999999999994" customHeight="1">
      <c r="A6" s="89" t="s">
        <v>16</v>
      </c>
      <c r="B6" s="90"/>
      <c r="C6" s="91"/>
      <c r="D6" s="89" t="s">
        <v>0</v>
      </c>
      <c r="E6" s="91"/>
      <c r="F6" s="92" t="s">
        <v>17</v>
      </c>
      <c r="G6" s="30" t="s">
        <v>43</v>
      </c>
    </row>
    <row r="7" spans="1:13" ht="34.799999999999997">
      <c r="A7" s="30" t="s">
        <v>24</v>
      </c>
      <c r="B7" s="30" t="s">
        <v>25</v>
      </c>
      <c r="C7" s="30" t="s">
        <v>19</v>
      </c>
      <c r="D7" s="30" t="s">
        <v>26</v>
      </c>
      <c r="E7" s="30" t="s">
        <v>42</v>
      </c>
      <c r="F7" s="93"/>
      <c r="G7" s="7" t="s">
        <v>18</v>
      </c>
    </row>
    <row r="8" spans="1:13" ht="18">
      <c r="A8" s="30"/>
      <c r="B8" s="30"/>
      <c r="C8" s="30"/>
      <c r="D8" s="30"/>
      <c r="E8" s="30"/>
      <c r="F8" s="9" t="s">
        <v>1</v>
      </c>
      <c r="G8" s="75">
        <v>0</v>
      </c>
    </row>
    <row r="9" spans="1:13">
      <c r="A9" s="31"/>
      <c r="B9" s="31"/>
      <c r="C9" s="31"/>
      <c r="D9" s="31"/>
      <c r="E9" s="31"/>
      <c r="F9" s="32" t="s">
        <v>21</v>
      </c>
      <c r="G9" s="32"/>
    </row>
    <row r="10" spans="1:13" s="20" customFormat="1" ht="37.200000000000003" customHeight="1">
      <c r="A10" s="51"/>
      <c r="B10" s="51"/>
      <c r="C10" s="51"/>
      <c r="D10" s="51"/>
      <c r="E10" s="51"/>
      <c r="F10" s="17" t="s">
        <v>68</v>
      </c>
      <c r="G10" s="22" t="s">
        <v>72</v>
      </c>
      <c r="H10" s="18"/>
      <c r="I10" s="18"/>
      <c r="J10" s="19"/>
      <c r="K10" s="19"/>
      <c r="L10" s="19"/>
      <c r="M10" s="19"/>
    </row>
    <row r="11" spans="1:13" s="20" customFormat="1" ht="16.2" customHeight="1">
      <c r="A11" s="51"/>
      <c r="B11" s="51"/>
      <c r="C11" s="51"/>
      <c r="D11" s="51"/>
      <c r="E11" s="51"/>
      <c r="F11" s="32" t="s">
        <v>21</v>
      </c>
      <c r="G11" s="22"/>
      <c r="H11" s="18"/>
      <c r="I11" s="18"/>
      <c r="J11" s="19"/>
      <c r="K11" s="19"/>
      <c r="L11" s="19"/>
      <c r="M11" s="19"/>
    </row>
    <row r="12" spans="1:13" s="20" customFormat="1" ht="18" customHeight="1">
      <c r="A12" s="52" t="s">
        <v>48</v>
      </c>
      <c r="B12" s="53"/>
      <c r="C12" s="46"/>
      <c r="D12" s="54"/>
      <c r="E12" s="46" t="s">
        <v>69</v>
      </c>
      <c r="F12" s="21" t="s">
        <v>70</v>
      </c>
      <c r="G12" s="22" t="s">
        <v>72</v>
      </c>
      <c r="H12" s="23"/>
      <c r="I12" s="23"/>
      <c r="J12" s="19"/>
      <c r="K12" s="19"/>
      <c r="L12" s="19"/>
      <c r="M12" s="19"/>
    </row>
    <row r="13" spans="1:13" s="20" customFormat="1" ht="18">
      <c r="A13" s="52"/>
      <c r="B13" s="53"/>
      <c r="C13" s="46"/>
      <c r="D13" s="54"/>
      <c r="E13" s="46"/>
      <c r="F13" s="24" t="s">
        <v>21</v>
      </c>
      <c r="G13" s="22"/>
      <c r="H13" s="19"/>
      <c r="I13" s="18"/>
      <c r="J13" s="19"/>
      <c r="K13" s="19"/>
      <c r="L13" s="19"/>
      <c r="M13" s="19"/>
    </row>
    <row r="14" spans="1:13" ht="18">
      <c r="A14" s="8"/>
      <c r="B14" s="33" t="s">
        <v>51</v>
      </c>
      <c r="C14" s="8"/>
      <c r="D14" s="8"/>
      <c r="E14" s="8"/>
      <c r="F14" s="34" t="s">
        <v>52</v>
      </c>
      <c r="G14" s="60">
        <f t="shared" ref="G14" si="0">G16</f>
        <v>0</v>
      </c>
    </row>
    <row r="15" spans="1:13">
      <c r="A15" s="8"/>
      <c r="B15" s="8"/>
      <c r="C15" s="8"/>
      <c r="D15" s="8"/>
      <c r="E15" s="8"/>
      <c r="F15" s="10" t="s">
        <v>21</v>
      </c>
      <c r="G15" s="10"/>
    </row>
    <row r="16" spans="1:13" ht="18">
      <c r="A16" s="8"/>
      <c r="B16" s="8"/>
      <c r="C16" s="35" t="s">
        <v>22</v>
      </c>
      <c r="D16" s="8"/>
      <c r="E16" s="8"/>
      <c r="F16" s="34" t="s">
        <v>53</v>
      </c>
      <c r="G16" s="60">
        <f t="shared" ref="G16" si="1">G18</f>
        <v>0</v>
      </c>
    </row>
    <row r="17" spans="1:15">
      <c r="A17" s="8"/>
      <c r="B17" s="8"/>
      <c r="C17" s="8"/>
      <c r="D17" s="8"/>
      <c r="E17" s="8"/>
      <c r="F17" s="10" t="s">
        <v>55</v>
      </c>
      <c r="G17" s="10"/>
      <c r="H17" s="86"/>
      <c r="I17" s="87"/>
      <c r="J17" s="87"/>
      <c r="K17" s="87"/>
      <c r="L17" s="87"/>
      <c r="M17" s="87"/>
      <c r="N17" s="87"/>
      <c r="O17" s="87"/>
    </row>
    <row r="18" spans="1:15" ht="36">
      <c r="A18" s="8"/>
      <c r="B18" s="8"/>
      <c r="C18" s="8"/>
      <c r="D18" s="48">
        <v>1111</v>
      </c>
      <c r="E18" s="8"/>
      <c r="F18" s="9" t="s">
        <v>45</v>
      </c>
      <c r="G18" s="60">
        <f>G20+G29</f>
        <v>0</v>
      </c>
      <c r="H18" s="50"/>
      <c r="I18" s="50"/>
      <c r="J18" s="50"/>
      <c r="K18" s="50"/>
      <c r="L18" s="50"/>
      <c r="M18" s="50"/>
      <c r="N18" s="50"/>
      <c r="O18" s="50"/>
    </row>
    <row r="19" spans="1:15" ht="18">
      <c r="A19" s="8"/>
      <c r="B19" s="8"/>
      <c r="C19" s="8"/>
      <c r="D19" s="48"/>
      <c r="E19" s="8"/>
      <c r="F19" s="25" t="s">
        <v>21</v>
      </c>
      <c r="G19" s="10"/>
      <c r="H19" s="50"/>
      <c r="I19" s="50"/>
      <c r="J19" s="50"/>
      <c r="K19" s="50"/>
      <c r="L19" s="50"/>
      <c r="M19" s="50"/>
      <c r="N19" s="50"/>
      <c r="O19" s="50"/>
    </row>
    <row r="20" spans="1:15" ht="36">
      <c r="A20" s="31"/>
      <c r="B20" s="31"/>
      <c r="C20" s="31"/>
      <c r="D20" s="31"/>
      <c r="E20" s="48">
        <v>12004</v>
      </c>
      <c r="F20" s="9" t="s">
        <v>74</v>
      </c>
      <c r="G20" s="58">
        <f t="shared" ref="G20" si="2">+G22</f>
        <v>-93974.6</v>
      </c>
    </row>
    <row r="21" spans="1:15">
      <c r="A21" s="31"/>
      <c r="B21" s="31"/>
      <c r="C21" s="31"/>
      <c r="D21" s="31"/>
      <c r="E21" s="8"/>
      <c r="F21" s="26" t="s">
        <v>27</v>
      </c>
      <c r="G21" s="59"/>
    </row>
    <row r="22" spans="1:15" ht="34.799999999999997">
      <c r="A22" s="31"/>
      <c r="B22" s="31"/>
      <c r="C22" s="31"/>
      <c r="D22" s="31"/>
      <c r="E22" s="8"/>
      <c r="F22" s="16" t="s">
        <v>9</v>
      </c>
      <c r="G22" s="61">
        <f t="shared" ref="G22" si="3">+G24</f>
        <v>-93974.6</v>
      </c>
    </row>
    <row r="23" spans="1:15" ht="34.799999999999997">
      <c r="A23" s="31"/>
      <c r="B23" s="31"/>
      <c r="C23" s="31"/>
      <c r="D23" s="31"/>
      <c r="E23" s="8"/>
      <c r="F23" s="26" t="s">
        <v>28</v>
      </c>
      <c r="G23" s="59"/>
    </row>
    <row r="24" spans="1:15">
      <c r="A24" s="31"/>
      <c r="B24" s="31"/>
      <c r="C24" s="31"/>
      <c r="D24" s="31"/>
      <c r="E24" s="8"/>
      <c r="F24" s="26" t="s">
        <v>20</v>
      </c>
      <c r="G24" s="61">
        <f t="shared" ref="G24:G27" si="4">+G25</f>
        <v>-93974.6</v>
      </c>
    </row>
    <row r="25" spans="1:15">
      <c r="A25" s="31"/>
      <c r="B25" s="31"/>
      <c r="C25" s="31"/>
      <c r="D25" s="31"/>
      <c r="E25" s="8"/>
      <c r="F25" s="26" t="s">
        <v>29</v>
      </c>
      <c r="G25" s="61">
        <f t="shared" si="4"/>
        <v>-93974.6</v>
      </c>
    </row>
    <row r="26" spans="1:15">
      <c r="A26" s="31"/>
      <c r="B26" s="31"/>
      <c r="C26" s="31"/>
      <c r="D26" s="31"/>
      <c r="E26" s="8"/>
      <c r="F26" s="32" t="s">
        <v>59</v>
      </c>
      <c r="G26" s="61">
        <f t="shared" si="4"/>
        <v>-93974.6</v>
      </c>
    </row>
    <row r="27" spans="1:15" ht="34.799999999999997">
      <c r="A27" s="31"/>
      <c r="B27" s="31"/>
      <c r="C27" s="31"/>
      <c r="D27" s="31"/>
      <c r="E27" s="8"/>
      <c r="F27" s="32" t="s">
        <v>60</v>
      </c>
      <c r="G27" s="61">
        <f t="shared" si="4"/>
        <v>-93974.6</v>
      </c>
    </row>
    <row r="28" spans="1:15">
      <c r="A28" s="31"/>
      <c r="B28" s="31"/>
      <c r="C28" s="31"/>
      <c r="D28" s="31"/>
      <c r="E28" s="8"/>
      <c r="F28" s="32" t="s">
        <v>56</v>
      </c>
      <c r="G28" s="61">
        <f>'Հավելված N 1'!D18</f>
        <v>-93974.6</v>
      </c>
    </row>
    <row r="29" spans="1:15" ht="72">
      <c r="A29" s="8"/>
      <c r="B29" s="8"/>
      <c r="C29" s="8"/>
      <c r="D29" s="48"/>
      <c r="E29" s="49">
        <v>11004</v>
      </c>
      <c r="F29" s="36" t="s">
        <v>57</v>
      </c>
      <c r="G29" s="14">
        <f>G31</f>
        <v>93974.6</v>
      </c>
    </row>
    <row r="30" spans="1:15">
      <c r="A30" s="8"/>
      <c r="B30" s="8"/>
      <c r="C30" s="8"/>
      <c r="D30" s="8"/>
      <c r="E30" s="8"/>
      <c r="F30" s="26" t="s">
        <v>27</v>
      </c>
      <c r="G30" s="26"/>
    </row>
    <row r="31" spans="1:15" ht="34.799999999999997">
      <c r="A31" s="8"/>
      <c r="B31" s="8"/>
      <c r="C31" s="8"/>
      <c r="D31" s="8"/>
      <c r="E31" s="8"/>
      <c r="F31" s="16" t="s">
        <v>9</v>
      </c>
      <c r="G31" s="37">
        <f t="shared" ref="G31" si="5">G33</f>
        <v>93974.6</v>
      </c>
    </row>
    <row r="32" spans="1:15" ht="34.799999999999997">
      <c r="A32" s="8"/>
      <c r="B32" s="8"/>
      <c r="C32" s="8"/>
      <c r="D32" s="8"/>
      <c r="E32" s="8"/>
      <c r="F32" s="26" t="s">
        <v>28</v>
      </c>
      <c r="G32" s="26"/>
    </row>
    <row r="33" spans="1:7">
      <c r="A33" s="8"/>
      <c r="B33" s="8"/>
      <c r="C33" s="8"/>
      <c r="D33" s="8"/>
      <c r="E33" s="8"/>
      <c r="F33" s="26" t="s">
        <v>20</v>
      </c>
      <c r="G33" s="38">
        <f t="shared" ref="G33:G36" si="6">G34</f>
        <v>93974.6</v>
      </c>
    </row>
    <row r="34" spans="1:7">
      <c r="A34" s="8"/>
      <c r="B34" s="8"/>
      <c r="C34" s="8"/>
      <c r="D34" s="8"/>
      <c r="E34" s="8"/>
      <c r="F34" s="26" t="s">
        <v>29</v>
      </c>
      <c r="G34" s="38">
        <f t="shared" si="6"/>
        <v>93974.6</v>
      </c>
    </row>
    <row r="35" spans="1:7">
      <c r="A35" s="8"/>
      <c r="B35" s="8"/>
      <c r="C35" s="8"/>
      <c r="D35" s="8"/>
      <c r="E35" s="8"/>
      <c r="F35" s="32" t="s">
        <v>59</v>
      </c>
      <c r="G35" s="38">
        <f t="shared" si="6"/>
        <v>93974.6</v>
      </c>
    </row>
    <row r="36" spans="1:7" ht="34.799999999999997">
      <c r="A36" s="8"/>
      <c r="B36" s="8"/>
      <c r="C36" s="8"/>
      <c r="D36" s="8"/>
      <c r="E36" s="8"/>
      <c r="F36" s="32" t="s">
        <v>60</v>
      </c>
      <c r="G36" s="38">
        <f t="shared" si="6"/>
        <v>93974.6</v>
      </c>
    </row>
    <row r="37" spans="1:7">
      <c r="A37" s="8"/>
      <c r="B37" s="8"/>
      <c r="C37" s="8"/>
      <c r="D37" s="8"/>
      <c r="E37" s="8"/>
      <c r="F37" s="32" t="s">
        <v>56</v>
      </c>
      <c r="G37" s="13">
        <f>'Հավելված N 1'!D24</f>
        <v>93974.6</v>
      </c>
    </row>
  </sheetData>
  <mergeCells count="5">
    <mergeCell ref="H17:O17"/>
    <mergeCell ref="A4:G4"/>
    <mergeCell ref="A6:C6"/>
    <mergeCell ref="D6:E6"/>
    <mergeCell ref="F6:F7"/>
  </mergeCells>
  <pageMargins left="0.7" right="0.7" top="0.75" bottom="0.75" header="0.3" footer="0.3"/>
  <pageSetup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31"/>
  <sheetViews>
    <sheetView tabSelected="1" topLeftCell="A22" zoomScale="110" zoomScaleNormal="110" workbookViewId="0">
      <selection activeCell="G27" sqref="G27"/>
    </sheetView>
  </sheetViews>
  <sheetFormatPr defaultColWidth="9.125" defaultRowHeight="17.399999999999999"/>
  <cols>
    <col min="1" max="1" width="31.375" style="1" customWidth="1"/>
    <col min="2" max="2" width="68.375" style="1" customWidth="1"/>
    <col min="3" max="3" width="40.625" style="1" customWidth="1"/>
    <col min="4" max="16384" width="9.125" style="1"/>
  </cols>
  <sheetData>
    <row r="1" spans="1:3" ht="27" customHeight="1">
      <c r="B1" s="65"/>
      <c r="C1" s="65" t="s">
        <v>66</v>
      </c>
    </row>
    <row r="2" spans="1:3" s="3" customFormat="1">
      <c r="B2" s="66"/>
      <c r="C2" s="66" t="s">
        <v>65</v>
      </c>
    </row>
    <row r="3" spans="1:3" s="3" customFormat="1">
      <c r="B3" s="66"/>
      <c r="C3" s="66" t="s">
        <v>23</v>
      </c>
    </row>
    <row r="4" spans="1:3" s="3" customFormat="1" ht="18">
      <c r="A4" s="96"/>
      <c r="B4" s="96"/>
      <c r="C4" s="96"/>
    </row>
    <row r="5" spans="1:3" ht="57.6" customHeight="1">
      <c r="A5" s="96" t="s">
        <v>82</v>
      </c>
      <c r="B5" s="96"/>
      <c r="C5" s="96"/>
    </row>
    <row r="6" spans="1:3" ht="17.399999999999999" customHeight="1">
      <c r="A6" s="97" t="s">
        <v>41</v>
      </c>
      <c r="B6" s="97"/>
      <c r="C6" s="97"/>
    </row>
    <row r="7" spans="1:3" ht="22.95" customHeight="1">
      <c r="A7" s="43" t="s">
        <v>58</v>
      </c>
      <c r="B7" s="44"/>
      <c r="C7" s="44"/>
    </row>
    <row r="8" spans="1:3" ht="12" customHeight="1">
      <c r="A8" s="45"/>
      <c r="B8" s="45"/>
      <c r="C8" s="45"/>
    </row>
    <row r="9" spans="1:3" ht="18">
      <c r="A9" s="34" t="s">
        <v>31</v>
      </c>
      <c r="B9" s="98" t="s">
        <v>32</v>
      </c>
      <c r="C9" s="98"/>
    </row>
    <row r="10" spans="1:3">
      <c r="A10" s="41">
        <v>1111</v>
      </c>
      <c r="B10" s="95" t="s">
        <v>49</v>
      </c>
      <c r="C10" s="95"/>
    </row>
    <row r="11" spans="1:3" ht="18">
      <c r="A11" s="98" t="s">
        <v>33</v>
      </c>
      <c r="B11" s="98"/>
      <c r="C11" s="98"/>
    </row>
    <row r="12" spans="1:3" ht="10.95" customHeight="1">
      <c r="A12" s="81"/>
      <c r="B12" s="82"/>
      <c r="C12" s="82"/>
    </row>
    <row r="13" spans="1:3" ht="57" customHeight="1">
      <c r="A13" s="55" t="s">
        <v>34</v>
      </c>
      <c r="B13" s="56">
        <v>1111</v>
      </c>
      <c r="C13" s="73" t="s">
        <v>62</v>
      </c>
    </row>
    <row r="14" spans="1:3">
      <c r="A14" s="55" t="s">
        <v>35</v>
      </c>
      <c r="B14" s="56">
        <v>12004</v>
      </c>
      <c r="C14" s="40" t="s">
        <v>18</v>
      </c>
    </row>
    <row r="15" spans="1:3" ht="34.799999999999997">
      <c r="A15" s="55" t="s">
        <v>36</v>
      </c>
      <c r="B15" s="56" t="s">
        <v>76</v>
      </c>
      <c r="C15" s="8"/>
    </row>
    <row r="16" spans="1:3" ht="34.799999999999997">
      <c r="A16" s="55" t="s">
        <v>37</v>
      </c>
      <c r="B16" s="55" t="s">
        <v>77</v>
      </c>
      <c r="C16" s="8"/>
    </row>
    <row r="17" spans="1:3" ht="24" customHeight="1">
      <c r="A17" s="55" t="s">
        <v>38</v>
      </c>
      <c r="B17" s="55" t="s">
        <v>78</v>
      </c>
      <c r="C17" s="8"/>
    </row>
    <row r="18" spans="1:3" ht="34.799999999999997">
      <c r="A18" s="55" t="s">
        <v>63</v>
      </c>
      <c r="B18" s="42" t="s">
        <v>79</v>
      </c>
      <c r="C18" s="8"/>
    </row>
    <row r="19" spans="1:3">
      <c r="A19" s="81" t="s">
        <v>39</v>
      </c>
      <c r="B19" s="82"/>
      <c r="C19" s="82"/>
    </row>
    <row r="20" spans="1:3" ht="18">
      <c r="A20" s="94" t="s">
        <v>40</v>
      </c>
      <c r="B20" s="94"/>
      <c r="C20" s="69">
        <f>+'Հավելված N 2'!G20</f>
        <v>-93974.6</v>
      </c>
    </row>
    <row r="21" spans="1:3" ht="12" customHeight="1">
      <c r="A21" s="82"/>
      <c r="B21" s="82"/>
      <c r="C21" s="82"/>
    </row>
    <row r="22" spans="1:3" ht="54.6" customHeight="1">
      <c r="A22" s="62" t="s">
        <v>34</v>
      </c>
      <c r="B22" s="63">
        <v>1111</v>
      </c>
      <c r="C22" s="73" t="s">
        <v>61</v>
      </c>
    </row>
    <row r="23" spans="1:3">
      <c r="A23" s="62" t="s">
        <v>35</v>
      </c>
      <c r="B23" s="63">
        <v>11004</v>
      </c>
      <c r="C23" s="40" t="s">
        <v>18</v>
      </c>
    </row>
    <row r="24" spans="1:3" ht="69.599999999999994">
      <c r="A24" s="62" t="s">
        <v>36</v>
      </c>
      <c r="B24" s="63" t="s">
        <v>57</v>
      </c>
      <c r="C24" s="63"/>
    </row>
    <row r="25" spans="1:3" ht="89.4" customHeight="1">
      <c r="A25" s="62" t="s">
        <v>37</v>
      </c>
      <c r="B25" s="62" t="s">
        <v>67</v>
      </c>
      <c r="C25" s="62"/>
    </row>
    <row r="26" spans="1:3">
      <c r="A26" s="62" t="s">
        <v>38</v>
      </c>
      <c r="B26" s="62" t="s">
        <v>54</v>
      </c>
      <c r="C26" s="63"/>
    </row>
    <row r="27" spans="1:3" ht="34.799999999999997">
      <c r="A27" s="62" t="s">
        <v>63</v>
      </c>
      <c r="B27" s="42" t="s">
        <v>64</v>
      </c>
      <c r="C27" s="42"/>
    </row>
    <row r="28" spans="1:3">
      <c r="A28" s="81" t="s">
        <v>39</v>
      </c>
      <c r="B28" s="82"/>
      <c r="C28" s="82"/>
    </row>
    <row r="29" spans="1:3" ht="18">
      <c r="A29" s="95" t="s">
        <v>50</v>
      </c>
      <c r="B29" s="95"/>
      <c r="C29" s="67">
        <v>364</v>
      </c>
    </row>
    <row r="30" spans="1:3" ht="18">
      <c r="A30" s="94" t="s">
        <v>40</v>
      </c>
      <c r="B30" s="94"/>
      <c r="C30" s="68">
        <f>'Հավելված N 2'!G37</f>
        <v>93974.6</v>
      </c>
    </row>
    <row r="31" spans="1:3" ht="12" customHeight="1">
      <c r="A31" s="82"/>
      <c r="B31" s="82"/>
      <c r="C31" s="82"/>
    </row>
  </sheetData>
  <autoFilter ref="A1:A12"/>
  <mergeCells count="14">
    <mergeCell ref="A4:C4"/>
    <mergeCell ref="A5:C5"/>
    <mergeCell ref="A21:C21"/>
    <mergeCell ref="A6:C6"/>
    <mergeCell ref="A12:C12"/>
    <mergeCell ref="A11:C11"/>
    <mergeCell ref="B9:C9"/>
    <mergeCell ref="B10:C10"/>
    <mergeCell ref="A31:C31"/>
    <mergeCell ref="A19:C19"/>
    <mergeCell ref="A20:B20"/>
    <mergeCell ref="A28:C28"/>
    <mergeCell ref="A29:B29"/>
    <mergeCell ref="A30:B30"/>
  </mergeCells>
  <pageMargins left="0.7" right="0.7" top="0.75" bottom="0.75" header="0.3" footer="0.3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Հավելված N 1</vt:lpstr>
      <vt:lpstr>Հավելված N 2</vt:lpstr>
      <vt:lpstr>Հավելված N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https://mul2.gov.am/tasks/710098/oneclick/Havelvacner.xlsx?token=91946e7c57f43a6da7bcba9875f27cf3</cp:keywords>
  <cp:lastModifiedBy>user</cp:lastModifiedBy>
  <cp:lastPrinted>2020-12-08T11:05:58Z</cp:lastPrinted>
  <dcterms:created xsi:type="dcterms:W3CDTF">2020-09-30T13:27:08Z</dcterms:created>
  <dcterms:modified xsi:type="dcterms:W3CDTF">2022-11-18T08:37:19Z</dcterms:modified>
</cp:coreProperties>
</file>