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06.09.19\aaa\FINOTDEL2022\MARMN_2025\"/>
    </mc:Choice>
  </mc:AlternateContent>
  <bookViews>
    <workbookView xWindow="0" yWindow="0" windowWidth="19200" windowHeight="11250" tabRatio="759" activeTab="4"/>
  </bookViews>
  <sheets>
    <sheet name="Havelvats 1" sheetId="27" r:id="rId1"/>
    <sheet name="Havelvats 2 " sheetId="32" r:id="rId2"/>
    <sheet name="Havelvats 3" sheetId="55" r:id="rId3"/>
    <sheet name="Havelvats 4" sheetId="29" r:id="rId4"/>
    <sheet name="Havelvats 5" sheetId="50" r:id="rId5"/>
  </sheets>
  <definedNames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2" i="55" l="1"/>
  <c r="D40" i="50" l="1"/>
  <c r="D27" i="50"/>
  <c r="D14" i="27"/>
  <c r="D13" i="27" l="1"/>
  <c r="D11" i="27" s="1"/>
  <c r="D40" i="29"/>
  <c r="G41" i="32"/>
  <c r="G40" i="32" s="1"/>
  <c r="G39" i="32" s="1"/>
  <c r="G38" i="32" s="1"/>
  <c r="G37" i="32" s="1"/>
  <c r="G35" i="32" s="1"/>
  <c r="G33" i="32" s="1"/>
  <c r="D27" i="29" l="1"/>
  <c r="G11" i="55" l="1"/>
  <c r="G10" i="55" s="1"/>
  <c r="G32" i="32" l="1"/>
  <c r="G31" i="32" l="1"/>
  <c r="G30" i="32" s="1"/>
  <c r="G28" i="32" l="1"/>
  <c r="G26" i="32" s="1"/>
  <c r="G24" i="32" s="1"/>
  <c r="G29" i="32"/>
  <c r="G22" i="32" l="1"/>
  <c r="G20" i="32" s="1"/>
  <c r="G18" i="32" s="1"/>
  <c r="G16" i="32" s="1"/>
  <c r="G14" i="32" s="1"/>
  <c r="G13" i="32" l="1"/>
  <c r="G11" i="32" s="1"/>
</calcChain>
</file>

<file path=xl/sharedStrings.xml><?xml version="1.0" encoding="utf-8"?>
<sst xmlns="http://schemas.openxmlformats.org/spreadsheetml/2006/main" count="187" uniqueCount="95">
  <si>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</si>
  <si>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</si>
  <si>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</si>
  <si>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</si>
  <si>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</si>
  <si>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</si>
  <si>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</si>
  <si>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</si>
  <si>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</si>
  <si>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</si>
  <si>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</si>
  <si>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</si>
  <si>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</si>
  <si>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</si>
  <si>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</si>
  <si>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</si>
  <si>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</si>
  <si>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</si>
  <si>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</si>
  <si>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</si>
  <si>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</si>
  <si>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</si>
  <si>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</si>
  <si>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</si>
  <si>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</si>
  <si>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</si>
  <si>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</si>
  <si>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</si>
  <si>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</si>
  <si>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</si>
  <si>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</si>
  <si>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</si>
  <si>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</si>
  <si>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</si>
  <si>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Ցուցանիշների փոփոխությունը (նվազեցումները նշված են փակագծերում)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</si>
  <si>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</si>
  <si>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</si>
  <si>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</si>
  <si>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</si>
  <si>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</si>
  <si>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</si>
  <si>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</si>
  <si>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</si>
  <si>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</si>
  <si>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</si>
  <si>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01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</si>
  <si>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</si>
  <si>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</si>
  <si>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</si>
  <si>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Ցուցանիշների փոփոխությունը (ավելացումները նշված են դրական նշանով)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</si>
  <si>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</si>
  <si>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</si>
  <si>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</si>
  <si>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</si>
  <si>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</si>
  <si>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</si>
  <si>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</si>
  <si>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 xml:space="preserve">ՀՀ կառավարության  2022 թվականի </t>
  </si>
  <si>
    <t>Աղյուսակ 9․13</t>
  </si>
  <si>
    <t>Աղյուսակ 9․1․14</t>
  </si>
  <si>
    <t>Հավելված N 5</t>
  </si>
  <si>
    <t>Հավելված 3</t>
  </si>
  <si>
    <t>հազար դրամ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</si>
  <si>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</si>
  <si>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</si>
  <si>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</si>
  <si>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</si>
  <si>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</si>
  <si>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Ծառայությունների մատուցում </t>
  </si>
  <si>
    <t xml:space="preserve">  Ծառայությունը մատուցող կազմակերպությունների անվանումը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</si>
  <si>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</si>
  <si>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</si>
  <si>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Տրանսֆերտների տրամադրում </t>
  </si>
  <si>
    <t xml:space="preserve"> ՀՀ առաջնություններին և միջազգային միջոցառումներին մասնակցության ապահովման համար մարզիկների նախապատրաստում և առաջնությունների անցկացում</t>
  </si>
  <si>
    <t xml:space="preserve">  Մարզաձևերի ազգային ֆեդերացիաների կողմից մարզիկների պատրաստում և տարբեր մարզաձևերի ՀՀ առաջնությունների և միջազգային մրցաշարերի անցկացում, ուսումնամարզական հավաքների կազմակերպում և միջազգային միջոցառումներին մասնակցություն</t>
  </si>
  <si>
    <t xml:space="preserve">Ցուցանիշների փոփոխությունը (ավելացումները նշված են դրական նշանով)    </t>
  </si>
  <si>
    <t>ՀՀ առաջնություններին և միջազգային միջոցառումներին մասնակցության ապահովման համար մարզիկների նախապատրաստում և առաջնությունների անցկացում</t>
  </si>
  <si>
    <t xml:space="preserve"> ՀՀ առաջնություններին և միջազգային միջոցառումներին մասնակցության ապահովման համար մարզիկների նախապատրաստում և առաջնությունների անցկացում </t>
  </si>
  <si>
    <t xml:space="preserve"> Մարզաձևերի ազգային ֆեդերացիաների կողմից մարզիկների պատրաստում և տարբեր մարզաձևերի ՀՀ առաջնությունների և միջազգային մրցաշարերի անցկացում, ուսումնամարզական հավաքների կազմակերպում և միջազգային միջոցառումներին մասնակցություն </t>
  </si>
  <si>
    <t xml:space="preserve">  Մասնագիտացված կազմակերպություններ </t>
  </si>
  <si>
    <t xml:space="preserve"> Միջազգային միջոցառումների քանակ, հատ </t>
  </si>
  <si>
    <t xml:space="preserve"> Միջազգային միջոցառումների մասնակիցների թիվ, մարդ, այդ թվում՛ </t>
  </si>
  <si>
    <t xml:space="preserve"> իգական սեռի </t>
  </si>
  <si>
    <t xml:space="preserve"> արական սեռի </t>
  </si>
  <si>
    <t xml:space="preserve">ՀԱՅԱՍՏԱՆԻ ՀԱՆՐԱՊԵՏՈՒԹՅԱՆ ԿԱՌԱՎԱՐՈՒԹՅԱՆ 2021 ԹՎԱԿԱՆԻ ԴԵԿՏԵՄԲԵՐԻ 23-Ի N 2121-Ն ՈՐՈՇՄԱՆ N 9․1 ՀԱՎԵԼՎԱԾԻ  N 9.1․14 ԱՂՅՈՒՍԱԿՈՒՄ ԿԱՏԱՐՎՈՂ ՓՈՓՈԽՈՒԹՅՈՒՆՆԵՐԸ </t>
  </si>
  <si>
    <t xml:space="preserve">ՀԱՅԱՍՏԱՆԻ ՀԱՆՐԱՊԵՏՈՒԹՅԱՆ ԿԱՌԱՎԱՐՈՒԹՅԱՆ 2021 ԹՎԱԿԱՆԻ ԴԵԿՏԵՄԲԵՐԻ 23-Ի N 2121-Ն ՈՐՈՇՄԱՆ N 9 ՀԱՎԵԼՎԱԾԻ  N 9.13 ԱՂՅՈՒՍԱԿՈՒՄ ԿԱՏԱՐՎՈՂ ՓՈՓՈԽՈՒԹՅՈՒՆՆԵՐԸ </t>
  </si>
  <si>
    <t xml:space="preserve"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</si>
  <si>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 xml:space="preserve">ՀԱՅԱՍՏԱՆԻ ՀԱՆՐԱՊԵՏՈՒԹՅԱՆ ԿԱՌԱՎԱՐՈՒԹՅԱՆ 2021 ԹՎԱԿԱՆԻ ԴԵԿՏԵՄԲԵՐԻ 23-Ի N 2121-Ն ՈՐՈՇՄԱՆ N 3 ԵՎ N 4 ՀԱՎԵԼՎԱԾՆԵՐՈՒՄ ԿԱՏԱՐՎՈՂ  ՓՈՓՈԽՈՒԹՅՈՒՆՆԵՐԸ </t>
  </si>
  <si>
    <t>ՀԱՅԱՍՏԱՆԻ ՀԱՆՐԱՊԵՏՈՒԹՅԱՆ ԿԱՌԱՎԱՐՈՒԹՅԱՆ 2021 ԹՎԱԿԱՆԻ ԴԵԿՏԵՄԲԵՐԻ 23-Ի N 2121-Ն ՈՐՈՇՄԱՆ N 5 ՀԱՎԵԼՎԱԾԻ N 7  ԱՂՅՈՒՍԱԿՈՒՄ  ԿԱՏԱՐՎՈՂ  ՓՈՓՈԽՈՒԹՅՈՒՆԸ</t>
  </si>
  <si>
    <t>Օլիմպիական խաղերում, աշխարհի և Եվրոպայի առաջնություններում բարձր արդյունքների հասած ՀՀ հավաքական թիմերի մարզիկներին և նրանց մարզիչներին  անվանական թոշակի հատկացում</t>
  </si>
  <si>
    <t xml:space="preserve"> - Կրթական, մշակութային և սպորտային նպաստներ բյուջեից</t>
  </si>
  <si>
    <t>«Հայաստանի մարմնամարզության ֆեդերացիա» ՀԿ</t>
  </si>
  <si>
    <t xml:space="preserve"> Շահառուների ընտրության չափանիշները </t>
  </si>
  <si>
    <t xml:space="preserve"> Օլիմպիական խաղերում, աշխարհի և Եվրոպայի առաջնություններում բարձր արդյունքների հասած ՀՀ հավաքական թիմերի մարզիկներին և նրանց մարզիչներին  անվանական թոշակի հատկացում </t>
  </si>
  <si>
    <t xml:space="preserve"> ՀՀ կառավարության 2020 թվականի N 1096-Ն որոշմամբ սահմանված ՀՀ հավաքական թիմերի կազմում բարձր արդյունքներ ցուցաբերած մարզիկներ և նրանց մարզիչներ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</si>
</sst>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\ _₽_-;\-* #,##0.00\ _₽_-;_-* &quot;-&quot;??\ _₽_-;_-@_-"/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0_);\(0\)"/>
    <numFmt numFmtId="172" formatCode="General_)"/>
  </numFmts>
  <fonts count="8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b/>
      <i/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02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164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164" fontId="15" fillId="0" borderId="0" applyFont="0" applyFill="0" applyBorder="0" applyAlignment="0" applyProtection="0"/>
    <xf numFmtId="0" fontId="17" fillId="0" borderId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3" applyNumberFormat="0" applyAlignment="0" applyProtection="0"/>
    <xf numFmtId="0" fontId="25" fillId="7" borderId="14" applyNumberFormat="0" applyAlignment="0" applyProtection="0"/>
    <xf numFmtId="0" fontId="26" fillId="7" borderId="13" applyNumberFormat="0" applyAlignment="0" applyProtection="0"/>
    <xf numFmtId="0" fontId="27" fillId="0" borderId="15" applyNumberFormat="0" applyFill="0" applyAlignment="0" applyProtection="0"/>
    <xf numFmtId="0" fontId="28" fillId="8" borderId="16" applyNumberFormat="0" applyAlignment="0" applyProtection="0"/>
    <xf numFmtId="0" fontId="29" fillId="0" borderId="0" applyNumberFormat="0" applyFill="0" applyBorder="0" applyAlignment="0" applyProtection="0"/>
    <xf numFmtId="0" fontId="12" fillId="9" borderId="17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7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0" applyNumberFormat="0" applyFill="0" applyAlignment="0" applyProtection="0"/>
    <xf numFmtId="0" fontId="34" fillId="25" borderId="0" applyNumberFormat="0" applyBorder="0" applyAlignment="0" applyProtection="0"/>
    <xf numFmtId="0" fontId="42" fillId="0" borderId="12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5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3" applyNumberFormat="0" applyAlignment="0" applyProtection="0"/>
    <xf numFmtId="0" fontId="39" fillId="3" borderId="0" applyNumberFormat="0" applyBorder="0" applyAlignment="0" applyProtection="0"/>
    <xf numFmtId="0" fontId="46" fillId="7" borderId="14" applyNumberFormat="0" applyAlignment="0" applyProtection="0"/>
    <xf numFmtId="0" fontId="43" fillId="6" borderId="13" applyNumberFormat="0" applyAlignment="0" applyProtection="0"/>
    <xf numFmtId="0" fontId="41" fillId="0" borderId="11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6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8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9" applyNumberFormat="0" applyAlignment="0" applyProtection="0"/>
    <xf numFmtId="0" fontId="56" fillId="53" borderId="20" applyNumberFormat="0" applyAlignment="0" applyProtection="0"/>
    <xf numFmtId="164" fontId="1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9" applyNumberFormat="0" applyAlignment="0" applyProtection="0"/>
    <xf numFmtId="0" fontId="63" fillId="0" borderId="24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5" applyNumberFormat="0" applyFont="0" applyAlignment="0" applyProtection="0"/>
    <xf numFmtId="0" fontId="65" fillId="52" borderId="26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7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7" fillId="0" borderId="0"/>
    <xf numFmtId="43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4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1" fillId="0" borderId="35">
      <protection locked="0"/>
    </xf>
    <xf numFmtId="172" fontId="82" fillId="56" borderId="35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83" fillId="0" borderId="0"/>
    <xf numFmtId="164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</cellStyleXfs>
  <cellXfs count="172">
    <xf numFmtId="0" fontId="0" fillId="0" borderId="0" xfId="0"/>
    <xf numFmtId="0" fontId="72" fillId="0" borderId="0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left" vertical="top" wrapText="1"/>
    </xf>
    <xf numFmtId="0" fontId="72" fillId="0" borderId="29" xfId="0" applyFont="1" applyFill="1" applyBorder="1" applyAlignment="1">
      <alignment horizontal="left" vertical="center" wrapText="1"/>
    </xf>
    <xf numFmtId="166" fontId="16" fillId="0" borderId="29" xfId="7" applyNumberFormat="1" applyFont="1" applyFill="1" applyBorder="1" applyAlignment="1">
      <alignment horizontal="right" vertical="center" wrapText="1"/>
    </xf>
    <xf numFmtId="169" fontId="16" fillId="0" borderId="29" xfId="7" applyNumberFormat="1" applyFont="1" applyFill="1" applyBorder="1" applyAlignment="1">
      <alignment horizontal="right" vertical="center" wrapText="1"/>
    </xf>
    <xf numFmtId="169" fontId="72" fillId="0" borderId="29" xfId="7" applyNumberFormat="1" applyFont="1" applyFill="1" applyBorder="1" applyAlignment="1">
      <alignment horizontal="right" vertical="center" wrapText="1"/>
    </xf>
    <xf numFmtId="164" fontId="72" fillId="0" borderId="29" xfId="7" applyNumberFormat="1" applyFont="1" applyFill="1" applyBorder="1" applyAlignment="1">
      <alignment horizontal="right" vertical="center" wrapText="1"/>
    </xf>
    <xf numFmtId="0" fontId="72" fillId="0" borderId="29" xfId="0" applyFont="1" applyFill="1" applyBorder="1" applyAlignment="1">
      <alignment horizontal="left" vertical="top" wrapText="1"/>
    </xf>
    <xf numFmtId="0" fontId="84" fillId="0" borderId="29" xfId="165" applyFont="1" applyFill="1" applyBorder="1">
      <alignment horizontal="left" vertical="top" wrapText="1"/>
    </xf>
    <xf numFmtId="0" fontId="72" fillId="0" borderId="29" xfId="165" applyFont="1" applyFill="1" applyBorder="1" applyAlignment="1">
      <alignment horizontal="left" vertical="top" wrapText="1"/>
    </xf>
    <xf numFmtId="0" fontId="73" fillId="0" borderId="0" xfId="0" applyFont="1" applyFill="1"/>
    <xf numFmtId="0" fontId="13" fillId="0" borderId="0" xfId="0" applyFont="1" applyFill="1" applyAlignment="1">
      <alignment wrapText="1"/>
    </xf>
    <xf numFmtId="0" fontId="73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73" fillId="0" borderId="0" xfId="0" applyFont="1" applyFill="1" applyBorder="1"/>
    <xf numFmtId="0" fontId="72" fillId="0" borderId="0" xfId="0" applyFont="1" applyFill="1" applyBorder="1"/>
    <xf numFmtId="167" fontId="73" fillId="0" borderId="0" xfId="0" applyNumberFormat="1" applyFont="1" applyFill="1" applyBorder="1" applyAlignment="1">
      <alignment horizontal="center"/>
    </xf>
    <xf numFmtId="0" fontId="16" fillId="0" borderId="36" xfId="0" applyFont="1" applyFill="1" applyBorder="1" applyAlignment="1">
      <alignment vertical="top" wrapText="1"/>
    </xf>
    <xf numFmtId="0" fontId="72" fillId="0" borderId="36" xfId="0" applyFont="1" applyFill="1" applyBorder="1" applyAlignment="1">
      <alignment horizontal="left" vertical="top" wrapText="1"/>
    </xf>
    <xf numFmtId="0" fontId="72" fillId="0" borderId="0" xfId="0" applyFont="1" applyFill="1"/>
    <xf numFmtId="0" fontId="72" fillId="0" borderId="1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center"/>
    </xf>
    <xf numFmtId="0" fontId="72" fillId="0" borderId="1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72" fillId="0" borderId="0" xfId="0" applyFont="1" applyFill="1" applyAlignment="1">
      <alignment horizontal="left" vertical="center" wrapText="1"/>
    </xf>
    <xf numFmtId="0" fontId="16" fillId="0" borderId="4" xfId="0" applyFont="1" applyFill="1" applyBorder="1" applyAlignment="1">
      <alignment vertical="top" wrapText="1"/>
    </xf>
    <xf numFmtId="0" fontId="72" fillId="0" borderId="6" xfId="0" applyFont="1" applyFill="1" applyBorder="1" applyAlignment="1">
      <alignment horizontal="center" vertical="top" wrapText="1"/>
    </xf>
    <xf numFmtId="167" fontId="72" fillId="0" borderId="29" xfId="0" applyNumberFormat="1" applyFont="1" applyFill="1" applyBorder="1" applyAlignment="1">
      <alignment vertical="center" wrapText="1"/>
    </xf>
    <xf numFmtId="0" fontId="16" fillId="0" borderId="5" xfId="0" applyFont="1" applyFill="1" applyBorder="1" applyAlignment="1">
      <alignment vertical="top" wrapText="1"/>
    </xf>
    <xf numFmtId="0" fontId="16" fillId="0" borderId="37" xfId="0" applyFont="1" applyFill="1" applyBorder="1" applyAlignment="1">
      <alignment vertical="top" wrapText="1"/>
    </xf>
    <xf numFmtId="0" fontId="84" fillId="0" borderId="29" xfId="0" applyFont="1" applyFill="1" applyBorder="1" applyAlignment="1">
      <alignment horizontal="left" vertical="top" wrapText="1"/>
    </xf>
    <xf numFmtId="165" fontId="16" fillId="0" borderId="29" xfId="0" applyNumberFormat="1" applyFont="1" applyFill="1" applyBorder="1" applyAlignment="1">
      <alignment vertical="top" wrapText="1"/>
    </xf>
    <xf numFmtId="0" fontId="16" fillId="0" borderId="29" xfId="0" applyFont="1" applyFill="1" applyBorder="1" applyAlignment="1">
      <alignment horizontal="left" vertical="center" wrapText="1"/>
    </xf>
    <xf numFmtId="165" fontId="16" fillId="0" borderId="29" xfId="6" applyNumberFormat="1" applyFont="1" applyFill="1" applyBorder="1" applyAlignment="1">
      <alignment vertical="center"/>
    </xf>
    <xf numFmtId="0" fontId="72" fillId="0" borderId="29" xfId="0" applyFont="1" applyFill="1" applyBorder="1" applyAlignment="1"/>
    <xf numFmtId="0" fontId="72" fillId="0" borderId="29" xfId="165" applyFont="1" applyFill="1" applyBorder="1" applyAlignment="1">
      <alignment horizontal="center" vertical="top"/>
    </xf>
    <xf numFmtId="0" fontId="72" fillId="0" borderId="29" xfId="165" applyFont="1" applyFill="1" applyBorder="1" applyAlignment="1">
      <alignment vertical="top"/>
    </xf>
    <xf numFmtId="0" fontId="72" fillId="0" borderId="1" xfId="8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center"/>
    </xf>
    <xf numFmtId="0" fontId="16" fillId="0" borderId="40" xfId="0" applyFont="1" applyFill="1" applyBorder="1" applyAlignment="1">
      <alignment vertical="top" wrapText="1"/>
    </xf>
    <xf numFmtId="0" fontId="73" fillId="0" borderId="40" xfId="0" applyFont="1" applyFill="1" applyBorder="1" applyAlignment="1">
      <alignment vertical="top" wrapText="1"/>
    </xf>
    <xf numFmtId="0" fontId="16" fillId="0" borderId="39" xfId="0" applyFont="1" applyFill="1" applyBorder="1" applyAlignment="1"/>
    <xf numFmtId="0" fontId="73" fillId="2" borderId="0" xfId="0" applyFont="1" applyFill="1"/>
    <xf numFmtId="0" fontId="73" fillId="2" borderId="0" xfId="0" applyFont="1" applyFill="1" applyAlignment="1"/>
    <xf numFmtId="0" fontId="73" fillId="2" borderId="0" xfId="0" applyFont="1" applyFill="1" applyBorder="1"/>
    <xf numFmtId="0" fontId="72" fillId="2" borderId="0" xfId="8" applyFont="1" applyFill="1">
      <alignment horizontal="left" vertical="top" wrapText="1"/>
    </xf>
    <xf numFmtId="165" fontId="16" fillId="2" borderId="40" xfId="6" applyNumberFormat="1" applyFont="1" applyFill="1" applyBorder="1" applyAlignment="1">
      <alignment horizontal="right" vertical="center"/>
    </xf>
    <xf numFmtId="167" fontId="72" fillId="2" borderId="0" xfId="8" applyNumberFormat="1" applyFont="1" applyFill="1">
      <alignment horizontal="left" vertical="top" wrapText="1"/>
    </xf>
    <xf numFmtId="0" fontId="16" fillId="2" borderId="40" xfId="0" applyFont="1" applyFill="1" applyBorder="1" applyAlignment="1">
      <alignment horizontal="center" vertical="center"/>
    </xf>
    <xf numFmtId="165" fontId="72" fillId="2" borderId="0" xfId="8" applyNumberFormat="1" applyFont="1" applyFill="1">
      <alignment horizontal="left" vertical="top" wrapText="1"/>
    </xf>
    <xf numFmtId="0" fontId="72" fillId="2" borderId="40" xfId="8" applyFont="1" applyFill="1" applyBorder="1">
      <alignment horizontal="left" vertical="top" wrapText="1"/>
    </xf>
    <xf numFmtId="4" fontId="72" fillId="2" borderId="0" xfId="8" applyNumberFormat="1" applyFont="1" applyFill="1">
      <alignment horizontal="left" vertical="top" wrapText="1"/>
    </xf>
    <xf numFmtId="0" fontId="72" fillId="2" borderId="0" xfId="8" applyFont="1" applyFill="1" applyAlignment="1">
      <alignment horizontal="left" vertical="top" wrapText="1"/>
    </xf>
    <xf numFmtId="0" fontId="72" fillId="0" borderId="40" xfId="0" applyFont="1" applyFill="1" applyBorder="1" applyAlignment="1">
      <alignment horizontal="left" vertical="top" wrapText="1"/>
    </xf>
    <xf numFmtId="0" fontId="72" fillId="0" borderId="40" xfId="0" applyFont="1" applyFill="1" applyBorder="1" applyAlignment="1">
      <alignment vertical="top" wrapText="1"/>
    </xf>
    <xf numFmtId="0" fontId="72" fillId="0" borderId="40" xfId="0" applyFont="1" applyFill="1" applyBorder="1" applyAlignment="1">
      <alignment horizontal="center" vertical="top" wrapText="1"/>
    </xf>
    <xf numFmtId="0" fontId="72" fillId="0" borderId="40" xfId="0" applyFont="1" applyFill="1" applyBorder="1" applyAlignment="1">
      <alignment horizontal="left" vertical="top"/>
    </xf>
    <xf numFmtId="0" fontId="16" fillId="0" borderId="41" xfId="0" applyFont="1" applyFill="1" applyBorder="1" applyAlignment="1"/>
    <xf numFmtId="0" fontId="84" fillId="0" borderId="29" xfId="165" applyFont="1" applyFill="1" applyBorder="1" applyAlignment="1">
      <alignment horizontal="left" vertical="top" wrapText="1"/>
    </xf>
    <xf numFmtId="0" fontId="72" fillId="0" borderId="29" xfId="0" applyFont="1" applyFill="1" applyBorder="1" applyAlignment="1">
      <alignment horizontal="center" vertical="top" wrapText="1"/>
    </xf>
    <xf numFmtId="0" fontId="72" fillId="0" borderId="8" xfId="0" applyFont="1" applyFill="1" applyBorder="1" applyAlignment="1"/>
    <xf numFmtId="0" fontId="16" fillId="0" borderId="40" xfId="0" applyFont="1" applyFill="1" applyBorder="1" applyAlignment="1">
      <alignment horizontal="center" vertical="center" wrapText="1"/>
    </xf>
    <xf numFmtId="166" fontId="72" fillId="0" borderId="29" xfId="7" applyNumberFormat="1" applyFont="1" applyFill="1" applyBorder="1" applyAlignment="1">
      <alignment horizontal="right" vertical="center" wrapText="1"/>
    </xf>
    <xf numFmtId="166" fontId="84" fillId="0" borderId="29" xfId="7" applyNumberFormat="1" applyFont="1" applyFill="1" applyBorder="1" applyAlignment="1">
      <alignment horizontal="right" vertical="center" wrapText="1"/>
    </xf>
    <xf numFmtId="0" fontId="84" fillId="0" borderId="0" xfId="0" applyFont="1" applyFill="1" applyAlignment="1">
      <alignment horizontal="left" vertical="top" wrapText="1"/>
    </xf>
    <xf numFmtId="169" fontId="72" fillId="0" borderId="40" xfId="7" applyNumberFormat="1" applyFont="1" applyFill="1" applyBorder="1" applyAlignment="1">
      <alignment horizontal="right" vertical="center" wrapText="1"/>
    </xf>
    <xf numFmtId="0" fontId="16" fillId="0" borderId="40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left" vertical="top" wrapText="1"/>
    </xf>
    <xf numFmtId="0" fontId="72" fillId="0" borderId="0" xfId="0" applyFont="1" applyFill="1" applyAlignment="1"/>
    <xf numFmtId="0" fontId="72" fillId="0" borderId="0" xfId="0" applyFont="1" applyFill="1" applyAlignment="1">
      <alignment horizontal="right"/>
    </xf>
    <xf numFmtId="0" fontId="72" fillId="0" borderId="29" xfId="0" applyFont="1" applyFill="1" applyBorder="1" applyAlignment="1">
      <alignment horizontal="center" vertical="center" wrapText="1"/>
    </xf>
    <xf numFmtId="0" fontId="72" fillId="0" borderId="40" xfId="0" applyFont="1" applyFill="1" applyBorder="1" applyAlignment="1"/>
    <xf numFmtId="0" fontId="72" fillId="0" borderId="0" xfId="0" applyFont="1" applyFill="1" applyBorder="1" applyAlignment="1">
      <alignment horizontal="left" vertical="top"/>
    </xf>
    <xf numFmtId="165" fontId="72" fillId="0" borderId="0" xfId="6" applyNumberFormat="1" applyFont="1" applyFill="1" applyBorder="1" applyAlignment="1">
      <alignment horizontal="right" vertical="top"/>
    </xf>
    <xf numFmtId="0" fontId="72" fillId="0" borderId="40" xfId="165" applyFont="1" applyFill="1" applyBorder="1" applyAlignment="1">
      <alignment horizontal="left" vertical="top" wrapText="1"/>
    </xf>
    <xf numFmtId="168" fontId="72" fillId="0" borderId="0" xfId="0" applyNumberFormat="1" applyFont="1" applyFill="1" applyAlignment="1">
      <alignment horizontal="left" vertical="top" wrapText="1"/>
    </xf>
    <xf numFmtId="0" fontId="16" fillId="2" borderId="38" xfId="0" applyFont="1" applyFill="1" applyBorder="1" applyAlignment="1">
      <alignment vertical="center"/>
    </xf>
    <xf numFmtId="165" fontId="16" fillId="2" borderId="38" xfId="0" applyNumberFormat="1" applyFont="1" applyFill="1" applyBorder="1" applyAlignment="1">
      <alignment horizontal="right" vertical="center" wrapText="1"/>
    </xf>
    <xf numFmtId="0" fontId="72" fillId="0" borderId="40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wrapText="1"/>
    </xf>
    <xf numFmtId="0" fontId="72" fillId="2" borderId="40" xfId="8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16" fillId="0" borderId="40" xfId="0" applyFont="1" applyFill="1" applyBorder="1" applyAlignment="1">
      <alignment horizontal="left" vertical="top" wrapText="1"/>
    </xf>
    <xf numFmtId="0" fontId="73" fillId="0" borderId="38" xfId="0" applyFont="1" applyFill="1" applyBorder="1"/>
    <xf numFmtId="0" fontId="72" fillId="0" borderId="0" xfId="0" applyFont="1" applyFill="1" applyAlignment="1">
      <alignment horizontal="right"/>
    </xf>
    <xf numFmtId="0" fontId="72" fillId="0" borderId="7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6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center" vertical="top" wrapText="1"/>
    </xf>
    <xf numFmtId="0" fontId="72" fillId="0" borderId="29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vertical="top" wrapText="1"/>
    </xf>
    <xf numFmtId="0" fontId="16" fillId="0" borderId="40" xfId="165" applyFont="1" applyFill="1" applyBorder="1" applyAlignment="1">
      <alignment horizontal="left" vertical="top" wrapText="1"/>
    </xf>
    <xf numFmtId="0" fontId="72" fillId="0" borderId="40" xfId="165" applyFont="1" applyFill="1" applyBorder="1">
      <alignment horizontal="left" vertical="top" wrapText="1"/>
    </xf>
    <xf numFmtId="4" fontId="16" fillId="0" borderId="38" xfId="8" applyNumberFormat="1" applyFont="1" applyFill="1" applyBorder="1" applyAlignment="1">
      <alignment horizontal="center" vertical="center" wrapText="1"/>
    </xf>
    <xf numFmtId="0" fontId="72" fillId="0" borderId="40" xfId="0" applyFont="1" applyFill="1" applyBorder="1" applyAlignment="1">
      <alignment horizontal="center" vertical="center"/>
    </xf>
    <xf numFmtId="0" fontId="72" fillId="0" borderId="38" xfId="0" applyFont="1" applyFill="1" applyBorder="1" applyAlignment="1">
      <alignment horizontal="center" vertical="center"/>
    </xf>
    <xf numFmtId="0" fontId="73" fillId="0" borderId="40" xfId="0" applyFont="1" applyFill="1" applyBorder="1" applyAlignment="1">
      <alignment vertical="center" wrapText="1"/>
    </xf>
    <xf numFmtId="165" fontId="72" fillId="2" borderId="40" xfId="6" applyNumberFormat="1" applyFont="1" applyFill="1" applyBorder="1" applyAlignment="1">
      <alignment horizontal="right" vertical="center"/>
    </xf>
    <xf numFmtId="171" fontId="72" fillId="0" borderId="3" xfId="0" applyNumberFormat="1" applyFont="1" applyFill="1" applyBorder="1" applyAlignment="1">
      <alignment horizontal="right" vertical="top" wrapText="1"/>
    </xf>
    <xf numFmtId="0" fontId="16" fillId="0" borderId="41" xfId="0" applyFont="1" applyFill="1" applyBorder="1" applyAlignment="1">
      <alignment horizontal="center" vertical="top" wrapText="1"/>
    </xf>
    <xf numFmtId="165" fontId="84" fillId="0" borderId="0" xfId="6" applyNumberFormat="1" applyFont="1" applyFill="1" applyBorder="1" applyAlignment="1">
      <alignment horizontal="right" vertical="top"/>
    </xf>
    <xf numFmtId="166" fontId="16" fillId="0" borderId="40" xfId="7" applyNumberFormat="1" applyFont="1" applyFill="1" applyBorder="1" applyAlignment="1">
      <alignment horizontal="right" vertical="center" wrapText="1"/>
    </xf>
    <xf numFmtId="166" fontId="72" fillId="0" borderId="40" xfId="7" applyNumberFormat="1" applyFont="1" applyFill="1" applyBorder="1" applyAlignment="1">
      <alignment horizontal="right" vertical="center" wrapText="1"/>
    </xf>
    <xf numFmtId="165" fontId="16" fillId="0" borderId="40" xfId="6" applyNumberFormat="1" applyFont="1" applyFill="1" applyBorder="1" applyAlignment="1">
      <alignment vertical="center"/>
    </xf>
    <xf numFmtId="165" fontId="72" fillId="0" borderId="40" xfId="6" applyNumberFormat="1" applyFont="1" applyFill="1" applyBorder="1" applyAlignment="1">
      <alignment horizontal="right" vertical="top"/>
    </xf>
    <xf numFmtId="0" fontId="13" fillId="0" borderId="30" xfId="0" applyFont="1" applyFill="1" applyBorder="1" applyAlignment="1">
      <alignment horizontal="center" vertical="top" wrapText="1"/>
    </xf>
    <xf numFmtId="0" fontId="16" fillId="0" borderId="40" xfId="0" applyFont="1" applyFill="1" applyBorder="1" applyAlignment="1">
      <alignment horizontal="center" vertical="top" wrapText="1"/>
    </xf>
    <xf numFmtId="0" fontId="72" fillId="0" borderId="39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right"/>
    </xf>
    <xf numFmtId="0" fontId="72" fillId="0" borderId="39" xfId="0" applyFont="1" applyFill="1" applyBorder="1" applyAlignment="1">
      <alignment vertical="top" wrapText="1"/>
    </xf>
    <xf numFmtId="0" fontId="72" fillId="0" borderId="0" xfId="0" applyFont="1" applyFill="1" applyAlignment="1">
      <alignment horizontal="right"/>
    </xf>
    <xf numFmtId="0" fontId="72" fillId="0" borderId="7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6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6" fillId="0" borderId="32" xfId="0" applyFont="1" applyFill="1" applyBorder="1" applyAlignment="1">
      <alignment horizontal="center" vertical="top" wrapText="1"/>
    </xf>
    <xf numFmtId="0" fontId="16" fillId="0" borderId="42" xfId="0" applyFont="1" applyFill="1" applyBorder="1" applyAlignment="1">
      <alignment horizontal="center" vertical="top" wrapText="1"/>
    </xf>
    <xf numFmtId="0" fontId="16" fillId="0" borderId="28" xfId="0" applyFont="1" applyFill="1" applyBorder="1" applyAlignment="1">
      <alignment horizontal="center" vertical="top" wrapText="1"/>
    </xf>
    <xf numFmtId="0" fontId="16" fillId="0" borderId="29" xfId="0" applyFont="1" applyFill="1" applyBorder="1" applyAlignment="1">
      <alignment horizontal="left" vertical="top" wrapText="1"/>
    </xf>
    <xf numFmtId="0" fontId="72" fillId="0" borderId="29" xfId="0" applyFont="1" applyFill="1" applyBorder="1" applyAlignment="1">
      <alignment wrapText="1"/>
    </xf>
    <xf numFmtId="0" fontId="16" fillId="0" borderId="0" xfId="0" applyFont="1" applyFill="1" applyAlignment="1">
      <alignment horizontal="center" wrapText="1"/>
    </xf>
    <xf numFmtId="49" fontId="16" fillId="0" borderId="30" xfId="0" applyNumberFormat="1" applyFont="1" applyFill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center" vertical="top" wrapText="1"/>
    </xf>
    <xf numFmtId="49" fontId="16" fillId="0" borderId="3" xfId="0" applyNumberFormat="1" applyFont="1" applyFill="1" applyBorder="1" applyAlignment="1">
      <alignment horizontal="center" vertical="top" wrapText="1"/>
    </xf>
    <xf numFmtId="0" fontId="72" fillId="0" borderId="29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72" fillId="0" borderId="30" xfId="0" applyNumberFormat="1" applyFont="1" applyFill="1" applyBorder="1" applyAlignment="1">
      <alignment horizontal="center" vertical="top" wrapText="1"/>
    </xf>
    <xf numFmtId="0" fontId="72" fillId="0" borderId="3" xfId="0" applyNumberFormat="1" applyFont="1" applyFill="1" applyBorder="1" applyAlignment="1">
      <alignment horizontal="center" vertical="top" wrapText="1"/>
    </xf>
    <xf numFmtId="0" fontId="72" fillId="0" borderId="30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16" fillId="0" borderId="30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top" wrapText="1"/>
    </xf>
    <xf numFmtId="0" fontId="16" fillId="0" borderId="38" xfId="0" applyFont="1" applyFill="1" applyBorder="1" applyAlignment="1">
      <alignment horizontal="center" vertical="top" wrapText="1"/>
    </xf>
    <xf numFmtId="0" fontId="16" fillId="0" borderId="30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/>
    </xf>
    <xf numFmtId="0" fontId="16" fillId="0" borderId="39" xfId="0" applyFont="1" applyFill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 wrapText="1"/>
    </xf>
    <xf numFmtId="0" fontId="16" fillId="0" borderId="38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wrapText="1"/>
    </xf>
    <xf numFmtId="0" fontId="72" fillId="2" borderId="40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3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8" xfId="8" applyFont="1" applyFill="1" applyBorder="1" applyAlignment="1">
      <alignment horizontal="center" vertical="center" wrapText="1"/>
    </xf>
    <xf numFmtId="0" fontId="72" fillId="2" borderId="28" xfId="8" applyFont="1" applyFill="1" applyBorder="1" applyAlignment="1">
      <alignment horizontal="center" vertic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top" wrapText="1"/>
    </xf>
    <xf numFmtId="0" fontId="16" fillId="2" borderId="41" xfId="0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center" vertical="top" wrapText="1"/>
    </xf>
    <xf numFmtId="0" fontId="16" fillId="2" borderId="39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6" fillId="0" borderId="39" xfId="0" applyFont="1" applyFill="1" applyBorder="1" applyAlignment="1">
      <alignment horizontal="left" vertical="center" wrapText="1"/>
    </xf>
    <xf numFmtId="0" fontId="16" fillId="0" borderId="38" xfId="0" applyFont="1" applyFill="1" applyBorder="1" applyAlignment="1">
      <alignment vertical="center" wrapText="1"/>
    </xf>
    <xf numFmtId="0" fontId="72" fillId="0" borderId="39" xfId="0" applyFont="1" applyFill="1" applyBorder="1" applyAlignment="1">
      <alignment horizontal="center" vertical="top" wrapText="1"/>
    </xf>
    <xf numFmtId="0" fontId="72" fillId="0" borderId="38" xfId="0" applyFont="1" applyFill="1" applyBorder="1" applyAlignment="1">
      <alignment horizontal="center" vertical="top" wrapText="1"/>
    </xf>
    <xf numFmtId="0" fontId="72" fillId="0" borderId="39" xfId="0" applyFont="1" applyFill="1" applyBorder="1" applyAlignment="1">
      <alignment horizontal="left" vertical="top" wrapText="1"/>
    </xf>
    <xf numFmtId="0" fontId="72" fillId="0" borderId="38" xfId="0" applyFont="1" applyFill="1" applyBorder="1" applyAlignment="1">
      <alignment horizontal="left" vertical="top" wrapText="1"/>
    </xf>
    <xf numFmtId="0" fontId="73" fillId="0" borderId="38" xfId="0" applyFont="1" applyFill="1" applyBorder="1" applyAlignment="1">
      <alignment horizontal="left" vertical="top" wrapText="1"/>
    </xf>
    <xf numFmtId="0" fontId="85" fillId="0" borderId="0" xfId="0" applyFont="1" applyFill="1" applyBorder="1" applyAlignment="1">
      <alignment horizontal="right" vertical="top" wrapText="1"/>
    </xf>
  </cellXfs>
  <cellStyles count="202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opLeftCell="A13" zoomScale="75" zoomScaleNormal="75" zoomScaleSheetLayoutView="100" workbookViewId="0">
      <selection activeCell="D28" sqref="D28"/>
    </sheetView>
  </sheetViews>
  <sheetFormatPr defaultColWidth="9.140625" defaultRowHeight="17.25"/>
  <cols>
    <col min="1" max="1" width="11.7109375" style="20" customWidth="1"/>
    <col min="2" max="2" width="24.7109375" style="20" customWidth="1"/>
    <col min="3" max="3" width="62.140625" style="20" customWidth="1"/>
    <col min="4" max="4" width="35.85546875" style="70" customWidth="1"/>
    <col min="5" max="5" width="13.85546875" style="20" customWidth="1"/>
    <col min="6" max="7" width="12.42578125" style="20" customWidth="1"/>
    <col min="8" max="8" width="9.140625" style="20"/>
    <col min="9" max="9" width="11.28515625" style="20" bestFit="1" customWidth="1"/>
    <col min="10" max="16384" width="9.140625" style="20"/>
  </cols>
  <sheetData>
    <row r="1" spans="1:4" ht="37.5" customHeight="1">
      <c r="C1" s="113" t="s">
        <v>42</v>
      </c>
      <c r="D1" s="113"/>
    </row>
    <row r="2" spans="1:4" ht="17.25" customHeight="1">
      <c r="C2" s="113" t="s">
        <v>57</v>
      </c>
      <c r="D2" s="113"/>
    </row>
    <row r="3" spans="1:4" ht="17.25" customHeight="1">
      <c r="C3" s="113" t="s">
        <v>9</v>
      </c>
      <c r="D3" s="113"/>
    </row>
    <row r="4" spans="1:4">
      <c r="C4" s="86"/>
      <c r="D4" s="86"/>
    </row>
    <row r="5" spans="1:4" ht="81.75" customHeight="1">
      <c r="A5" s="124" t="s">
        <v>86</v>
      </c>
      <c r="B5" s="124"/>
      <c r="C5" s="124"/>
      <c r="D5" s="124"/>
    </row>
    <row r="8" spans="1:4">
      <c r="D8" s="86" t="s">
        <v>23</v>
      </c>
    </row>
    <row r="9" spans="1:4" s="2" customFormat="1" ht="91.5" customHeight="1">
      <c r="A9" s="116" t="s">
        <v>13</v>
      </c>
      <c r="B9" s="117"/>
      <c r="C9" s="114" t="s">
        <v>14</v>
      </c>
      <c r="D9" s="80" t="s">
        <v>48</v>
      </c>
    </row>
    <row r="10" spans="1:4" s="2" customFormat="1" ht="44.25" customHeight="1">
      <c r="A10" s="23" t="s">
        <v>38</v>
      </c>
      <c r="B10" s="88" t="s">
        <v>17</v>
      </c>
      <c r="C10" s="115"/>
      <c r="D10" s="87" t="s">
        <v>15</v>
      </c>
    </row>
    <row r="11" spans="1:4" s="26" customFormat="1">
      <c r="A11" s="24"/>
      <c r="B11" s="89"/>
      <c r="C11" s="25" t="s">
        <v>22</v>
      </c>
      <c r="D11" s="35">
        <f>+D13</f>
        <v>0</v>
      </c>
    </row>
    <row r="12" spans="1:4" s="2" customFormat="1" ht="18" customHeight="1">
      <c r="A12" s="27"/>
      <c r="B12" s="28"/>
      <c r="C12" s="21" t="s">
        <v>33</v>
      </c>
      <c r="D12" s="29"/>
    </row>
    <row r="13" spans="1:4" s="2" customFormat="1" ht="34.5">
      <c r="A13" s="30"/>
      <c r="B13" s="31"/>
      <c r="C13" s="90" t="s">
        <v>41</v>
      </c>
      <c r="D13" s="35">
        <f>D14</f>
        <v>0</v>
      </c>
    </row>
    <row r="14" spans="1:4" s="2" customFormat="1">
      <c r="A14" s="119">
        <v>1041</v>
      </c>
      <c r="B14" s="122"/>
      <c r="C14" s="32" t="s">
        <v>26</v>
      </c>
      <c r="D14" s="35">
        <f>D21+D27</f>
        <v>0</v>
      </c>
    </row>
    <row r="15" spans="1:4" s="2" customFormat="1">
      <c r="A15" s="120"/>
      <c r="B15" s="123"/>
      <c r="C15" s="34" t="s">
        <v>54</v>
      </c>
      <c r="D15" s="55"/>
    </row>
    <row r="16" spans="1:4" s="2" customFormat="1">
      <c r="A16" s="120"/>
      <c r="B16" s="123"/>
      <c r="C16" s="9" t="s">
        <v>27</v>
      </c>
      <c r="D16" s="33"/>
    </row>
    <row r="17" spans="1:7" s="2" customFormat="1" ht="51.75">
      <c r="A17" s="120"/>
      <c r="B17" s="123"/>
      <c r="C17" s="10" t="s">
        <v>55</v>
      </c>
      <c r="D17" s="36"/>
    </row>
    <row r="18" spans="1:7" s="2" customFormat="1">
      <c r="A18" s="120"/>
      <c r="B18" s="123"/>
      <c r="C18" s="9" t="s">
        <v>28</v>
      </c>
      <c r="D18" s="36"/>
    </row>
    <row r="19" spans="1:7" s="2" customFormat="1" ht="51.75">
      <c r="A19" s="120"/>
      <c r="B19" s="123"/>
      <c r="C19" s="10" t="s">
        <v>56</v>
      </c>
      <c r="D19" s="36"/>
    </row>
    <row r="20" spans="1:7" s="2" customFormat="1" ht="23.65" customHeight="1">
      <c r="A20" s="120"/>
      <c r="B20" s="36"/>
      <c r="C20" s="37" t="s">
        <v>37</v>
      </c>
      <c r="D20" s="38"/>
    </row>
    <row r="21" spans="1:7" s="2" customFormat="1">
      <c r="A21" s="120"/>
      <c r="B21" s="118">
        <v>11001</v>
      </c>
      <c r="C21" s="9" t="s">
        <v>29</v>
      </c>
      <c r="D21" s="106">
        <v>8625</v>
      </c>
      <c r="E21" s="77"/>
      <c r="G21" s="77"/>
    </row>
    <row r="22" spans="1:7" s="2" customFormat="1" ht="69">
      <c r="A22" s="120"/>
      <c r="B22" s="118"/>
      <c r="C22" s="94" t="s">
        <v>73</v>
      </c>
      <c r="D22" s="55"/>
    </row>
    <row r="23" spans="1:7" s="2" customFormat="1">
      <c r="A23" s="120"/>
      <c r="B23" s="118"/>
      <c r="C23" s="95" t="s">
        <v>30</v>
      </c>
      <c r="D23" s="36"/>
    </row>
    <row r="24" spans="1:7" s="2" customFormat="1" ht="103.5">
      <c r="A24" s="120"/>
      <c r="B24" s="118"/>
      <c r="C24" s="76" t="s">
        <v>74</v>
      </c>
      <c r="D24" s="36"/>
    </row>
    <row r="25" spans="1:7" s="2" customFormat="1">
      <c r="A25" s="120"/>
      <c r="B25" s="118"/>
      <c r="C25" s="9" t="s">
        <v>31</v>
      </c>
      <c r="D25" s="36"/>
    </row>
    <row r="26" spans="1:7" s="2" customFormat="1">
      <c r="A26" s="120"/>
      <c r="B26" s="118"/>
      <c r="C26" s="39" t="s">
        <v>32</v>
      </c>
      <c r="D26" s="73"/>
    </row>
    <row r="27" spans="1:7" s="2" customFormat="1">
      <c r="A27" s="120"/>
      <c r="B27" s="118">
        <v>12003</v>
      </c>
      <c r="C27" s="9" t="s">
        <v>29</v>
      </c>
      <c r="D27" s="106">
        <v>-8625</v>
      </c>
      <c r="E27" s="77"/>
      <c r="G27" s="77"/>
    </row>
    <row r="28" spans="1:7" s="2" customFormat="1" ht="69">
      <c r="A28" s="120"/>
      <c r="B28" s="118"/>
      <c r="C28" s="94" t="s">
        <v>89</v>
      </c>
      <c r="D28" s="55"/>
    </row>
    <row r="29" spans="1:7" s="2" customFormat="1">
      <c r="A29" s="120"/>
      <c r="B29" s="118"/>
      <c r="C29" s="95" t="s">
        <v>30</v>
      </c>
      <c r="D29" s="36"/>
    </row>
    <row r="30" spans="1:7" s="2" customFormat="1" ht="69">
      <c r="A30" s="120"/>
      <c r="B30" s="118"/>
      <c r="C30" s="76" t="s">
        <v>93</v>
      </c>
      <c r="D30" s="36"/>
    </row>
    <row r="31" spans="1:7" s="2" customFormat="1">
      <c r="A31" s="120"/>
      <c r="B31" s="118"/>
      <c r="C31" s="9" t="s">
        <v>31</v>
      </c>
      <c r="D31" s="36"/>
    </row>
    <row r="32" spans="1:7" s="2" customFormat="1">
      <c r="A32" s="121"/>
      <c r="B32" s="118"/>
      <c r="C32" s="39" t="s">
        <v>32</v>
      </c>
      <c r="D32" s="73"/>
    </row>
  </sheetData>
  <mergeCells count="10">
    <mergeCell ref="B27:B32"/>
    <mergeCell ref="A14:A32"/>
    <mergeCell ref="B14:B19"/>
    <mergeCell ref="B21:B26"/>
    <mergeCell ref="A5:D5"/>
    <mergeCell ref="C3:D3"/>
    <mergeCell ref="C2:D2"/>
    <mergeCell ref="C1:D1"/>
    <mergeCell ref="C9:C10"/>
    <mergeCell ref="A9:B9"/>
  </mergeCells>
  <pageMargins left="0" right="0" top="0" bottom="0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25" zoomScale="80" zoomScaleNormal="80" zoomScaleSheetLayoutView="100" workbookViewId="0">
      <selection activeCell="H33" sqref="H33"/>
    </sheetView>
  </sheetViews>
  <sheetFormatPr defaultColWidth="9.140625" defaultRowHeight="17.25"/>
  <cols>
    <col min="1" max="1" width="10.42578125" style="20" customWidth="1"/>
    <col min="2" max="3" width="8.140625" style="20" customWidth="1"/>
    <col min="4" max="4" width="11.5703125" style="20" customWidth="1"/>
    <col min="5" max="5" width="13.85546875" style="20" customWidth="1"/>
    <col min="6" max="6" width="62.140625" style="20" customWidth="1"/>
    <col min="7" max="7" width="26.42578125" style="71" customWidth="1"/>
    <col min="8" max="8" width="21.7109375" style="20" customWidth="1"/>
    <col min="9" max="16384" width="9.140625" style="20"/>
  </cols>
  <sheetData>
    <row r="1" spans="1:8" ht="37.5" customHeight="1">
      <c r="F1" s="113" t="s">
        <v>43</v>
      </c>
      <c r="G1" s="113"/>
    </row>
    <row r="2" spans="1:8" ht="30.75" customHeight="1">
      <c r="F2" s="113" t="s">
        <v>57</v>
      </c>
      <c r="G2" s="113"/>
    </row>
    <row r="3" spans="1:8" ht="17.25" customHeight="1">
      <c r="F3" s="113" t="s">
        <v>9</v>
      </c>
      <c r="G3" s="113"/>
    </row>
    <row r="4" spans="1:8" ht="13.5" customHeight="1"/>
    <row r="5" spans="1:8" ht="52.5" customHeight="1">
      <c r="A5" s="129" t="s">
        <v>87</v>
      </c>
      <c r="B5" s="129"/>
      <c r="C5" s="129"/>
      <c r="D5" s="129"/>
      <c r="E5" s="129"/>
      <c r="F5" s="129"/>
      <c r="G5" s="129"/>
    </row>
    <row r="6" spans="1:8">
      <c r="H6" s="22"/>
    </row>
    <row r="8" spans="1:8">
      <c r="G8" s="62" t="s">
        <v>23</v>
      </c>
    </row>
    <row r="9" spans="1:8" s="2" customFormat="1" ht="105.6" customHeight="1">
      <c r="A9" s="128" t="s">
        <v>24</v>
      </c>
      <c r="B9" s="128"/>
      <c r="C9" s="128"/>
      <c r="D9" s="128" t="s">
        <v>13</v>
      </c>
      <c r="E9" s="128"/>
      <c r="F9" s="128" t="s">
        <v>18</v>
      </c>
      <c r="G9" s="80" t="s">
        <v>48</v>
      </c>
    </row>
    <row r="10" spans="1:8" s="2" customFormat="1" ht="34.5">
      <c r="A10" s="72" t="s">
        <v>50</v>
      </c>
      <c r="B10" s="72" t="s">
        <v>51</v>
      </c>
      <c r="C10" s="72" t="s">
        <v>25</v>
      </c>
      <c r="D10" s="72" t="s">
        <v>16</v>
      </c>
      <c r="E10" s="72" t="s">
        <v>39</v>
      </c>
      <c r="F10" s="128"/>
      <c r="G10" s="92" t="s">
        <v>15</v>
      </c>
    </row>
    <row r="11" spans="1:8" s="2" customFormat="1">
      <c r="A11" s="8"/>
      <c r="B11" s="8"/>
      <c r="C11" s="8"/>
      <c r="D11" s="72"/>
      <c r="E11" s="72"/>
      <c r="F11" s="69" t="s">
        <v>22</v>
      </c>
      <c r="G11" s="5">
        <f>+G13</f>
        <v>0</v>
      </c>
    </row>
    <row r="12" spans="1:8" s="2" customFormat="1">
      <c r="A12" s="8"/>
      <c r="B12" s="8"/>
      <c r="C12" s="8"/>
      <c r="D12" s="72"/>
      <c r="E12" s="72"/>
      <c r="F12" s="8" t="s">
        <v>33</v>
      </c>
      <c r="G12" s="5"/>
    </row>
    <row r="13" spans="1:8" s="2" customFormat="1" ht="34.5">
      <c r="A13" s="8"/>
      <c r="B13" s="8"/>
      <c r="C13" s="8"/>
      <c r="D13" s="72"/>
      <c r="E13" s="72"/>
      <c r="F13" s="69" t="s">
        <v>41</v>
      </c>
      <c r="G13" s="5">
        <f>+G14</f>
        <v>0</v>
      </c>
    </row>
    <row r="14" spans="1:8" s="2" customFormat="1">
      <c r="A14" s="125" t="s">
        <v>46</v>
      </c>
      <c r="B14" s="130"/>
      <c r="C14" s="132"/>
      <c r="D14" s="135"/>
      <c r="E14" s="132"/>
      <c r="F14" s="69" t="s">
        <v>52</v>
      </c>
      <c r="G14" s="5">
        <f t="shared" ref="G14" si="0">+G16</f>
        <v>0</v>
      </c>
    </row>
    <row r="15" spans="1:8" s="2" customFormat="1" ht="16.899999999999999" customHeight="1">
      <c r="A15" s="126"/>
      <c r="B15" s="131"/>
      <c r="C15" s="133"/>
      <c r="D15" s="136"/>
      <c r="E15" s="133"/>
      <c r="F15" s="8" t="s">
        <v>19</v>
      </c>
      <c r="G15" s="6"/>
    </row>
    <row r="16" spans="1:8" s="2" customFormat="1">
      <c r="A16" s="126"/>
      <c r="B16" s="125" t="s">
        <v>45</v>
      </c>
      <c r="C16" s="133"/>
      <c r="D16" s="136"/>
      <c r="E16" s="133"/>
      <c r="F16" s="69" t="s">
        <v>53</v>
      </c>
      <c r="G16" s="5">
        <f t="shared" ref="G16" si="1">+G18</f>
        <v>0</v>
      </c>
    </row>
    <row r="17" spans="1:12" s="2" customFormat="1" ht="16.899999999999999" customHeight="1">
      <c r="A17" s="126"/>
      <c r="B17" s="126"/>
      <c r="C17" s="134"/>
      <c r="D17" s="136"/>
      <c r="E17" s="133"/>
      <c r="F17" s="8" t="s">
        <v>19</v>
      </c>
      <c r="G17" s="5"/>
    </row>
    <row r="18" spans="1:12" s="2" customFormat="1">
      <c r="A18" s="126"/>
      <c r="B18" s="126"/>
      <c r="C18" s="125" t="s">
        <v>45</v>
      </c>
      <c r="D18" s="136"/>
      <c r="E18" s="133"/>
      <c r="F18" s="69" t="s">
        <v>53</v>
      </c>
      <c r="G18" s="5">
        <f t="shared" ref="G18" si="2">+G20</f>
        <v>0</v>
      </c>
      <c r="H18" s="1"/>
      <c r="I18" s="1"/>
      <c r="J18" s="1"/>
      <c r="K18" s="1"/>
      <c r="L18" s="1"/>
    </row>
    <row r="19" spans="1:12" s="2" customFormat="1" ht="16.899999999999999" customHeight="1">
      <c r="A19" s="126"/>
      <c r="B19" s="126"/>
      <c r="C19" s="126"/>
      <c r="D19" s="136"/>
      <c r="E19" s="133"/>
      <c r="F19" s="8" t="s">
        <v>19</v>
      </c>
      <c r="G19" s="7"/>
      <c r="H19" s="1"/>
      <c r="I19" s="1"/>
      <c r="J19" s="1"/>
      <c r="K19" s="1"/>
      <c r="L19" s="1"/>
    </row>
    <row r="20" spans="1:12" s="2" customFormat="1" ht="34.5">
      <c r="A20" s="126"/>
      <c r="B20" s="126"/>
      <c r="C20" s="126"/>
      <c r="D20" s="136"/>
      <c r="E20" s="133"/>
      <c r="F20" s="3" t="s">
        <v>35</v>
      </c>
      <c r="G20" s="6">
        <f t="shared" ref="G20" si="3">+G22</f>
        <v>0</v>
      </c>
      <c r="H20" s="1"/>
      <c r="I20" s="1"/>
      <c r="J20" s="1"/>
      <c r="K20" s="1"/>
      <c r="L20" s="1"/>
    </row>
    <row r="21" spans="1:12" s="2" customFormat="1" ht="16.899999999999999" customHeight="1">
      <c r="A21" s="126"/>
      <c r="B21" s="126"/>
      <c r="C21" s="126"/>
      <c r="D21" s="137"/>
      <c r="E21" s="134"/>
      <c r="F21" s="8" t="s">
        <v>19</v>
      </c>
      <c r="G21" s="7"/>
      <c r="H21" s="1"/>
      <c r="I21" s="1"/>
      <c r="J21" s="1"/>
      <c r="K21" s="1"/>
      <c r="L21" s="1"/>
    </row>
    <row r="22" spans="1:12" s="2" customFormat="1">
      <c r="A22" s="126"/>
      <c r="B22" s="126"/>
      <c r="C22" s="126"/>
      <c r="D22" s="140">
        <v>1041</v>
      </c>
      <c r="E22" s="138" t="s">
        <v>54</v>
      </c>
      <c r="F22" s="139"/>
      <c r="G22" s="5">
        <f>+G24+G33</f>
        <v>0</v>
      </c>
      <c r="H22" s="1"/>
      <c r="I22" s="1"/>
      <c r="J22" s="1"/>
      <c r="K22" s="1"/>
      <c r="L22" s="1"/>
    </row>
    <row r="23" spans="1:12" s="2" customFormat="1" ht="16.899999999999999" customHeight="1">
      <c r="A23" s="126"/>
      <c r="B23" s="126"/>
      <c r="C23" s="126"/>
      <c r="D23" s="141"/>
      <c r="E23" s="63"/>
      <c r="F23" s="8" t="s">
        <v>19</v>
      </c>
      <c r="G23" s="7"/>
      <c r="H23" s="1"/>
      <c r="I23" s="1"/>
      <c r="J23" s="1"/>
      <c r="K23" s="1"/>
      <c r="L23" s="1"/>
    </row>
    <row r="24" spans="1:12" s="2" customFormat="1" ht="69">
      <c r="A24" s="126"/>
      <c r="B24" s="126"/>
      <c r="C24" s="126"/>
      <c r="D24" s="141"/>
      <c r="E24" s="63">
        <v>11001</v>
      </c>
      <c r="F24" s="94" t="s">
        <v>73</v>
      </c>
      <c r="G24" s="4">
        <f t="shared" ref="G24" si="4">G26</f>
        <v>8625</v>
      </c>
      <c r="H24" s="1"/>
      <c r="I24" s="1"/>
      <c r="J24" s="1"/>
      <c r="K24" s="1"/>
      <c r="L24" s="1"/>
    </row>
    <row r="25" spans="1:12" s="2" customFormat="1" ht="16.899999999999999" customHeight="1">
      <c r="A25" s="126"/>
      <c r="B25" s="126"/>
      <c r="C25" s="126"/>
      <c r="D25" s="141"/>
      <c r="E25" s="132"/>
      <c r="F25" s="8" t="s">
        <v>40</v>
      </c>
      <c r="G25" s="64"/>
    </row>
    <row r="26" spans="1:12" s="66" customFormat="1" ht="34.5">
      <c r="A26" s="126"/>
      <c r="B26" s="126"/>
      <c r="C26" s="126"/>
      <c r="D26" s="141"/>
      <c r="E26" s="133"/>
      <c r="F26" s="60" t="s">
        <v>35</v>
      </c>
      <c r="G26" s="65">
        <f t="shared" ref="G26" si="5">G28</f>
        <v>8625</v>
      </c>
    </row>
    <row r="27" spans="1:12" s="2" customFormat="1" ht="51.75">
      <c r="A27" s="126"/>
      <c r="B27" s="126"/>
      <c r="C27" s="126"/>
      <c r="D27" s="141"/>
      <c r="E27" s="133"/>
      <c r="F27" s="8" t="s">
        <v>36</v>
      </c>
      <c r="G27" s="64"/>
    </row>
    <row r="28" spans="1:12" s="2" customFormat="1" ht="16.899999999999999" customHeight="1">
      <c r="A28" s="126"/>
      <c r="B28" s="126"/>
      <c r="C28" s="126"/>
      <c r="D28" s="141"/>
      <c r="E28" s="133"/>
      <c r="F28" s="61" t="s">
        <v>20</v>
      </c>
      <c r="G28" s="6">
        <f>G30</f>
        <v>8625</v>
      </c>
    </row>
    <row r="29" spans="1:12" s="2" customFormat="1" ht="16.899999999999999" customHeight="1">
      <c r="A29" s="126"/>
      <c r="B29" s="126"/>
      <c r="C29" s="126"/>
      <c r="D29" s="141"/>
      <c r="E29" s="133"/>
      <c r="F29" s="8" t="s">
        <v>21</v>
      </c>
      <c r="G29" s="67">
        <f t="shared" ref="G29" si="6">G30</f>
        <v>8625</v>
      </c>
    </row>
    <row r="30" spans="1:12" s="2" customFormat="1" ht="19.5" customHeight="1">
      <c r="A30" s="126"/>
      <c r="B30" s="126"/>
      <c r="C30" s="126"/>
      <c r="D30" s="141"/>
      <c r="E30" s="133"/>
      <c r="F30" s="55" t="s">
        <v>65</v>
      </c>
      <c r="G30" s="6">
        <f>+G31</f>
        <v>8625</v>
      </c>
    </row>
    <row r="31" spans="1:12" s="2" customFormat="1" ht="16.899999999999999" customHeight="1">
      <c r="A31" s="126"/>
      <c r="B31" s="126"/>
      <c r="C31" s="126"/>
      <c r="D31" s="141"/>
      <c r="E31" s="133"/>
      <c r="F31" s="55" t="s">
        <v>66</v>
      </c>
      <c r="G31" s="67">
        <f t="shared" ref="G31" si="7">+G32</f>
        <v>8625</v>
      </c>
    </row>
    <row r="32" spans="1:12" s="2" customFormat="1">
      <c r="A32" s="126"/>
      <c r="B32" s="126"/>
      <c r="C32" s="126"/>
      <c r="D32" s="141"/>
      <c r="E32" s="134"/>
      <c r="F32" s="55" t="s">
        <v>67</v>
      </c>
      <c r="G32" s="67">
        <f>'Havelvats 1'!D21</f>
        <v>8625</v>
      </c>
    </row>
    <row r="33" spans="1:13" s="2" customFormat="1" ht="78.75" customHeight="1">
      <c r="A33" s="126"/>
      <c r="B33" s="126"/>
      <c r="C33" s="126"/>
      <c r="D33" s="141"/>
      <c r="E33" s="63">
        <v>12003</v>
      </c>
      <c r="F33" s="84" t="s">
        <v>89</v>
      </c>
      <c r="G33" s="104">
        <f>G35</f>
        <v>-8625</v>
      </c>
      <c r="H33" s="1"/>
      <c r="I33" s="1"/>
      <c r="J33" s="1"/>
      <c r="K33" s="1"/>
      <c r="L33" s="1"/>
      <c r="M33" s="1"/>
    </row>
    <row r="34" spans="1:13" s="2" customFormat="1" ht="16.899999999999999" customHeight="1">
      <c r="A34" s="126"/>
      <c r="B34" s="126"/>
      <c r="C34" s="126"/>
      <c r="D34" s="141"/>
      <c r="E34" s="132"/>
      <c r="F34" s="55" t="s">
        <v>40</v>
      </c>
      <c r="G34" s="105"/>
    </row>
    <row r="35" spans="1:13" s="2" customFormat="1" ht="34.5">
      <c r="A35" s="126"/>
      <c r="B35" s="126"/>
      <c r="C35" s="126"/>
      <c r="D35" s="141"/>
      <c r="E35" s="133"/>
      <c r="F35" s="76" t="s">
        <v>35</v>
      </c>
      <c r="G35" s="105">
        <f t="shared" ref="G35" si="8">G37</f>
        <v>-8625</v>
      </c>
    </row>
    <row r="36" spans="1:13" s="2" customFormat="1" ht="51.75">
      <c r="A36" s="126"/>
      <c r="B36" s="126"/>
      <c r="C36" s="126"/>
      <c r="D36" s="141"/>
      <c r="E36" s="133"/>
      <c r="F36" s="55" t="s">
        <v>36</v>
      </c>
      <c r="G36" s="105"/>
    </row>
    <row r="37" spans="1:13" s="2" customFormat="1" ht="16.899999999999999" customHeight="1">
      <c r="A37" s="126"/>
      <c r="B37" s="126"/>
      <c r="C37" s="126"/>
      <c r="D37" s="141"/>
      <c r="E37" s="133"/>
      <c r="F37" s="57" t="s">
        <v>20</v>
      </c>
      <c r="G37" s="67">
        <f t="shared" ref="G37" si="9">G38</f>
        <v>-8625</v>
      </c>
    </row>
    <row r="38" spans="1:13" s="2" customFormat="1" ht="16.899999999999999" customHeight="1">
      <c r="A38" s="126"/>
      <c r="B38" s="126"/>
      <c r="C38" s="126"/>
      <c r="D38" s="141"/>
      <c r="E38" s="133"/>
      <c r="F38" s="55" t="s">
        <v>21</v>
      </c>
      <c r="G38" s="67">
        <f t="shared" ref="G38" si="10">+G39</f>
        <v>-8625</v>
      </c>
    </row>
    <row r="39" spans="1:13" s="2" customFormat="1" ht="16.899999999999999" customHeight="1">
      <c r="A39" s="126"/>
      <c r="B39" s="126"/>
      <c r="C39" s="126"/>
      <c r="D39" s="141"/>
      <c r="E39" s="133"/>
      <c r="F39" s="55" t="s">
        <v>70</v>
      </c>
      <c r="G39" s="67">
        <f t="shared" ref="G39" si="11">G40</f>
        <v>-8625</v>
      </c>
    </row>
    <row r="40" spans="1:13" s="2" customFormat="1" ht="34.5">
      <c r="A40" s="126"/>
      <c r="B40" s="126"/>
      <c r="C40" s="126"/>
      <c r="D40" s="141"/>
      <c r="E40" s="133"/>
      <c r="F40" s="55" t="s">
        <v>71</v>
      </c>
      <c r="G40" s="67">
        <f>+G41</f>
        <v>-8625</v>
      </c>
    </row>
    <row r="41" spans="1:13" s="2" customFormat="1" ht="34.5">
      <c r="A41" s="127"/>
      <c r="B41" s="127"/>
      <c r="C41" s="127"/>
      <c r="D41" s="142"/>
      <c r="E41" s="134"/>
      <c r="F41" s="55" t="s">
        <v>90</v>
      </c>
      <c r="G41" s="67">
        <f>'Havelvats 1'!D27</f>
        <v>-8625</v>
      </c>
    </row>
  </sheetData>
  <mergeCells count="18">
    <mergeCell ref="D22:D41"/>
    <mergeCell ref="B16:B41"/>
    <mergeCell ref="A14:A41"/>
    <mergeCell ref="F1:G1"/>
    <mergeCell ref="F3:G3"/>
    <mergeCell ref="F2:G2"/>
    <mergeCell ref="D9:E9"/>
    <mergeCell ref="F9:F10"/>
    <mergeCell ref="A5:G5"/>
    <mergeCell ref="C18:C41"/>
    <mergeCell ref="A9:C9"/>
    <mergeCell ref="B14:B15"/>
    <mergeCell ref="C14:C17"/>
    <mergeCell ref="D14:D21"/>
    <mergeCell ref="E34:E41"/>
    <mergeCell ref="E22:F22"/>
    <mergeCell ref="E14:E21"/>
    <mergeCell ref="E25:E32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3"/>
  <sheetViews>
    <sheetView zoomScale="90" zoomScaleNormal="90" zoomScaleSheetLayoutView="100" workbookViewId="0">
      <selection activeCell="G14" sqref="G14"/>
    </sheetView>
  </sheetViews>
  <sheetFormatPr defaultColWidth="9.140625" defaultRowHeight="17.25"/>
  <cols>
    <col min="1" max="1" width="10.140625" style="47" customWidth="1"/>
    <col min="2" max="2" width="15.5703125" style="47" customWidth="1"/>
    <col min="3" max="3" width="8" style="47" customWidth="1"/>
    <col min="4" max="4" width="7.85546875" style="54" customWidth="1"/>
    <col min="5" max="5" width="25.140625" style="54" customWidth="1"/>
    <col min="6" max="6" width="62.42578125" style="54" customWidth="1"/>
    <col min="7" max="7" width="26.85546875" style="47" customWidth="1"/>
    <col min="8" max="8" width="11.140625" style="47" bestFit="1" customWidth="1"/>
    <col min="9" max="10" width="9.140625" style="47"/>
    <col min="11" max="11" width="12.140625" style="47" customWidth="1"/>
    <col min="12" max="16384" width="9.140625" style="47"/>
  </cols>
  <sheetData>
    <row r="1" spans="1:43" s="44" customFormat="1" ht="24" customHeight="1">
      <c r="F1" s="143" t="s">
        <v>61</v>
      </c>
      <c r="G1" s="143"/>
      <c r="AB1" s="143"/>
      <c r="AC1" s="143"/>
      <c r="AD1" s="143"/>
    </row>
    <row r="2" spans="1:43" s="44" customFormat="1" ht="17.25" customHeight="1">
      <c r="A2" s="45"/>
      <c r="B2" s="45"/>
      <c r="C2" s="45"/>
      <c r="D2" s="45"/>
      <c r="E2" s="45"/>
      <c r="F2" s="143" t="s">
        <v>57</v>
      </c>
      <c r="G2" s="143"/>
      <c r="Y2" s="45"/>
      <c r="Z2" s="45"/>
      <c r="AA2" s="143"/>
      <c r="AB2" s="143"/>
      <c r="AC2" s="143"/>
      <c r="AD2" s="143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</row>
    <row r="3" spans="1:43" s="44" customFormat="1" ht="17.25" customHeight="1">
      <c r="A3" s="45"/>
      <c r="B3" s="45"/>
      <c r="C3" s="45"/>
      <c r="D3" s="45"/>
      <c r="E3" s="45"/>
      <c r="F3" s="143" t="s">
        <v>9</v>
      </c>
      <c r="G3" s="143"/>
      <c r="Y3" s="143"/>
      <c r="Z3" s="143"/>
      <c r="AA3" s="143"/>
      <c r="AB3" s="143"/>
      <c r="AC3" s="143"/>
      <c r="AD3" s="143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</row>
    <row r="4" spans="1:43" s="44" customFormat="1">
      <c r="F4" s="83"/>
      <c r="G4" s="83"/>
      <c r="H4" s="83"/>
    </row>
    <row r="5" spans="1:43" s="44" customFormat="1" ht="15.75" customHeight="1">
      <c r="F5" s="83"/>
      <c r="G5" s="83"/>
      <c r="H5" s="83"/>
    </row>
    <row r="6" spans="1:43" s="44" customFormat="1" ht="67.5" customHeight="1">
      <c r="A6" s="147" t="s">
        <v>88</v>
      </c>
      <c r="B6" s="147"/>
      <c r="C6" s="147"/>
      <c r="D6" s="147"/>
      <c r="E6" s="147"/>
      <c r="F6" s="147"/>
      <c r="G6" s="147"/>
      <c r="H6" s="81"/>
    </row>
    <row r="7" spans="1:43" s="44" customFormat="1" ht="40.5" customHeight="1">
      <c r="B7" s="81"/>
      <c r="C7" s="81"/>
      <c r="D7" s="81"/>
      <c r="E7" s="81"/>
      <c r="F7" s="81"/>
      <c r="G7" s="81" t="s">
        <v>62</v>
      </c>
      <c r="H7" s="81"/>
    </row>
    <row r="8" spans="1:43" ht="88.5" customHeight="1">
      <c r="A8" s="148" t="s">
        <v>13</v>
      </c>
      <c r="B8" s="148"/>
      <c r="C8" s="149" t="s">
        <v>63</v>
      </c>
      <c r="D8" s="150"/>
      <c r="E8" s="151"/>
      <c r="F8" s="155" t="s">
        <v>64</v>
      </c>
      <c r="G8" s="82" t="s">
        <v>75</v>
      </c>
    </row>
    <row r="9" spans="1:43" ht="37.5" customHeight="1">
      <c r="A9" s="82" t="s">
        <v>16</v>
      </c>
      <c r="B9" s="82" t="s">
        <v>17</v>
      </c>
      <c r="C9" s="152"/>
      <c r="D9" s="153"/>
      <c r="E9" s="154"/>
      <c r="F9" s="156"/>
      <c r="G9" s="82" t="s">
        <v>15</v>
      </c>
    </row>
    <row r="10" spans="1:43" ht="24" customHeight="1">
      <c r="A10" s="157" t="s">
        <v>35</v>
      </c>
      <c r="B10" s="158"/>
      <c r="C10" s="158"/>
      <c r="D10" s="158"/>
      <c r="E10" s="158"/>
      <c r="F10" s="159"/>
      <c r="G10" s="48">
        <f>+G11</f>
        <v>8625</v>
      </c>
      <c r="H10" s="49"/>
    </row>
    <row r="11" spans="1:43">
      <c r="A11" s="50">
        <v>1041</v>
      </c>
      <c r="B11" s="160" t="s">
        <v>54</v>
      </c>
      <c r="C11" s="161"/>
      <c r="D11" s="161"/>
      <c r="E11" s="162"/>
      <c r="F11" s="78"/>
      <c r="G11" s="79">
        <f>+G12</f>
        <v>8625</v>
      </c>
      <c r="H11" s="51"/>
    </row>
    <row r="12" spans="1:43" ht="107.25" customHeight="1">
      <c r="A12" s="52"/>
      <c r="B12" s="68">
        <v>11001</v>
      </c>
      <c r="C12" s="144" t="s">
        <v>76</v>
      </c>
      <c r="D12" s="145"/>
      <c r="E12" s="146"/>
      <c r="F12" s="96" t="s">
        <v>35</v>
      </c>
      <c r="G12" s="48">
        <f>+G13</f>
        <v>8625</v>
      </c>
      <c r="H12" s="53"/>
    </row>
    <row r="13" spans="1:43" ht="35.25" customHeight="1">
      <c r="A13" s="52"/>
      <c r="B13" s="97"/>
      <c r="C13" s="98"/>
      <c r="D13" s="99"/>
      <c r="E13" s="99"/>
      <c r="F13" s="99" t="s">
        <v>91</v>
      </c>
      <c r="G13" s="100">
        <v>8625</v>
      </c>
    </row>
  </sheetData>
  <mergeCells count="13">
    <mergeCell ref="C12:E12"/>
    <mergeCell ref="A6:G6"/>
    <mergeCell ref="A8:B8"/>
    <mergeCell ref="C8:E9"/>
    <mergeCell ref="F8:F9"/>
    <mergeCell ref="A10:F10"/>
    <mergeCell ref="B11:E11"/>
    <mergeCell ref="F1:G1"/>
    <mergeCell ref="AB1:AD1"/>
    <mergeCell ref="F2:G2"/>
    <mergeCell ref="AA2:AD2"/>
    <mergeCell ref="F3:G3"/>
    <mergeCell ref="Y3:AD3"/>
  </mergeCells>
  <pageMargins left="0.70866141732283505" right="0.70866141732283505" top="0.74803149606299202" bottom="0.74803149606299202" header="0.31496062992126" footer="0.31496062992126"/>
  <pageSetup paperSize="9" scale="18" fitToHeight="0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opLeftCell="A13" zoomScale="90" zoomScaleNormal="90" zoomScaleSheetLayoutView="100" workbookViewId="0">
      <selection activeCell="C34" sqref="C34"/>
    </sheetView>
  </sheetViews>
  <sheetFormatPr defaultColWidth="9.140625" defaultRowHeight="17.25" outlineLevelRow="1"/>
  <cols>
    <col min="1" max="1" width="5.28515625" style="11" customWidth="1"/>
    <col min="2" max="2" width="24.5703125" style="11" customWidth="1"/>
    <col min="3" max="3" width="65.7109375" style="11" customWidth="1"/>
    <col min="4" max="4" width="26" style="13" customWidth="1"/>
    <col min="5" max="16384" width="9.140625" style="11"/>
  </cols>
  <sheetData>
    <row r="1" spans="1:4" ht="37.5" customHeight="1">
      <c r="D1" s="111" t="s">
        <v>44</v>
      </c>
    </row>
    <row r="2" spans="1:4" ht="17.25" customHeight="1">
      <c r="D2" s="111" t="s">
        <v>57</v>
      </c>
    </row>
    <row r="3" spans="1:4" ht="17.25" customHeight="1">
      <c r="D3" s="111" t="s">
        <v>9</v>
      </c>
    </row>
    <row r="5" spans="1:4" ht="59.25" customHeight="1">
      <c r="A5" s="12"/>
      <c r="B5" s="163" t="s">
        <v>85</v>
      </c>
      <c r="C5" s="163"/>
      <c r="D5" s="163"/>
    </row>
    <row r="6" spans="1:4" ht="23.25" customHeight="1"/>
    <row r="7" spans="1:4" ht="21.75" customHeight="1">
      <c r="A7" s="171" t="s">
        <v>58</v>
      </c>
      <c r="B7" s="171"/>
      <c r="C7" s="171"/>
      <c r="D7" s="171"/>
    </row>
    <row r="8" spans="1:4" ht="38.65" customHeight="1">
      <c r="C8" s="108" t="s">
        <v>47</v>
      </c>
      <c r="D8" s="14"/>
    </row>
    <row r="9" spans="1:4">
      <c r="B9" s="43" t="s">
        <v>11</v>
      </c>
      <c r="C9" s="59"/>
      <c r="D9" s="85"/>
    </row>
    <row r="10" spans="1:4" s="15" customFormat="1">
      <c r="B10" s="16"/>
      <c r="C10" s="16"/>
      <c r="D10" s="17"/>
    </row>
    <row r="11" spans="1:4" s="20" customFormat="1">
      <c r="D11" s="22"/>
    </row>
    <row r="12" spans="1:4">
      <c r="B12" s="18" t="s">
        <v>1</v>
      </c>
      <c r="C12" s="41" t="s">
        <v>2</v>
      </c>
      <c r="D12" s="40"/>
    </row>
    <row r="13" spans="1:4">
      <c r="B13" s="19">
        <v>1041</v>
      </c>
      <c r="C13" s="42" t="s">
        <v>54</v>
      </c>
      <c r="D13" s="91"/>
    </row>
    <row r="14" spans="1:4">
      <c r="B14" s="1"/>
      <c r="C14" s="93"/>
      <c r="D14" s="91"/>
    </row>
    <row r="15" spans="1:4" s="20" customFormat="1">
      <c r="B15" s="164" t="s">
        <v>3</v>
      </c>
      <c r="C15" s="165"/>
      <c r="D15" s="109"/>
    </row>
    <row r="16" spans="1:4" s="20" customFormat="1" ht="89.25" customHeight="1">
      <c r="B16" s="56" t="s">
        <v>4</v>
      </c>
      <c r="C16" s="55">
        <v>1041</v>
      </c>
      <c r="D16" s="80" t="s">
        <v>49</v>
      </c>
    </row>
    <row r="17" spans="2:4" s="20" customFormat="1" ht="34.5">
      <c r="B17" s="56" t="s">
        <v>5</v>
      </c>
      <c r="C17" s="55">
        <v>11001</v>
      </c>
      <c r="D17" s="57" t="s">
        <v>12</v>
      </c>
    </row>
    <row r="18" spans="2:4" s="20" customFormat="1" ht="51.75">
      <c r="B18" s="56" t="s">
        <v>6</v>
      </c>
      <c r="C18" s="55" t="s">
        <v>77</v>
      </c>
      <c r="D18" s="132"/>
    </row>
    <row r="19" spans="2:4" s="20" customFormat="1" ht="103.5">
      <c r="B19" s="56" t="s">
        <v>10</v>
      </c>
      <c r="C19" s="55" t="s">
        <v>78</v>
      </c>
      <c r="D19" s="133"/>
    </row>
    <row r="20" spans="2:4" s="20" customFormat="1" ht="34.5">
      <c r="B20" s="56" t="s">
        <v>7</v>
      </c>
      <c r="C20" s="110" t="s">
        <v>68</v>
      </c>
      <c r="D20" s="133"/>
    </row>
    <row r="21" spans="2:4" s="20" customFormat="1" ht="71.25" customHeight="1">
      <c r="B21" s="55" t="s">
        <v>69</v>
      </c>
      <c r="C21" s="55" t="s">
        <v>79</v>
      </c>
      <c r="D21" s="133"/>
    </row>
    <row r="22" spans="2:4" s="20" customFormat="1" ht="17.25" customHeight="1">
      <c r="B22" s="166" t="s">
        <v>0</v>
      </c>
      <c r="C22" s="167"/>
      <c r="D22" s="134"/>
    </row>
    <row r="23" spans="2:4" s="20" customFormat="1" ht="17.25" hidden="1" customHeight="1" outlineLevel="1">
      <c r="B23" s="168" t="s">
        <v>80</v>
      </c>
      <c r="C23" s="169"/>
      <c r="D23" s="101"/>
    </row>
    <row r="24" spans="2:4" s="20" customFormat="1" ht="17.25" hidden="1" customHeight="1" outlineLevel="1">
      <c r="B24" s="168" t="s">
        <v>81</v>
      </c>
      <c r="C24" s="169"/>
      <c r="D24" s="101"/>
    </row>
    <row r="25" spans="2:4" s="20" customFormat="1" ht="17.25" hidden="1" customHeight="1" outlineLevel="1">
      <c r="B25" s="168" t="s">
        <v>82</v>
      </c>
      <c r="C25" s="169"/>
      <c r="D25" s="101"/>
    </row>
    <row r="26" spans="2:4" s="20" customFormat="1" ht="17.25" hidden="1" customHeight="1" outlineLevel="1">
      <c r="B26" s="168" t="s">
        <v>83</v>
      </c>
      <c r="C26" s="169"/>
      <c r="D26" s="101"/>
    </row>
    <row r="27" spans="2:4" s="20" customFormat="1" collapsed="1">
      <c r="B27" s="58" t="s">
        <v>8</v>
      </c>
      <c r="C27" s="58"/>
      <c r="D27" s="107">
        <f>'Havelvats 1'!D21</f>
        <v>8625</v>
      </c>
    </row>
    <row r="28" spans="2:4">
      <c r="B28" s="1"/>
      <c r="C28" s="93"/>
      <c r="D28" s="91"/>
    </row>
    <row r="29" spans="2:4" s="20" customFormat="1">
      <c r="B29" s="74"/>
      <c r="C29" s="74"/>
      <c r="D29" s="103"/>
    </row>
    <row r="30" spans="2:4" s="20" customFormat="1">
      <c r="B30" s="164" t="s">
        <v>3</v>
      </c>
      <c r="C30" s="165"/>
      <c r="D30" s="102"/>
    </row>
    <row r="31" spans="2:4" s="20" customFormat="1" ht="78.75" customHeight="1">
      <c r="B31" s="56" t="s">
        <v>4</v>
      </c>
      <c r="C31" s="55">
        <v>1041</v>
      </c>
      <c r="D31" s="80" t="s">
        <v>34</v>
      </c>
    </row>
    <row r="32" spans="2:4" s="20" customFormat="1" ht="34.5">
      <c r="B32" s="112" t="s">
        <v>5</v>
      </c>
      <c r="C32" s="110">
        <v>12003</v>
      </c>
      <c r="D32" s="57" t="s">
        <v>12</v>
      </c>
    </row>
    <row r="33" spans="2:4" s="20" customFormat="1" ht="69">
      <c r="B33" s="112" t="s">
        <v>6</v>
      </c>
      <c r="C33" s="112" t="s">
        <v>93</v>
      </c>
      <c r="D33" s="132"/>
    </row>
    <row r="34" spans="2:4" s="20" customFormat="1" ht="69">
      <c r="B34" s="112" t="s">
        <v>10</v>
      </c>
      <c r="C34" s="112" t="s">
        <v>93</v>
      </c>
      <c r="D34" s="133"/>
    </row>
    <row r="35" spans="2:4" s="20" customFormat="1" ht="34.5">
      <c r="B35" s="112" t="s">
        <v>7</v>
      </c>
      <c r="C35" s="112" t="s">
        <v>72</v>
      </c>
      <c r="D35" s="133"/>
    </row>
    <row r="36" spans="2:4" s="20" customFormat="1" ht="57.75" customHeight="1">
      <c r="B36" s="112" t="s">
        <v>92</v>
      </c>
      <c r="C36" s="112" t="s">
        <v>94</v>
      </c>
      <c r="D36" s="133"/>
    </row>
    <row r="37" spans="2:4" s="20" customFormat="1">
      <c r="B37" s="166" t="s">
        <v>0</v>
      </c>
      <c r="C37" s="167"/>
      <c r="D37" s="134"/>
    </row>
    <row r="38" spans="2:4" s="20" customFormat="1" hidden="1">
      <c r="B38" s="168"/>
      <c r="C38" s="170"/>
      <c r="D38" s="101">
        <v>1</v>
      </c>
    </row>
    <row r="39" spans="2:4" s="20" customFormat="1" hidden="1">
      <c r="B39" s="168"/>
      <c r="C39" s="170"/>
      <c r="D39" s="101">
        <v>10</v>
      </c>
    </row>
    <row r="40" spans="2:4" s="20" customFormat="1">
      <c r="B40" s="58" t="s">
        <v>8</v>
      </c>
      <c r="C40" s="58"/>
      <c r="D40" s="107">
        <f>'Havelvats 1'!D27</f>
        <v>-8625</v>
      </c>
    </row>
    <row r="41" spans="2:4" s="20" customFormat="1">
      <c r="B41" s="74"/>
      <c r="C41" s="74"/>
      <c r="D41" s="103"/>
    </row>
    <row r="42" spans="2:4" s="20" customFormat="1">
      <c r="B42" s="74"/>
      <c r="C42" s="74"/>
      <c r="D42" s="75"/>
    </row>
  </sheetData>
  <mergeCells count="14">
    <mergeCell ref="B39:C39"/>
    <mergeCell ref="D33:D37"/>
    <mergeCell ref="B37:C37"/>
    <mergeCell ref="B38:C38"/>
    <mergeCell ref="A7:D7"/>
    <mergeCell ref="B24:C24"/>
    <mergeCell ref="B25:C25"/>
    <mergeCell ref="B26:C26"/>
    <mergeCell ref="B30:C30"/>
    <mergeCell ref="B5:D5"/>
    <mergeCell ref="B15:C15"/>
    <mergeCell ref="D18:D22"/>
    <mergeCell ref="B22:C22"/>
    <mergeCell ref="B23:C2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13" zoomScale="90" zoomScaleNormal="90" zoomScaleSheetLayoutView="100" workbookViewId="0">
      <selection activeCell="F33" sqref="F33"/>
    </sheetView>
  </sheetViews>
  <sheetFormatPr defaultColWidth="9.140625" defaultRowHeight="17.25" outlineLevelRow="1"/>
  <cols>
    <col min="1" max="1" width="5.28515625" style="11" customWidth="1"/>
    <col min="2" max="2" width="24.5703125" style="11" customWidth="1"/>
    <col min="3" max="3" width="65.7109375" style="11" customWidth="1"/>
    <col min="4" max="4" width="24.85546875" style="13" customWidth="1"/>
    <col min="5" max="5" width="9.140625" style="11"/>
    <col min="6" max="6" width="10.85546875" style="11" bestFit="1" customWidth="1"/>
    <col min="7" max="16384" width="9.140625" style="11"/>
  </cols>
  <sheetData>
    <row r="1" spans="1:6" ht="37.5" customHeight="1">
      <c r="D1" s="111" t="s">
        <v>60</v>
      </c>
      <c r="E1" s="111"/>
      <c r="F1" s="111"/>
    </row>
    <row r="2" spans="1:6" ht="17.25" customHeight="1">
      <c r="D2" s="111" t="s">
        <v>57</v>
      </c>
      <c r="E2" s="111"/>
      <c r="F2" s="111"/>
    </row>
    <row r="3" spans="1:6" ht="17.25" customHeight="1">
      <c r="D3" s="111" t="s">
        <v>9</v>
      </c>
      <c r="E3" s="111"/>
      <c r="F3" s="111"/>
    </row>
    <row r="5" spans="1:6" ht="59.25" customHeight="1">
      <c r="A5" s="12"/>
      <c r="B5" s="163" t="s">
        <v>84</v>
      </c>
      <c r="C5" s="163"/>
      <c r="D5" s="163"/>
    </row>
    <row r="6" spans="1:6" ht="23.25" customHeight="1"/>
    <row r="7" spans="1:6" ht="21.75" customHeight="1">
      <c r="A7" s="171" t="s">
        <v>59</v>
      </c>
      <c r="B7" s="171"/>
      <c r="C7" s="171"/>
      <c r="D7" s="171"/>
    </row>
    <row r="8" spans="1:6" ht="38.65" customHeight="1">
      <c r="C8" s="108" t="s">
        <v>47</v>
      </c>
      <c r="D8" s="14"/>
    </row>
    <row r="9" spans="1:6">
      <c r="B9" s="43" t="s">
        <v>11</v>
      </c>
      <c r="C9" s="59"/>
      <c r="D9" s="85"/>
    </row>
    <row r="10" spans="1:6" s="15" customFormat="1">
      <c r="B10" s="16"/>
      <c r="C10" s="16"/>
      <c r="D10" s="17"/>
    </row>
    <row r="11" spans="1:6" s="20" customFormat="1">
      <c r="D11" s="22"/>
    </row>
    <row r="12" spans="1:6">
      <c r="B12" s="18" t="s">
        <v>1</v>
      </c>
      <c r="C12" s="41" t="s">
        <v>2</v>
      </c>
      <c r="D12" s="40"/>
    </row>
    <row r="13" spans="1:6">
      <c r="B13" s="19">
        <v>1041</v>
      </c>
      <c r="C13" s="42" t="s">
        <v>54</v>
      </c>
      <c r="D13" s="91"/>
    </row>
    <row r="14" spans="1:6" ht="26.25" customHeight="1"/>
    <row r="15" spans="1:6" s="20" customFormat="1">
      <c r="B15" s="164" t="s">
        <v>3</v>
      </c>
      <c r="C15" s="165"/>
      <c r="D15" s="109"/>
    </row>
    <row r="16" spans="1:6" s="20" customFormat="1" ht="89.25" customHeight="1">
      <c r="B16" s="56" t="s">
        <v>4</v>
      </c>
      <c r="C16" s="55">
        <v>1041</v>
      </c>
      <c r="D16" s="80" t="s">
        <v>49</v>
      </c>
    </row>
    <row r="17" spans="2:4" s="20" customFormat="1" ht="34.5">
      <c r="B17" s="56" t="s">
        <v>5</v>
      </c>
      <c r="C17" s="55">
        <v>11001</v>
      </c>
      <c r="D17" s="57" t="s">
        <v>12</v>
      </c>
    </row>
    <row r="18" spans="2:4" s="20" customFormat="1" ht="51.75">
      <c r="B18" s="56" t="s">
        <v>6</v>
      </c>
      <c r="C18" s="55" t="s">
        <v>77</v>
      </c>
      <c r="D18" s="132"/>
    </row>
    <row r="19" spans="2:4" s="20" customFormat="1" ht="103.5">
      <c r="B19" s="56" t="s">
        <v>10</v>
      </c>
      <c r="C19" s="55" t="s">
        <v>78</v>
      </c>
      <c r="D19" s="133"/>
    </row>
    <row r="20" spans="2:4" s="20" customFormat="1" ht="34.5">
      <c r="B20" s="56" t="s">
        <v>7</v>
      </c>
      <c r="C20" s="110" t="s">
        <v>68</v>
      </c>
      <c r="D20" s="133"/>
    </row>
    <row r="21" spans="2:4" s="20" customFormat="1" ht="71.25" customHeight="1">
      <c r="B21" s="55" t="s">
        <v>69</v>
      </c>
      <c r="C21" s="55" t="s">
        <v>79</v>
      </c>
      <c r="D21" s="133"/>
    </row>
    <row r="22" spans="2:4" s="20" customFormat="1" ht="17.25" customHeight="1">
      <c r="B22" s="166" t="s">
        <v>0</v>
      </c>
      <c r="C22" s="167"/>
      <c r="D22" s="134"/>
    </row>
    <row r="23" spans="2:4" s="20" customFormat="1" ht="17.25" hidden="1" customHeight="1" outlineLevel="1">
      <c r="B23" s="168" t="s">
        <v>80</v>
      </c>
      <c r="C23" s="169"/>
      <c r="D23" s="101"/>
    </row>
    <row r="24" spans="2:4" s="20" customFormat="1" ht="17.25" hidden="1" customHeight="1" outlineLevel="1">
      <c r="B24" s="168" t="s">
        <v>81</v>
      </c>
      <c r="C24" s="169"/>
      <c r="D24" s="101"/>
    </row>
    <row r="25" spans="2:4" s="20" customFormat="1" ht="17.25" hidden="1" customHeight="1" outlineLevel="1">
      <c r="B25" s="168" t="s">
        <v>82</v>
      </c>
      <c r="C25" s="169"/>
      <c r="D25" s="101"/>
    </row>
    <row r="26" spans="2:4" s="20" customFormat="1" ht="17.25" hidden="1" customHeight="1" outlineLevel="1">
      <c r="B26" s="168" t="s">
        <v>83</v>
      </c>
      <c r="C26" s="169"/>
      <c r="D26" s="101"/>
    </row>
    <row r="27" spans="2:4" s="20" customFormat="1" collapsed="1">
      <c r="B27" s="58" t="s">
        <v>8</v>
      </c>
      <c r="C27" s="58"/>
      <c r="D27" s="107">
        <f>'Havelvats 1'!D21</f>
        <v>8625</v>
      </c>
    </row>
    <row r="28" spans="2:4">
      <c r="B28" s="1"/>
      <c r="C28" s="93"/>
      <c r="D28" s="91"/>
    </row>
    <row r="29" spans="2:4" s="20" customFormat="1">
      <c r="B29" s="74"/>
      <c r="C29" s="74"/>
      <c r="D29" s="103"/>
    </row>
    <row r="30" spans="2:4" s="20" customFormat="1">
      <c r="B30" s="164" t="s">
        <v>3</v>
      </c>
      <c r="C30" s="165"/>
      <c r="D30" s="102"/>
    </row>
    <row r="31" spans="2:4" s="20" customFormat="1" ht="90.75" customHeight="1">
      <c r="B31" s="56" t="s">
        <v>4</v>
      </c>
      <c r="C31" s="55">
        <v>1041</v>
      </c>
      <c r="D31" s="80" t="s">
        <v>34</v>
      </c>
    </row>
    <row r="32" spans="2:4" s="20" customFormat="1" ht="34.5">
      <c r="B32" s="56" t="s">
        <v>5</v>
      </c>
      <c r="C32" s="110">
        <v>12003</v>
      </c>
      <c r="D32" s="57" t="s">
        <v>12</v>
      </c>
    </row>
    <row r="33" spans="2:4" s="20" customFormat="1" ht="69">
      <c r="B33" s="56" t="s">
        <v>6</v>
      </c>
      <c r="C33" s="112" t="s">
        <v>93</v>
      </c>
      <c r="D33" s="132"/>
    </row>
    <row r="34" spans="2:4" s="20" customFormat="1" ht="69">
      <c r="B34" s="56" t="s">
        <v>10</v>
      </c>
      <c r="C34" s="112" t="s">
        <v>93</v>
      </c>
      <c r="D34" s="133"/>
    </row>
    <row r="35" spans="2:4" s="20" customFormat="1" ht="34.5">
      <c r="B35" s="56" t="s">
        <v>7</v>
      </c>
      <c r="C35" s="112" t="s">
        <v>72</v>
      </c>
      <c r="D35" s="133"/>
    </row>
    <row r="36" spans="2:4" s="20" customFormat="1" ht="71.25" customHeight="1">
      <c r="B36" s="112" t="s">
        <v>92</v>
      </c>
      <c r="C36" s="112" t="s">
        <v>94</v>
      </c>
      <c r="D36" s="133"/>
    </row>
    <row r="37" spans="2:4" s="20" customFormat="1">
      <c r="B37" s="166" t="s">
        <v>0</v>
      </c>
      <c r="C37" s="167"/>
      <c r="D37" s="134"/>
    </row>
    <row r="38" spans="2:4" s="20" customFormat="1" hidden="1">
      <c r="B38" s="168"/>
      <c r="C38" s="170"/>
      <c r="D38" s="101">
        <v>1</v>
      </c>
    </row>
    <row r="39" spans="2:4" s="20" customFormat="1" hidden="1">
      <c r="B39" s="168"/>
      <c r="C39" s="170"/>
      <c r="D39" s="101">
        <v>10</v>
      </c>
    </row>
    <row r="40" spans="2:4" s="20" customFormat="1">
      <c r="B40" s="58" t="s">
        <v>8</v>
      </c>
      <c r="C40" s="58"/>
      <c r="D40" s="107">
        <f>'Havelvats 1'!D27</f>
        <v>-8625</v>
      </c>
    </row>
    <row r="41" spans="2:4" ht="26.25" customHeight="1"/>
  </sheetData>
  <mergeCells count="14">
    <mergeCell ref="B39:C39"/>
    <mergeCell ref="B25:C25"/>
    <mergeCell ref="B26:C26"/>
    <mergeCell ref="B30:C30"/>
    <mergeCell ref="B5:D5"/>
    <mergeCell ref="A7:D7"/>
    <mergeCell ref="D33:D37"/>
    <mergeCell ref="B37:C37"/>
    <mergeCell ref="B15:C15"/>
    <mergeCell ref="D18:D22"/>
    <mergeCell ref="B22:C22"/>
    <mergeCell ref="B23:C23"/>
    <mergeCell ref="B24:C24"/>
    <mergeCell ref="B38:C3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Havelvats 1</vt:lpstr>
      <vt:lpstr>Havelvats 2 </vt:lpstr>
      <vt:lpstr>Havelvats 3</vt:lpstr>
      <vt:lpstr>Havelvats 4</vt:lpstr>
      <vt:lpstr>Havelvats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https://mul2.gov.am/tasks/713361/oneclick/2havelvacner.xlsx?token=832c88757937e9f748ccfd4de3c6acde</cp:keywords>
  <cp:lastModifiedBy>A_Margaryan</cp:lastModifiedBy>
  <cp:lastPrinted>2021-03-22T15:51:36Z</cp:lastPrinted>
  <dcterms:created xsi:type="dcterms:W3CDTF">2021-08-23T10:50:47Z</dcterms:created>
  <dcterms:modified xsi:type="dcterms:W3CDTF">2022-11-17T12:15:05Z</dcterms:modified>
</cp:coreProperties>
</file>