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gorcer\gorcer\Gohar Hayrapetjan\2022\kar.voroshumner\1068-12001 321.0 haz dram\нnor tarberak aranc pahwusti - Copy\"/>
    </mc:Choice>
  </mc:AlternateContent>
  <bookViews>
    <workbookView xWindow="0" yWindow="0" windowWidth="28770" windowHeight="11880" activeTab="2"/>
  </bookViews>
  <sheets>
    <sheet name="1" sheetId="2" r:id="rId1"/>
    <sheet name="2" sheetId="1" r:id="rId2"/>
    <sheet name="3" sheetId="7" r:id="rId3"/>
    <sheet name="4" sheetId="3" r:id="rId4"/>
    <sheet name="5" sheetId="5" r:id="rId5"/>
  </sheets>
  <definedNames>
    <definedName name="_xlnm._FilterDatabase" localSheetId="3" hidden="1">'4'!#REF!</definedName>
    <definedName name="_xlnm._FilterDatabase" localSheetId="4" hidden="1">'5'!#REF!</definedName>
    <definedName name="AgencyCode" localSheetId="4">#REF!</definedName>
    <definedName name="AgencyCode">#REF!</definedName>
    <definedName name="AgencyName" localSheetId="4">#REF!</definedName>
    <definedName name="AgencyName">#REF!</definedName>
    <definedName name="åû" localSheetId="4">#REF!</definedName>
    <definedName name="åû">#REF!</definedName>
    <definedName name="davit" localSheetId="4">#REF!</definedName>
    <definedName name="davit">#REF!</definedName>
    <definedName name="Functional1" localSheetId="4">#REF!</definedName>
    <definedName name="Functional1">#REF!</definedName>
    <definedName name="ggg" localSheetId="4">#REF!</definedName>
    <definedName name="ggg">#REF!</definedName>
    <definedName name="hav" localSheetId="4">#REF!</definedName>
    <definedName name="hav">#REF!</definedName>
    <definedName name="havelvac" localSheetId="4">#REF!</definedName>
    <definedName name="havelvac">#REF!</definedName>
    <definedName name="mas" localSheetId="4">#REF!</definedName>
    <definedName name="mas">#REF!</definedName>
    <definedName name="mass" localSheetId="4">#REF!</definedName>
    <definedName name="mass">#REF!</definedName>
    <definedName name="PANature" localSheetId="4">#REF!</definedName>
    <definedName name="PANature">#REF!</definedName>
    <definedName name="PAType" localSheetId="4">#REF!</definedName>
    <definedName name="PAType">#REF!</definedName>
    <definedName name="Performance2" localSheetId="4">#REF!</definedName>
    <definedName name="Performance2">#REF!</definedName>
    <definedName name="PerformanceType" localSheetId="4">#REF!</definedName>
    <definedName name="PerformanceType">#REF!</definedName>
    <definedName name="_xlnm.Print_Area" localSheetId="0">'1'!$A$1:$D$70</definedName>
    <definedName name="_xlnm.Print_Area" localSheetId="3">'4'!$A$1:$C$75</definedName>
    <definedName name="_xlnm.Print_Area" localSheetId="4">'5'!$A$1:$C$80</definedName>
    <definedName name="x" localSheetId="4">#REF!</definedName>
    <definedName name="x">#REF!</definedName>
    <definedName name="Հավելված" localSheetId="4">#REF!</definedName>
    <definedName name="Հավելված">#REF!</definedName>
    <definedName name="Մաս" localSheetId="4">#REF!</definedName>
    <definedName name="Մաս">#REF!</definedName>
    <definedName name="շախմատիստ" localSheetId="4">#REF!</definedName>
    <definedName name="շախմատիստ">#REF!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75" i="5" l="1"/>
  <c r="B70" i="3"/>
  <c r="B35" i="5"/>
  <c r="B34" i="5"/>
  <c r="B33" i="5"/>
  <c r="B36" i="5"/>
  <c r="B34" i="3"/>
  <c r="B33" i="3"/>
  <c r="B32" i="3"/>
  <c r="E14" i="7"/>
  <c r="C13" i="7"/>
  <c r="B13" i="7"/>
  <c r="B12" i="7"/>
  <c r="A12" i="7"/>
  <c r="F76" i="1" l="1"/>
  <c r="F51" i="1" l="1"/>
  <c r="C24" i="5" l="1"/>
  <c r="C25" i="5"/>
  <c r="C23" i="5"/>
  <c r="C80" i="5"/>
  <c r="C71" i="5"/>
  <c r="C75" i="3"/>
  <c r="C66" i="3"/>
  <c r="G13" i="1"/>
  <c r="G12" i="1"/>
  <c r="G10" i="1" s="1"/>
  <c r="G84" i="1"/>
  <c r="G83" i="1" s="1"/>
  <c r="G82" i="1" s="1"/>
  <c r="G81" i="1" s="1"/>
  <c r="G80" i="1" s="1"/>
  <c r="G78" i="1" s="1"/>
  <c r="G76" i="1" s="1"/>
  <c r="G75" i="1"/>
  <c r="G74" i="1" s="1"/>
  <c r="G73" i="1" s="1"/>
  <c r="G72" i="1" s="1"/>
  <c r="G71" i="1" s="1"/>
  <c r="G69" i="1" s="1"/>
  <c r="G67" i="1" s="1"/>
  <c r="F12" i="1"/>
  <c r="D11" i="2"/>
  <c r="D12" i="2"/>
  <c r="D59" i="2"/>
  <c r="D65" i="2" s="1"/>
  <c r="D52" i="2" s="1"/>
  <c r="G64" i="1" l="1"/>
  <c r="G62" i="1" s="1"/>
  <c r="G60" i="1" s="1"/>
  <c r="D46" i="2"/>
  <c r="E51" i="1" l="1"/>
  <c r="E36" i="1"/>
  <c r="F36" i="1"/>
  <c r="F34" i="1"/>
  <c r="F21" i="1"/>
  <c r="B45" i="3" l="1"/>
  <c r="B50" i="5" s="1"/>
  <c r="C52" i="3"/>
  <c r="C57" i="5" s="1"/>
  <c r="G59" i="1"/>
  <c r="G58" i="1" s="1"/>
  <c r="G57" i="1" s="1"/>
  <c r="G56" i="1" s="1"/>
  <c r="G55" i="1" s="1"/>
  <c r="G53" i="1" s="1"/>
  <c r="G51" i="1" s="1"/>
  <c r="G49" i="1" s="1"/>
  <c r="G47" i="1" s="1"/>
  <c r="G45" i="1" s="1"/>
  <c r="D26" i="2"/>
  <c r="D39" i="2"/>
  <c r="G44" i="1" l="1"/>
  <c r="G43" i="1" s="1"/>
  <c r="G42" i="1" s="1"/>
  <c r="G41" i="1" s="1"/>
  <c r="G40" i="1" s="1"/>
  <c r="G38" i="1" s="1"/>
  <c r="G36" i="1" s="1"/>
  <c r="C38" i="3"/>
  <c r="C39" i="5" s="1"/>
  <c r="C17" i="5"/>
  <c r="C25" i="3"/>
  <c r="C26" i="5" s="1"/>
  <c r="E13" i="7"/>
  <c r="E10" i="7" s="1"/>
  <c r="G29" i="1"/>
  <c r="G28" i="1" s="1"/>
  <c r="G27" i="1" s="1"/>
  <c r="G26" i="1" s="1"/>
  <c r="G25" i="1" s="1"/>
  <c r="G23" i="1" s="1"/>
  <c r="G21" i="1" s="1"/>
  <c r="G19" i="1" s="1"/>
  <c r="G17" i="1" s="1"/>
  <c r="G15" i="1" s="1"/>
  <c r="G34" i="1" l="1"/>
  <c r="G32" i="1" s="1"/>
  <c r="G30" i="1" s="1"/>
</calcChain>
</file>

<file path=xl/sharedStrings.xml><?xml version="1.0" encoding="utf-8"?>
<sst xmlns="http://schemas.openxmlformats.org/spreadsheetml/2006/main" count="379" uniqueCount="145">
  <si>
    <t xml:space="preserve"> Ծրագրի անվանումը`</t>
  </si>
  <si>
    <t xml:space="preserve"> Ծրագրի նպատակը`</t>
  </si>
  <si>
    <t xml:space="preserve"> Վերջնական արդյունքի նկարագրությունը`</t>
  </si>
  <si>
    <t xml:space="preserve"> Ծրագրի միջոցառումներ</t>
  </si>
  <si>
    <t xml:space="preserve"> Միջոցառման անվանումը`</t>
  </si>
  <si>
    <t xml:space="preserve"> Միջոցառման նկարագրությունը`</t>
  </si>
  <si>
    <t xml:space="preserve"> Միջոցառման տեսակը</t>
  </si>
  <si>
    <t xml:space="preserve"> ԸՆԴԱՄԵՆԸ</t>
  </si>
  <si>
    <t xml:space="preserve"> այդ թվում` ըստ կատարողների</t>
  </si>
  <si>
    <t xml:space="preserve"> այդ թվում` բյուջետային ծախսերի տնտեսագիտական դասակարգման հոդվածներ</t>
  </si>
  <si>
    <t xml:space="preserve"> ԸՆԴԱՄԵՆԸ ԾԱԽՍԵՐ</t>
  </si>
  <si>
    <t xml:space="preserve"> ԸՆԹԱՑԻԿ ԾԱԽՍԵՐ</t>
  </si>
  <si>
    <t xml:space="preserve"> ՍՈՑԻԱԼԱԿԱՆ  ՆՊԱՍՏՆԵՐ ԵՎ ԿԵՆՍԱԹՈՇԱԿՆԵՐ</t>
  </si>
  <si>
    <t xml:space="preserve"> Սոցիալական օգնության դրամական արտահայտությամբ նպաստներ (բյուջեից)</t>
  </si>
  <si>
    <t xml:space="preserve"> - Այլ նպաստներ բյուջեից</t>
  </si>
  <si>
    <t xml:space="preserve"> Տարի</t>
  </si>
  <si>
    <t xml:space="preserve">
Ծրագրային դասիչը</t>
  </si>
  <si>
    <t>Բյուջետային հատկացումների գլխավոր կարգադրիչների, ծրագրերի և միջոցառումների անվանումները</t>
  </si>
  <si>
    <t xml:space="preserve"> Ցուցանիշների փոփոխությունները ավելացումները նշված են դրական նշանով, իսկ նվազեցումները՝ փակագծերում
</t>
  </si>
  <si>
    <t xml:space="preserve">
Ծրագիր</t>
  </si>
  <si>
    <t xml:space="preserve">
Միջոցառում</t>
  </si>
  <si>
    <t xml:space="preserve"> ՀՀ  աշխատանքի և սոցիալական հարցերի նախարարություն</t>
  </si>
  <si>
    <t>Գործառական դասիչը</t>
  </si>
  <si>
    <t>Բյուջետային ծախսերի գործառական դասակարգման բաժինների, խմբերի և դասերի, բյուջետային ծրագրերի միջոցառումների, բյուջետային հատկացումների գլխավոր կարգադրիչների անվանումները</t>
  </si>
  <si>
    <t xml:space="preserve"> Ցուցանիշների փոփոխությունները (ավելացումները նշված են դրական, իսկ նվազեցումները՝ փակագծերում) </t>
  </si>
  <si>
    <t>Բաժինը</t>
  </si>
  <si>
    <t>Խումբը</t>
  </si>
  <si>
    <t>Դասը</t>
  </si>
  <si>
    <t>Ծրագիր</t>
  </si>
  <si>
    <t>Միջոցառում</t>
  </si>
  <si>
    <t xml:space="preserve"> այդ թվում`</t>
  </si>
  <si>
    <t xml:space="preserve"> 10</t>
  </si>
  <si>
    <t xml:space="preserve"> ՍՈՑԻԱԼԱԿԱՆ ՊԱՇՏՊԱՆՈՒԹՅՈՒՆ</t>
  </si>
  <si>
    <t xml:space="preserve"> -----------------ի N -----------Ն որոշման</t>
  </si>
  <si>
    <t xml:space="preserve">Հայաստանի Հանրապետության աշխատանքի և սոցիալական հարցերի նախարարություն
</t>
  </si>
  <si>
    <t xml:space="preserve">ՄԱՍ 2. ՊԵՏԱԿԱՆ ՄԱՐՄՆԻ ԳԾՈՎ ԱՐԴՅՈՒՆՔԱՅԻՆ (ԿԱՏԱՐՈՂԱԿԱՆ) ՑՈՒՑԱՆԻՇՆԵՐԸ </t>
  </si>
  <si>
    <t xml:space="preserve"> Ծրագրի դասիչը </t>
  </si>
  <si>
    <t xml:space="preserve"> Ծրագրի անվանումը </t>
  </si>
  <si>
    <t xml:space="preserve"> Ծրագրի միջոցառումները </t>
  </si>
  <si>
    <t xml:space="preserve"> Ծրագրի դասիչը` </t>
  </si>
  <si>
    <t xml:space="preserve"> Միջոցառման դասիչը` </t>
  </si>
  <si>
    <t xml:space="preserve"> Տարի </t>
  </si>
  <si>
    <t xml:space="preserve"> Միջոցառման անվանումը` </t>
  </si>
  <si>
    <t xml:space="preserve"> Նկարագրությունը` </t>
  </si>
  <si>
    <t xml:space="preserve"> Միջոցառման տեսակը` </t>
  </si>
  <si>
    <t xml:space="preserve"> Տրանսֆերտների տրամադրում </t>
  </si>
  <si>
    <t xml:space="preserve"> Շահառուների ընտրության չափանիշները </t>
  </si>
  <si>
    <t xml:space="preserve"> Արդյունքի չափորոշիչներ </t>
  </si>
  <si>
    <t xml:space="preserve"> ՀՀ կառավարության 2022 թվականի</t>
  </si>
  <si>
    <t>Հավելված N 1</t>
  </si>
  <si>
    <t xml:space="preserve"> Միջոցառման վրա կատարվող ծախսը (հազար դրամ) </t>
  </si>
  <si>
    <t xml:space="preserve"> </t>
  </si>
  <si>
    <t>01</t>
  </si>
  <si>
    <t xml:space="preserve">Ցուցանիշների փոփոխությունը
(ավելացումը նշված է դրական նշանով) </t>
  </si>
  <si>
    <t>Ցուցանիշների փոփոխությունը 
(նվազեցումը նշված է փակագծերում)</t>
  </si>
  <si>
    <t>Հավելված N 5</t>
  </si>
  <si>
    <t>Ծրագրային դասիչ</t>
  </si>
  <si>
    <t>Տարի</t>
  </si>
  <si>
    <t>ՀՀ աշխատանքի և սոցիալական հարցերի նախարարություն</t>
  </si>
  <si>
    <t xml:space="preserve"> Ժողովրդագրական վիճակի բարելավում</t>
  </si>
  <si>
    <t xml:space="preserve"> Խթանել ժողովրդագրական վիճակի բարելավումը</t>
  </si>
  <si>
    <t xml:space="preserve"> Ժողովրդագրական վիճակի բարելավում և բազմազավակության աճ</t>
  </si>
  <si>
    <t xml:space="preserve"> Երեխա ունեցող ընտանիքների բնակարանային ապահովման աջակցություն</t>
  </si>
  <si>
    <t xml:space="preserve"> Երեխա ունեցող ընտանիքների բնակարանային ապահովման աջակցության տրամադրում</t>
  </si>
  <si>
    <t>Տրանսֆերտների տրամադրում</t>
  </si>
  <si>
    <t>04</t>
  </si>
  <si>
    <t xml:space="preserve"> Ընտանիքի անդամներ և զավակներ</t>
  </si>
  <si>
    <t xml:space="preserve"> Ժողովրդագրական վիճակի բարելավում </t>
  </si>
  <si>
    <t xml:space="preserve"> 1068 </t>
  </si>
  <si>
    <t xml:space="preserve"> 12003 </t>
  </si>
  <si>
    <t xml:space="preserve"> Երեխա ունեցող ընտանիքների բնակարանային ապահովման աջակցություն </t>
  </si>
  <si>
    <t xml:space="preserve"> Երեխա ունեցող ընտանիքների բնակարանային ապահովման աջակցության տրամադրում </t>
  </si>
  <si>
    <t xml:space="preserve">Երեխա ունեցող ընտանիքներ, ովքեր ցանկանում են ձեռք բերել բնակարան, կանխավճարի ապահովագրության ձեռք բերում երիտասարդ ընտանիքների համար, երեխայի ծննդով պայմանավորված հիփոթեքային վարկ մարող ընտանիքներ </t>
  </si>
  <si>
    <t xml:space="preserve">  Շահառուների թվաքանակ (մարզային բնակավայրերում բնակարան ձեռք բերելու համար միանվագ դրամական աջակցության բաղադրիչ) </t>
  </si>
  <si>
    <t xml:space="preserve">  Շահառուների թվաքանակ (Երիտասարդ ընտանիքների համար կանխավճարի ապահովագրության բաղադրիչ) </t>
  </si>
  <si>
    <t xml:space="preserve">  Շահառուների թվաքանակ (երեխայի ծննդով պայմանավորված` հիփոթեքային վարկ մարող ընտանիքներին դրամական աջակցության բաղադրիչ) </t>
  </si>
  <si>
    <t xml:space="preserve"> Խնամքի ծառայություններ 18 տարեկանից բարձր տարիքի անձանց</t>
  </si>
  <si>
    <t xml:space="preserve"> Խնամքի կարիք ունեցող 18 տարեկանից բարձր տարիքի անձանց բնականոն կենսագործունեության ապահովում</t>
  </si>
  <si>
    <t xml:space="preserve"> Խնամքի ծառայություններ ստացած առավել կարիքավոր անձանց ընդգրկվածության աճ</t>
  </si>
  <si>
    <t>Ծրագրի մրջոցառումներ</t>
  </si>
  <si>
    <t>Տարեց և (կամ) հաշմանդամություն ունեցող անձանց շուրջօրյա խնամք մատուցող պետական ոչ առևտրային կազմակերպությունների շենքային պայմանների բարելավում</t>
  </si>
  <si>
    <t xml:space="preserve"> Միջոցառման տեսակը`</t>
  </si>
  <si>
    <t>02</t>
  </si>
  <si>
    <t xml:space="preserve"> Ծերություն</t>
  </si>
  <si>
    <t>հազար դրամ</t>
  </si>
  <si>
    <t xml:space="preserve">Ցուցանիշների փոփոխությունները (ավելացումները նշված են դրական նշանով)  </t>
  </si>
  <si>
    <t>այդ թվում`</t>
  </si>
  <si>
    <t>«Ձորակ» հոգեկան առողջության խնդիրներ ունեցող անձանց շուրջօրյա խնամքի կենտրոն» ՊՈԱԿ</t>
  </si>
  <si>
    <t>Ցուցանիշների փոփոխությունները (ավելացումները նշված են դրական նշանով)</t>
  </si>
  <si>
    <t xml:space="preserve"> Ակտիվն օգտագործող կազմակերպության անվանումը՛ </t>
  </si>
  <si>
    <t xml:space="preserve"> ՀՀ աշխատանքի և սոցիալական հարցերի նախարարություն</t>
  </si>
  <si>
    <t xml:space="preserve">Վերանորոգման ենթակա օբյեկտների թիվ, հատ </t>
  </si>
  <si>
    <t>\</t>
  </si>
  <si>
    <t xml:space="preserve">ՄԱՍ 1. ՊԵՏԱԿԱՆ ՄԱՐՄՆԻ ԳԾՈՎ ԱՐԴՅՈՒՆՔԱՅԻՆ (ԿԱՏԱՐՈՂԱԿԱՆ) ՑՈՒՑԱՆԻՇՆԵՐԸ </t>
  </si>
  <si>
    <t xml:space="preserve"> Բնակարանային ապահովում</t>
  </si>
  <si>
    <t xml:space="preserve"> Հանրապետությունում մշտական բնակության վայր չունեցող անօթևան անձանց բնակարանային ապահովմանն աջակցություն</t>
  </si>
  <si>
    <t xml:space="preserve"> Հանրապետությունում մշտական բնակության վայր չունեցող անօթևան անձանց բնակարանային ապահովվածության բարելավում</t>
  </si>
  <si>
    <t xml:space="preserve"> Արցախի Հանրապետության առանձին շրջաններից տեղահանված ընտանիքների համար բնակարանային մատչելիության ապահովման պետական աջակցության տրամադրում</t>
  </si>
  <si>
    <t xml:space="preserve"> Տրանսֆերտների տրամադրում</t>
  </si>
  <si>
    <t>06</t>
  </si>
  <si>
    <t>Բնակարանային ապահովում</t>
  </si>
  <si>
    <t xml:space="preserve"> ԴՐԱՄԱՇՆՈՐՀՆԵՐ</t>
  </si>
  <si>
    <t xml:space="preserve"> Ընթացիկ դրամաշնորհներ պետական հատվածի այլ մակարդակներին</t>
  </si>
  <si>
    <t xml:space="preserve"> - Այլ ընթացիկ դրամաշնորհներ</t>
  </si>
  <si>
    <t xml:space="preserve"> Բնակարանային ապահովում </t>
  </si>
  <si>
    <t xml:space="preserve"> 1098 </t>
  </si>
  <si>
    <t xml:space="preserve"> Արցախի Հանրապետության առանձին շրջաններից տեղահանված ընտանիքների համար բնակարանային մատչելիության ապահովման պետական աջակցության տրամադրում </t>
  </si>
  <si>
    <t xml:space="preserve">  </t>
  </si>
  <si>
    <t xml:space="preserve">  Շահառու ընտանիքների թվաքանակ </t>
  </si>
  <si>
    <t xml:space="preserve"> ՀՀ  աշխատանքի և սոցիալական հարցեր նախարարության միասնական սոցիալական ծառայություն</t>
  </si>
  <si>
    <t xml:space="preserve"> ՀՀ աշխատանքի և սոցիալական հարցերի նախարարության միասնական սոցիալական ծառայություն</t>
  </si>
  <si>
    <t>Հավելված N 2</t>
  </si>
  <si>
    <t xml:space="preserve"> Զբաղվածության ծրագիր</t>
  </si>
  <si>
    <t xml:space="preserve"> Բնակչության կայուն և ժամանակավոր զբաղվածության ապահովմանը միտված պայմանների ստեղծում</t>
  </si>
  <si>
    <t xml:space="preserve"> Կայուն և ժամանակավոր զբաղվածների թվաքանակի աճ</t>
  </si>
  <si>
    <t xml:space="preserve"> Մինչև երեք տարեկան երեխայի խնամքի արձակուրդում գտնվող անձանց, երեխայի մինչև երկու տարին լրանալը աշխատանքի վերադառնալու դեպքում, երեխայի խնամքն աշխատանքին զուգահեռ կազմակերպելու համար աջակցության տրամադրում</t>
  </si>
  <si>
    <t xml:space="preserve"> Մինչև երեք տարեկան երեխայի խնամքի արձակ. գտնվող անձանց մինչև երեխայի երկու տարին լրանալը աշխ. վերադառնալու նպատակով  երեխայի խնամքի կազմակերպում դայակի կամ վճարովի հիմունքներով գործող նախադպ. հաստատութ. միջոցով՛ ապահովելով կանանց աշխ. ներուժի օգտագործ.</t>
  </si>
  <si>
    <t xml:space="preserve">  Աշխատաշուկայում անմրցունակ անձանց անասնապահությամբ զբաղվելու համար աջակցության տրամադրում</t>
  </si>
  <si>
    <t xml:space="preserve"> Աշխատաշուկայում անմրցունակ անձանց անասնապահությամբ զբաղվելու միջոցով ինքնազբաղվածության խթանման ապահովում</t>
  </si>
  <si>
    <t>՛05</t>
  </si>
  <si>
    <t xml:space="preserve"> Գործազրկություն</t>
  </si>
  <si>
    <t>՛01</t>
  </si>
  <si>
    <t xml:space="preserve"> -  Այլ նպաստներ բյուջեից</t>
  </si>
  <si>
    <t xml:space="preserve"> 1088 </t>
  </si>
  <si>
    <t xml:space="preserve"> Զբաղվածության ծրագիր </t>
  </si>
  <si>
    <t xml:space="preserve"> 12009 </t>
  </si>
  <si>
    <t xml:space="preserve"> Մինչև երեք տարեկան երեխայի խնամքի արձակուրդում գտնվող անձանց, երեխայի մինչև երկու տարին լրանալը աշխատանքի վերադառնալու դեպքում, երեխայի խնամքն աշխատանքին զուգահեռ կազմակերպելու համար աջակցության տրամադրում </t>
  </si>
  <si>
    <t xml:space="preserve"> Մինչև երեք տարեկան երեխայի խնամքի արձակ. գտնվող անձանց մինչև երեխայի երկու տարին լրանալը աշխ. վերադառնալու նպատակով  երեխայի խնամքի կազմակերպում դայակի կամ վճարովի հիմունքներով գործող նախադպ. հաստատութ. միջոցով՛ ապահովելով կանանց աշխ. ներուժի օգտագործ. </t>
  </si>
  <si>
    <t xml:space="preserve"> Զբաղվածության տարածքային կենտրոններում հաշվառված, մինչև երեք տարեկան երեխայի խնամքի արձակուրդում գտնվող` աշխատանք փնտրող անձինք, ովքեր մինչև երեխայի երկու տարին լրանալը վերադառնում են աշխատանքի </t>
  </si>
  <si>
    <t xml:space="preserve"> Աշխատաշուկայում անմրցունակ անձանց անասնապահությամբ զբաղվելու միջոցով ինքնազբաղվածության խթանման ապահովում </t>
  </si>
  <si>
    <t xml:space="preserve"> Զբաղվածության տարածքային կենտրոններում հաշվառված աշխատաշուկայում անմրցունակ և առնվազն երեք ամիս գործազուրկի կարգավիճակում գտնվող անձինք </t>
  </si>
  <si>
    <t>«ՀԱՅԱՍՏԱՆԻ ՀԱՆՐԱՊԵՏՈՒԹՅԱՆ 2022 ԹՎԱԿԱՆԻ ՊԵՏԱԿԱՆ ԲՅՈՒՋԵԻ ՄԱՍԻՆ» ՀԱՅԱՍՏԱՆԻ ՀԱՆՐԱՊԵՏՈՒԹՅԱՆ ՕՐԵՆՔԻ  N 1 ՀԱՎԵԼՎԱԾԻ N 2 ԱՂՅՈՒՍԱԿՈՒՄ ԿԱՏԱՐՎՈՂ ՎԵՐԱԲԱՇԽՈՒՄԸ ԵՎ ՀԱՅԱՍՏԱՆԻ ՀԱՆՐԱՊԵՏՈՒԹՅԱՆ ԿԱՌԱՎԱՐՈՒԹՅԱՆ 2021 ԹՎԱԿԱՆԻ ԴԵԿՏԵՄԲԵՐԻ 23-Ի N 2121-Ն ՈՐՈՇՄԱՆ N 5 ՀԱՎԵԼՎԱԾԻ N 1 ԱՂՅՈՒՍԱԿՈՒՄ ԿԱՏԱՐՎՈՂ ՓՈՓՈԽՈՒԹՅՈՒՆՆԵՐԸ ԵՎ ԼՐԱՑՈՒՄՆԵՐԸ</t>
  </si>
  <si>
    <t xml:space="preserve"> ՀԱՅԱՍՏԱՆԻ ՀԱՆՐԱՊԵՏՈՒԹՅԱՆ ԿԱՌԱՎԱՐՈՒԹՅԱՆ 2021 ԹՎԱԿԱՆԻ ԴԵԿՏԵՄԲԵՐԻ 23-Ի N 2121-Ն ՈՐՈՇՄԱՆ  N 3 և N 4 ՀԱՎԵԼՎԱԾՆԵՐՈՒՄ  ԿԱՏԱՐՎՈՂ ՓՈՓՈԽՈՒԹՅՈՒՆՆԵՐԸ ԵՎ ԼՐԱՑՈՒՄՆԵՐԸ</t>
  </si>
  <si>
    <t>Տարեց և (կամ) հաշմանդամություն ունեցող անձանց շուրջօրյա խնամք մատուցող ՊՈԱԿ-ների  հիմնանորոգման և շինարարական աշխատանքների իրականացում</t>
  </si>
  <si>
    <t>Այլ պետական կազմակերպությունների կողմից օգտագործվող ոչ ֆինանսական ակտիվների հետ գործառնություններ</t>
  </si>
  <si>
    <t xml:space="preserve"> - Կապիտալ դրամաշնորհներ պետական հատվածի այլ մակարդակներին</t>
  </si>
  <si>
    <t xml:space="preserve"> - Կապիտալ դրամաշնորհներ պետական և համայնքային ոչ առևտրային կազմակերպություններին </t>
  </si>
  <si>
    <t>ՀԱՅԱՍՏԱՆԻ ՀԱՆՐԱՊԵՏՈՒԹՅԱՆ ԿԱՌԱՎԱՐՈՒԹՅԱՆ 2021 ԹՎԱԿԱՆԻ ԴԵԿՏԵՄԲԵՐԻ 23-Ի N 2121-Ն ՈՐՈՇՄԱՆ
 N 5 ՀԱՎԵԼՎԱԾԻ N 7 ԱՂՅՈՒՍԱԿՈՒՄ ԿԱՏԱՐՎՈՂ ՓՈՓՈԽՈՒԹՅՈՒՆԸ ԵՎ ԼՐԱՑՈՒՄՆԵՐԸ</t>
  </si>
  <si>
    <t xml:space="preserve">Բյուջետային հատկացումների գլխավոր կարգադրիչների, ծրագրերի, միջոցառումների և միջոցառումները կատարող պետական մարմինների անվանումները 
</t>
  </si>
  <si>
    <t xml:space="preserve">Միջոցառումները կատարող պետական մարմինների և դրամաշնորհ ստացող տնտեսավարող սուբյեկտների  անվանումները 
</t>
  </si>
  <si>
    <t xml:space="preserve">Հինանորոգվող հաստատությունների քանակ, հատ </t>
  </si>
  <si>
    <t>Հավելված N 4</t>
  </si>
  <si>
    <t>Հավելված N 3</t>
  </si>
  <si>
    <t>ՀԱՅԱՍՏԱՆԻ ՀԱՆՐԱՊԵՏՈՒԹՅԱՆ ԿԱՌԱՎԱՐՈՒԹՅԱՆ 2021 ԹՎԱԿԱՆԻ ԴԵԿՏԵՄԲԵՐԻ 23-Ի N 2121-Ն ՈՐՈՇՄԱՆ N 9 ՀԱՎԵԼՎԱԾԻ 9․15   ԱՂՅՈՒՍԱԿՈՒՄ ԿԱՏԱՐՎՈՂ ՓՈՓՈԽՈՒԹՅՈՒՆՆԵՐԸ ԵՎ ԼՐԱՑՈՒՄՆԵՐԸ</t>
  </si>
  <si>
    <t xml:space="preserve"> ՀԱՅԱՍՏԱՆԻ ՀԱՆՐԱՊԵՏՈՒԹՅԱՆ ԿԱՌԱՎԱՐՈՒԹՅԱՆ 2021 ԹՎԱԿԱՆԻ ԴԵԿՏԵՄԲԵՐԻ 23-Ի N 2121-Ն  N 9.1 ՀԱՎԵԼՎԱԾԻ N 9.1.16  ԵՎ N 9.1.20 ԱՂՅՈՒՍԱԿՆԵՐՈՒՄ ԿԱՏԱՐՎՈՂ ՓՈՓՈԽՈՒԹՅՈՒՆՆԵՐԸ ԵՎ ԼՐԱՑՈՒՄՆԵՐԸ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</si>
</sst>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3" formatCode="_(* #,##0.00_);_(* \(#,##0.00\);_(* &quot;-&quot;??_);_(@_)"/>
    <numFmt numFmtId="164" formatCode="##,##0.0;\(##,##0.0\);\-"/>
    <numFmt numFmtId="165" formatCode="#,##0.0_);\(#,##0.0\)"/>
    <numFmt numFmtId="166" formatCode="#,##0.0"/>
    <numFmt numFmtId="167" formatCode="_-* #,##0.00_р_._-;\-* #,##0.00_р_._-;_-* &quot;-&quot;??_р_._-;_-@_-"/>
    <numFmt numFmtId="168" formatCode="_(* #,##0.0_);_(* \(#,##0.0\);_(* &quot;-&quot;??_);_(@_)"/>
    <numFmt numFmtId="169" formatCode="_-* #,##0.00\ _ _-;\-* #,##0.00\ _ _-;_-* &quot;-&quot;??\ _ _-;_-@_-"/>
    <numFmt numFmtId="170" formatCode="_ * #,##0.00_)\ _ _ ;_ * \(#,##0.00\)\ _ _ ;_ * &quot;-&quot;??_)\ _ _ ;_ @_ "/>
    <numFmt numFmtId="171" formatCode="_ * #,##0.00_)\ _ _ ;_ * \(#,##0.00\)\ _ _ ;_ * &quot;-&quot;??_)\ _ _ ;_ @_ "/>
    <numFmt numFmtId="176" formatCode="0.0"/>
  </numFmts>
  <fonts count="81">
    <font>
      <sz val="11"/>
      <color theme="1"/>
      <name val="Calibri"/>
      <family val="2"/>
      <scheme val="minor"/>
    </font>
    <font>
      <sz val="12"/>
      <name val="GHEA Grapalat"/>
      <family val="2"/>
    </font>
    <font>
      <sz val="8"/>
      <name val="GHEA Grapalat"/>
      <family val="2"/>
    </font>
    <font>
      <b/>
      <sz val="8"/>
      <name val="GHEA Grapalat"/>
      <family val="2"/>
    </font>
    <font>
      <i/>
      <sz val="8"/>
      <name val="GHEA Grapalat"/>
      <family val="2"/>
    </font>
    <font>
      <sz val="10"/>
      <color indexed="8"/>
      <name val="MS Sans Serif"/>
      <family val="2"/>
    </font>
    <font>
      <b/>
      <sz val="12"/>
      <name val="GHEA Grapalat"/>
      <family val="3"/>
    </font>
    <font>
      <sz val="12"/>
      <name val="GHEA Grapalat"/>
      <family val="3"/>
    </font>
    <font>
      <i/>
      <sz val="12"/>
      <name val="GHEA Grapalat"/>
      <family val="3"/>
    </font>
    <font>
      <sz val="10"/>
      <name val="Arial"/>
      <family val="2"/>
    </font>
    <font>
      <b/>
      <sz val="12"/>
      <color theme="1"/>
      <name val="GHEA Grapalat"/>
      <family val="3"/>
    </font>
    <font>
      <sz val="11"/>
      <color theme="1"/>
      <name val="Calibri"/>
      <family val="2"/>
      <charset val="1"/>
      <scheme val="minor"/>
    </font>
    <font>
      <b/>
      <i/>
      <sz val="12"/>
      <name val="GHEA Grapalat"/>
      <family val="3"/>
    </font>
    <font>
      <sz val="12"/>
      <color theme="1"/>
      <name val="GHEA Grapalat"/>
      <family val="3"/>
    </font>
    <font>
      <sz val="10"/>
      <name val="Arial Armenian"/>
      <family val="2"/>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Times Armenian"/>
      <family val="1"/>
    </font>
    <font>
      <sz val="12"/>
      <name val="Times LatArm"/>
    </font>
    <font>
      <sz val="11"/>
      <color indexed="8"/>
      <name val="Calibri"/>
      <family val="2"/>
      <charset val="204"/>
    </font>
    <font>
      <sz val="11"/>
      <color indexed="9"/>
      <name val="Calibri"/>
      <family val="2"/>
      <charset val="204"/>
    </font>
    <font>
      <sz val="10"/>
      <name val="Arial"/>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8"/>
      <name val="Arial Armenian"/>
      <family val="2"/>
      <charset val="204"/>
    </font>
    <font>
      <sz val="11"/>
      <color indexed="8"/>
      <name val="Calibri"/>
      <family val="2"/>
    </font>
    <font>
      <sz val="12"/>
      <color indexed="8"/>
      <name val="Times Armenian"/>
      <family val="2"/>
    </font>
    <font>
      <sz val="10"/>
      <name val="Arial Cyr"/>
      <family val="2"/>
      <charset val="204"/>
    </font>
    <font>
      <sz val="11"/>
      <color theme="1"/>
      <name val="Times Armenian"/>
      <family val="2"/>
    </font>
    <font>
      <sz val="11"/>
      <color theme="0"/>
      <name val="Times Armenian"/>
      <family val="2"/>
    </font>
    <font>
      <sz val="11"/>
      <color rgb="FF9C0006"/>
      <name val="Times Armenian"/>
      <family val="2"/>
    </font>
    <font>
      <b/>
      <sz val="11"/>
      <color rgb="FFFA7D00"/>
      <name val="Times Armenian"/>
      <family val="2"/>
    </font>
    <font>
      <b/>
      <sz val="11"/>
      <color theme="0"/>
      <name val="Times Armenian"/>
      <family val="2"/>
    </font>
    <font>
      <i/>
      <sz val="11"/>
      <color rgb="FF7F7F7F"/>
      <name val="Times Armenian"/>
      <family val="2"/>
    </font>
    <font>
      <sz val="11"/>
      <color rgb="FF006100"/>
      <name val="Times Armenian"/>
      <family val="2"/>
    </font>
    <font>
      <b/>
      <sz val="15"/>
      <color theme="3"/>
      <name val="Times Armenian"/>
      <family val="2"/>
    </font>
    <font>
      <b/>
      <sz val="13"/>
      <color theme="3"/>
      <name val="Times Armenian"/>
      <family val="2"/>
    </font>
    <font>
      <b/>
      <sz val="11"/>
      <color theme="3"/>
      <name val="Times Armenian"/>
      <family val="2"/>
    </font>
    <font>
      <sz val="11"/>
      <color rgb="FF3F3F76"/>
      <name val="Times Armenian"/>
      <family val="2"/>
    </font>
    <font>
      <sz val="11"/>
      <color rgb="FFFA7D00"/>
      <name val="Times Armenian"/>
      <family val="2"/>
    </font>
    <font>
      <sz val="11"/>
      <color rgb="FF9C6500"/>
      <name val="Times Armenian"/>
      <family val="2"/>
    </font>
    <font>
      <sz val="10"/>
      <color rgb="FF9C6500"/>
      <name val="Calibri"/>
      <family val="2"/>
      <scheme val="minor"/>
    </font>
    <font>
      <sz val="10"/>
      <color rgb="FF000000"/>
      <name val="Times New Roman"/>
      <family val="1"/>
    </font>
    <font>
      <sz val="12"/>
      <color theme="1"/>
      <name val="Times Armenian"/>
      <family val="2"/>
    </font>
    <font>
      <b/>
      <sz val="11"/>
      <color rgb="FF3F3F3F"/>
      <name val="Times Armenian"/>
      <family val="2"/>
    </font>
    <font>
      <b/>
      <sz val="18"/>
      <color theme="3"/>
      <name val="Calibri Light"/>
      <family val="2"/>
      <scheme val="major"/>
    </font>
    <font>
      <b/>
      <sz val="11"/>
      <color theme="1"/>
      <name val="Times Armenian"/>
      <family val="2"/>
    </font>
    <font>
      <sz val="11"/>
      <color rgb="FFFF0000"/>
      <name val="Times Armenian"/>
      <family val="2"/>
    </font>
    <font>
      <sz val="9"/>
      <name val="Arial Armenian"/>
      <family val="2"/>
    </font>
    <font>
      <sz val="12"/>
      <color indexed="8"/>
      <name val="GHEA Grapalat"/>
      <family val="3"/>
    </font>
    <font>
      <u/>
      <sz val="12"/>
      <name val="GHEA Grapalat"/>
      <family val="3"/>
    </font>
    <font>
      <b/>
      <u/>
      <sz val="12"/>
      <color theme="1"/>
      <name val="GHEA Grapalat"/>
      <family val="3"/>
    </font>
    <font>
      <sz val="12"/>
      <name val="Times Armenian"/>
      <family val="1"/>
    </font>
    <font>
      <i/>
      <sz val="12"/>
      <name val="GHEA Grapalat"/>
      <family val="2"/>
    </font>
  </fonts>
  <fills count="56">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3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s>
  <cellStyleXfs count="238">
    <xf numFmtId="0" fontId="0" fillId="0" borderId="0"/>
    <xf numFmtId="164" fontId="2" fillId="0" borderId="0" applyFill="0" applyBorder="0" applyProtection="0">
      <alignment horizontal="right" vertical="top"/>
    </xf>
    <xf numFmtId="164" fontId="3" fillId="0" borderId="0" applyFill="0" applyBorder="0" applyProtection="0">
      <alignment horizontal="right" vertical="top"/>
    </xf>
    <xf numFmtId="164" fontId="4" fillId="0" borderId="0" applyFill="0" applyBorder="0" applyProtection="0">
      <alignment horizontal="right" vertical="top"/>
    </xf>
    <xf numFmtId="0" fontId="5" fillId="0" borderId="0"/>
    <xf numFmtId="0" fontId="9" fillId="0" borderId="0"/>
    <xf numFmtId="0" fontId="11" fillId="0" borderId="0"/>
    <xf numFmtId="0" fontId="2" fillId="0" borderId="0">
      <alignment horizontal="left" vertical="top" wrapText="1"/>
    </xf>
    <xf numFmtId="0" fontId="14" fillId="0" borderId="0"/>
    <xf numFmtId="167" fontId="9" fillId="0" borderId="0" applyFont="0" applyFill="0" applyBorder="0" applyAlignment="0" applyProtection="0"/>
    <xf numFmtId="43" fontId="11" fillId="0" borderId="0" applyFont="0" applyFill="0" applyBorder="0" applyAlignment="0" applyProtection="0"/>
    <xf numFmtId="43" fontId="9" fillId="0" borderId="0" applyFont="0" applyFill="0" applyBorder="0" applyAlignment="0" applyProtection="0"/>
    <xf numFmtId="0" fontId="9" fillId="0" borderId="0"/>
    <xf numFmtId="0" fontId="2" fillId="0" borderId="0">
      <alignment horizontal="left" vertical="top" wrapText="1"/>
    </xf>
    <xf numFmtId="43" fontId="15" fillId="0" borderId="0" applyFont="0" applyFill="0" applyBorder="0" applyAlignment="0" applyProtection="0"/>
    <xf numFmtId="0" fontId="14" fillId="0" borderId="0"/>
    <xf numFmtId="169" fontId="14" fillId="0" borderId="0" applyFont="0" applyFill="0" applyBorder="0" applyAlignment="0" applyProtection="0"/>
    <xf numFmtId="0" fontId="9" fillId="0" borderId="0"/>
    <xf numFmtId="0" fontId="9" fillId="0" borderId="0"/>
    <xf numFmtId="0" fontId="55" fillId="11" borderId="0" applyNumberFormat="0" applyBorder="0" applyAlignment="0" applyProtection="0"/>
    <xf numFmtId="0" fontId="15" fillId="11" borderId="0" applyNumberFormat="0" applyBorder="0" applyAlignment="0" applyProtection="0"/>
    <xf numFmtId="0" fontId="55" fillId="15" borderId="0" applyNumberFormat="0" applyBorder="0" applyAlignment="0" applyProtection="0"/>
    <xf numFmtId="0" fontId="15" fillId="15" borderId="0" applyNumberFormat="0" applyBorder="0" applyAlignment="0" applyProtection="0"/>
    <xf numFmtId="0" fontId="55" fillId="19" borderId="0" applyNumberFormat="0" applyBorder="0" applyAlignment="0" applyProtection="0"/>
    <xf numFmtId="0" fontId="15" fillId="19" borderId="0" applyNumberFormat="0" applyBorder="0" applyAlignment="0" applyProtection="0"/>
    <xf numFmtId="0" fontId="55" fillId="23" borderId="0" applyNumberFormat="0" applyBorder="0" applyAlignment="0" applyProtection="0"/>
    <xf numFmtId="0" fontId="15" fillId="23" borderId="0" applyNumberFormat="0" applyBorder="0" applyAlignment="0" applyProtection="0"/>
    <xf numFmtId="0" fontId="55" fillId="27" borderId="0" applyNumberFormat="0" applyBorder="0" applyAlignment="0" applyProtection="0"/>
    <xf numFmtId="0" fontId="15" fillId="27" borderId="0" applyNumberFormat="0" applyBorder="0" applyAlignment="0" applyProtection="0"/>
    <xf numFmtId="0" fontId="55" fillId="31" borderId="0" applyNumberFormat="0" applyBorder="0" applyAlignment="0" applyProtection="0"/>
    <xf numFmtId="0" fontId="15" fillId="31" borderId="0" applyNumberFormat="0" applyBorder="0" applyAlignment="0" applyProtection="0"/>
    <xf numFmtId="0" fontId="33" fillId="34" borderId="0" applyNumberFormat="0" applyBorder="0" applyAlignment="0" applyProtection="0"/>
    <xf numFmtId="0" fontId="33" fillId="35" borderId="0" applyNumberFormat="0" applyBorder="0" applyAlignment="0" applyProtection="0"/>
    <xf numFmtId="0" fontId="33" fillId="36" borderId="0" applyNumberFormat="0" applyBorder="0" applyAlignment="0" applyProtection="0"/>
    <xf numFmtId="0" fontId="33" fillId="37" borderId="0" applyNumberFormat="0" applyBorder="0" applyAlignment="0" applyProtection="0"/>
    <xf numFmtId="0" fontId="33" fillId="38" borderId="0" applyNumberFormat="0" applyBorder="0" applyAlignment="0" applyProtection="0"/>
    <xf numFmtId="0" fontId="33" fillId="39" borderId="0" applyNumberFormat="0" applyBorder="0" applyAlignment="0" applyProtection="0"/>
    <xf numFmtId="0" fontId="55" fillId="12" borderId="0" applyNumberFormat="0" applyBorder="0" applyAlignment="0" applyProtection="0"/>
    <xf numFmtId="0" fontId="15" fillId="12" borderId="0" applyNumberFormat="0" applyBorder="0" applyAlignment="0" applyProtection="0"/>
    <xf numFmtId="0" fontId="55" fillId="16" borderId="0" applyNumberFormat="0" applyBorder="0" applyAlignment="0" applyProtection="0"/>
    <xf numFmtId="0" fontId="15" fillId="16" borderId="0" applyNumberFormat="0" applyBorder="0" applyAlignment="0" applyProtection="0"/>
    <xf numFmtId="0" fontId="55" fillId="20" borderId="0" applyNumberFormat="0" applyBorder="0" applyAlignment="0" applyProtection="0"/>
    <xf numFmtId="0" fontId="15" fillId="20" borderId="0" applyNumberFormat="0" applyBorder="0" applyAlignment="0" applyProtection="0"/>
    <xf numFmtId="0" fontId="55" fillId="24" borderId="0" applyNumberFormat="0" applyBorder="0" applyAlignment="0" applyProtection="0"/>
    <xf numFmtId="0" fontId="15" fillId="24" borderId="0" applyNumberFormat="0" applyBorder="0" applyAlignment="0" applyProtection="0"/>
    <xf numFmtId="0" fontId="55" fillId="28" borderId="0" applyNumberFormat="0" applyBorder="0" applyAlignment="0" applyProtection="0"/>
    <xf numFmtId="0" fontId="15" fillId="28" borderId="0" applyNumberFormat="0" applyBorder="0" applyAlignment="0" applyProtection="0"/>
    <xf numFmtId="0" fontId="55" fillId="32" borderId="0" applyNumberFormat="0" applyBorder="0" applyAlignment="0" applyProtection="0"/>
    <xf numFmtId="0" fontId="15" fillId="32" borderId="0" applyNumberFormat="0" applyBorder="0" applyAlignment="0" applyProtection="0"/>
    <xf numFmtId="0" fontId="33" fillId="40" borderId="0" applyNumberFormat="0" applyBorder="0" applyAlignment="0" applyProtection="0"/>
    <xf numFmtId="0" fontId="33" fillId="41" borderId="0" applyNumberFormat="0" applyBorder="0" applyAlignment="0" applyProtection="0"/>
    <xf numFmtId="0" fontId="33" fillId="42" borderId="0" applyNumberFormat="0" applyBorder="0" applyAlignment="0" applyProtection="0"/>
    <xf numFmtId="0" fontId="33" fillId="37" borderId="0" applyNumberFormat="0" applyBorder="0" applyAlignment="0" applyProtection="0"/>
    <xf numFmtId="0" fontId="33" fillId="40" borderId="0" applyNumberFormat="0" applyBorder="0" applyAlignment="0" applyProtection="0"/>
    <xf numFmtId="0" fontId="33" fillId="43" borderId="0" applyNumberFormat="0" applyBorder="0" applyAlignment="0" applyProtection="0"/>
    <xf numFmtId="0" fontId="56" fillId="13" borderId="0" applyNumberFormat="0" applyBorder="0" applyAlignment="0" applyProtection="0"/>
    <xf numFmtId="0" fontId="30" fillId="13" borderId="0" applyNumberFormat="0" applyBorder="0" applyAlignment="0" applyProtection="0"/>
    <xf numFmtId="0" fontId="56" fillId="17" borderId="0" applyNumberFormat="0" applyBorder="0" applyAlignment="0" applyProtection="0"/>
    <xf numFmtId="0" fontId="30" fillId="17" borderId="0" applyNumberFormat="0" applyBorder="0" applyAlignment="0" applyProtection="0"/>
    <xf numFmtId="0" fontId="56" fillId="21" borderId="0" applyNumberFormat="0" applyBorder="0" applyAlignment="0" applyProtection="0"/>
    <xf numFmtId="0" fontId="30" fillId="21" borderId="0" applyNumberFormat="0" applyBorder="0" applyAlignment="0" applyProtection="0"/>
    <xf numFmtId="0" fontId="56" fillId="25" borderId="0" applyNumberFormat="0" applyBorder="0" applyAlignment="0" applyProtection="0"/>
    <xf numFmtId="0" fontId="30" fillId="25" borderId="0" applyNumberFormat="0" applyBorder="0" applyAlignment="0" applyProtection="0"/>
    <xf numFmtId="0" fontId="56" fillId="29" borderId="0" applyNumberFormat="0" applyBorder="0" applyAlignment="0" applyProtection="0"/>
    <xf numFmtId="0" fontId="30" fillId="29" borderId="0" applyNumberFormat="0" applyBorder="0" applyAlignment="0" applyProtection="0"/>
    <xf numFmtId="0" fontId="56" fillId="33" borderId="0" applyNumberFormat="0" applyBorder="0" applyAlignment="0" applyProtection="0"/>
    <xf numFmtId="0" fontId="30" fillId="33" borderId="0" applyNumberFormat="0" applyBorder="0" applyAlignment="0" applyProtection="0"/>
    <xf numFmtId="0" fontId="34" fillId="44" borderId="0" applyNumberFormat="0" applyBorder="0" applyAlignment="0" applyProtection="0"/>
    <xf numFmtId="0" fontId="34" fillId="41" borderId="0" applyNumberFormat="0" applyBorder="0" applyAlignment="0" applyProtection="0"/>
    <xf numFmtId="0" fontId="34" fillId="42" borderId="0" applyNumberFormat="0" applyBorder="0" applyAlignment="0" applyProtection="0"/>
    <xf numFmtId="0" fontId="34" fillId="45" borderId="0" applyNumberFormat="0" applyBorder="0" applyAlignment="0" applyProtection="0"/>
    <xf numFmtId="0" fontId="34" fillId="46" borderId="0" applyNumberFormat="0" applyBorder="0" applyAlignment="0" applyProtection="0"/>
    <xf numFmtId="0" fontId="34" fillId="47" borderId="0" applyNumberFormat="0" applyBorder="0" applyAlignment="0" applyProtection="0"/>
    <xf numFmtId="0" fontId="56" fillId="10" borderId="0" applyNumberFormat="0" applyBorder="0" applyAlignment="0" applyProtection="0"/>
    <xf numFmtId="0" fontId="30" fillId="10" borderId="0" applyNumberFormat="0" applyBorder="0" applyAlignment="0" applyProtection="0"/>
    <xf numFmtId="0" fontId="56" fillId="14" borderId="0" applyNumberFormat="0" applyBorder="0" applyAlignment="0" applyProtection="0"/>
    <xf numFmtId="0" fontId="30" fillId="14" borderId="0" applyNumberFormat="0" applyBorder="0" applyAlignment="0" applyProtection="0"/>
    <xf numFmtId="0" fontId="56" fillId="18" borderId="0" applyNumberFormat="0" applyBorder="0" applyAlignment="0" applyProtection="0"/>
    <xf numFmtId="0" fontId="30" fillId="18" borderId="0" applyNumberFormat="0" applyBorder="0" applyAlignment="0" applyProtection="0"/>
    <xf numFmtId="0" fontId="56" fillId="22" borderId="0" applyNumberFormat="0" applyBorder="0" applyAlignment="0" applyProtection="0"/>
    <xf numFmtId="0" fontId="30" fillId="22" borderId="0" applyNumberFormat="0" applyBorder="0" applyAlignment="0" applyProtection="0"/>
    <xf numFmtId="0" fontId="56" fillId="26" borderId="0" applyNumberFormat="0" applyBorder="0" applyAlignment="0" applyProtection="0"/>
    <xf numFmtId="0" fontId="30" fillId="26" borderId="0" applyNumberFormat="0" applyBorder="0" applyAlignment="0" applyProtection="0"/>
    <xf numFmtId="0" fontId="56" fillId="30" borderId="0" applyNumberFormat="0" applyBorder="0" applyAlignment="0" applyProtection="0"/>
    <xf numFmtId="0" fontId="30" fillId="30" borderId="0" applyNumberFormat="0" applyBorder="0" applyAlignment="0" applyProtection="0"/>
    <xf numFmtId="0" fontId="57" fillId="4" borderId="0" applyNumberFormat="0" applyBorder="0" applyAlignment="0" applyProtection="0"/>
    <xf numFmtId="0" fontId="20" fillId="4" borderId="0" applyNumberFormat="0" applyBorder="0" applyAlignment="0" applyProtection="0"/>
    <xf numFmtId="0" fontId="58" fillId="7" borderId="14" applyNumberFormat="0" applyAlignment="0" applyProtection="0"/>
    <xf numFmtId="0" fontId="24" fillId="7" borderId="14" applyNumberFormat="0" applyAlignment="0" applyProtection="0"/>
    <xf numFmtId="0" fontId="59" fillId="8" borderId="17" applyNumberFormat="0" applyAlignment="0" applyProtection="0"/>
    <xf numFmtId="0" fontId="26" fillId="8" borderId="17" applyNumberFormat="0" applyAlignment="0" applyProtection="0"/>
    <xf numFmtId="43" fontId="31" fillId="0" borderId="0" applyFont="0" applyFill="0" applyBorder="0" applyAlignment="0" applyProtection="0"/>
    <xf numFmtId="169" fontId="14" fillId="0" borderId="0" applyFont="0" applyFill="0" applyBorder="0" applyAlignment="0" applyProtection="0"/>
    <xf numFmtId="43" fontId="14" fillId="0" borderId="0" applyFont="0" applyFill="0" applyBorder="0" applyAlignment="0" applyProtection="0"/>
    <xf numFmtId="43" fontId="31" fillId="0" borderId="0" applyFont="0" applyFill="0" applyBorder="0" applyAlignment="0" applyProtection="0"/>
    <xf numFmtId="43" fontId="14"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0" fontId="9" fillId="0" borderId="0" applyFont="0" applyFill="0" applyBorder="0" applyAlignment="0" applyProtection="0"/>
    <xf numFmtId="43" fontId="9"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169" fontId="14" fillId="0" borderId="0" applyFont="0" applyFill="0" applyBorder="0" applyAlignment="0" applyProtection="0"/>
    <xf numFmtId="0" fontId="14" fillId="0" borderId="0" applyFont="0" applyFill="0" applyBorder="0" applyAlignment="0" applyProtection="0"/>
    <xf numFmtId="43" fontId="31" fillId="0" borderId="0" applyFont="0" applyFill="0" applyBorder="0" applyAlignment="0" applyProtection="0"/>
    <xf numFmtId="167" fontId="9"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169" fontId="14" fillId="0" borderId="0" applyFont="0" applyFill="0" applyBorder="0" applyAlignment="0" applyProtection="0"/>
    <xf numFmtId="43" fontId="14"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4"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2" fillId="0" borderId="0" applyFont="0" applyFill="0" applyBorder="0" applyAlignment="0" applyProtection="0"/>
    <xf numFmtId="43" fontId="31" fillId="0" borderId="0" applyFont="0" applyFill="0" applyBorder="0" applyAlignment="0" applyProtection="0"/>
    <xf numFmtId="43" fontId="53"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5" fillId="0" borderId="0" applyFont="0" applyFill="0" applyBorder="0" applyAlignment="0" applyProtection="0"/>
    <xf numFmtId="43" fontId="2" fillId="0" borderId="0" applyFont="0" applyFill="0" applyBorder="0" applyAlignment="0" applyProtection="0">
      <alignment horizontal="left" vertical="top" wrapText="1"/>
    </xf>
    <xf numFmtId="171" fontId="52"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170" fontId="55" fillId="0" borderId="0" applyFont="0" applyFill="0" applyBorder="0" applyAlignment="0" applyProtection="0"/>
    <xf numFmtId="0" fontId="60" fillId="0" borderId="0" applyNumberFormat="0" applyFill="0" applyBorder="0" applyAlignment="0" applyProtection="0"/>
    <xf numFmtId="0" fontId="28" fillId="0" borderId="0" applyNumberFormat="0" applyFill="0" applyBorder="0" applyAlignment="0" applyProtection="0"/>
    <xf numFmtId="0" fontId="61" fillId="3" borderId="0" applyNumberFormat="0" applyBorder="0" applyAlignment="0" applyProtection="0"/>
    <xf numFmtId="0" fontId="19" fillId="3" borderId="0" applyNumberFormat="0" applyBorder="0" applyAlignment="0" applyProtection="0"/>
    <xf numFmtId="0" fontId="62" fillId="0" borderId="11" applyNumberFormat="0" applyFill="0" applyAlignment="0" applyProtection="0"/>
    <xf numFmtId="0" fontId="16" fillId="0" borderId="11" applyNumberFormat="0" applyFill="0" applyAlignment="0" applyProtection="0"/>
    <xf numFmtId="0" fontId="63" fillId="0" borderId="12" applyNumberFormat="0" applyFill="0" applyAlignment="0" applyProtection="0"/>
    <xf numFmtId="0" fontId="17" fillId="0" borderId="12" applyNumberFormat="0" applyFill="0" applyAlignment="0" applyProtection="0"/>
    <xf numFmtId="0" fontId="64" fillId="0" borderId="13" applyNumberFormat="0" applyFill="0" applyAlignment="0" applyProtection="0"/>
    <xf numFmtId="0" fontId="18" fillId="0" borderId="13" applyNumberFormat="0" applyFill="0" applyAlignment="0" applyProtection="0"/>
    <xf numFmtId="0" fontId="64" fillId="0" borderId="0" applyNumberFormat="0" applyFill="0" applyBorder="0" applyAlignment="0" applyProtection="0"/>
    <xf numFmtId="0" fontId="18" fillId="0" borderId="0" applyNumberFormat="0" applyFill="0" applyBorder="0" applyAlignment="0" applyProtection="0"/>
    <xf numFmtId="0" fontId="65" fillId="6" borderId="14" applyNumberFormat="0" applyAlignment="0" applyProtection="0"/>
    <xf numFmtId="0" fontId="22" fillId="6" borderId="14" applyNumberFormat="0" applyAlignment="0" applyProtection="0"/>
    <xf numFmtId="0" fontId="66" fillId="0" borderId="16" applyNumberFormat="0" applyFill="0" applyAlignment="0" applyProtection="0"/>
    <xf numFmtId="0" fontId="25" fillId="0" borderId="16" applyNumberFormat="0" applyFill="0" applyAlignment="0" applyProtection="0"/>
    <xf numFmtId="0" fontId="67" fillId="5" borderId="0" applyNumberFormat="0" applyBorder="0" applyAlignment="0" applyProtection="0"/>
    <xf numFmtId="0" fontId="21" fillId="5" borderId="0" applyNumberFormat="0" applyBorder="0" applyAlignment="0" applyProtection="0"/>
    <xf numFmtId="0" fontId="68" fillId="5" borderId="0" applyNumberFormat="0" applyBorder="0" applyAlignment="0" applyProtection="0"/>
    <xf numFmtId="0" fontId="21" fillId="5" borderId="0" applyNumberFormat="0" applyBorder="0" applyAlignment="0" applyProtection="0"/>
    <xf numFmtId="0" fontId="68" fillId="5" borderId="0" applyNumberFormat="0" applyBorder="0" applyAlignment="0" applyProtection="0"/>
    <xf numFmtId="0" fontId="15" fillId="0" borderId="0"/>
    <xf numFmtId="0" fontId="31" fillId="0" borderId="0"/>
    <xf numFmtId="0" fontId="69" fillId="0" borderId="0"/>
    <xf numFmtId="0" fontId="31" fillId="0" borderId="0"/>
    <xf numFmtId="0" fontId="15" fillId="0" borderId="0"/>
    <xf numFmtId="0" fontId="15" fillId="0" borderId="0"/>
    <xf numFmtId="0" fontId="9" fillId="0" borderId="0"/>
    <xf numFmtId="0" fontId="9" fillId="0" borderId="0"/>
    <xf numFmtId="0" fontId="52" fillId="0" borderId="0"/>
    <xf numFmtId="0" fontId="31" fillId="0" borderId="0"/>
    <xf numFmtId="0" fontId="11" fillId="0" borderId="0"/>
    <xf numFmtId="0" fontId="14" fillId="0" borderId="0"/>
    <xf numFmtId="0" fontId="9" fillId="0" borderId="0"/>
    <xf numFmtId="0" fontId="31" fillId="0" borderId="0"/>
    <xf numFmtId="0" fontId="31" fillId="0" borderId="0"/>
    <xf numFmtId="0" fontId="9" fillId="0" borderId="0"/>
    <xf numFmtId="0" fontId="9" fillId="0" borderId="0"/>
    <xf numFmtId="0" fontId="35" fillId="0" borderId="0"/>
    <xf numFmtId="0" fontId="51" fillId="0" borderId="0">
      <alignment horizontal="left"/>
    </xf>
    <xf numFmtId="0" fontId="31" fillId="0" borderId="0"/>
    <xf numFmtId="0" fontId="9" fillId="0" borderId="0"/>
    <xf numFmtId="0" fontId="14" fillId="0" borderId="0"/>
    <xf numFmtId="0" fontId="55" fillId="0" borderId="0"/>
    <xf numFmtId="0" fontId="31" fillId="0" borderId="0"/>
    <xf numFmtId="0" fontId="31" fillId="0" borderId="0"/>
    <xf numFmtId="0" fontId="14" fillId="0" borderId="0"/>
    <xf numFmtId="0" fontId="31" fillId="0" borderId="0"/>
    <xf numFmtId="0" fontId="14" fillId="0" borderId="0"/>
    <xf numFmtId="0" fontId="14" fillId="0" borderId="0"/>
    <xf numFmtId="0" fontId="2" fillId="0" borderId="0">
      <alignment horizontal="left" vertical="top" wrapText="1"/>
    </xf>
    <xf numFmtId="0" fontId="15" fillId="0" borderId="0"/>
    <xf numFmtId="0" fontId="14" fillId="0" borderId="0"/>
    <xf numFmtId="0" fontId="70" fillId="0" borderId="0"/>
    <xf numFmtId="0" fontId="14" fillId="0" borderId="0"/>
    <xf numFmtId="0" fontId="2" fillId="0" borderId="0">
      <alignment horizontal="left" vertical="top" wrapText="1"/>
    </xf>
    <xf numFmtId="0" fontId="54" fillId="0" borderId="0"/>
    <xf numFmtId="0" fontId="9" fillId="0" borderId="0"/>
    <xf numFmtId="0" fontId="9" fillId="0" borderId="0"/>
    <xf numFmtId="0" fontId="2" fillId="0" borderId="0">
      <alignment horizontal="left" vertical="top" wrapText="1"/>
    </xf>
    <xf numFmtId="0" fontId="9" fillId="0" borderId="0"/>
    <xf numFmtId="0" fontId="2" fillId="0" borderId="0">
      <alignment horizontal="left" vertical="top" wrapText="1"/>
    </xf>
    <xf numFmtId="0" fontId="14" fillId="0" borderId="0"/>
    <xf numFmtId="0" fontId="55" fillId="9" borderId="18" applyNumberFormat="0" applyFont="0" applyAlignment="0" applyProtection="0"/>
    <xf numFmtId="0" fontId="52" fillId="9" borderId="18" applyNumberFormat="0" applyFont="0" applyAlignment="0" applyProtection="0"/>
    <xf numFmtId="0" fontId="71" fillId="7" borderId="15" applyNumberFormat="0" applyAlignment="0" applyProtection="0"/>
    <xf numFmtId="0" fontId="23" fillId="7" borderId="15" applyNumberFormat="0" applyAlignment="0" applyProtection="0"/>
    <xf numFmtId="9" fontId="14" fillId="0" borderId="0" applyFont="0" applyFill="0" applyBorder="0" applyAlignment="0" applyProtection="0"/>
    <xf numFmtId="9" fontId="31" fillId="0" borderId="0" applyFont="0" applyFill="0" applyBorder="0" applyAlignment="0" applyProtection="0"/>
    <xf numFmtId="9" fontId="14"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0" fontId="14" fillId="0" borderId="0" applyNumberFormat="0" applyFill="0" applyBorder="0" applyAlignment="0" applyProtection="0"/>
    <xf numFmtId="0" fontId="5" fillId="0" borderId="0"/>
    <xf numFmtId="0" fontId="72" fillId="0" borderId="0" applyNumberFormat="0" applyFill="0" applyBorder="0" applyAlignment="0" applyProtection="0"/>
    <xf numFmtId="0" fontId="73" fillId="0" borderId="19" applyNumberFormat="0" applyFill="0" applyAlignment="0" applyProtection="0"/>
    <xf numFmtId="0" fontId="29" fillId="0" borderId="19" applyNumberFormat="0" applyFill="0" applyAlignment="0" applyProtection="0"/>
    <xf numFmtId="0" fontId="74" fillId="0" borderId="0" applyNumberFormat="0" applyFill="0" applyBorder="0" applyAlignment="0" applyProtection="0"/>
    <xf numFmtId="0" fontId="27" fillId="0" borderId="0" applyNumberFormat="0" applyFill="0" applyBorder="0" applyAlignment="0" applyProtection="0"/>
    <xf numFmtId="0" fontId="34" fillId="48" borderId="0" applyNumberFormat="0" applyBorder="0" applyAlignment="0" applyProtection="0"/>
    <xf numFmtId="0" fontId="34" fillId="49" borderId="0" applyNumberFormat="0" applyBorder="0" applyAlignment="0" applyProtection="0"/>
    <xf numFmtId="0" fontId="34" fillId="50" borderId="0" applyNumberFormat="0" applyBorder="0" applyAlignment="0" applyProtection="0"/>
    <xf numFmtId="0" fontId="34" fillId="45" borderId="0" applyNumberFormat="0" applyBorder="0" applyAlignment="0" applyProtection="0"/>
    <xf numFmtId="0" fontId="34" fillId="46" borderId="0" applyNumberFormat="0" applyBorder="0" applyAlignment="0" applyProtection="0"/>
    <xf numFmtId="0" fontId="34" fillId="51" borderId="0" applyNumberFormat="0" applyBorder="0" applyAlignment="0" applyProtection="0"/>
    <xf numFmtId="0" fontId="36" fillId="39" borderId="20" applyNumberFormat="0" applyAlignment="0" applyProtection="0"/>
    <xf numFmtId="0" fontId="37" fillId="52" borderId="27" applyNumberFormat="0" applyAlignment="0" applyProtection="0"/>
    <xf numFmtId="0" fontId="38" fillId="52" borderId="20" applyNumberFormat="0" applyAlignment="0" applyProtection="0"/>
    <xf numFmtId="0" fontId="39" fillId="0" borderId="22" applyNumberFormat="0" applyFill="0" applyAlignment="0" applyProtection="0"/>
    <xf numFmtId="0" fontId="40" fillId="0" borderId="23" applyNumberFormat="0" applyFill="0" applyAlignment="0" applyProtection="0"/>
    <xf numFmtId="0" fontId="41" fillId="0" borderId="24" applyNumberFormat="0" applyFill="0" applyAlignment="0" applyProtection="0"/>
    <xf numFmtId="0" fontId="41" fillId="0" borderId="0" applyNumberFormat="0" applyFill="0" applyBorder="0" applyAlignment="0" applyProtection="0"/>
    <xf numFmtId="0" fontId="42" fillId="0" borderId="28" applyNumberFormat="0" applyFill="0" applyAlignment="0" applyProtection="0"/>
    <xf numFmtId="0" fontId="43" fillId="53" borderId="21" applyNumberFormat="0" applyAlignment="0" applyProtection="0"/>
    <xf numFmtId="0" fontId="44" fillId="0" borderId="0" applyNumberFormat="0" applyFill="0" applyBorder="0" applyAlignment="0" applyProtection="0"/>
    <xf numFmtId="0" fontId="45" fillId="54" borderId="0" applyNumberFormat="0" applyBorder="0" applyAlignment="0" applyProtection="0"/>
    <xf numFmtId="0" fontId="14" fillId="0" borderId="0"/>
    <xf numFmtId="0" fontId="31" fillId="0" borderId="0"/>
    <xf numFmtId="0" fontId="46" fillId="35" borderId="0" applyNumberFormat="0" applyBorder="0" applyAlignment="0" applyProtection="0"/>
    <xf numFmtId="0" fontId="47" fillId="0" borderId="0" applyNumberFormat="0" applyFill="0" applyBorder="0" applyAlignment="0" applyProtection="0"/>
    <xf numFmtId="0" fontId="9" fillId="55" borderId="26" applyNumberFormat="0" applyFont="0" applyAlignment="0" applyProtection="0"/>
    <xf numFmtId="0" fontId="48" fillId="0" borderId="25" applyNumberFormat="0" applyFill="0" applyAlignment="0" applyProtection="0"/>
    <xf numFmtId="0" fontId="49" fillId="0" borderId="0" applyNumberFormat="0" applyFill="0" applyBorder="0" applyAlignment="0" applyProtection="0"/>
    <xf numFmtId="0" fontId="50" fillId="36" borderId="0" applyNumberFormat="0" applyBorder="0" applyAlignment="0" applyProtection="0"/>
    <xf numFmtId="0" fontId="75" fillId="0" borderId="0"/>
    <xf numFmtId="0" fontId="9" fillId="0" borderId="0"/>
  </cellStyleXfs>
  <cellXfs count="180">
    <xf numFmtId="0" fontId="0" fillId="0" borderId="0" xfId="0"/>
    <xf numFmtId="0" fontId="8" fillId="2" borderId="1" xfId="0" applyFont="1" applyFill="1" applyBorder="1" applyAlignment="1">
      <alignment horizontal="left" vertical="top" wrapText="1"/>
    </xf>
    <xf numFmtId="0" fontId="6" fillId="2" borderId="9" xfId="0" applyFont="1" applyFill="1" applyBorder="1" applyAlignment="1">
      <alignment horizontal="center" textRotation="90" wrapText="1"/>
    </xf>
    <xf numFmtId="0" fontId="6" fillId="2" borderId="1" xfId="0" applyFont="1" applyFill="1" applyBorder="1" applyAlignment="1">
      <alignment horizontal="center" textRotation="90" wrapText="1"/>
    </xf>
    <xf numFmtId="0" fontId="7" fillId="2" borderId="4" xfId="4" applyFont="1" applyFill="1" applyBorder="1" applyAlignment="1">
      <alignment vertical="center" wrapText="1"/>
    </xf>
    <xf numFmtId="0" fontId="7" fillId="2" borderId="5" xfId="4" applyFont="1" applyFill="1" applyBorder="1" applyAlignment="1">
      <alignment vertical="center" wrapText="1"/>
    </xf>
    <xf numFmtId="0" fontId="7" fillId="2" borderId="0" xfId="5" applyFont="1" applyFill="1" applyAlignment="1">
      <alignment horizontal="right"/>
    </xf>
    <xf numFmtId="0" fontId="7" fillId="2" borderId="0" xfId="5" applyFont="1" applyFill="1"/>
    <xf numFmtId="0" fontId="7" fillId="2" borderId="0" xfId="5" applyFont="1" applyFill="1" applyAlignment="1">
      <alignment horizontal="center"/>
    </xf>
    <xf numFmtId="0" fontId="8" fillId="0" borderId="1" xfId="0" applyFont="1" applyBorder="1" applyAlignment="1">
      <alignment horizontal="left" vertical="top" wrapText="1"/>
    </xf>
    <xf numFmtId="0" fontId="13" fillId="0" borderId="0" xfId="0" applyFont="1" applyAlignment="1">
      <alignment horizontal="left" vertical="top" wrapText="1"/>
    </xf>
    <xf numFmtId="0" fontId="13" fillId="2" borderId="0" xfId="0" applyFont="1" applyFill="1" applyAlignment="1">
      <alignment horizontal="left" vertical="top" wrapText="1"/>
    </xf>
    <xf numFmtId="0" fontId="13" fillId="2" borderId="0" xfId="0" applyFont="1" applyFill="1"/>
    <xf numFmtId="0" fontId="6" fillId="2" borderId="9" xfId="0" applyFont="1" applyFill="1" applyBorder="1" applyAlignment="1">
      <alignment horizontal="left" vertical="top" wrapText="1"/>
    </xf>
    <xf numFmtId="0" fontId="7" fillId="0" borderId="9" xfId="0" applyFont="1" applyBorder="1" applyAlignment="1">
      <alignment horizontal="left" vertical="top" wrapText="1"/>
    </xf>
    <xf numFmtId="0" fontId="13" fillId="0" borderId="9" xfId="0" applyFont="1" applyBorder="1" applyAlignment="1">
      <alignment horizontal="left" vertical="top" wrapText="1"/>
    </xf>
    <xf numFmtId="164" fontId="7" fillId="0" borderId="10" xfId="1" applyNumberFormat="1" applyFont="1" applyBorder="1" applyAlignment="1">
      <alignment horizontal="center" vertical="top"/>
    </xf>
    <xf numFmtId="0" fontId="13" fillId="0" borderId="10" xfId="0" applyFont="1" applyBorder="1" applyAlignment="1">
      <alignment horizontal="center" vertical="top" wrapText="1"/>
    </xf>
    <xf numFmtId="164" fontId="8" fillId="0" borderId="10" xfId="3" applyNumberFormat="1" applyFont="1" applyBorder="1" applyAlignment="1">
      <alignment horizontal="center" vertical="top"/>
    </xf>
    <xf numFmtId="0" fontId="7" fillId="2" borderId="0" xfId="0" applyFont="1" applyFill="1" applyAlignment="1">
      <alignment wrapText="1"/>
    </xf>
    <xf numFmtId="0" fontId="13" fillId="0" borderId="10" xfId="0" applyFont="1" applyBorder="1" applyAlignment="1">
      <alignment horizontal="center" vertical="center" wrapText="1"/>
    </xf>
    <xf numFmtId="0" fontId="7" fillId="0" borderId="0" xfId="0" applyFont="1"/>
    <xf numFmtId="0" fontId="7" fillId="2" borderId="9" xfId="0" applyFont="1" applyFill="1" applyBorder="1" applyAlignment="1">
      <alignment horizontal="left" vertical="top" wrapText="1"/>
    </xf>
    <xf numFmtId="168" fontId="1" fillId="0" borderId="10" xfId="14" applyNumberFormat="1" applyFont="1" applyBorder="1" applyAlignment="1">
      <alignment horizontal="right" vertical="top"/>
    </xf>
    <xf numFmtId="0" fontId="13" fillId="0" borderId="1" xfId="0" applyFont="1" applyBorder="1"/>
    <xf numFmtId="165" fontId="13" fillId="2" borderId="1" xfId="5"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1" xfId="164" applyFont="1" applyFill="1" applyBorder="1" applyAlignment="1">
      <alignment horizontal="left" vertical="top" wrapText="1"/>
    </xf>
    <xf numFmtId="165" fontId="8" fillId="0" borderId="1" xfId="0" applyNumberFormat="1" applyFont="1" applyBorder="1" applyAlignment="1">
      <alignment horizontal="center" vertical="top" wrapText="1"/>
    </xf>
    <xf numFmtId="0" fontId="8" fillId="0" borderId="5" xfId="0" applyFont="1" applyBorder="1" applyAlignment="1">
      <alignment horizontal="left" vertical="top" wrapText="1"/>
    </xf>
    <xf numFmtId="0" fontId="7" fillId="0" borderId="5" xfId="0" applyFont="1" applyBorder="1" applyAlignment="1">
      <alignment horizontal="left" vertical="top" wrapText="1"/>
    </xf>
    <xf numFmtId="0" fontId="79" fillId="0" borderId="0" xfId="0" applyFont="1" applyAlignment="1">
      <alignment horizontal="center" vertical="top" wrapText="1"/>
    </xf>
    <xf numFmtId="0" fontId="79" fillId="0" borderId="0" xfId="0" applyFont="1" applyAlignment="1">
      <alignment horizontal="left" vertical="top" wrapText="1"/>
    </xf>
    <xf numFmtId="0" fontId="7" fillId="2" borderId="1" xfId="7" applyFont="1" applyFill="1" applyBorder="1" applyAlignment="1">
      <alignment horizontal="left" vertical="center" wrapText="1"/>
    </xf>
    <xf numFmtId="0" fontId="7" fillId="0" borderId="1" xfId="0" applyFont="1" applyBorder="1" applyAlignment="1"/>
    <xf numFmtId="165" fontId="7" fillId="0" borderId="1" xfId="0" applyNumberFormat="1" applyFont="1" applyBorder="1" applyAlignment="1">
      <alignment horizontal="center" vertical="center" wrapText="1"/>
    </xf>
    <xf numFmtId="0" fontId="7" fillId="0" borderId="1" xfId="7" applyFont="1" applyBorder="1" applyAlignment="1">
      <alignment vertical="center" wrapText="1"/>
    </xf>
    <xf numFmtId="165" fontId="13" fillId="0" borderId="1" xfId="0" applyNumberFormat="1" applyFont="1" applyBorder="1" applyAlignment="1">
      <alignment horizontal="center" vertical="center" wrapText="1"/>
    </xf>
    <xf numFmtId="0" fontId="78" fillId="0" borderId="1" xfId="0" applyFont="1" applyBorder="1" applyAlignment="1">
      <alignment horizontal="left" vertical="center" wrapText="1"/>
    </xf>
    <xf numFmtId="0" fontId="77" fillId="0" borderId="1" xfId="0" applyFont="1" applyBorder="1" applyAlignment="1">
      <alignment vertical="center" wrapText="1"/>
    </xf>
    <xf numFmtId="0" fontId="7" fillId="0" borderId="0" xfId="0" applyFont="1" applyAlignment="1">
      <alignment vertical="center" wrapText="1"/>
    </xf>
    <xf numFmtId="165" fontId="76" fillId="0" borderId="1" xfId="0" applyNumberFormat="1" applyFont="1" applyFill="1" applyBorder="1" applyAlignment="1">
      <alignment horizontal="center" vertical="center" wrapText="1"/>
    </xf>
    <xf numFmtId="49" fontId="7" fillId="0" borderId="1" xfId="0" applyNumberFormat="1" applyFont="1" applyFill="1" applyBorder="1" applyAlignment="1">
      <alignment vertical="center" textRotation="90" wrapText="1"/>
    </xf>
    <xf numFmtId="49" fontId="76" fillId="0" borderId="1" xfId="0" applyNumberFormat="1" applyFont="1" applyFill="1" applyBorder="1" applyAlignment="1">
      <alignment horizontal="center" vertical="center" textRotation="90" wrapText="1"/>
    </xf>
    <xf numFmtId="0" fontId="7" fillId="0" borderId="0" xfId="0" applyFont="1" applyAlignment="1">
      <alignment horizontal="left"/>
    </xf>
    <xf numFmtId="0" fontId="7" fillId="0" borderId="0" xfId="0" applyFont="1" applyAlignment="1"/>
    <xf numFmtId="0" fontId="7" fillId="0" borderId="0" xfId="0" applyFont="1" applyAlignment="1">
      <alignment horizontal="center"/>
    </xf>
    <xf numFmtId="165" fontId="7" fillId="2" borderId="1" xfId="1" applyNumberFormat="1" applyFont="1" applyFill="1" applyBorder="1" applyAlignment="1">
      <alignment vertical="top" wrapText="1"/>
    </xf>
    <xf numFmtId="0" fontId="13" fillId="0" borderId="1" xfId="0" applyFont="1" applyBorder="1" applyAlignment="1"/>
    <xf numFmtId="168" fontId="13" fillId="0" borderId="1" xfId="0" applyNumberFormat="1" applyFont="1" applyBorder="1" applyAlignment="1"/>
    <xf numFmtId="168" fontId="7" fillId="0" borderId="10" xfId="14" applyNumberFormat="1" applyFont="1" applyBorder="1" applyAlignment="1">
      <alignment vertical="top"/>
    </xf>
    <xf numFmtId="166" fontId="6" fillId="0" borderId="10" xfId="2" applyNumberFormat="1" applyFont="1" applyBorder="1" applyAlignment="1">
      <alignment vertical="top"/>
    </xf>
    <xf numFmtId="166" fontId="13" fillId="2" borderId="10" xfId="0" applyNumberFormat="1" applyFont="1" applyFill="1" applyBorder="1" applyAlignment="1">
      <alignment vertical="top" wrapText="1"/>
    </xf>
    <xf numFmtId="166" fontId="6" fillId="0" borderId="10" xfId="0" applyNumberFormat="1" applyFont="1" applyBorder="1" applyAlignment="1">
      <alignment vertical="top" wrapText="1"/>
    </xf>
    <xf numFmtId="0" fontId="13" fillId="0" borderId="10" xfId="0" applyFont="1" applyBorder="1" applyAlignment="1">
      <alignment vertical="center" wrapText="1"/>
    </xf>
    <xf numFmtId="49" fontId="6" fillId="2" borderId="1" xfId="0" applyNumberFormat="1" applyFont="1" applyFill="1" applyBorder="1" applyAlignment="1">
      <alignment horizontal="left" vertical="top" wrapText="1"/>
    </xf>
    <xf numFmtId="165" fontId="7" fillId="2" borderId="1" xfId="1" applyNumberFormat="1" applyFont="1" applyFill="1" applyBorder="1" applyAlignment="1">
      <alignment horizontal="center" vertical="top" wrapText="1"/>
    </xf>
    <xf numFmtId="165" fontId="7" fillId="2" borderId="1" xfId="153" applyNumberFormat="1" applyFont="1" applyFill="1" applyBorder="1" applyAlignment="1">
      <alignment horizontal="center" vertical="top" wrapText="1"/>
    </xf>
    <xf numFmtId="0" fontId="7" fillId="2" borderId="1" xfId="5" applyFont="1" applyFill="1" applyBorder="1"/>
    <xf numFmtId="0" fontId="13" fillId="0" borderId="6" xfId="0" applyFont="1" applyBorder="1" applyAlignment="1">
      <alignment horizontal="left" vertical="top" wrapText="1"/>
    </xf>
    <xf numFmtId="0" fontId="7" fillId="2" borderId="6" xfId="0" applyFont="1" applyFill="1" applyBorder="1" applyAlignment="1">
      <alignment horizontal="left" vertical="center" wrapText="1"/>
    </xf>
    <xf numFmtId="0" fontId="7" fillId="2" borderId="1" xfId="0" applyFont="1" applyFill="1" applyBorder="1" applyAlignment="1">
      <alignment horizontal="left" vertical="top" wrapText="1"/>
    </xf>
    <xf numFmtId="49" fontId="7" fillId="2" borderId="1" xfId="0" applyNumberFormat="1" applyFont="1" applyFill="1" applyBorder="1" applyAlignment="1">
      <alignment horizontal="left" vertical="center" wrapText="1"/>
    </xf>
    <xf numFmtId="0" fontId="7" fillId="2" borderId="1" xfId="0" applyFont="1" applyFill="1" applyBorder="1" applyAlignment="1">
      <alignment vertical="top" wrapText="1"/>
    </xf>
    <xf numFmtId="0" fontId="7" fillId="2" borderId="6" xfId="0" applyFont="1" applyFill="1" applyBorder="1" applyAlignment="1">
      <alignment horizontal="left" vertical="top" wrapText="1"/>
    </xf>
    <xf numFmtId="0" fontId="7" fillId="2" borderId="8" xfId="0" applyFont="1" applyFill="1" applyBorder="1" applyAlignment="1">
      <alignment horizontal="left" vertical="top" wrapText="1"/>
    </xf>
    <xf numFmtId="165" fontId="7" fillId="2" borderId="1" xfId="0" applyNumberFormat="1" applyFont="1" applyFill="1" applyBorder="1" applyAlignment="1">
      <alignment horizontal="center" vertical="top" wrapText="1"/>
    </xf>
    <xf numFmtId="0" fontId="7" fillId="2" borderId="6" xfId="0" applyFont="1" applyFill="1" applyBorder="1" applyAlignment="1">
      <alignment vertical="center" wrapText="1"/>
    </xf>
    <xf numFmtId="0" fontId="7" fillId="2" borderId="8" xfId="0" applyFont="1" applyFill="1" applyBorder="1" applyAlignment="1">
      <alignment vertical="center" wrapText="1"/>
    </xf>
    <xf numFmtId="0" fontId="13" fillId="0" borderId="0" xfId="0" applyFont="1"/>
    <xf numFmtId="0" fontId="13" fillId="0" borderId="1" xfId="0" applyFont="1" applyBorder="1" applyAlignment="1">
      <alignment horizontal="left" vertical="top" wrapText="1"/>
    </xf>
    <xf numFmtId="0" fontId="13" fillId="0" borderId="0" xfId="0" applyFont="1" applyAlignment="1"/>
    <xf numFmtId="0" fontId="6" fillId="2" borderId="1" xfId="0" applyFont="1" applyFill="1" applyBorder="1" applyAlignment="1">
      <alignment horizontal="left" vertical="top" wrapText="1"/>
    </xf>
    <xf numFmtId="168" fontId="7" fillId="0" borderId="10" xfId="14" applyNumberFormat="1" applyFont="1" applyBorder="1" applyAlignment="1">
      <alignment horizontal="right" vertical="top"/>
    </xf>
    <xf numFmtId="0" fontId="7" fillId="2" borderId="0" xfId="194" applyFont="1" applyFill="1" applyAlignment="1">
      <alignment vertical="center" wrapText="1"/>
    </xf>
    <xf numFmtId="168" fontId="1" fillId="0" borderId="10" xfId="14" applyNumberFormat="1" applyFont="1" applyBorder="1" applyAlignment="1">
      <alignment horizontal="center" vertical="top"/>
    </xf>
    <xf numFmtId="0" fontId="6" fillId="2" borderId="1" xfId="0" applyFont="1" applyFill="1" applyBorder="1" applyAlignment="1">
      <alignment vertical="top" wrapText="1"/>
    </xf>
    <xf numFmtId="0" fontId="10" fillId="0" borderId="1" xfId="0" applyFont="1" applyBorder="1"/>
    <xf numFmtId="165" fontId="8" fillId="0" borderId="0" xfId="0" applyNumberFormat="1" applyFont="1" applyBorder="1" applyAlignment="1">
      <alignment horizontal="center" vertical="top" wrapText="1"/>
    </xf>
    <xf numFmtId="0" fontId="7" fillId="2" borderId="0" xfId="0" applyFont="1" applyFill="1" applyAlignment="1">
      <alignment horizontal="right" wrapText="1"/>
    </xf>
    <xf numFmtId="0" fontId="6" fillId="2" borderId="3" xfId="0" applyFont="1" applyFill="1" applyBorder="1" applyAlignment="1">
      <alignment horizontal="center" vertical="center" wrapText="1"/>
    </xf>
    <xf numFmtId="0" fontId="7" fillId="0" borderId="1" xfId="0" applyFont="1" applyBorder="1" applyAlignment="1">
      <alignment horizontal="center" vertical="top" wrapText="1"/>
    </xf>
    <xf numFmtId="0" fontId="7" fillId="0" borderId="1" xfId="0" applyFont="1" applyBorder="1" applyAlignment="1">
      <alignment horizontal="left" vertical="top" wrapText="1"/>
    </xf>
    <xf numFmtId="0" fontId="7" fillId="0" borderId="6" xfId="0" applyFont="1" applyBorder="1" applyAlignment="1">
      <alignment horizontal="left" vertical="top" wrapText="1"/>
    </xf>
    <xf numFmtId="0" fontId="6" fillId="0" borderId="1" xfId="0" applyFont="1" applyBorder="1" applyAlignment="1">
      <alignment horizontal="left" vertical="top" wrapText="1"/>
    </xf>
    <xf numFmtId="0" fontId="8" fillId="2" borderId="1" xfId="236" applyFont="1" applyFill="1" applyBorder="1" applyAlignment="1" applyProtection="1">
      <alignment vertical="center" wrapText="1"/>
    </xf>
    <xf numFmtId="0" fontId="8" fillId="2" borderId="1" xfId="0" applyFont="1" applyFill="1" applyBorder="1" applyAlignment="1">
      <alignment wrapText="1"/>
    </xf>
    <xf numFmtId="0" fontId="7" fillId="2" borderId="1" xfId="0" applyFont="1" applyFill="1" applyBorder="1" applyAlignment="1">
      <alignment wrapText="1"/>
    </xf>
    <xf numFmtId="0" fontId="7" fillId="2" borderId="1" xfId="0" applyFont="1" applyFill="1" applyBorder="1" applyAlignment="1">
      <alignment vertical="center" wrapText="1"/>
    </xf>
    <xf numFmtId="0" fontId="1" fillId="0" borderId="1" xfId="0" applyFont="1" applyBorder="1" applyAlignment="1">
      <alignment horizontal="left" vertical="top" wrapText="1"/>
    </xf>
    <xf numFmtId="0" fontId="80" fillId="0" borderId="1" xfId="0" applyFont="1" applyBorder="1" applyAlignment="1">
      <alignment horizontal="left" vertical="top" wrapText="1"/>
    </xf>
    <xf numFmtId="0" fontId="7" fillId="0" borderId="1" xfId="0" applyFont="1" applyBorder="1" applyAlignment="1">
      <alignment horizontal="left" vertical="top" wrapText="1"/>
    </xf>
    <xf numFmtId="0" fontId="7" fillId="2" borderId="1" xfId="0" applyFont="1" applyFill="1" applyBorder="1" applyAlignment="1">
      <alignment horizontal="center" vertical="top" wrapText="1"/>
    </xf>
    <xf numFmtId="0" fontId="7" fillId="2" borderId="0" xfId="0" applyFont="1" applyFill="1" applyAlignment="1">
      <alignment horizontal="right" wrapText="1"/>
    </xf>
    <xf numFmtId="0" fontId="7" fillId="2" borderId="0" xfId="0" applyFont="1" applyFill="1" applyAlignment="1">
      <alignment horizontal="right"/>
    </xf>
    <xf numFmtId="0" fontId="7" fillId="0" borderId="1" xfId="0" applyFont="1" applyBorder="1" applyAlignment="1">
      <alignment horizontal="left" vertical="top" wrapText="1"/>
    </xf>
    <xf numFmtId="0" fontId="7" fillId="0" borderId="10" xfId="0" applyFont="1" applyBorder="1" applyAlignment="1">
      <alignment horizontal="center" vertical="top" wrapText="1"/>
    </xf>
    <xf numFmtId="0" fontId="13" fillId="2" borderId="1" xfId="0" applyFont="1" applyFill="1" applyBorder="1" applyAlignment="1">
      <alignment horizontal="left" vertical="top" wrapText="1"/>
    </xf>
    <xf numFmtId="0" fontId="7" fillId="2" borderId="9" xfId="0" applyFont="1" applyFill="1" applyBorder="1"/>
    <xf numFmtId="166" fontId="7" fillId="0" borderId="10" xfId="0" applyNumberFormat="1" applyFont="1" applyBorder="1" applyAlignment="1">
      <alignment vertical="top" wrapText="1"/>
    </xf>
    <xf numFmtId="0" fontId="7" fillId="0" borderId="10" xfId="0" applyFont="1" applyBorder="1" applyAlignment="1">
      <alignment vertical="top" wrapText="1"/>
    </xf>
    <xf numFmtId="168" fontId="13" fillId="0" borderId="10" xfId="14" applyNumberFormat="1" applyFont="1" applyBorder="1" applyAlignment="1">
      <alignment vertical="top" wrapText="1"/>
    </xf>
    <xf numFmtId="168" fontId="8" fillId="0" borderId="10" xfId="14" applyNumberFormat="1" applyFont="1" applyBorder="1" applyAlignment="1">
      <alignment vertical="top"/>
    </xf>
    <xf numFmtId="0" fontId="13" fillId="0" borderId="1" xfId="0" applyFont="1" applyFill="1" applyBorder="1" applyAlignment="1">
      <alignment horizontal="left" vertical="top" wrapText="1"/>
    </xf>
    <xf numFmtId="0" fontId="6" fillId="2" borderId="1" xfId="5" applyFont="1" applyFill="1" applyBorder="1" applyAlignment="1">
      <alignment horizontal="left" vertical="top" wrapText="1"/>
    </xf>
    <xf numFmtId="0" fontId="6" fillId="2" borderId="1" xfId="5" applyFont="1" applyFill="1" applyBorder="1" applyAlignment="1">
      <alignment vertical="top" wrapText="1"/>
    </xf>
    <xf numFmtId="0" fontId="8" fillId="2" borderId="1" xfId="5" applyFont="1" applyFill="1" applyBorder="1" applyAlignment="1">
      <alignment horizontal="left" vertical="top" wrapText="1"/>
    </xf>
    <xf numFmtId="0" fontId="8" fillId="2" borderId="1" xfId="5" applyFont="1" applyFill="1" applyBorder="1" applyAlignment="1">
      <alignment vertical="top" wrapText="1"/>
    </xf>
    <xf numFmtId="0" fontId="12" fillId="2" borderId="0" xfId="5" applyFont="1" applyFill="1" applyBorder="1" applyAlignment="1">
      <alignment horizontal="left" vertical="top" wrapText="1"/>
    </xf>
    <xf numFmtId="0" fontId="12" fillId="2" borderId="0" xfId="5" applyFont="1" applyFill="1" applyBorder="1" applyAlignment="1">
      <alignment vertical="top" wrapText="1"/>
    </xf>
    <xf numFmtId="0" fontId="8" fillId="0" borderId="0" xfId="0" applyFont="1" applyAlignment="1">
      <alignment horizontal="right" vertical="top" wrapText="1"/>
    </xf>
    <xf numFmtId="0" fontId="13" fillId="0" borderId="10" xfId="0" applyFont="1" applyBorder="1" applyAlignment="1">
      <alignment horizontal="left" vertical="top" wrapText="1"/>
    </xf>
    <xf numFmtId="0" fontId="13" fillId="0" borderId="9" xfId="0" applyFont="1" applyBorder="1" applyAlignment="1">
      <alignment horizontal="left" vertical="top" wrapText="1"/>
    </xf>
    <xf numFmtId="0" fontId="13" fillId="0" borderId="1" xfId="0" applyFont="1" applyBorder="1" applyAlignment="1">
      <alignment horizontal="left" vertical="top" wrapText="1"/>
    </xf>
    <xf numFmtId="0" fontId="13" fillId="0" borderId="31" xfId="0" applyFont="1" applyBorder="1" applyAlignment="1">
      <alignment horizontal="left" vertical="top" wrapText="1"/>
    </xf>
    <xf numFmtId="0" fontId="13" fillId="0" borderId="0" xfId="0" applyFont="1" applyBorder="1" applyAlignment="1">
      <alignment horizontal="left" vertical="top" wrapText="1"/>
    </xf>
    <xf numFmtId="0" fontId="8" fillId="0" borderId="32" xfId="0" applyFont="1" applyBorder="1" applyAlignment="1">
      <alignment horizontal="right" vertical="top" wrapText="1"/>
    </xf>
    <xf numFmtId="165" fontId="7" fillId="2" borderId="1" xfId="5" applyNumberFormat="1" applyFont="1" applyFill="1" applyBorder="1"/>
    <xf numFmtId="0" fontId="7" fillId="2" borderId="1" xfId="0" applyFont="1" applyFill="1" applyBorder="1" applyAlignment="1">
      <alignment horizontal="center" wrapText="1"/>
    </xf>
    <xf numFmtId="166" fontId="10" fillId="2" borderId="10" xfId="0" applyNumberFormat="1" applyFont="1" applyFill="1" applyBorder="1" applyAlignment="1">
      <alignment vertical="top" wrapText="1"/>
    </xf>
    <xf numFmtId="0" fontId="7" fillId="2" borderId="0" xfId="0" applyFont="1" applyFill="1" applyAlignment="1">
      <alignment horizontal="right" wrapText="1"/>
    </xf>
    <xf numFmtId="0" fontId="7" fillId="0" borderId="1" xfId="0" applyFont="1" applyBorder="1" applyAlignment="1">
      <alignment horizontal="center" vertical="top" wrapText="1"/>
    </xf>
    <xf numFmtId="0" fontId="7" fillId="0" borderId="1" xfId="0" applyFont="1" applyBorder="1" applyAlignment="1">
      <alignment horizontal="center" vertical="center" wrapText="1"/>
    </xf>
    <xf numFmtId="0" fontId="7" fillId="0" borderId="0" xfId="0" applyFont="1" applyAlignment="1">
      <alignment horizontal="center" vertical="center" wrapText="1"/>
    </xf>
    <xf numFmtId="0" fontId="7" fillId="0" borderId="1" xfId="0" applyFont="1" applyBorder="1" applyAlignment="1">
      <alignment horizontal="left" vertical="top" wrapText="1"/>
    </xf>
    <xf numFmtId="0" fontId="7" fillId="0" borderId="6" xfId="0" applyFont="1" applyBorder="1" applyAlignment="1">
      <alignment horizontal="left" vertical="top" wrapText="1"/>
    </xf>
    <xf numFmtId="0" fontId="6" fillId="2" borderId="0" xfId="6" applyFont="1" applyFill="1" applyAlignment="1">
      <alignment horizontal="left"/>
    </xf>
    <xf numFmtId="0" fontId="6" fillId="0" borderId="1" xfId="0" applyFont="1" applyBorder="1" applyAlignment="1">
      <alignment horizontal="left" vertical="top" wrapText="1"/>
    </xf>
    <xf numFmtId="0" fontId="13" fillId="0" borderId="9" xfId="0" applyFont="1" applyBorder="1" applyAlignment="1">
      <alignment horizontal="left" vertical="top" wrapText="1"/>
    </xf>
    <xf numFmtId="0" fontId="13" fillId="0" borderId="1" xfId="0" applyFont="1" applyBorder="1" applyAlignment="1">
      <alignment horizontal="left" vertical="top" wrapText="1"/>
    </xf>
    <xf numFmtId="0" fontId="6" fillId="2" borderId="1" xfId="5" applyFont="1" applyFill="1" applyBorder="1" applyAlignment="1">
      <alignment horizontal="left" vertical="top" wrapText="1"/>
    </xf>
    <xf numFmtId="165" fontId="12" fillId="0" borderId="0" xfId="0" applyNumberFormat="1" applyFont="1" applyBorder="1" applyAlignment="1">
      <alignment horizontal="center" vertical="top" wrapText="1"/>
    </xf>
    <xf numFmtId="0" fontId="7" fillId="0" borderId="29" xfId="0" applyFont="1" applyBorder="1" applyAlignment="1">
      <alignment horizontal="center" vertical="top" wrapText="1"/>
    </xf>
    <xf numFmtId="0" fontId="7" fillId="0" borderId="8" xfId="0" applyFont="1" applyBorder="1" applyAlignment="1">
      <alignment horizontal="center" vertical="top" wrapText="1"/>
    </xf>
    <xf numFmtId="0" fontId="7" fillId="0" borderId="30" xfId="0" applyFont="1" applyBorder="1" applyAlignment="1">
      <alignment horizontal="center" vertical="top" wrapText="1"/>
    </xf>
    <xf numFmtId="0" fontId="7" fillId="2" borderId="1" xfId="0" applyFont="1" applyFill="1" applyBorder="1" applyAlignment="1">
      <alignment horizontal="center" vertical="top" wrapText="1"/>
    </xf>
    <xf numFmtId="0" fontId="8" fillId="2" borderId="1" xfId="0" applyFont="1" applyFill="1" applyBorder="1" applyAlignment="1">
      <alignment horizontal="center" wrapText="1"/>
    </xf>
    <xf numFmtId="0" fontId="7" fillId="2" borderId="0" xfId="0" applyFont="1" applyFill="1" applyAlignment="1">
      <alignment horizontal="right" wrapText="1"/>
    </xf>
    <xf numFmtId="0" fontId="7" fillId="2" borderId="0" xfId="0" applyFont="1" applyFill="1" applyAlignment="1">
      <alignment horizontal="center" vertical="center" wrapText="1"/>
    </xf>
    <xf numFmtId="0" fontId="7" fillId="2" borderId="2" xfId="4" applyFont="1" applyFill="1" applyBorder="1" applyAlignment="1">
      <alignment horizontal="center" vertical="top" wrapText="1"/>
    </xf>
    <xf numFmtId="0" fontId="7" fillId="2" borderId="3" xfId="4" applyFont="1" applyFill="1" applyBorder="1" applyAlignment="1">
      <alignment horizontal="center" vertical="top" wrapText="1"/>
    </xf>
    <xf numFmtId="0" fontId="7" fillId="2" borderId="3"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0" borderId="1" xfId="0" applyFont="1" applyBorder="1" applyAlignment="1">
      <alignment horizontal="center" vertical="top" wrapText="1"/>
    </xf>
    <xf numFmtId="0" fontId="7" fillId="2" borderId="0" xfId="0" applyFont="1" applyFill="1" applyAlignment="1">
      <alignment horizontal="right"/>
    </xf>
    <xf numFmtId="0" fontId="6" fillId="2" borderId="0" xfId="0" applyFont="1" applyFill="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0" borderId="0" xfId="0" applyFont="1" applyAlignment="1">
      <alignment horizontal="center" vertical="center" wrapText="1"/>
    </xf>
    <xf numFmtId="0" fontId="13" fillId="0" borderId="9" xfId="0" applyFont="1" applyBorder="1" applyAlignment="1">
      <alignment horizontal="center" vertical="top" wrapText="1"/>
    </xf>
    <xf numFmtId="0" fontId="13" fillId="0" borderId="1" xfId="0" applyFont="1" applyBorder="1" applyAlignment="1">
      <alignment horizontal="center" vertical="top" wrapText="1"/>
    </xf>
    <xf numFmtId="0" fontId="13" fillId="0" borderId="9" xfId="0" applyFont="1" applyBorder="1" applyAlignment="1">
      <alignment horizontal="left" vertical="top" wrapText="1"/>
    </xf>
    <xf numFmtId="0" fontId="13" fillId="0" borderId="1" xfId="0" applyFont="1" applyBorder="1" applyAlignment="1">
      <alignment horizontal="left" vertical="top" wrapText="1"/>
    </xf>
    <xf numFmtId="0" fontId="7" fillId="0" borderId="1" xfId="0" applyFont="1" applyBorder="1" applyAlignment="1">
      <alignment horizontal="left" vertical="top" wrapText="1"/>
    </xf>
    <xf numFmtId="0" fontId="13" fillId="2" borderId="6" xfId="0" applyFont="1" applyFill="1" applyBorder="1" applyAlignment="1">
      <alignment horizontal="center" vertical="top" wrapText="1"/>
    </xf>
    <xf numFmtId="0" fontId="13" fillId="2" borderId="8" xfId="0" applyFont="1" applyFill="1" applyBorder="1" applyAlignment="1">
      <alignment horizontal="center" vertical="top" wrapText="1"/>
    </xf>
    <xf numFmtId="0" fontId="7" fillId="0" borderId="6" xfId="0" applyFont="1" applyBorder="1" applyAlignment="1">
      <alignment horizontal="left" vertical="top" wrapText="1"/>
    </xf>
    <xf numFmtId="0" fontId="13" fillId="2" borderId="6" xfId="0" applyFont="1" applyFill="1" applyBorder="1" applyAlignment="1">
      <alignment horizontal="left" vertical="top" wrapText="1"/>
    </xf>
    <xf numFmtId="0" fontId="13" fillId="2" borderId="8" xfId="0" applyFont="1" applyFill="1" applyBorder="1" applyAlignment="1">
      <alignment horizontal="left" vertical="top" wrapText="1"/>
    </xf>
    <xf numFmtId="0" fontId="6" fillId="2" borderId="1" xfId="5" applyFont="1" applyFill="1" applyBorder="1" applyAlignment="1">
      <alignment horizontal="left" vertical="top" wrapText="1"/>
    </xf>
    <xf numFmtId="165" fontId="10" fillId="2" borderId="0" xfId="5" applyNumberFormat="1" applyFont="1" applyFill="1" applyAlignment="1">
      <alignment horizontal="center" vertical="center" wrapText="1"/>
    </xf>
    <xf numFmtId="0" fontId="6" fillId="2" borderId="0" xfId="5" applyFont="1" applyFill="1" applyAlignment="1">
      <alignment horizontal="center" vertical="top" wrapText="1"/>
    </xf>
    <xf numFmtId="0" fontId="6" fillId="2" borderId="0" xfId="6" applyFont="1" applyFill="1" applyAlignment="1">
      <alignment horizontal="left"/>
    </xf>
    <xf numFmtId="0" fontId="6" fillId="0" borderId="1" xfId="0" applyFont="1" applyBorder="1" applyAlignment="1">
      <alignment horizontal="left" vertical="top" wrapText="1"/>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7" fillId="2" borderId="0" xfId="194" applyFont="1" applyFill="1" applyAlignment="1">
      <alignment horizontal="center" vertical="center" wrapText="1"/>
    </xf>
    <xf numFmtId="165" fontId="12" fillId="0" borderId="0" xfId="0" applyNumberFormat="1" applyFont="1" applyBorder="1" applyAlignment="1">
      <alignment horizontal="center" vertical="top" wrapText="1"/>
    </xf>
    <xf numFmtId="0" fontId="6" fillId="0" borderId="0" xfId="0" applyFont="1" applyAlignment="1">
      <alignment horizontal="center" vertical="top"/>
    </xf>
    <xf numFmtId="0" fontId="7" fillId="0" borderId="1" xfId="0" applyFont="1" applyBorder="1" applyAlignment="1">
      <alignment vertical="center" wrapText="1"/>
    </xf>
    <xf numFmtId="176" fontId="7" fillId="0" borderId="1" xfId="0" applyNumberFormat="1" applyFont="1" applyBorder="1" applyAlignment="1">
      <alignment horizontal="center"/>
    </xf>
    <xf numFmtId="49" fontId="76" fillId="0" borderId="1" xfId="0" applyNumberFormat="1" applyFont="1" applyFill="1" applyBorder="1" applyAlignment="1">
      <alignment horizontal="center" vertical="center" wrapText="1"/>
    </xf>
    <xf numFmtId="0" fontId="76" fillId="0" borderId="1" xfId="0" applyNumberFormat="1" applyFont="1" applyFill="1" applyBorder="1" applyAlignment="1">
      <alignment horizontal="left" vertical="center" wrapText="1"/>
    </xf>
    <xf numFmtId="165" fontId="76" fillId="0" borderId="1" xfId="0" applyNumberFormat="1" applyFont="1" applyFill="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left" vertical="center" wrapText="1"/>
    </xf>
    <xf numFmtId="0" fontId="7" fillId="0" borderId="1" xfId="7" applyFont="1" applyBorder="1" applyAlignment="1">
      <alignment horizontal="center" vertical="center" wrapText="1"/>
    </xf>
    <xf numFmtId="0" fontId="7" fillId="0" borderId="1" xfId="7" applyFont="1" applyBorder="1" applyAlignment="1">
      <alignment horizontal="left" vertical="center" wrapText="1"/>
    </xf>
    <xf numFmtId="0" fontId="7" fillId="2" borderId="0" xfId="0" applyFont="1" applyFill="1" applyBorder="1" applyAlignment="1">
      <alignment horizontal="right" vertical="top" wrapText="1"/>
    </xf>
  </cellXfs>
  <cellStyles count="238">
    <cellStyle name="_artabyuje" xfId="17"/>
    <cellStyle name="_artabyuje_3.Havelvacner_N1_12 23.01.2018" xfId="18"/>
    <cellStyle name="20% - Accent1 2" xfId="19"/>
    <cellStyle name="20% - Accent1 2 2" xfId="20"/>
    <cellStyle name="20% - Accent2 2" xfId="21"/>
    <cellStyle name="20% - Accent2 2 2" xfId="22"/>
    <cellStyle name="20% - Accent3 2" xfId="23"/>
    <cellStyle name="20% - Accent3 2 2" xfId="24"/>
    <cellStyle name="20% - Accent4 2" xfId="25"/>
    <cellStyle name="20% - Accent4 2 2" xfId="26"/>
    <cellStyle name="20% - Accent5 2" xfId="27"/>
    <cellStyle name="20% - Accent5 2 2" xfId="28"/>
    <cellStyle name="20% - Accent6 2" xfId="29"/>
    <cellStyle name="20% - Accent6 2 2" xfId="30"/>
    <cellStyle name="20% - Акцент1" xfId="31"/>
    <cellStyle name="20% - Акцент2" xfId="32"/>
    <cellStyle name="20% - Акцент3" xfId="33"/>
    <cellStyle name="20% - Акцент4" xfId="34"/>
    <cellStyle name="20% - Акцент5" xfId="35"/>
    <cellStyle name="20% - Акцент6" xfId="36"/>
    <cellStyle name="40% - Accent1 2" xfId="37"/>
    <cellStyle name="40% - Accent1 2 2" xfId="38"/>
    <cellStyle name="40% - Accent2 2" xfId="39"/>
    <cellStyle name="40% - Accent2 2 2" xfId="40"/>
    <cellStyle name="40% - Accent3 2" xfId="41"/>
    <cellStyle name="40% - Accent3 2 2" xfId="42"/>
    <cellStyle name="40% - Accent4 2" xfId="43"/>
    <cellStyle name="40% - Accent4 2 2" xfId="44"/>
    <cellStyle name="40% - Accent5 2" xfId="45"/>
    <cellStyle name="40% - Accent5 2 2" xfId="46"/>
    <cellStyle name="40% - Accent6 2" xfId="47"/>
    <cellStyle name="40% - Accent6 2 2" xfId="48"/>
    <cellStyle name="40% - Акцент1" xfId="49"/>
    <cellStyle name="40% - Акцент2" xfId="50"/>
    <cellStyle name="40% - Акцент3" xfId="51"/>
    <cellStyle name="40% - Акцент4" xfId="52"/>
    <cellStyle name="40% - Акцент5" xfId="53"/>
    <cellStyle name="40% - Акцент6" xfId="54"/>
    <cellStyle name="60% - Accent1 2" xfId="55"/>
    <cellStyle name="60% - Accent1 2 2" xfId="56"/>
    <cellStyle name="60% - Accent2 2" xfId="57"/>
    <cellStyle name="60% - Accent2 2 2" xfId="58"/>
    <cellStyle name="60% - Accent3 2" xfId="59"/>
    <cellStyle name="60% - Accent3 2 2" xfId="60"/>
    <cellStyle name="60% - Accent4 2" xfId="61"/>
    <cellStyle name="60% - Accent4 2 2" xfId="62"/>
    <cellStyle name="60% - Accent5 2" xfId="63"/>
    <cellStyle name="60% - Accent5 2 2" xfId="64"/>
    <cellStyle name="60% - Accent6 2" xfId="65"/>
    <cellStyle name="60% - Accent6 2 2" xfId="66"/>
    <cellStyle name="60% - Акцент1" xfId="67"/>
    <cellStyle name="60% - Акцент2" xfId="68"/>
    <cellStyle name="60% - Акцент3" xfId="69"/>
    <cellStyle name="60% - Акцент4" xfId="70"/>
    <cellStyle name="60% - Акцент5" xfId="71"/>
    <cellStyle name="60% - Акцент6" xfId="72"/>
    <cellStyle name="Accent1 2" xfId="73"/>
    <cellStyle name="Accent1 2 2" xfId="74"/>
    <cellStyle name="Accent2 2" xfId="75"/>
    <cellStyle name="Accent2 2 2" xfId="76"/>
    <cellStyle name="Accent3 2" xfId="77"/>
    <cellStyle name="Accent3 2 2" xfId="78"/>
    <cellStyle name="Accent4 2" xfId="79"/>
    <cellStyle name="Accent4 2 2" xfId="80"/>
    <cellStyle name="Accent5 2" xfId="81"/>
    <cellStyle name="Accent5 2 2" xfId="82"/>
    <cellStyle name="Accent6 2" xfId="83"/>
    <cellStyle name="Accent6 2 2" xfId="84"/>
    <cellStyle name="Bad 2" xfId="85"/>
    <cellStyle name="Bad 2 2" xfId="86"/>
    <cellStyle name="Calculation 2" xfId="87"/>
    <cellStyle name="Calculation 2 2" xfId="88"/>
    <cellStyle name="Check Cell 2" xfId="89"/>
    <cellStyle name="Check Cell 2 2" xfId="90"/>
    <cellStyle name="Comma" xfId="14" builtinId="3"/>
    <cellStyle name="Comma 10" xfId="91"/>
    <cellStyle name="Comma 2" xfId="11"/>
    <cellStyle name="Comma 2 2" xfId="93"/>
    <cellStyle name="Comma 2 2 2" xfId="94"/>
    <cellStyle name="Comma 2 2 2 2" xfId="95"/>
    <cellStyle name="Comma 2 2 3" xfId="96"/>
    <cellStyle name="Comma 2 2 4" xfId="97"/>
    <cellStyle name="Comma 2 3" xfId="98"/>
    <cellStyle name="Comma 2 3 2" xfId="99"/>
    <cellStyle name="Comma 2 3 3" xfId="100"/>
    <cellStyle name="Comma 2 4" xfId="101"/>
    <cellStyle name="Comma 2 5" xfId="102"/>
    <cellStyle name="Comma 2 6" xfId="92"/>
    <cellStyle name="Comma 3" xfId="103"/>
    <cellStyle name="Comma 3 2" xfId="104"/>
    <cellStyle name="Comma 3 2 2" xfId="105"/>
    <cellStyle name="Comma 3 2 2 2" xfId="106"/>
    <cellStyle name="Comma 3 2 3" xfId="107"/>
    <cellStyle name="Comma 3 2 4" xfId="108"/>
    <cellStyle name="Comma 3 3" xfId="9"/>
    <cellStyle name="Comma 3 3 2" xfId="109"/>
    <cellStyle name="Comma 3 4" xfId="110"/>
    <cellStyle name="Comma 3 5" xfId="111"/>
    <cellStyle name="Comma 35" xfId="112"/>
    <cellStyle name="Comma 35 2" xfId="16"/>
    <cellStyle name="Comma 4" xfId="10"/>
    <cellStyle name="Comma 4 2" xfId="114"/>
    <cellStyle name="Comma 4 2 2" xfId="115"/>
    <cellStyle name="Comma 4 2 3" xfId="116"/>
    <cellStyle name="Comma 4 3" xfId="117"/>
    <cellStyle name="Comma 4 3 2" xfId="118"/>
    <cellStyle name="Comma 4 4" xfId="119"/>
    <cellStyle name="Comma 4 5" xfId="120"/>
    <cellStyle name="Comma 4 6" xfId="113"/>
    <cellStyle name="Comma 5" xfId="121"/>
    <cellStyle name="Comma 5 2" xfId="122"/>
    <cellStyle name="Comma 5 2 2" xfId="123"/>
    <cellStyle name="Comma 5 3" xfId="124"/>
    <cellStyle name="Comma 5 4" xfId="125"/>
    <cellStyle name="Comma 6" xfId="126"/>
    <cellStyle name="Comma 6 2" xfId="127"/>
    <cellStyle name="Comma 7" xfId="128"/>
    <cellStyle name="Comma 8" xfId="129"/>
    <cellStyle name="Comma 8 2" xfId="130"/>
    <cellStyle name="Comma 9" xfId="131"/>
    <cellStyle name="Explanatory Text 2" xfId="132"/>
    <cellStyle name="Explanatory Text 2 2" xfId="133"/>
    <cellStyle name="Good 2" xfId="134"/>
    <cellStyle name="Good 2 2" xfId="135"/>
    <cellStyle name="Heading 1 2" xfId="136"/>
    <cellStyle name="Heading 1 2 2" xfId="137"/>
    <cellStyle name="Heading 2 2" xfId="138"/>
    <cellStyle name="Heading 2 2 2" xfId="139"/>
    <cellStyle name="Heading 3 2" xfId="140"/>
    <cellStyle name="Heading 3 2 2" xfId="141"/>
    <cellStyle name="Heading 4 2" xfId="142"/>
    <cellStyle name="Heading 4 2 2" xfId="143"/>
    <cellStyle name="Input 2" xfId="144"/>
    <cellStyle name="Input 2 2" xfId="145"/>
    <cellStyle name="Linked Cell 2" xfId="146"/>
    <cellStyle name="Linked Cell 2 2" xfId="147"/>
    <cellStyle name="Neutral 2" xfId="148"/>
    <cellStyle name="Neutral 2 2" xfId="149"/>
    <cellStyle name="Neutral 2 3" xfId="150"/>
    <cellStyle name="Neutral 3" xfId="151"/>
    <cellStyle name="Neutral 4" xfId="152"/>
    <cellStyle name="Normal" xfId="0" builtinId="0"/>
    <cellStyle name="Normal 10" xfId="153"/>
    <cellStyle name="Normal 11" xfId="154"/>
    <cellStyle name="Normal 12" xfId="7"/>
    <cellStyle name="Normal 12 2" xfId="13"/>
    <cellStyle name="Normal 12 3" xfId="155"/>
    <cellStyle name="Normal 13" xfId="156"/>
    <cellStyle name="Normal 14" xfId="157"/>
    <cellStyle name="Normal 14 3 2" xfId="158"/>
    <cellStyle name="Normal 15" xfId="159"/>
    <cellStyle name="Normal 16" xfId="237"/>
    <cellStyle name="Normal 2" xfId="5"/>
    <cellStyle name="Normal 2 2" xfId="12"/>
    <cellStyle name="Normal 2 2 2" xfId="8"/>
    <cellStyle name="Normal 2 2 2 2" xfId="161"/>
    <cellStyle name="Normal 2 2 2 3" xfId="160"/>
    <cellStyle name="Normal 2 2 3" xfId="162"/>
    <cellStyle name="Normal 2 2 4" xfId="163"/>
    <cellStyle name="Normal 2 3" xfId="164"/>
    <cellStyle name="Normal 2 3 2" xfId="165"/>
    <cellStyle name="Normal 2 3 3" xfId="166"/>
    <cellStyle name="Normal 2 4" xfId="167"/>
    <cellStyle name="Normal 2_3.Havelvacner_N1_12 23.01.2018" xfId="168"/>
    <cellStyle name="Normal 2_MOLSI 2009-2011 MTEF Axjusak 3_new_Final" xfId="236"/>
    <cellStyle name="Normal 3" xfId="169"/>
    <cellStyle name="Normal 3 2" xfId="170"/>
    <cellStyle name="Normal 3 3" xfId="171"/>
    <cellStyle name="Normal 3_HavelvacN2axjusakN3" xfId="172"/>
    <cellStyle name="Normal 4" xfId="173"/>
    <cellStyle name="Normal 4 2" xfId="174"/>
    <cellStyle name="Normal 4 2 2" xfId="175"/>
    <cellStyle name="Normal 4 2 3" xfId="176"/>
    <cellStyle name="Normal 4 3" xfId="177"/>
    <cellStyle name="Normal 4 3 2" xfId="178"/>
    <cellStyle name="Normal 4 4" xfId="179"/>
    <cellStyle name="Normal 5" xfId="180"/>
    <cellStyle name="Normal 5 2" xfId="181"/>
    <cellStyle name="Normal 5 2 2" xfId="182"/>
    <cellStyle name="Normal 5 3" xfId="183"/>
    <cellStyle name="Normal 6" xfId="184"/>
    <cellStyle name="Normal 6 2" xfId="185"/>
    <cellStyle name="Normal 63" xfId="186"/>
    <cellStyle name="Normal 63 2" xfId="15"/>
    <cellStyle name="Normal 7" xfId="187"/>
    <cellStyle name="Normal 7 2" xfId="188"/>
    <cellStyle name="Normal 8" xfId="6"/>
    <cellStyle name="Normal 8 2" xfId="190"/>
    <cellStyle name="Normal 8 2 2" xfId="191"/>
    <cellStyle name="Normal 8 3" xfId="189"/>
    <cellStyle name="Normal 9" xfId="192"/>
    <cellStyle name="Normal 9 2" xfId="193"/>
    <cellStyle name="Normal_General 17.02.04" xfId="194"/>
    <cellStyle name="Normal_PahustafondGortsazrk.NpastVoroshSocap- 2" xfId="4"/>
    <cellStyle name="Note 2" xfId="195"/>
    <cellStyle name="Note 2 2" xfId="196"/>
    <cellStyle name="Output 2" xfId="197"/>
    <cellStyle name="Output 2 2" xfId="198"/>
    <cellStyle name="Percent 2" xfId="199"/>
    <cellStyle name="Percent 2 2" xfId="200"/>
    <cellStyle name="Percent 2 2 2" xfId="201"/>
    <cellStyle name="Percent 2 3" xfId="202"/>
    <cellStyle name="Percent 2 4" xfId="203"/>
    <cellStyle name="RowLevel_1_N6+artabyuje" xfId="204"/>
    <cellStyle name="SN_241" xfId="1"/>
    <cellStyle name="SN_b" xfId="2"/>
    <cellStyle name="SN_it" xfId="3"/>
    <cellStyle name="Style 1" xfId="205"/>
    <cellStyle name="Title 2" xfId="206"/>
    <cellStyle name="Total 2" xfId="207"/>
    <cellStyle name="Total 2 2" xfId="208"/>
    <cellStyle name="Warning Text 2" xfId="209"/>
    <cellStyle name="Warning Text 2 2" xfId="210"/>
    <cellStyle name="Акцент1" xfId="211"/>
    <cellStyle name="Акцент2" xfId="212"/>
    <cellStyle name="Акцент3" xfId="213"/>
    <cellStyle name="Акцент4" xfId="214"/>
    <cellStyle name="Акцент5" xfId="215"/>
    <cellStyle name="Акцент6" xfId="216"/>
    <cellStyle name="Ввод " xfId="217"/>
    <cellStyle name="Вывод" xfId="218"/>
    <cellStyle name="Вычисление" xfId="219"/>
    <cellStyle name="Заголовок 1" xfId="220"/>
    <cellStyle name="Заголовок 2" xfId="221"/>
    <cellStyle name="Заголовок 3" xfId="222"/>
    <cellStyle name="Заголовок 4" xfId="223"/>
    <cellStyle name="Итог" xfId="224"/>
    <cellStyle name="Контрольная ячейка" xfId="225"/>
    <cellStyle name="Название" xfId="226"/>
    <cellStyle name="Нейтральный" xfId="227"/>
    <cellStyle name="Обычный 2" xfId="228"/>
    <cellStyle name="Обычный 4" xfId="229"/>
    <cellStyle name="Плохой" xfId="230"/>
    <cellStyle name="Пояснение" xfId="231"/>
    <cellStyle name="Примечание" xfId="232"/>
    <cellStyle name="Связанная ячейка" xfId="233"/>
    <cellStyle name="Текст предупреждения" xfId="234"/>
    <cellStyle name="Хороший" xfId="235"/>
  </cellStyles>
  <dxfs count="5">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view="pageBreakPreview" zoomScaleNormal="100" zoomScaleSheetLayoutView="100" workbookViewId="0">
      <selection activeCell="D8" sqref="D8"/>
    </sheetView>
  </sheetViews>
  <sheetFormatPr defaultRowHeight="17.25"/>
  <cols>
    <col min="1" max="1" width="11" style="69" customWidth="1"/>
    <col min="2" max="2" width="14.5703125" style="69" customWidth="1"/>
    <col min="3" max="3" width="72.7109375" style="69" customWidth="1"/>
    <col min="4" max="4" width="27.5703125" style="69" customWidth="1"/>
    <col min="5" max="5" width="9.140625" style="69"/>
    <col min="6" max="6" width="13.140625" style="69" customWidth="1"/>
    <col min="7" max="7" width="17.28515625" style="69" customWidth="1"/>
    <col min="8" max="16384" width="9.140625" style="69"/>
  </cols>
  <sheetData>
    <row r="1" spans="1:4" s="19" customFormat="1">
      <c r="A1" s="93"/>
      <c r="B1" s="93"/>
      <c r="D1" s="93" t="s">
        <v>49</v>
      </c>
    </row>
    <row r="2" spans="1:4" s="19" customFormat="1">
      <c r="A2" s="93" t="s">
        <v>51</v>
      </c>
      <c r="B2" s="93"/>
      <c r="D2" s="94" t="s">
        <v>48</v>
      </c>
    </row>
    <row r="3" spans="1:4" s="19" customFormat="1">
      <c r="A3" s="93"/>
      <c r="B3" s="93"/>
      <c r="C3" s="137" t="s">
        <v>33</v>
      </c>
      <c r="D3" s="137"/>
    </row>
    <row r="6" spans="1:4" ht="78" customHeight="1">
      <c r="A6" s="138" t="s">
        <v>131</v>
      </c>
      <c r="B6" s="138"/>
      <c r="C6" s="138"/>
      <c r="D6" s="138"/>
    </row>
    <row r="8" spans="1:4" ht="18" thickBot="1">
      <c r="D8" s="179" t="s">
        <v>84</v>
      </c>
    </row>
    <row r="9" spans="1:4" ht="120.75">
      <c r="A9" s="139" t="s">
        <v>16</v>
      </c>
      <c r="B9" s="140"/>
      <c r="C9" s="141" t="s">
        <v>17</v>
      </c>
      <c r="D9" s="92" t="s">
        <v>18</v>
      </c>
    </row>
    <row r="10" spans="1:4" ht="51.75">
      <c r="A10" s="4" t="s">
        <v>19</v>
      </c>
      <c r="B10" s="5" t="s">
        <v>20</v>
      </c>
      <c r="C10" s="142"/>
      <c r="D10" s="20" t="s">
        <v>15</v>
      </c>
    </row>
    <row r="11" spans="1:4">
      <c r="A11" s="4"/>
      <c r="B11" s="5"/>
      <c r="C11" s="61" t="s">
        <v>7</v>
      </c>
      <c r="D11" s="56">
        <f>D12</f>
        <v>0</v>
      </c>
    </row>
    <row r="12" spans="1:4" s="10" customFormat="1">
      <c r="A12" s="112"/>
      <c r="B12" s="113"/>
      <c r="C12" s="61" t="s">
        <v>21</v>
      </c>
      <c r="D12" s="56">
        <f>D13+D26+D39+D52</f>
        <v>0</v>
      </c>
    </row>
    <row r="13" spans="1:4" s="11" customFormat="1">
      <c r="A13" s="63">
        <v>1068</v>
      </c>
      <c r="B13" s="63"/>
      <c r="C13" s="26" t="s">
        <v>0</v>
      </c>
      <c r="D13" s="56">
        <v>300000</v>
      </c>
    </row>
    <row r="14" spans="1:4" s="10" customFormat="1">
      <c r="A14" s="63"/>
      <c r="B14" s="63"/>
      <c r="C14" s="27" t="s">
        <v>59</v>
      </c>
      <c r="D14" s="16"/>
    </row>
    <row r="15" spans="1:4" s="10" customFormat="1">
      <c r="A15" s="63"/>
      <c r="B15" s="63"/>
      <c r="C15" s="26" t="s">
        <v>1</v>
      </c>
      <c r="D15" s="16"/>
    </row>
    <row r="16" spans="1:4" s="10" customFormat="1">
      <c r="A16" s="63"/>
      <c r="B16" s="63"/>
      <c r="C16" s="113" t="s">
        <v>60</v>
      </c>
      <c r="D16" s="16"/>
    </row>
    <row r="17" spans="1:4" s="10" customFormat="1">
      <c r="A17" s="63"/>
      <c r="B17" s="63"/>
      <c r="C17" s="26" t="s">
        <v>2</v>
      </c>
      <c r="D17" s="16"/>
    </row>
    <row r="18" spans="1:4" s="10" customFormat="1" ht="34.5">
      <c r="A18" s="63"/>
      <c r="B18" s="63"/>
      <c r="C18" s="113" t="s">
        <v>61</v>
      </c>
      <c r="D18" s="16"/>
    </row>
    <row r="19" spans="1:4">
      <c r="A19" s="135" t="s">
        <v>3</v>
      </c>
      <c r="B19" s="135"/>
      <c r="C19" s="135"/>
      <c r="D19" s="24"/>
    </row>
    <row r="20" spans="1:4">
      <c r="A20" s="63"/>
      <c r="B20" s="63">
        <v>12003</v>
      </c>
      <c r="C20" s="61" t="s">
        <v>4</v>
      </c>
      <c r="D20" s="56">
        <v>300000</v>
      </c>
    </row>
    <row r="21" spans="1:4" ht="34.5">
      <c r="A21" s="63"/>
      <c r="B21" s="63"/>
      <c r="C21" s="113" t="s">
        <v>62</v>
      </c>
      <c r="D21" s="24"/>
    </row>
    <row r="22" spans="1:4">
      <c r="A22" s="63"/>
      <c r="B22" s="63"/>
      <c r="C22" s="61" t="s">
        <v>5</v>
      </c>
      <c r="D22" s="24"/>
    </row>
    <row r="23" spans="1:4" ht="34.5">
      <c r="A23" s="63"/>
      <c r="B23" s="63"/>
      <c r="C23" s="113" t="s">
        <v>63</v>
      </c>
      <c r="D23" s="24"/>
    </row>
    <row r="24" spans="1:4">
      <c r="A24" s="63"/>
      <c r="B24" s="63"/>
      <c r="C24" s="61" t="s">
        <v>6</v>
      </c>
      <c r="D24" s="24"/>
    </row>
    <row r="25" spans="1:4">
      <c r="A25" s="63"/>
      <c r="B25" s="63"/>
      <c r="C25" s="61" t="s">
        <v>64</v>
      </c>
      <c r="D25" s="24"/>
    </row>
    <row r="26" spans="1:4">
      <c r="A26" s="118">
        <v>1032</v>
      </c>
      <c r="B26" s="63"/>
      <c r="C26" s="85" t="s">
        <v>0</v>
      </c>
      <c r="D26" s="57">
        <f>D33</f>
        <v>23945</v>
      </c>
    </row>
    <row r="27" spans="1:4" ht="34.5">
      <c r="A27" s="86"/>
      <c r="B27" s="63"/>
      <c r="C27" s="87" t="s">
        <v>76</v>
      </c>
      <c r="D27" s="57"/>
    </row>
    <row r="28" spans="1:4">
      <c r="A28" s="86"/>
      <c r="B28" s="63"/>
      <c r="C28" s="85" t="s">
        <v>1</v>
      </c>
      <c r="D28" s="57"/>
    </row>
    <row r="29" spans="1:4" ht="34.5">
      <c r="A29" s="86"/>
      <c r="B29" s="63"/>
      <c r="C29" s="1" t="s">
        <v>77</v>
      </c>
      <c r="D29" s="57"/>
    </row>
    <row r="30" spans="1:4">
      <c r="A30" s="86"/>
      <c r="B30" s="63"/>
      <c r="C30" s="85" t="s">
        <v>2</v>
      </c>
      <c r="D30" s="57"/>
    </row>
    <row r="31" spans="1:4" ht="34.5">
      <c r="A31" s="86"/>
      <c r="B31" s="63"/>
      <c r="C31" s="88" t="s">
        <v>78</v>
      </c>
      <c r="D31" s="57"/>
    </row>
    <row r="32" spans="1:4">
      <c r="A32" s="136" t="s">
        <v>79</v>
      </c>
      <c r="B32" s="136"/>
      <c r="C32" s="136"/>
      <c r="D32" s="57"/>
    </row>
    <row r="33" spans="1:4">
      <c r="A33" s="63"/>
      <c r="B33" s="63">
        <v>32006</v>
      </c>
      <c r="C33" s="85" t="s">
        <v>4</v>
      </c>
      <c r="D33" s="56">
        <v>23945</v>
      </c>
    </row>
    <row r="34" spans="1:4" ht="51.75">
      <c r="A34" s="63"/>
      <c r="B34" s="63"/>
      <c r="C34" s="87" t="s">
        <v>80</v>
      </c>
      <c r="D34" s="66"/>
    </row>
    <row r="35" spans="1:4">
      <c r="A35" s="63"/>
      <c r="B35" s="63"/>
      <c r="C35" s="85" t="s">
        <v>5</v>
      </c>
      <c r="D35" s="66"/>
    </row>
    <row r="36" spans="1:4" ht="51.75">
      <c r="A36" s="63"/>
      <c r="B36" s="63"/>
      <c r="C36" s="87" t="s">
        <v>133</v>
      </c>
      <c r="D36" s="66"/>
    </row>
    <row r="37" spans="1:4">
      <c r="A37" s="63"/>
      <c r="B37" s="63"/>
      <c r="C37" s="85" t="s">
        <v>81</v>
      </c>
      <c r="D37" s="66"/>
    </row>
    <row r="38" spans="1:4" ht="34.5">
      <c r="A38" s="63"/>
      <c r="B38" s="63"/>
      <c r="C38" s="87" t="s">
        <v>134</v>
      </c>
      <c r="D38" s="66"/>
    </row>
    <row r="39" spans="1:4">
      <c r="A39" s="63">
        <v>1098</v>
      </c>
      <c r="B39" s="63"/>
      <c r="C39" s="9" t="s">
        <v>0</v>
      </c>
      <c r="D39" s="56">
        <f>D46</f>
        <v>1765</v>
      </c>
    </row>
    <row r="40" spans="1:4">
      <c r="A40" s="63"/>
      <c r="B40" s="63"/>
      <c r="C40" s="95" t="s">
        <v>94</v>
      </c>
      <c r="D40" s="16"/>
    </row>
    <row r="41" spans="1:4">
      <c r="A41" s="63"/>
      <c r="B41" s="63"/>
      <c r="C41" s="9" t="s">
        <v>1</v>
      </c>
      <c r="D41" s="16"/>
    </row>
    <row r="42" spans="1:4" ht="34.5">
      <c r="A42" s="63"/>
      <c r="B42" s="63"/>
      <c r="C42" s="95" t="s">
        <v>95</v>
      </c>
      <c r="D42" s="16"/>
    </row>
    <row r="43" spans="1:4">
      <c r="A43" s="63"/>
      <c r="B43" s="63"/>
      <c r="C43" s="9" t="s">
        <v>2</v>
      </c>
      <c r="D43" s="16"/>
    </row>
    <row r="44" spans="1:4" ht="51.75">
      <c r="A44" s="63"/>
      <c r="B44" s="63"/>
      <c r="C44" s="95" t="s">
        <v>96</v>
      </c>
      <c r="D44" s="16"/>
    </row>
    <row r="45" spans="1:4">
      <c r="A45" s="135" t="s">
        <v>3</v>
      </c>
      <c r="B45" s="135"/>
      <c r="C45" s="135"/>
      <c r="D45" s="24"/>
    </row>
    <row r="46" spans="1:4">
      <c r="A46" s="63"/>
      <c r="B46" s="63">
        <v>12006</v>
      </c>
      <c r="C46" s="61" t="s">
        <v>4</v>
      </c>
      <c r="D46" s="56">
        <f>10818-9053</f>
        <v>1765</v>
      </c>
    </row>
    <row r="47" spans="1:4" ht="69">
      <c r="A47" s="63"/>
      <c r="B47" s="63"/>
      <c r="C47" s="95" t="s">
        <v>97</v>
      </c>
      <c r="D47" s="24"/>
    </row>
    <row r="48" spans="1:4">
      <c r="A48" s="63"/>
      <c r="B48" s="63"/>
      <c r="C48" s="9" t="s">
        <v>5</v>
      </c>
      <c r="D48" s="24"/>
    </row>
    <row r="49" spans="1:4" ht="69">
      <c r="A49" s="63"/>
      <c r="B49" s="63"/>
      <c r="C49" s="95" t="s">
        <v>97</v>
      </c>
      <c r="D49" s="24"/>
    </row>
    <row r="50" spans="1:4">
      <c r="A50" s="63"/>
      <c r="B50" s="63"/>
      <c r="C50" s="9" t="s">
        <v>6</v>
      </c>
      <c r="D50" s="24"/>
    </row>
    <row r="51" spans="1:4">
      <c r="A51" s="63"/>
      <c r="B51" s="63"/>
      <c r="C51" s="95" t="s">
        <v>98</v>
      </c>
      <c r="D51" s="24"/>
    </row>
    <row r="52" spans="1:4">
      <c r="A52" s="14">
        <v>1088</v>
      </c>
      <c r="B52" s="95"/>
      <c r="C52" s="1" t="s">
        <v>0</v>
      </c>
      <c r="D52" s="56">
        <f>D59+D65</f>
        <v>-325710</v>
      </c>
    </row>
    <row r="53" spans="1:4">
      <c r="A53" s="14"/>
      <c r="B53" s="95"/>
      <c r="C53" s="61" t="s">
        <v>112</v>
      </c>
      <c r="D53" s="96"/>
    </row>
    <row r="54" spans="1:4">
      <c r="A54" s="14"/>
      <c r="B54" s="95"/>
      <c r="C54" s="1" t="s">
        <v>1</v>
      </c>
      <c r="D54" s="96"/>
    </row>
    <row r="55" spans="1:4" ht="34.5">
      <c r="A55" s="14"/>
      <c r="B55" s="95"/>
      <c r="C55" s="61" t="s">
        <v>113</v>
      </c>
      <c r="D55" s="96"/>
    </row>
    <row r="56" spans="1:4">
      <c r="A56" s="14"/>
      <c r="B56" s="95"/>
      <c r="C56" s="1" t="s">
        <v>2</v>
      </c>
      <c r="D56" s="96"/>
    </row>
    <row r="57" spans="1:4">
      <c r="A57" s="14"/>
      <c r="B57" s="95"/>
      <c r="C57" s="61" t="s">
        <v>114</v>
      </c>
      <c r="D57" s="96"/>
    </row>
    <row r="58" spans="1:4">
      <c r="A58" s="132" t="s">
        <v>3</v>
      </c>
      <c r="B58" s="133"/>
      <c r="C58" s="133"/>
      <c r="D58" s="134"/>
    </row>
    <row r="59" spans="1:4">
      <c r="A59" s="22"/>
      <c r="B59" s="97">
        <v>12009</v>
      </c>
      <c r="C59" s="1" t="s">
        <v>4</v>
      </c>
      <c r="D59" s="56">
        <f>-93980</f>
        <v>-93980</v>
      </c>
    </row>
    <row r="60" spans="1:4" ht="86.25">
      <c r="A60" s="14"/>
      <c r="B60" s="113"/>
      <c r="C60" s="113" t="s">
        <v>115</v>
      </c>
      <c r="D60" s="16"/>
    </row>
    <row r="61" spans="1:4">
      <c r="A61" s="14"/>
      <c r="B61" s="113"/>
      <c r="C61" s="9" t="s">
        <v>5</v>
      </c>
      <c r="D61" s="16"/>
    </row>
    <row r="62" spans="1:4" ht="103.5">
      <c r="A62" s="112"/>
      <c r="B62" s="113"/>
      <c r="C62" s="113" t="s">
        <v>116</v>
      </c>
      <c r="D62" s="16"/>
    </row>
    <row r="63" spans="1:4">
      <c r="A63" s="112"/>
      <c r="B63" s="113"/>
      <c r="C63" s="9" t="s">
        <v>6</v>
      </c>
      <c r="D63" s="17"/>
    </row>
    <row r="64" spans="1:4">
      <c r="A64" s="112"/>
      <c r="B64" s="113"/>
      <c r="C64" s="113" t="s">
        <v>98</v>
      </c>
      <c r="D64" s="18"/>
    </row>
    <row r="65" spans="1:4">
      <c r="A65" s="22"/>
      <c r="B65" s="97">
        <v>12013</v>
      </c>
      <c r="C65" s="1" t="s">
        <v>4</v>
      </c>
      <c r="D65" s="56">
        <f>-334763-D59+9053</f>
        <v>-231730</v>
      </c>
    </row>
    <row r="66" spans="1:4" ht="34.5">
      <c r="A66" s="14"/>
      <c r="B66" s="113"/>
      <c r="C66" s="113" t="s">
        <v>117</v>
      </c>
      <c r="D66" s="16"/>
    </row>
    <row r="67" spans="1:4">
      <c r="A67" s="14"/>
      <c r="B67" s="113"/>
      <c r="C67" s="9" t="s">
        <v>5</v>
      </c>
      <c r="D67" s="16"/>
    </row>
    <row r="68" spans="1:4" ht="51.75">
      <c r="A68" s="112"/>
      <c r="B68" s="113"/>
      <c r="C68" s="113" t="s">
        <v>118</v>
      </c>
      <c r="D68" s="16"/>
    </row>
    <row r="69" spans="1:4">
      <c r="A69" s="112"/>
      <c r="B69" s="113"/>
      <c r="C69" s="9" t="s">
        <v>6</v>
      </c>
      <c r="D69" s="56"/>
    </row>
    <row r="70" spans="1:4">
      <c r="A70" s="112"/>
      <c r="B70" s="113"/>
      <c r="C70" s="113" t="s">
        <v>98</v>
      </c>
      <c r="D70" s="18"/>
    </row>
  </sheetData>
  <mergeCells count="8">
    <mergeCell ref="A58:D58"/>
    <mergeCell ref="A45:C45"/>
    <mergeCell ref="A32:C32"/>
    <mergeCell ref="A19:C19"/>
    <mergeCell ref="C3:D3"/>
    <mergeCell ref="A6:D6"/>
    <mergeCell ref="A9:B9"/>
    <mergeCell ref="C9:C10"/>
  </mergeCells>
  <conditionalFormatting sqref="C37">
    <cfRule type="expression" dxfId="4" priority="4" stopIfTrue="1">
      <formula>#REF!=1</formula>
    </cfRule>
  </conditionalFormatting>
  <conditionalFormatting sqref="C33 C35">
    <cfRule type="expression" dxfId="3" priority="5" stopIfTrue="1">
      <formula>#REF!=1</formula>
    </cfRule>
  </conditionalFormatting>
  <conditionalFormatting sqref="A32">
    <cfRule type="expression" dxfId="2" priority="3" stopIfTrue="1">
      <formula>#REF!=1</formula>
    </cfRule>
  </conditionalFormatting>
  <conditionalFormatting sqref="C26 C28">
    <cfRule type="expression" dxfId="1" priority="2" stopIfTrue="1">
      <formula>#REF!=1</formula>
    </cfRule>
  </conditionalFormatting>
  <conditionalFormatting sqref="C30">
    <cfRule type="expression" dxfId="0" priority="1" stopIfTrue="1">
      <formula>#REF!=1</formula>
    </cfRule>
  </conditionalFormatting>
  <pageMargins left="0.7" right="0.7" top="0.75" bottom="0.75" header="0.3" footer="0.3"/>
  <pageSetup paperSize="9" scale="6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view="pageBreakPreview" zoomScaleNormal="100" zoomScaleSheetLayoutView="100" workbookViewId="0">
      <selection activeCell="G7" sqref="G7"/>
    </sheetView>
  </sheetViews>
  <sheetFormatPr defaultRowHeight="17.25"/>
  <cols>
    <col min="1" max="3" width="9.140625" style="69"/>
    <col min="4" max="4" width="9.28515625" style="69" bestFit="1" customWidth="1"/>
    <col min="5" max="5" width="9.140625" style="69"/>
    <col min="6" max="6" width="62.28515625" style="69" customWidth="1"/>
    <col min="7" max="7" width="24.140625" style="71" customWidth="1"/>
    <col min="8" max="16384" width="9.140625" style="69"/>
  </cols>
  <sheetData>
    <row r="1" spans="1:7">
      <c r="G1" s="79" t="s">
        <v>111</v>
      </c>
    </row>
    <row r="2" spans="1:7">
      <c r="F2" s="144" t="s">
        <v>48</v>
      </c>
      <c r="G2" s="144"/>
    </row>
    <row r="3" spans="1:7">
      <c r="F3" s="144" t="s">
        <v>33</v>
      </c>
      <c r="G3" s="144"/>
    </row>
    <row r="5" spans="1:7" ht="37.5" customHeight="1">
      <c r="A5" s="145" t="s">
        <v>132</v>
      </c>
      <c r="B5" s="145"/>
      <c r="C5" s="145"/>
      <c r="D5" s="145"/>
      <c r="E5" s="145"/>
      <c r="F5" s="145"/>
      <c r="G5" s="145"/>
    </row>
    <row r="7" spans="1:7" ht="18" thickBot="1">
      <c r="G7" s="179" t="s">
        <v>84</v>
      </c>
    </row>
    <row r="8" spans="1:7" ht="117" customHeight="1">
      <c r="A8" s="146" t="s">
        <v>22</v>
      </c>
      <c r="B8" s="147"/>
      <c r="C8" s="147"/>
      <c r="D8" s="147" t="s">
        <v>16</v>
      </c>
      <c r="E8" s="147"/>
      <c r="F8" s="147" t="s">
        <v>23</v>
      </c>
      <c r="G8" s="80" t="s">
        <v>24</v>
      </c>
    </row>
    <row r="9" spans="1:7" ht="67.5">
      <c r="A9" s="2" t="s">
        <v>25</v>
      </c>
      <c r="B9" s="3" t="s">
        <v>26</v>
      </c>
      <c r="C9" s="3" t="s">
        <v>27</v>
      </c>
      <c r="D9" s="3" t="s">
        <v>28</v>
      </c>
      <c r="E9" s="3" t="s">
        <v>29</v>
      </c>
      <c r="F9" s="148"/>
      <c r="G9" s="54" t="s">
        <v>15</v>
      </c>
    </row>
    <row r="10" spans="1:7">
      <c r="A10" s="22"/>
      <c r="B10" s="61"/>
      <c r="C10" s="61"/>
      <c r="D10" s="61"/>
      <c r="E10" s="61"/>
      <c r="F10" s="72" t="s">
        <v>10</v>
      </c>
      <c r="G10" s="53">
        <f>G12</f>
        <v>0</v>
      </c>
    </row>
    <row r="11" spans="1:7" s="12" customFormat="1">
      <c r="A11" s="22"/>
      <c r="B11" s="61"/>
      <c r="C11" s="61"/>
      <c r="D11" s="61"/>
      <c r="E11" s="61"/>
      <c r="F11" s="61" t="s">
        <v>30</v>
      </c>
      <c r="G11" s="52"/>
    </row>
    <row r="12" spans="1:7" s="12" customFormat="1" ht="34.5">
      <c r="A12" s="22"/>
      <c r="B12" s="61"/>
      <c r="C12" s="61"/>
      <c r="D12" s="61"/>
      <c r="E12" s="61"/>
      <c r="F12" s="72" t="str">
        <f>'1'!C12</f>
        <v xml:space="preserve"> ՀՀ  աշխատանքի և սոցիալական հարցերի նախարարություն</v>
      </c>
      <c r="G12" s="119">
        <f>G13</f>
        <v>0</v>
      </c>
    </row>
    <row r="13" spans="1:7">
      <c r="A13" s="13" t="s">
        <v>31</v>
      </c>
      <c r="B13" s="61"/>
      <c r="C13" s="61"/>
      <c r="D13" s="61"/>
      <c r="E13" s="61"/>
      <c r="F13" s="72" t="s">
        <v>32</v>
      </c>
      <c r="G13" s="53">
        <f>G15+G30+G45+G60</f>
        <v>0</v>
      </c>
    </row>
    <row r="14" spans="1:7">
      <c r="A14" s="22"/>
      <c r="B14" s="61"/>
      <c r="C14" s="61"/>
      <c r="D14" s="61"/>
      <c r="E14" s="61"/>
      <c r="F14" s="61" t="s">
        <v>30</v>
      </c>
      <c r="G14" s="51"/>
    </row>
    <row r="15" spans="1:7">
      <c r="A15" s="24"/>
      <c r="B15" s="62" t="s">
        <v>65</v>
      </c>
      <c r="C15" s="61"/>
      <c r="D15" s="61"/>
      <c r="E15" s="61"/>
      <c r="F15" s="83" t="s">
        <v>66</v>
      </c>
      <c r="G15" s="49">
        <f>G17</f>
        <v>300000</v>
      </c>
    </row>
    <row r="16" spans="1:7">
      <c r="A16" s="24"/>
      <c r="B16" s="61"/>
      <c r="C16" s="61"/>
      <c r="D16" s="61"/>
      <c r="E16" s="61"/>
      <c r="F16" s="60" t="s">
        <v>30</v>
      </c>
      <c r="G16" s="48"/>
    </row>
    <row r="17" spans="1:7">
      <c r="A17" s="24"/>
      <c r="B17" s="61"/>
      <c r="C17" s="62" t="s">
        <v>52</v>
      </c>
      <c r="D17" s="61"/>
      <c r="E17" s="61"/>
      <c r="F17" s="83" t="s">
        <v>66</v>
      </c>
      <c r="G17" s="49">
        <f>G19</f>
        <v>300000</v>
      </c>
    </row>
    <row r="18" spans="1:7">
      <c r="A18" s="24"/>
      <c r="B18" s="61"/>
      <c r="C18" s="62"/>
      <c r="D18" s="61"/>
      <c r="E18" s="61"/>
      <c r="F18" s="60" t="s">
        <v>30</v>
      </c>
      <c r="G18" s="48"/>
    </row>
    <row r="19" spans="1:7">
      <c r="A19" s="24"/>
      <c r="B19" s="61"/>
      <c r="C19" s="61"/>
      <c r="D19" s="61">
        <v>1068</v>
      </c>
      <c r="E19" s="61"/>
      <c r="F19" s="69" t="s">
        <v>59</v>
      </c>
      <c r="G19" s="49">
        <f>G21</f>
        <v>300000</v>
      </c>
    </row>
    <row r="20" spans="1:7">
      <c r="A20" s="24"/>
      <c r="B20" s="61"/>
      <c r="C20" s="61"/>
      <c r="D20" s="61"/>
      <c r="E20" s="61"/>
      <c r="F20" s="60" t="s">
        <v>30</v>
      </c>
      <c r="G20" s="48"/>
    </row>
    <row r="21" spans="1:7" ht="34.5">
      <c r="A21" s="24"/>
      <c r="B21" s="61"/>
      <c r="C21" s="61"/>
      <c r="D21" s="61"/>
      <c r="E21" s="61">
        <v>12003</v>
      </c>
      <c r="F21" s="64" t="str">
        <f>'1'!C21</f>
        <v xml:space="preserve"> Երեխա ունեցող ընտանիքների բնակարանային ապահովման աջակցություն</v>
      </c>
      <c r="G21" s="49">
        <f>G23</f>
        <v>300000</v>
      </c>
    </row>
    <row r="22" spans="1:7">
      <c r="A22" s="24"/>
      <c r="B22" s="61"/>
      <c r="C22" s="61"/>
      <c r="D22" s="61"/>
      <c r="E22" s="61"/>
      <c r="F22" s="59" t="s">
        <v>8</v>
      </c>
      <c r="G22" s="48"/>
    </row>
    <row r="23" spans="1:7" ht="34.5">
      <c r="A23" s="24"/>
      <c r="B23" s="61"/>
      <c r="C23" s="61"/>
      <c r="D23" s="61"/>
      <c r="E23" s="61"/>
      <c r="F23" s="83" t="s">
        <v>21</v>
      </c>
      <c r="G23" s="49">
        <f>G25</f>
        <v>300000</v>
      </c>
    </row>
    <row r="24" spans="1:7" ht="34.5">
      <c r="A24" s="24"/>
      <c r="B24" s="61"/>
      <c r="C24" s="61"/>
      <c r="D24" s="61"/>
      <c r="E24" s="61"/>
      <c r="F24" s="59" t="s">
        <v>9</v>
      </c>
      <c r="G24" s="48"/>
    </row>
    <row r="25" spans="1:7">
      <c r="A25" s="24"/>
      <c r="B25" s="61"/>
      <c r="C25" s="61"/>
      <c r="D25" s="61"/>
      <c r="E25" s="61"/>
      <c r="F25" s="59" t="s">
        <v>10</v>
      </c>
      <c r="G25" s="49">
        <f>G26</f>
        <v>300000</v>
      </c>
    </row>
    <row r="26" spans="1:7">
      <c r="A26" s="24"/>
      <c r="B26" s="61"/>
      <c r="C26" s="61"/>
      <c r="D26" s="61"/>
      <c r="E26" s="61"/>
      <c r="F26" s="59" t="s">
        <v>11</v>
      </c>
      <c r="G26" s="49">
        <f>G27</f>
        <v>300000</v>
      </c>
    </row>
    <row r="27" spans="1:7">
      <c r="A27" s="24"/>
      <c r="B27" s="61"/>
      <c r="C27" s="61"/>
      <c r="D27" s="61"/>
      <c r="E27" s="61"/>
      <c r="F27" s="59" t="s">
        <v>12</v>
      </c>
      <c r="G27" s="49">
        <f>G28</f>
        <v>300000</v>
      </c>
    </row>
    <row r="28" spans="1:7" ht="34.5">
      <c r="A28" s="24"/>
      <c r="B28" s="61"/>
      <c r="C28" s="61"/>
      <c r="D28" s="61"/>
      <c r="E28" s="61"/>
      <c r="F28" s="59" t="s">
        <v>13</v>
      </c>
      <c r="G28" s="49">
        <f>G29</f>
        <v>300000</v>
      </c>
    </row>
    <row r="29" spans="1:7">
      <c r="A29" s="24"/>
      <c r="B29" s="61"/>
      <c r="C29" s="61"/>
      <c r="D29" s="61"/>
      <c r="E29" s="61"/>
      <c r="F29" s="59" t="s">
        <v>14</v>
      </c>
      <c r="G29" s="50">
        <f>'1'!D20</f>
        <v>300000</v>
      </c>
    </row>
    <row r="30" spans="1:7">
      <c r="A30" s="24"/>
      <c r="B30" s="55" t="s">
        <v>82</v>
      </c>
      <c r="C30" s="61"/>
      <c r="D30" s="61"/>
      <c r="E30" s="61"/>
      <c r="F30" s="61" t="s">
        <v>83</v>
      </c>
      <c r="G30" s="47">
        <f>G32</f>
        <v>23945</v>
      </c>
    </row>
    <row r="31" spans="1:7">
      <c r="A31" s="24"/>
      <c r="B31" s="61"/>
      <c r="C31" s="61"/>
      <c r="D31" s="61"/>
      <c r="E31" s="61"/>
      <c r="F31" s="61" t="s">
        <v>30</v>
      </c>
      <c r="G31" s="47"/>
    </row>
    <row r="32" spans="1:7">
      <c r="A32" s="24"/>
      <c r="B32" s="61"/>
      <c r="C32" s="55" t="s">
        <v>52</v>
      </c>
      <c r="D32" s="61"/>
      <c r="E32" s="61"/>
      <c r="F32" s="61" t="s">
        <v>83</v>
      </c>
      <c r="G32" s="47">
        <f>G34</f>
        <v>23945</v>
      </c>
    </row>
    <row r="33" spans="1:9">
      <c r="A33" s="24"/>
      <c r="B33" s="61"/>
      <c r="C33" s="61"/>
      <c r="D33" s="61"/>
      <c r="E33" s="61"/>
      <c r="F33" s="61" t="s">
        <v>30</v>
      </c>
      <c r="G33" s="47"/>
    </row>
    <row r="34" spans="1:9" ht="34.5">
      <c r="A34" s="24"/>
      <c r="B34" s="61"/>
      <c r="C34" s="61"/>
      <c r="D34" s="61">
        <v>1032</v>
      </c>
      <c r="E34" s="61"/>
      <c r="F34" s="61" t="str">
        <f>'1'!C27</f>
        <v xml:space="preserve"> Խնամքի ծառայություններ 18 տարեկանից բարձր տարիքի անձանց</v>
      </c>
      <c r="G34" s="47">
        <f>G36</f>
        <v>23945</v>
      </c>
    </row>
    <row r="35" spans="1:9">
      <c r="A35" s="24"/>
      <c r="B35" s="61"/>
      <c r="C35" s="61"/>
      <c r="D35" s="61"/>
      <c r="E35" s="61"/>
      <c r="F35" s="61" t="s">
        <v>30</v>
      </c>
      <c r="G35" s="47"/>
    </row>
    <row r="36" spans="1:9" ht="69">
      <c r="A36" s="24"/>
      <c r="B36" s="61"/>
      <c r="C36" s="61"/>
      <c r="D36" s="61"/>
      <c r="E36" s="61">
        <f>'1'!B33</f>
        <v>32006</v>
      </c>
      <c r="F36" s="61" t="str">
        <f>'1'!C34</f>
        <v>Տարեց և (կամ) հաշմանդամություն ունեցող անձանց շուրջօրյա խնամք մատուցող պետական ոչ առևտրային կազմակերպությունների շենքային պայմանների բարելավում</v>
      </c>
      <c r="G36" s="47">
        <f>G38</f>
        <v>23945</v>
      </c>
    </row>
    <row r="37" spans="1:9">
      <c r="A37" s="24"/>
      <c r="B37" s="61"/>
      <c r="C37" s="61"/>
      <c r="D37" s="61"/>
      <c r="E37" s="61"/>
      <c r="F37" s="61" t="s">
        <v>8</v>
      </c>
      <c r="G37" s="47"/>
    </row>
    <row r="38" spans="1:9" ht="34.5">
      <c r="A38" s="24"/>
      <c r="B38" s="61"/>
      <c r="C38" s="61"/>
      <c r="D38" s="61"/>
      <c r="E38" s="61"/>
      <c r="F38" s="61" t="s">
        <v>58</v>
      </c>
      <c r="G38" s="47">
        <f>G40</f>
        <v>23945</v>
      </c>
    </row>
    <row r="39" spans="1:9" ht="34.5">
      <c r="A39" s="24"/>
      <c r="B39" s="61"/>
      <c r="C39" s="61"/>
      <c r="D39" s="61"/>
      <c r="E39" s="61"/>
      <c r="F39" s="61" t="s">
        <v>9</v>
      </c>
      <c r="G39" s="47"/>
    </row>
    <row r="40" spans="1:9">
      <c r="A40" s="24"/>
      <c r="B40" s="61"/>
      <c r="C40" s="61"/>
      <c r="D40" s="61"/>
      <c r="E40" s="61"/>
      <c r="F40" s="61" t="s">
        <v>10</v>
      </c>
      <c r="G40" s="47">
        <f t="shared" ref="G40:G43" si="0">G41</f>
        <v>23945</v>
      </c>
    </row>
    <row r="41" spans="1:9">
      <c r="A41" s="24"/>
      <c r="B41" s="61"/>
      <c r="C41" s="61"/>
      <c r="D41" s="61"/>
      <c r="E41" s="61"/>
      <c r="F41" s="61" t="s">
        <v>11</v>
      </c>
      <c r="G41" s="47">
        <f t="shared" si="0"/>
        <v>23945</v>
      </c>
    </row>
    <row r="42" spans="1:9">
      <c r="A42" s="24"/>
      <c r="B42" s="61"/>
      <c r="C42" s="61"/>
      <c r="D42" s="61"/>
      <c r="E42" s="61"/>
      <c r="F42" s="61" t="s">
        <v>101</v>
      </c>
      <c r="G42" s="47">
        <f>G43</f>
        <v>23945</v>
      </c>
    </row>
    <row r="43" spans="1:9" ht="34.5">
      <c r="A43" s="24"/>
      <c r="B43" s="61"/>
      <c r="C43" s="61"/>
      <c r="D43" s="61"/>
      <c r="E43" s="61"/>
      <c r="F43" s="61" t="s">
        <v>135</v>
      </c>
      <c r="G43" s="47">
        <f t="shared" si="0"/>
        <v>23945</v>
      </c>
      <c r="I43"/>
    </row>
    <row r="44" spans="1:9" ht="34.5">
      <c r="A44" s="24"/>
      <c r="B44" s="61"/>
      <c r="C44" s="61"/>
      <c r="D44" s="61"/>
      <c r="E44" s="61"/>
      <c r="F44" s="61" t="s">
        <v>136</v>
      </c>
      <c r="G44" s="47">
        <f>'1'!D33</f>
        <v>23945</v>
      </c>
    </row>
    <row r="45" spans="1:9">
      <c r="A45" s="24"/>
      <c r="B45" s="62" t="s">
        <v>99</v>
      </c>
      <c r="C45" s="61"/>
      <c r="D45" s="61"/>
      <c r="E45" s="61"/>
      <c r="F45" s="84" t="s">
        <v>100</v>
      </c>
      <c r="G45" s="49">
        <f>G47</f>
        <v>1765</v>
      </c>
    </row>
    <row r="46" spans="1:9">
      <c r="A46" s="24"/>
      <c r="B46" s="61"/>
      <c r="C46" s="61"/>
      <c r="D46" s="61"/>
      <c r="E46" s="61"/>
      <c r="F46" s="60" t="s">
        <v>30</v>
      </c>
      <c r="G46" s="48"/>
    </row>
    <row r="47" spans="1:9">
      <c r="A47" s="24"/>
      <c r="B47" s="61"/>
      <c r="C47" s="62" t="s">
        <v>52</v>
      </c>
      <c r="D47" s="61"/>
      <c r="E47" s="61"/>
      <c r="F47" s="84" t="s">
        <v>100</v>
      </c>
      <c r="G47" s="49">
        <f>G49</f>
        <v>1765</v>
      </c>
    </row>
    <row r="48" spans="1:9">
      <c r="A48" s="24"/>
      <c r="B48" s="61"/>
      <c r="C48" s="62"/>
      <c r="D48" s="61"/>
      <c r="E48" s="61"/>
      <c r="F48" s="60" t="s">
        <v>30</v>
      </c>
      <c r="G48" s="48"/>
    </row>
    <row r="49" spans="1:7">
      <c r="A49" s="24"/>
      <c r="B49" s="61"/>
      <c r="C49" s="61"/>
      <c r="D49" s="61">
        <v>1098</v>
      </c>
      <c r="E49" s="61"/>
      <c r="F49" s="82" t="s">
        <v>94</v>
      </c>
      <c r="G49" s="49">
        <f>G51</f>
        <v>1765</v>
      </c>
    </row>
    <row r="50" spans="1:7">
      <c r="A50" s="24"/>
      <c r="B50" s="61"/>
      <c r="C50" s="61"/>
      <c r="D50" s="61"/>
      <c r="E50" s="61"/>
      <c r="F50" s="60" t="s">
        <v>30</v>
      </c>
      <c r="G50" s="48"/>
    </row>
    <row r="51" spans="1:7" ht="69">
      <c r="A51" s="24"/>
      <c r="B51" s="61"/>
      <c r="C51" s="61"/>
      <c r="D51" s="61"/>
      <c r="E51" s="61">
        <f>'1'!B46</f>
        <v>12006</v>
      </c>
      <c r="F51" s="82" t="str">
        <f>'1'!C47</f>
        <v xml:space="preserve"> Արցախի Հանրապետության առանձին շրջաններից տեղահանված ընտանիքների համար բնակարանային մատչելիության ապահովման պետական աջակցության տրամադրում</v>
      </c>
      <c r="G51" s="49">
        <f>G53</f>
        <v>1765</v>
      </c>
    </row>
    <row r="52" spans="1:7">
      <c r="A52" s="24"/>
      <c r="B52" s="61"/>
      <c r="C52" s="61"/>
      <c r="D52" s="61"/>
      <c r="E52" s="61"/>
      <c r="F52" s="82" t="s">
        <v>8</v>
      </c>
      <c r="G52" s="48"/>
    </row>
    <row r="53" spans="1:7" ht="51.75">
      <c r="A53" s="24"/>
      <c r="B53" s="61"/>
      <c r="C53" s="61"/>
      <c r="D53" s="61"/>
      <c r="E53" s="61"/>
      <c r="F53" s="9" t="s">
        <v>109</v>
      </c>
      <c r="G53" s="49">
        <f>G55</f>
        <v>1765</v>
      </c>
    </row>
    <row r="54" spans="1:7" ht="34.5">
      <c r="A54" s="24"/>
      <c r="B54" s="61"/>
      <c r="C54" s="61"/>
      <c r="D54" s="61"/>
      <c r="E54" s="61"/>
      <c r="F54" s="82" t="s">
        <v>9</v>
      </c>
      <c r="G54" s="48"/>
    </row>
    <row r="55" spans="1:7">
      <c r="A55" s="24"/>
      <c r="B55" s="61"/>
      <c r="C55" s="61"/>
      <c r="D55" s="61"/>
      <c r="E55" s="61"/>
      <c r="F55" s="82" t="s">
        <v>10</v>
      </c>
      <c r="G55" s="49">
        <f>G56</f>
        <v>1765</v>
      </c>
    </row>
    <row r="56" spans="1:7">
      <c r="A56" s="24"/>
      <c r="B56" s="61"/>
      <c r="C56" s="61"/>
      <c r="D56" s="61"/>
      <c r="E56" s="61"/>
      <c r="F56" s="82" t="s">
        <v>11</v>
      </c>
      <c r="G56" s="49">
        <f>G57</f>
        <v>1765</v>
      </c>
    </row>
    <row r="57" spans="1:7">
      <c r="A57" s="24"/>
      <c r="B57" s="61"/>
      <c r="C57" s="61"/>
      <c r="D57" s="61"/>
      <c r="E57" s="61"/>
      <c r="F57" s="82" t="s">
        <v>101</v>
      </c>
      <c r="G57" s="49">
        <f>G58</f>
        <v>1765</v>
      </c>
    </row>
    <row r="58" spans="1:7" ht="34.5">
      <c r="A58" s="24"/>
      <c r="B58" s="61"/>
      <c r="C58" s="61"/>
      <c r="D58" s="61"/>
      <c r="E58" s="61"/>
      <c r="F58" s="82" t="s">
        <v>102</v>
      </c>
      <c r="G58" s="49">
        <f>G59</f>
        <v>1765</v>
      </c>
    </row>
    <row r="59" spans="1:7">
      <c r="A59" s="24"/>
      <c r="B59" s="61"/>
      <c r="C59" s="61"/>
      <c r="D59" s="61"/>
      <c r="E59" s="61"/>
      <c r="F59" s="82" t="s">
        <v>103</v>
      </c>
      <c r="G59" s="50">
        <f>'1'!D46</f>
        <v>1765</v>
      </c>
    </row>
    <row r="60" spans="1:7">
      <c r="A60" s="98"/>
      <c r="B60" s="72" t="s">
        <v>119</v>
      </c>
      <c r="C60" s="61"/>
      <c r="D60" s="61"/>
      <c r="E60" s="61"/>
      <c r="F60" s="72" t="s">
        <v>120</v>
      </c>
      <c r="G60" s="50">
        <f t="shared" ref="G60" si="1">G62</f>
        <v>-325710</v>
      </c>
    </row>
    <row r="61" spans="1:7">
      <c r="A61" s="98"/>
      <c r="B61" s="61"/>
      <c r="C61" s="61"/>
      <c r="D61" s="61"/>
      <c r="E61" s="61"/>
      <c r="F61" s="61" t="s">
        <v>30</v>
      </c>
      <c r="G61" s="99"/>
    </row>
    <row r="62" spans="1:7">
      <c r="A62" s="98"/>
      <c r="B62" s="61"/>
      <c r="C62" s="72" t="s">
        <v>121</v>
      </c>
      <c r="D62" s="61"/>
      <c r="E62" s="61"/>
      <c r="F62" s="72" t="s">
        <v>120</v>
      </c>
      <c r="G62" s="50">
        <f t="shared" ref="G62" si="2">G64</f>
        <v>-325710</v>
      </c>
    </row>
    <row r="63" spans="1:7">
      <c r="A63" s="98"/>
      <c r="B63" s="61"/>
      <c r="C63" s="61"/>
      <c r="D63" s="61"/>
      <c r="E63" s="61"/>
      <c r="F63" s="61" t="s">
        <v>30</v>
      </c>
      <c r="G63" s="99"/>
    </row>
    <row r="64" spans="1:7">
      <c r="A64" s="98"/>
      <c r="B64" s="61"/>
      <c r="C64" s="61"/>
      <c r="D64" s="72">
        <v>1088</v>
      </c>
      <c r="E64" s="61"/>
      <c r="F64" s="61" t="s">
        <v>112</v>
      </c>
      <c r="G64" s="50">
        <f>+G67+G76</f>
        <v>-325710</v>
      </c>
    </row>
    <row r="65" spans="1:7">
      <c r="A65" s="98"/>
      <c r="B65" s="61"/>
      <c r="C65" s="61"/>
      <c r="D65" s="61"/>
      <c r="E65" s="61"/>
      <c r="F65" s="61" t="s">
        <v>30</v>
      </c>
      <c r="G65" s="100"/>
    </row>
    <row r="66" spans="1:7">
      <c r="A66" s="14"/>
      <c r="B66" s="91"/>
      <c r="C66" s="91"/>
      <c r="D66" s="143" t="s">
        <v>3</v>
      </c>
      <c r="E66" s="143"/>
      <c r="F66" s="143"/>
      <c r="G66" s="100"/>
    </row>
    <row r="67" spans="1:7" ht="86.25">
      <c r="A67" s="15"/>
      <c r="B67" s="70"/>
      <c r="C67" s="70"/>
      <c r="D67" s="70"/>
      <c r="E67" s="70">
        <v>12009</v>
      </c>
      <c r="F67" s="70" t="s">
        <v>115</v>
      </c>
      <c r="G67" s="50">
        <f t="shared" ref="G67" si="3">G69</f>
        <v>-93980</v>
      </c>
    </row>
    <row r="68" spans="1:7">
      <c r="A68" s="15"/>
      <c r="B68" s="70"/>
      <c r="C68" s="70"/>
      <c r="D68" s="70"/>
      <c r="E68" s="70"/>
      <c r="F68" s="70" t="s">
        <v>8</v>
      </c>
      <c r="G68" s="101"/>
    </row>
    <row r="69" spans="1:7" ht="51.75">
      <c r="A69" s="15"/>
      <c r="B69" s="70"/>
      <c r="C69" s="70"/>
      <c r="D69" s="70"/>
      <c r="E69" s="70"/>
      <c r="F69" s="70" t="s">
        <v>110</v>
      </c>
      <c r="G69" s="102">
        <f t="shared" ref="G69" si="4">G71</f>
        <v>-93980</v>
      </c>
    </row>
    <row r="70" spans="1:7" ht="34.5">
      <c r="A70" s="15"/>
      <c r="B70" s="70"/>
      <c r="C70" s="70"/>
      <c r="D70" s="70"/>
      <c r="E70" s="70"/>
      <c r="F70" s="70" t="s">
        <v>9</v>
      </c>
      <c r="G70" s="101"/>
    </row>
    <row r="71" spans="1:7">
      <c r="A71" s="15"/>
      <c r="B71" s="70"/>
      <c r="C71" s="70"/>
      <c r="D71" s="70"/>
      <c r="E71" s="70"/>
      <c r="F71" s="70" t="s">
        <v>10</v>
      </c>
      <c r="G71" s="50">
        <f t="shared" ref="G71:G74" si="5">G72</f>
        <v>-93980</v>
      </c>
    </row>
    <row r="72" spans="1:7">
      <c r="A72" s="15"/>
      <c r="B72" s="70"/>
      <c r="C72" s="70"/>
      <c r="D72" s="70"/>
      <c r="E72" s="70"/>
      <c r="F72" s="70" t="s">
        <v>11</v>
      </c>
      <c r="G72" s="50">
        <f t="shared" si="5"/>
        <v>-93980</v>
      </c>
    </row>
    <row r="73" spans="1:7">
      <c r="A73" s="15"/>
      <c r="B73" s="70"/>
      <c r="C73" s="70"/>
      <c r="D73" s="70"/>
      <c r="E73" s="70"/>
      <c r="F73" s="70" t="s">
        <v>12</v>
      </c>
      <c r="G73" s="50">
        <f t="shared" si="5"/>
        <v>-93980</v>
      </c>
    </row>
    <row r="74" spans="1:7" ht="34.5">
      <c r="A74" s="15"/>
      <c r="B74" s="70"/>
      <c r="C74" s="70"/>
      <c r="D74" s="70"/>
      <c r="E74" s="70"/>
      <c r="F74" s="70" t="s">
        <v>13</v>
      </c>
      <c r="G74" s="50">
        <f t="shared" si="5"/>
        <v>-93980</v>
      </c>
    </row>
    <row r="75" spans="1:7">
      <c r="A75" s="15"/>
      <c r="B75" s="70"/>
      <c r="C75" s="70"/>
      <c r="D75" s="70"/>
      <c r="E75" s="70"/>
      <c r="F75" s="70" t="s">
        <v>14</v>
      </c>
      <c r="G75" s="50">
        <f>'1'!D59</f>
        <v>-93980</v>
      </c>
    </row>
    <row r="76" spans="1:7" ht="51.75">
      <c r="A76" s="15"/>
      <c r="B76" s="70"/>
      <c r="C76" s="70"/>
      <c r="D76" s="70"/>
      <c r="E76" s="70">
        <v>12013</v>
      </c>
      <c r="F76" s="70" t="str">
        <f>'1'!C66</f>
        <v xml:space="preserve">  Աշխատաշուկայում անմրցունակ անձանց անասնապահությամբ զբաղվելու համար աջակցության տրամադրում</v>
      </c>
      <c r="G76" s="50">
        <f t="shared" ref="G76" si="6">G78</f>
        <v>-231730</v>
      </c>
    </row>
    <row r="77" spans="1:7">
      <c r="A77" s="15"/>
      <c r="B77" s="70"/>
      <c r="C77" s="70"/>
      <c r="D77" s="70"/>
      <c r="E77" s="70"/>
      <c r="F77" s="70" t="s">
        <v>8</v>
      </c>
      <c r="G77" s="101"/>
    </row>
    <row r="78" spans="1:7" ht="51.75">
      <c r="A78" s="15"/>
      <c r="B78" s="70"/>
      <c r="C78" s="70"/>
      <c r="D78" s="70"/>
      <c r="E78" s="70"/>
      <c r="F78" s="9" t="s">
        <v>110</v>
      </c>
      <c r="G78" s="102">
        <f t="shared" ref="G78" si="7">G80</f>
        <v>-231730</v>
      </c>
    </row>
    <row r="79" spans="1:7" ht="34.5">
      <c r="A79" s="15"/>
      <c r="B79" s="70"/>
      <c r="C79" s="70"/>
      <c r="D79" s="70"/>
      <c r="E79" s="70"/>
      <c r="F79" s="70" t="s">
        <v>9</v>
      </c>
      <c r="G79" s="101"/>
    </row>
    <row r="80" spans="1:7">
      <c r="A80" s="15"/>
      <c r="B80" s="70"/>
      <c r="C80" s="70"/>
      <c r="D80" s="70"/>
      <c r="E80" s="70"/>
      <c r="F80" s="70" t="s">
        <v>10</v>
      </c>
      <c r="G80" s="50">
        <f t="shared" ref="G80:G83" si="8">G81</f>
        <v>-231730</v>
      </c>
    </row>
    <row r="81" spans="1:7">
      <c r="A81" s="15"/>
      <c r="B81" s="70"/>
      <c r="C81" s="70"/>
      <c r="D81" s="70"/>
      <c r="E81" s="70"/>
      <c r="F81" s="70" t="s">
        <v>11</v>
      </c>
      <c r="G81" s="50">
        <f t="shared" si="8"/>
        <v>-231730</v>
      </c>
    </row>
    <row r="82" spans="1:7">
      <c r="A82" s="15"/>
      <c r="B82" s="70"/>
      <c r="C82" s="70"/>
      <c r="D82" s="70"/>
      <c r="E82" s="70"/>
      <c r="F82" s="103" t="s">
        <v>12</v>
      </c>
      <c r="G82" s="50">
        <f t="shared" si="8"/>
        <v>-231730</v>
      </c>
    </row>
    <row r="83" spans="1:7" ht="34.5">
      <c r="A83" s="15"/>
      <c r="B83" s="70"/>
      <c r="C83" s="70"/>
      <c r="D83" s="70"/>
      <c r="E83" s="70"/>
      <c r="F83" s="103" t="s">
        <v>13</v>
      </c>
      <c r="G83" s="50">
        <f t="shared" si="8"/>
        <v>-231730</v>
      </c>
    </row>
    <row r="84" spans="1:7">
      <c r="A84" s="15"/>
      <c r="B84" s="70"/>
      <c r="C84" s="70"/>
      <c r="D84" s="70"/>
      <c r="E84" s="70"/>
      <c r="F84" s="103" t="s">
        <v>122</v>
      </c>
      <c r="G84" s="50">
        <f>'1'!D65</f>
        <v>-231730</v>
      </c>
    </row>
  </sheetData>
  <mergeCells count="7">
    <mergeCell ref="D66:F66"/>
    <mergeCell ref="F2:G2"/>
    <mergeCell ref="F3:G3"/>
    <mergeCell ref="A5:G5"/>
    <mergeCell ref="A8:C8"/>
    <mergeCell ref="D8:E8"/>
    <mergeCell ref="F8:F9"/>
  </mergeCells>
  <pageMargins left="0.7" right="0.7" top="0.75" bottom="0.75" header="0.3" footer="0.3"/>
  <pageSetup scale="5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4"/>
  <sheetViews>
    <sheetView tabSelected="1" view="pageBreakPreview" topLeftCell="A7" zoomScaleNormal="100" zoomScaleSheetLayoutView="100" workbookViewId="0">
      <selection activeCell="G13" sqref="G13"/>
    </sheetView>
  </sheetViews>
  <sheetFormatPr defaultRowHeight="17.25"/>
  <cols>
    <col min="1" max="1" width="9.28515625" style="46" bestFit="1" customWidth="1"/>
    <col min="2" max="2" width="10.42578125" style="45" bestFit="1" customWidth="1"/>
    <col min="3" max="3" width="55.28515625" style="44" customWidth="1"/>
    <col min="4" max="4" width="43" style="21" bestFit="1" customWidth="1"/>
    <col min="5" max="5" width="39.42578125" style="21" customWidth="1"/>
    <col min="6" max="9" width="9.140625" style="21"/>
    <col min="10" max="10" width="11.140625" style="21" bestFit="1" customWidth="1"/>
    <col min="11" max="253" width="9.140625" style="21"/>
    <col min="254" max="254" width="9.28515625" style="21" bestFit="1" customWidth="1"/>
    <col min="255" max="255" width="10.42578125" style="21" bestFit="1" customWidth="1"/>
    <col min="256" max="256" width="55.28515625" style="21" customWidth="1"/>
    <col min="257" max="257" width="15.28515625" style="21" customWidth="1"/>
    <col min="258" max="258" width="15.5703125" style="21" customWidth="1"/>
    <col min="259" max="259" width="20.85546875" style="21" customWidth="1"/>
    <col min="260" max="260" width="26" style="21" customWidth="1"/>
    <col min="261" max="261" width="18.42578125" style="21" customWidth="1"/>
    <col min="262" max="265" width="9.140625" style="21"/>
    <col min="266" max="266" width="11.140625" style="21" bestFit="1" customWidth="1"/>
    <col min="267" max="509" width="9.140625" style="21"/>
    <col min="510" max="510" width="9.28515625" style="21" bestFit="1" customWidth="1"/>
    <col min="511" max="511" width="10.42578125" style="21" bestFit="1" customWidth="1"/>
    <col min="512" max="512" width="55.28515625" style="21" customWidth="1"/>
    <col min="513" max="513" width="15.28515625" style="21" customWidth="1"/>
    <col min="514" max="514" width="15.5703125" style="21" customWidth="1"/>
    <col min="515" max="515" width="20.85546875" style="21" customWidth="1"/>
    <col min="516" max="516" width="26" style="21" customWidth="1"/>
    <col min="517" max="517" width="18.42578125" style="21" customWidth="1"/>
    <col min="518" max="521" width="9.140625" style="21"/>
    <col min="522" max="522" width="11.140625" style="21" bestFit="1" customWidth="1"/>
    <col min="523" max="765" width="9.140625" style="21"/>
    <col min="766" max="766" width="9.28515625" style="21" bestFit="1" customWidth="1"/>
    <col min="767" max="767" width="10.42578125" style="21" bestFit="1" customWidth="1"/>
    <col min="768" max="768" width="55.28515625" style="21" customWidth="1"/>
    <col min="769" max="769" width="15.28515625" style="21" customWidth="1"/>
    <col min="770" max="770" width="15.5703125" style="21" customWidth="1"/>
    <col min="771" max="771" width="20.85546875" style="21" customWidth="1"/>
    <col min="772" max="772" width="26" style="21" customWidth="1"/>
    <col min="773" max="773" width="18.42578125" style="21" customWidth="1"/>
    <col min="774" max="777" width="9.140625" style="21"/>
    <col min="778" max="778" width="11.140625" style="21" bestFit="1" customWidth="1"/>
    <col min="779" max="1021" width="9.140625" style="21"/>
    <col min="1022" max="1022" width="9.28515625" style="21" bestFit="1" customWidth="1"/>
    <col min="1023" max="1023" width="10.42578125" style="21" bestFit="1" customWidth="1"/>
    <col min="1024" max="1024" width="55.28515625" style="21" customWidth="1"/>
    <col min="1025" max="1025" width="15.28515625" style="21" customWidth="1"/>
    <col min="1026" max="1026" width="15.5703125" style="21" customWidth="1"/>
    <col min="1027" max="1027" width="20.85546875" style="21" customWidth="1"/>
    <col min="1028" max="1028" width="26" style="21" customWidth="1"/>
    <col min="1029" max="1029" width="18.42578125" style="21" customWidth="1"/>
    <col min="1030" max="1033" width="9.140625" style="21"/>
    <col min="1034" max="1034" width="11.140625" style="21" bestFit="1" customWidth="1"/>
    <col min="1035" max="1277" width="9.140625" style="21"/>
    <col min="1278" max="1278" width="9.28515625" style="21" bestFit="1" customWidth="1"/>
    <col min="1279" max="1279" width="10.42578125" style="21" bestFit="1" customWidth="1"/>
    <col min="1280" max="1280" width="55.28515625" style="21" customWidth="1"/>
    <col min="1281" max="1281" width="15.28515625" style="21" customWidth="1"/>
    <col min="1282" max="1282" width="15.5703125" style="21" customWidth="1"/>
    <col min="1283" max="1283" width="20.85546875" style="21" customWidth="1"/>
    <col min="1284" max="1284" width="26" style="21" customWidth="1"/>
    <col min="1285" max="1285" width="18.42578125" style="21" customWidth="1"/>
    <col min="1286" max="1289" width="9.140625" style="21"/>
    <col min="1290" max="1290" width="11.140625" style="21" bestFit="1" customWidth="1"/>
    <col min="1291" max="1533" width="9.140625" style="21"/>
    <col min="1534" max="1534" width="9.28515625" style="21" bestFit="1" customWidth="1"/>
    <col min="1535" max="1535" width="10.42578125" style="21" bestFit="1" customWidth="1"/>
    <col min="1536" max="1536" width="55.28515625" style="21" customWidth="1"/>
    <col min="1537" max="1537" width="15.28515625" style="21" customWidth="1"/>
    <col min="1538" max="1538" width="15.5703125" style="21" customWidth="1"/>
    <col min="1539" max="1539" width="20.85546875" style="21" customWidth="1"/>
    <col min="1540" max="1540" width="26" style="21" customWidth="1"/>
    <col min="1541" max="1541" width="18.42578125" style="21" customWidth="1"/>
    <col min="1542" max="1545" width="9.140625" style="21"/>
    <col min="1546" max="1546" width="11.140625" style="21" bestFit="1" customWidth="1"/>
    <col min="1547" max="1789" width="9.140625" style="21"/>
    <col min="1790" max="1790" width="9.28515625" style="21" bestFit="1" customWidth="1"/>
    <col min="1791" max="1791" width="10.42578125" style="21" bestFit="1" customWidth="1"/>
    <col min="1792" max="1792" width="55.28515625" style="21" customWidth="1"/>
    <col min="1793" max="1793" width="15.28515625" style="21" customWidth="1"/>
    <col min="1794" max="1794" width="15.5703125" style="21" customWidth="1"/>
    <col min="1795" max="1795" width="20.85546875" style="21" customWidth="1"/>
    <col min="1796" max="1796" width="26" style="21" customWidth="1"/>
    <col min="1797" max="1797" width="18.42578125" style="21" customWidth="1"/>
    <col min="1798" max="1801" width="9.140625" style="21"/>
    <col min="1802" max="1802" width="11.140625" style="21" bestFit="1" customWidth="1"/>
    <col min="1803" max="2045" width="9.140625" style="21"/>
    <col min="2046" max="2046" width="9.28515625" style="21" bestFit="1" customWidth="1"/>
    <col min="2047" max="2047" width="10.42578125" style="21" bestFit="1" customWidth="1"/>
    <col min="2048" max="2048" width="55.28515625" style="21" customWidth="1"/>
    <col min="2049" max="2049" width="15.28515625" style="21" customWidth="1"/>
    <col min="2050" max="2050" width="15.5703125" style="21" customWidth="1"/>
    <col min="2051" max="2051" width="20.85546875" style="21" customWidth="1"/>
    <col min="2052" max="2052" width="26" style="21" customWidth="1"/>
    <col min="2053" max="2053" width="18.42578125" style="21" customWidth="1"/>
    <col min="2054" max="2057" width="9.140625" style="21"/>
    <col min="2058" max="2058" width="11.140625" style="21" bestFit="1" customWidth="1"/>
    <col min="2059" max="2301" width="9.140625" style="21"/>
    <col min="2302" max="2302" width="9.28515625" style="21" bestFit="1" customWidth="1"/>
    <col min="2303" max="2303" width="10.42578125" style="21" bestFit="1" customWidth="1"/>
    <col min="2304" max="2304" width="55.28515625" style="21" customWidth="1"/>
    <col min="2305" max="2305" width="15.28515625" style="21" customWidth="1"/>
    <col min="2306" max="2306" width="15.5703125" style="21" customWidth="1"/>
    <col min="2307" max="2307" width="20.85546875" style="21" customWidth="1"/>
    <col min="2308" max="2308" width="26" style="21" customWidth="1"/>
    <col min="2309" max="2309" width="18.42578125" style="21" customWidth="1"/>
    <col min="2310" max="2313" width="9.140625" style="21"/>
    <col min="2314" max="2314" width="11.140625" style="21" bestFit="1" customWidth="1"/>
    <col min="2315" max="2557" width="9.140625" style="21"/>
    <col min="2558" max="2558" width="9.28515625" style="21" bestFit="1" customWidth="1"/>
    <col min="2559" max="2559" width="10.42578125" style="21" bestFit="1" customWidth="1"/>
    <col min="2560" max="2560" width="55.28515625" style="21" customWidth="1"/>
    <col min="2561" max="2561" width="15.28515625" style="21" customWidth="1"/>
    <col min="2562" max="2562" width="15.5703125" style="21" customWidth="1"/>
    <col min="2563" max="2563" width="20.85546875" style="21" customWidth="1"/>
    <col min="2564" max="2564" width="26" style="21" customWidth="1"/>
    <col min="2565" max="2565" width="18.42578125" style="21" customWidth="1"/>
    <col min="2566" max="2569" width="9.140625" style="21"/>
    <col min="2570" max="2570" width="11.140625" style="21" bestFit="1" customWidth="1"/>
    <col min="2571" max="2813" width="9.140625" style="21"/>
    <col min="2814" max="2814" width="9.28515625" style="21" bestFit="1" customWidth="1"/>
    <col min="2815" max="2815" width="10.42578125" style="21" bestFit="1" customWidth="1"/>
    <col min="2816" max="2816" width="55.28515625" style="21" customWidth="1"/>
    <col min="2817" max="2817" width="15.28515625" style="21" customWidth="1"/>
    <col min="2818" max="2818" width="15.5703125" style="21" customWidth="1"/>
    <col min="2819" max="2819" width="20.85546875" style="21" customWidth="1"/>
    <col min="2820" max="2820" width="26" style="21" customWidth="1"/>
    <col min="2821" max="2821" width="18.42578125" style="21" customWidth="1"/>
    <col min="2822" max="2825" width="9.140625" style="21"/>
    <col min="2826" max="2826" width="11.140625" style="21" bestFit="1" customWidth="1"/>
    <col min="2827" max="3069" width="9.140625" style="21"/>
    <col min="3070" max="3070" width="9.28515625" style="21" bestFit="1" customWidth="1"/>
    <col min="3071" max="3071" width="10.42578125" style="21" bestFit="1" customWidth="1"/>
    <col min="3072" max="3072" width="55.28515625" style="21" customWidth="1"/>
    <col min="3073" max="3073" width="15.28515625" style="21" customWidth="1"/>
    <col min="3074" max="3074" width="15.5703125" style="21" customWidth="1"/>
    <col min="3075" max="3075" width="20.85546875" style="21" customWidth="1"/>
    <col min="3076" max="3076" width="26" style="21" customWidth="1"/>
    <col min="3077" max="3077" width="18.42578125" style="21" customWidth="1"/>
    <col min="3078" max="3081" width="9.140625" style="21"/>
    <col min="3082" max="3082" width="11.140625" style="21" bestFit="1" customWidth="1"/>
    <col min="3083" max="3325" width="9.140625" style="21"/>
    <col min="3326" max="3326" width="9.28515625" style="21" bestFit="1" customWidth="1"/>
    <col min="3327" max="3327" width="10.42578125" style="21" bestFit="1" customWidth="1"/>
    <col min="3328" max="3328" width="55.28515625" style="21" customWidth="1"/>
    <col min="3329" max="3329" width="15.28515625" style="21" customWidth="1"/>
    <col min="3330" max="3330" width="15.5703125" style="21" customWidth="1"/>
    <col min="3331" max="3331" width="20.85546875" style="21" customWidth="1"/>
    <col min="3332" max="3332" width="26" style="21" customWidth="1"/>
    <col min="3333" max="3333" width="18.42578125" style="21" customWidth="1"/>
    <col min="3334" max="3337" width="9.140625" style="21"/>
    <col min="3338" max="3338" width="11.140625" style="21" bestFit="1" customWidth="1"/>
    <col min="3339" max="3581" width="9.140625" style="21"/>
    <col min="3582" max="3582" width="9.28515625" style="21" bestFit="1" customWidth="1"/>
    <col min="3583" max="3583" width="10.42578125" style="21" bestFit="1" customWidth="1"/>
    <col min="3584" max="3584" width="55.28515625" style="21" customWidth="1"/>
    <col min="3585" max="3585" width="15.28515625" style="21" customWidth="1"/>
    <col min="3586" max="3586" width="15.5703125" style="21" customWidth="1"/>
    <col min="3587" max="3587" width="20.85546875" style="21" customWidth="1"/>
    <col min="3588" max="3588" width="26" style="21" customWidth="1"/>
    <col min="3589" max="3589" width="18.42578125" style="21" customWidth="1"/>
    <col min="3590" max="3593" width="9.140625" style="21"/>
    <col min="3594" max="3594" width="11.140625" style="21" bestFit="1" customWidth="1"/>
    <col min="3595" max="3837" width="9.140625" style="21"/>
    <col min="3838" max="3838" width="9.28515625" style="21" bestFit="1" customWidth="1"/>
    <col min="3839" max="3839" width="10.42578125" style="21" bestFit="1" customWidth="1"/>
    <col min="3840" max="3840" width="55.28515625" style="21" customWidth="1"/>
    <col min="3841" max="3841" width="15.28515625" style="21" customWidth="1"/>
    <col min="3842" max="3842" width="15.5703125" style="21" customWidth="1"/>
    <col min="3843" max="3843" width="20.85546875" style="21" customWidth="1"/>
    <col min="3844" max="3844" width="26" style="21" customWidth="1"/>
    <col min="3845" max="3845" width="18.42578125" style="21" customWidth="1"/>
    <col min="3846" max="3849" width="9.140625" style="21"/>
    <col min="3850" max="3850" width="11.140625" style="21" bestFit="1" customWidth="1"/>
    <col min="3851" max="4093" width="9.140625" style="21"/>
    <col min="4094" max="4094" width="9.28515625" style="21" bestFit="1" customWidth="1"/>
    <col min="4095" max="4095" width="10.42578125" style="21" bestFit="1" customWidth="1"/>
    <col min="4096" max="4096" width="55.28515625" style="21" customWidth="1"/>
    <col min="4097" max="4097" width="15.28515625" style="21" customWidth="1"/>
    <col min="4098" max="4098" width="15.5703125" style="21" customWidth="1"/>
    <col min="4099" max="4099" width="20.85546875" style="21" customWidth="1"/>
    <col min="4100" max="4100" width="26" style="21" customWidth="1"/>
    <col min="4101" max="4101" width="18.42578125" style="21" customWidth="1"/>
    <col min="4102" max="4105" width="9.140625" style="21"/>
    <col min="4106" max="4106" width="11.140625" style="21" bestFit="1" customWidth="1"/>
    <col min="4107" max="4349" width="9.140625" style="21"/>
    <col min="4350" max="4350" width="9.28515625" style="21" bestFit="1" customWidth="1"/>
    <col min="4351" max="4351" width="10.42578125" style="21" bestFit="1" customWidth="1"/>
    <col min="4352" max="4352" width="55.28515625" style="21" customWidth="1"/>
    <col min="4353" max="4353" width="15.28515625" style="21" customWidth="1"/>
    <col min="4354" max="4354" width="15.5703125" style="21" customWidth="1"/>
    <col min="4355" max="4355" width="20.85546875" style="21" customWidth="1"/>
    <col min="4356" max="4356" width="26" style="21" customWidth="1"/>
    <col min="4357" max="4357" width="18.42578125" style="21" customWidth="1"/>
    <col min="4358" max="4361" width="9.140625" style="21"/>
    <col min="4362" max="4362" width="11.140625" style="21" bestFit="1" customWidth="1"/>
    <col min="4363" max="4605" width="9.140625" style="21"/>
    <col min="4606" max="4606" width="9.28515625" style="21" bestFit="1" customWidth="1"/>
    <col min="4607" max="4607" width="10.42578125" style="21" bestFit="1" customWidth="1"/>
    <col min="4608" max="4608" width="55.28515625" style="21" customWidth="1"/>
    <col min="4609" max="4609" width="15.28515625" style="21" customWidth="1"/>
    <col min="4610" max="4610" width="15.5703125" style="21" customWidth="1"/>
    <col min="4611" max="4611" width="20.85546875" style="21" customWidth="1"/>
    <col min="4612" max="4612" width="26" style="21" customWidth="1"/>
    <col min="4613" max="4613" width="18.42578125" style="21" customWidth="1"/>
    <col min="4614" max="4617" width="9.140625" style="21"/>
    <col min="4618" max="4618" width="11.140625" style="21" bestFit="1" customWidth="1"/>
    <col min="4619" max="4861" width="9.140625" style="21"/>
    <col min="4862" max="4862" width="9.28515625" style="21" bestFit="1" customWidth="1"/>
    <col min="4863" max="4863" width="10.42578125" style="21" bestFit="1" customWidth="1"/>
    <col min="4864" max="4864" width="55.28515625" style="21" customWidth="1"/>
    <col min="4865" max="4865" width="15.28515625" style="21" customWidth="1"/>
    <col min="4866" max="4866" width="15.5703125" style="21" customWidth="1"/>
    <col min="4867" max="4867" width="20.85546875" style="21" customWidth="1"/>
    <col min="4868" max="4868" width="26" style="21" customWidth="1"/>
    <col min="4869" max="4869" width="18.42578125" style="21" customWidth="1"/>
    <col min="4870" max="4873" width="9.140625" style="21"/>
    <col min="4874" max="4874" width="11.140625" style="21" bestFit="1" customWidth="1"/>
    <col min="4875" max="5117" width="9.140625" style="21"/>
    <col min="5118" max="5118" width="9.28515625" style="21" bestFit="1" customWidth="1"/>
    <col min="5119" max="5119" width="10.42578125" style="21" bestFit="1" customWidth="1"/>
    <col min="5120" max="5120" width="55.28515625" style="21" customWidth="1"/>
    <col min="5121" max="5121" width="15.28515625" style="21" customWidth="1"/>
    <col min="5122" max="5122" width="15.5703125" style="21" customWidth="1"/>
    <col min="5123" max="5123" width="20.85546875" style="21" customWidth="1"/>
    <col min="5124" max="5124" width="26" style="21" customWidth="1"/>
    <col min="5125" max="5125" width="18.42578125" style="21" customWidth="1"/>
    <col min="5126" max="5129" width="9.140625" style="21"/>
    <col min="5130" max="5130" width="11.140625" style="21" bestFit="1" customWidth="1"/>
    <col min="5131" max="5373" width="9.140625" style="21"/>
    <col min="5374" max="5374" width="9.28515625" style="21" bestFit="1" customWidth="1"/>
    <col min="5375" max="5375" width="10.42578125" style="21" bestFit="1" customWidth="1"/>
    <col min="5376" max="5376" width="55.28515625" style="21" customWidth="1"/>
    <col min="5377" max="5377" width="15.28515625" style="21" customWidth="1"/>
    <col min="5378" max="5378" width="15.5703125" style="21" customWidth="1"/>
    <col min="5379" max="5379" width="20.85546875" style="21" customWidth="1"/>
    <col min="5380" max="5380" width="26" style="21" customWidth="1"/>
    <col min="5381" max="5381" width="18.42578125" style="21" customWidth="1"/>
    <col min="5382" max="5385" width="9.140625" style="21"/>
    <col min="5386" max="5386" width="11.140625" style="21" bestFit="1" customWidth="1"/>
    <col min="5387" max="5629" width="9.140625" style="21"/>
    <col min="5630" max="5630" width="9.28515625" style="21" bestFit="1" customWidth="1"/>
    <col min="5631" max="5631" width="10.42578125" style="21" bestFit="1" customWidth="1"/>
    <col min="5632" max="5632" width="55.28515625" style="21" customWidth="1"/>
    <col min="5633" max="5633" width="15.28515625" style="21" customWidth="1"/>
    <col min="5634" max="5634" width="15.5703125" style="21" customWidth="1"/>
    <col min="5635" max="5635" width="20.85546875" style="21" customWidth="1"/>
    <col min="5636" max="5636" width="26" style="21" customWidth="1"/>
    <col min="5637" max="5637" width="18.42578125" style="21" customWidth="1"/>
    <col min="5638" max="5641" width="9.140625" style="21"/>
    <col min="5642" max="5642" width="11.140625" style="21" bestFit="1" customWidth="1"/>
    <col min="5643" max="5885" width="9.140625" style="21"/>
    <col min="5886" max="5886" width="9.28515625" style="21" bestFit="1" customWidth="1"/>
    <col min="5887" max="5887" width="10.42578125" style="21" bestFit="1" customWidth="1"/>
    <col min="5888" max="5888" width="55.28515625" style="21" customWidth="1"/>
    <col min="5889" max="5889" width="15.28515625" style="21" customWidth="1"/>
    <col min="5890" max="5890" width="15.5703125" style="21" customWidth="1"/>
    <col min="5891" max="5891" width="20.85546875" style="21" customWidth="1"/>
    <col min="5892" max="5892" width="26" style="21" customWidth="1"/>
    <col min="5893" max="5893" width="18.42578125" style="21" customWidth="1"/>
    <col min="5894" max="5897" width="9.140625" style="21"/>
    <col min="5898" max="5898" width="11.140625" style="21" bestFit="1" customWidth="1"/>
    <col min="5899" max="6141" width="9.140625" style="21"/>
    <col min="6142" max="6142" width="9.28515625" style="21" bestFit="1" customWidth="1"/>
    <col min="6143" max="6143" width="10.42578125" style="21" bestFit="1" customWidth="1"/>
    <col min="6144" max="6144" width="55.28515625" style="21" customWidth="1"/>
    <col min="6145" max="6145" width="15.28515625" style="21" customWidth="1"/>
    <col min="6146" max="6146" width="15.5703125" style="21" customWidth="1"/>
    <col min="6147" max="6147" width="20.85546875" style="21" customWidth="1"/>
    <col min="6148" max="6148" width="26" style="21" customWidth="1"/>
    <col min="6149" max="6149" width="18.42578125" style="21" customWidth="1"/>
    <col min="6150" max="6153" width="9.140625" style="21"/>
    <col min="6154" max="6154" width="11.140625" style="21" bestFit="1" customWidth="1"/>
    <col min="6155" max="6397" width="9.140625" style="21"/>
    <col min="6398" max="6398" width="9.28515625" style="21" bestFit="1" customWidth="1"/>
    <col min="6399" max="6399" width="10.42578125" style="21" bestFit="1" customWidth="1"/>
    <col min="6400" max="6400" width="55.28515625" style="21" customWidth="1"/>
    <col min="6401" max="6401" width="15.28515625" style="21" customWidth="1"/>
    <col min="6402" max="6402" width="15.5703125" style="21" customWidth="1"/>
    <col min="6403" max="6403" width="20.85546875" style="21" customWidth="1"/>
    <col min="6404" max="6404" width="26" style="21" customWidth="1"/>
    <col min="6405" max="6405" width="18.42578125" style="21" customWidth="1"/>
    <col min="6406" max="6409" width="9.140625" style="21"/>
    <col min="6410" max="6410" width="11.140625" style="21" bestFit="1" customWidth="1"/>
    <col min="6411" max="6653" width="9.140625" style="21"/>
    <col min="6654" max="6654" width="9.28515625" style="21" bestFit="1" customWidth="1"/>
    <col min="6655" max="6655" width="10.42578125" style="21" bestFit="1" customWidth="1"/>
    <col min="6656" max="6656" width="55.28515625" style="21" customWidth="1"/>
    <col min="6657" max="6657" width="15.28515625" style="21" customWidth="1"/>
    <col min="6658" max="6658" width="15.5703125" style="21" customWidth="1"/>
    <col min="6659" max="6659" width="20.85546875" style="21" customWidth="1"/>
    <col min="6660" max="6660" width="26" style="21" customWidth="1"/>
    <col min="6661" max="6661" width="18.42578125" style="21" customWidth="1"/>
    <col min="6662" max="6665" width="9.140625" style="21"/>
    <col min="6666" max="6666" width="11.140625" style="21" bestFit="1" customWidth="1"/>
    <col min="6667" max="6909" width="9.140625" style="21"/>
    <col min="6910" max="6910" width="9.28515625" style="21" bestFit="1" customWidth="1"/>
    <col min="6911" max="6911" width="10.42578125" style="21" bestFit="1" customWidth="1"/>
    <col min="6912" max="6912" width="55.28515625" style="21" customWidth="1"/>
    <col min="6913" max="6913" width="15.28515625" style="21" customWidth="1"/>
    <col min="6914" max="6914" width="15.5703125" style="21" customWidth="1"/>
    <col min="6915" max="6915" width="20.85546875" style="21" customWidth="1"/>
    <col min="6916" max="6916" width="26" style="21" customWidth="1"/>
    <col min="6917" max="6917" width="18.42578125" style="21" customWidth="1"/>
    <col min="6918" max="6921" width="9.140625" style="21"/>
    <col min="6922" max="6922" width="11.140625" style="21" bestFit="1" customWidth="1"/>
    <col min="6923" max="7165" width="9.140625" style="21"/>
    <col min="7166" max="7166" width="9.28515625" style="21" bestFit="1" customWidth="1"/>
    <col min="7167" max="7167" width="10.42578125" style="21" bestFit="1" customWidth="1"/>
    <col min="7168" max="7168" width="55.28515625" style="21" customWidth="1"/>
    <col min="7169" max="7169" width="15.28515625" style="21" customWidth="1"/>
    <col min="7170" max="7170" width="15.5703125" style="21" customWidth="1"/>
    <col min="7171" max="7171" width="20.85546875" style="21" customWidth="1"/>
    <col min="7172" max="7172" width="26" style="21" customWidth="1"/>
    <col min="7173" max="7173" width="18.42578125" style="21" customWidth="1"/>
    <col min="7174" max="7177" width="9.140625" style="21"/>
    <col min="7178" max="7178" width="11.140625" style="21" bestFit="1" customWidth="1"/>
    <col min="7179" max="7421" width="9.140625" style="21"/>
    <col min="7422" max="7422" width="9.28515625" style="21" bestFit="1" customWidth="1"/>
    <col min="7423" max="7423" width="10.42578125" style="21" bestFit="1" customWidth="1"/>
    <col min="7424" max="7424" width="55.28515625" style="21" customWidth="1"/>
    <col min="7425" max="7425" width="15.28515625" style="21" customWidth="1"/>
    <col min="7426" max="7426" width="15.5703125" style="21" customWidth="1"/>
    <col min="7427" max="7427" width="20.85546875" style="21" customWidth="1"/>
    <col min="7428" max="7428" width="26" style="21" customWidth="1"/>
    <col min="7429" max="7429" width="18.42578125" style="21" customWidth="1"/>
    <col min="7430" max="7433" width="9.140625" style="21"/>
    <col min="7434" max="7434" width="11.140625" style="21" bestFit="1" customWidth="1"/>
    <col min="7435" max="7677" width="9.140625" style="21"/>
    <col min="7678" max="7678" width="9.28515625" style="21" bestFit="1" customWidth="1"/>
    <col min="7679" max="7679" width="10.42578125" style="21" bestFit="1" customWidth="1"/>
    <col min="7680" max="7680" width="55.28515625" style="21" customWidth="1"/>
    <col min="7681" max="7681" width="15.28515625" style="21" customWidth="1"/>
    <col min="7682" max="7682" width="15.5703125" style="21" customWidth="1"/>
    <col min="7683" max="7683" width="20.85546875" style="21" customWidth="1"/>
    <col min="7684" max="7684" width="26" style="21" customWidth="1"/>
    <col min="7685" max="7685" width="18.42578125" style="21" customWidth="1"/>
    <col min="7686" max="7689" width="9.140625" style="21"/>
    <col min="7690" max="7690" width="11.140625" style="21" bestFit="1" customWidth="1"/>
    <col min="7691" max="7933" width="9.140625" style="21"/>
    <col min="7934" max="7934" width="9.28515625" style="21" bestFit="1" customWidth="1"/>
    <col min="7935" max="7935" width="10.42578125" style="21" bestFit="1" customWidth="1"/>
    <col min="7936" max="7936" width="55.28515625" style="21" customWidth="1"/>
    <col min="7937" max="7937" width="15.28515625" style="21" customWidth="1"/>
    <col min="7938" max="7938" width="15.5703125" style="21" customWidth="1"/>
    <col min="7939" max="7939" width="20.85546875" style="21" customWidth="1"/>
    <col min="7940" max="7940" width="26" style="21" customWidth="1"/>
    <col min="7941" max="7941" width="18.42578125" style="21" customWidth="1"/>
    <col min="7942" max="7945" width="9.140625" style="21"/>
    <col min="7946" max="7946" width="11.140625" style="21" bestFit="1" customWidth="1"/>
    <col min="7947" max="8189" width="9.140625" style="21"/>
    <col min="8190" max="8190" width="9.28515625" style="21" bestFit="1" customWidth="1"/>
    <col min="8191" max="8191" width="10.42578125" style="21" bestFit="1" customWidth="1"/>
    <col min="8192" max="8192" width="55.28515625" style="21" customWidth="1"/>
    <col min="8193" max="8193" width="15.28515625" style="21" customWidth="1"/>
    <col min="8194" max="8194" width="15.5703125" style="21" customWidth="1"/>
    <col min="8195" max="8195" width="20.85546875" style="21" customWidth="1"/>
    <col min="8196" max="8196" width="26" style="21" customWidth="1"/>
    <col min="8197" max="8197" width="18.42578125" style="21" customWidth="1"/>
    <col min="8198" max="8201" width="9.140625" style="21"/>
    <col min="8202" max="8202" width="11.140625" style="21" bestFit="1" customWidth="1"/>
    <col min="8203" max="8445" width="9.140625" style="21"/>
    <col min="8446" max="8446" width="9.28515625" style="21" bestFit="1" customWidth="1"/>
    <col min="8447" max="8447" width="10.42578125" style="21" bestFit="1" customWidth="1"/>
    <col min="8448" max="8448" width="55.28515625" style="21" customWidth="1"/>
    <col min="8449" max="8449" width="15.28515625" style="21" customWidth="1"/>
    <col min="8450" max="8450" width="15.5703125" style="21" customWidth="1"/>
    <col min="8451" max="8451" width="20.85546875" style="21" customWidth="1"/>
    <col min="8452" max="8452" width="26" style="21" customWidth="1"/>
    <col min="8453" max="8453" width="18.42578125" style="21" customWidth="1"/>
    <col min="8454" max="8457" width="9.140625" style="21"/>
    <col min="8458" max="8458" width="11.140625" style="21" bestFit="1" customWidth="1"/>
    <col min="8459" max="8701" width="9.140625" style="21"/>
    <col min="8702" max="8702" width="9.28515625" style="21" bestFit="1" customWidth="1"/>
    <col min="8703" max="8703" width="10.42578125" style="21" bestFit="1" customWidth="1"/>
    <col min="8704" max="8704" width="55.28515625" style="21" customWidth="1"/>
    <col min="8705" max="8705" width="15.28515625" style="21" customWidth="1"/>
    <col min="8706" max="8706" width="15.5703125" style="21" customWidth="1"/>
    <col min="8707" max="8707" width="20.85546875" style="21" customWidth="1"/>
    <col min="8708" max="8708" width="26" style="21" customWidth="1"/>
    <col min="8709" max="8709" width="18.42578125" style="21" customWidth="1"/>
    <col min="8710" max="8713" width="9.140625" style="21"/>
    <col min="8714" max="8714" width="11.140625" style="21" bestFit="1" customWidth="1"/>
    <col min="8715" max="8957" width="9.140625" style="21"/>
    <col min="8958" max="8958" width="9.28515625" style="21" bestFit="1" customWidth="1"/>
    <col min="8959" max="8959" width="10.42578125" style="21" bestFit="1" customWidth="1"/>
    <col min="8960" max="8960" width="55.28515625" style="21" customWidth="1"/>
    <col min="8961" max="8961" width="15.28515625" style="21" customWidth="1"/>
    <col min="8962" max="8962" width="15.5703125" style="21" customWidth="1"/>
    <col min="8963" max="8963" width="20.85546875" style="21" customWidth="1"/>
    <col min="8964" max="8964" width="26" style="21" customWidth="1"/>
    <col min="8965" max="8965" width="18.42578125" style="21" customWidth="1"/>
    <col min="8966" max="8969" width="9.140625" style="21"/>
    <col min="8970" max="8970" width="11.140625" style="21" bestFit="1" customWidth="1"/>
    <col min="8971" max="9213" width="9.140625" style="21"/>
    <col min="9214" max="9214" width="9.28515625" style="21" bestFit="1" customWidth="1"/>
    <col min="9215" max="9215" width="10.42578125" style="21" bestFit="1" customWidth="1"/>
    <col min="9216" max="9216" width="55.28515625" style="21" customWidth="1"/>
    <col min="9217" max="9217" width="15.28515625" style="21" customWidth="1"/>
    <col min="9218" max="9218" width="15.5703125" style="21" customWidth="1"/>
    <col min="9219" max="9219" width="20.85546875" style="21" customWidth="1"/>
    <col min="9220" max="9220" width="26" style="21" customWidth="1"/>
    <col min="9221" max="9221" width="18.42578125" style="21" customWidth="1"/>
    <col min="9222" max="9225" width="9.140625" style="21"/>
    <col min="9226" max="9226" width="11.140625" style="21" bestFit="1" customWidth="1"/>
    <col min="9227" max="9469" width="9.140625" style="21"/>
    <col min="9470" max="9470" width="9.28515625" style="21" bestFit="1" customWidth="1"/>
    <col min="9471" max="9471" width="10.42578125" style="21" bestFit="1" customWidth="1"/>
    <col min="9472" max="9472" width="55.28515625" style="21" customWidth="1"/>
    <col min="9473" max="9473" width="15.28515625" style="21" customWidth="1"/>
    <col min="9474" max="9474" width="15.5703125" style="21" customWidth="1"/>
    <col min="9475" max="9475" width="20.85546875" style="21" customWidth="1"/>
    <col min="9476" max="9476" width="26" style="21" customWidth="1"/>
    <col min="9477" max="9477" width="18.42578125" style="21" customWidth="1"/>
    <col min="9478" max="9481" width="9.140625" style="21"/>
    <col min="9482" max="9482" width="11.140625" style="21" bestFit="1" customWidth="1"/>
    <col min="9483" max="9725" width="9.140625" style="21"/>
    <col min="9726" max="9726" width="9.28515625" style="21" bestFit="1" customWidth="1"/>
    <col min="9727" max="9727" width="10.42578125" style="21" bestFit="1" customWidth="1"/>
    <col min="9728" max="9728" width="55.28515625" style="21" customWidth="1"/>
    <col min="9729" max="9729" width="15.28515625" style="21" customWidth="1"/>
    <col min="9730" max="9730" width="15.5703125" style="21" customWidth="1"/>
    <col min="9731" max="9731" width="20.85546875" style="21" customWidth="1"/>
    <col min="9732" max="9732" width="26" style="21" customWidth="1"/>
    <col min="9733" max="9733" width="18.42578125" style="21" customWidth="1"/>
    <col min="9734" max="9737" width="9.140625" style="21"/>
    <col min="9738" max="9738" width="11.140625" style="21" bestFit="1" customWidth="1"/>
    <col min="9739" max="9981" width="9.140625" style="21"/>
    <col min="9982" max="9982" width="9.28515625" style="21" bestFit="1" customWidth="1"/>
    <col min="9983" max="9983" width="10.42578125" style="21" bestFit="1" customWidth="1"/>
    <col min="9984" max="9984" width="55.28515625" style="21" customWidth="1"/>
    <col min="9985" max="9985" width="15.28515625" style="21" customWidth="1"/>
    <col min="9986" max="9986" width="15.5703125" style="21" customWidth="1"/>
    <col min="9987" max="9987" width="20.85546875" style="21" customWidth="1"/>
    <col min="9988" max="9988" width="26" style="21" customWidth="1"/>
    <col min="9989" max="9989" width="18.42578125" style="21" customWidth="1"/>
    <col min="9990" max="9993" width="9.140625" style="21"/>
    <col min="9994" max="9994" width="11.140625" style="21" bestFit="1" customWidth="1"/>
    <col min="9995" max="10237" width="9.140625" style="21"/>
    <col min="10238" max="10238" width="9.28515625" style="21" bestFit="1" customWidth="1"/>
    <col min="10239" max="10239" width="10.42578125" style="21" bestFit="1" customWidth="1"/>
    <col min="10240" max="10240" width="55.28515625" style="21" customWidth="1"/>
    <col min="10241" max="10241" width="15.28515625" style="21" customWidth="1"/>
    <col min="10242" max="10242" width="15.5703125" style="21" customWidth="1"/>
    <col min="10243" max="10243" width="20.85546875" style="21" customWidth="1"/>
    <col min="10244" max="10244" width="26" style="21" customWidth="1"/>
    <col min="10245" max="10245" width="18.42578125" style="21" customWidth="1"/>
    <col min="10246" max="10249" width="9.140625" style="21"/>
    <col min="10250" max="10250" width="11.140625" style="21" bestFit="1" customWidth="1"/>
    <col min="10251" max="10493" width="9.140625" style="21"/>
    <col min="10494" max="10494" width="9.28515625" style="21" bestFit="1" customWidth="1"/>
    <col min="10495" max="10495" width="10.42578125" style="21" bestFit="1" customWidth="1"/>
    <col min="10496" max="10496" width="55.28515625" style="21" customWidth="1"/>
    <col min="10497" max="10497" width="15.28515625" style="21" customWidth="1"/>
    <col min="10498" max="10498" width="15.5703125" style="21" customWidth="1"/>
    <col min="10499" max="10499" width="20.85546875" style="21" customWidth="1"/>
    <col min="10500" max="10500" width="26" style="21" customWidth="1"/>
    <col min="10501" max="10501" width="18.42578125" style="21" customWidth="1"/>
    <col min="10502" max="10505" width="9.140625" style="21"/>
    <col min="10506" max="10506" width="11.140625" style="21" bestFit="1" customWidth="1"/>
    <col min="10507" max="10749" width="9.140625" style="21"/>
    <col min="10750" max="10750" width="9.28515625" style="21" bestFit="1" customWidth="1"/>
    <col min="10751" max="10751" width="10.42578125" style="21" bestFit="1" customWidth="1"/>
    <col min="10752" max="10752" width="55.28515625" style="21" customWidth="1"/>
    <col min="10753" max="10753" width="15.28515625" style="21" customWidth="1"/>
    <col min="10754" max="10754" width="15.5703125" style="21" customWidth="1"/>
    <col min="10755" max="10755" width="20.85546875" style="21" customWidth="1"/>
    <col min="10756" max="10756" width="26" style="21" customWidth="1"/>
    <col min="10757" max="10757" width="18.42578125" style="21" customWidth="1"/>
    <col min="10758" max="10761" width="9.140625" style="21"/>
    <col min="10762" max="10762" width="11.140625" style="21" bestFit="1" customWidth="1"/>
    <col min="10763" max="11005" width="9.140625" style="21"/>
    <col min="11006" max="11006" width="9.28515625" style="21" bestFit="1" customWidth="1"/>
    <col min="11007" max="11007" width="10.42578125" style="21" bestFit="1" customWidth="1"/>
    <col min="11008" max="11008" width="55.28515625" style="21" customWidth="1"/>
    <col min="11009" max="11009" width="15.28515625" style="21" customWidth="1"/>
    <col min="11010" max="11010" width="15.5703125" style="21" customWidth="1"/>
    <col min="11011" max="11011" width="20.85546875" style="21" customWidth="1"/>
    <col min="11012" max="11012" width="26" style="21" customWidth="1"/>
    <col min="11013" max="11013" width="18.42578125" style="21" customWidth="1"/>
    <col min="11014" max="11017" width="9.140625" style="21"/>
    <col min="11018" max="11018" width="11.140625" style="21" bestFit="1" customWidth="1"/>
    <col min="11019" max="11261" width="9.140625" style="21"/>
    <col min="11262" max="11262" width="9.28515625" style="21" bestFit="1" customWidth="1"/>
    <col min="11263" max="11263" width="10.42578125" style="21" bestFit="1" customWidth="1"/>
    <col min="11264" max="11264" width="55.28515625" style="21" customWidth="1"/>
    <col min="11265" max="11265" width="15.28515625" style="21" customWidth="1"/>
    <col min="11266" max="11266" width="15.5703125" style="21" customWidth="1"/>
    <col min="11267" max="11267" width="20.85546875" style="21" customWidth="1"/>
    <col min="11268" max="11268" width="26" style="21" customWidth="1"/>
    <col min="11269" max="11269" width="18.42578125" style="21" customWidth="1"/>
    <col min="11270" max="11273" width="9.140625" style="21"/>
    <col min="11274" max="11274" width="11.140625" style="21" bestFit="1" customWidth="1"/>
    <col min="11275" max="11517" width="9.140625" style="21"/>
    <col min="11518" max="11518" width="9.28515625" style="21" bestFit="1" customWidth="1"/>
    <col min="11519" max="11519" width="10.42578125" style="21" bestFit="1" customWidth="1"/>
    <col min="11520" max="11520" width="55.28515625" style="21" customWidth="1"/>
    <col min="11521" max="11521" width="15.28515625" style="21" customWidth="1"/>
    <col min="11522" max="11522" width="15.5703125" style="21" customWidth="1"/>
    <col min="11523" max="11523" width="20.85546875" style="21" customWidth="1"/>
    <col min="11524" max="11524" width="26" style="21" customWidth="1"/>
    <col min="11525" max="11525" width="18.42578125" style="21" customWidth="1"/>
    <col min="11526" max="11529" width="9.140625" style="21"/>
    <col min="11530" max="11530" width="11.140625" style="21" bestFit="1" customWidth="1"/>
    <col min="11531" max="11773" width="9.140625" style="21"/>
    <col min="11774" max="11774" width="9.28515625" style="21" bestFit="1" customWidth="1"/>
    <col min="11775" max="11775" width="10.42578125" style="21" bestFit="1" customWidth="1"/>
    <col min="11776" max="11776" width="55.28515625" style="21" customWidth="1"/>
    <col min="11777" max="11777" width="15.28515625" style="21" customWidth="1"/>
    <col min="11778" max="11778" width="15.5703125" style="21" customWidth="1"/>
    <col min="11779" max="11779" width="20.85546875" style="21" customWidth="1"/>
    <col min="11780" max="11780" width="26" style="21" customWidth="1"/>
    <col min="11781" max="11781" width="18.42578125" style="21" customWidth="1"/>
    <col min="11782" max="11785" width="9.140625" style="21"/>
    <col min="11786" max="11786" width="11.140625" style="21" bestFit="1" customWidth="1"/>
    <col min="11787" max="12029" width="9.140625" style="21"/>
    <col min="12030" max="12030" width="9.28515625" style="21" bestFit="1" customWidth="1"/>
    <col min="12031" max="12031" width="10.42578125" style="21" bestFit="1" customWidth="1"/>
    <col min="12032" max="12032" width="55.28515625" style="21" customWidth="1"/>
    <col min="12033" max="12033" width="15.28515625" style="21" customWidth="1"/>
    <col min="12034" max="12034" width="15.5703125" style="21" customWidth="1"/>
    <col min="12035" max="12035" width="20.85546875" style="21" customWidth="1"/>
    <col min="12036" max="12036" width="26" style="21" customWidth="1"/>
    <col min="12037" max="12037" width="18.42578125" style="21" customWidth="1"/>
    <col min="12038" max="12041" width="9.140625" style="21"/>
    <col min="12042" max="12042" width="11.140625" style="21" bestFit="1" customWidth="1"/>
    <col min="12043" max="12285" width="9.140625" style="21"/>
    <col min="12286" max="12286" width="9.28515625" style="21" bestFit="1" customWidth="1"/>
    <col min="12287" max="12287" width="10.42578125" style="21" bestFit="1" customWidth="1"/>
    <col min="12288" max="12288" width="55.28515625" style="21" customWidth="1"/>
    <col min="12289" max="12289" width="15.28515625" style="21" customWidth="1"/>
    <col min="12290" max="12290" width="15.5703125" style="21" customWidth="1"/>
    <col min="12291" max="12291" width="20.85546875" style="21" customWidth="1"/>
    <col min="12292" max="12292" width="26" style="21" customWidth="1"/>
    <col min="12293" max="12293" width="18.42578125" style="21" customWidth="1"/>
    <col min="12294" max="12297" width="9.140625" style="21"/>
    <col min="12298" max="12298" width="11.140625" style="21" bestFit="1" customWidth="1"/>
    <col min="12299" max="12541" width="9.140625" style="21"/>
    <col min="12542" max="12542" width="9.28515625" style="21" bestFit="1" customWidth="1"/>
    <col min="12543" max="12543" width="10.42578125" style="21" bestFit="1" customWidth="1"/>
    <col min="12544" max="12544" width="55.28515625" style="21" customWidth="1"/>
    <col min="12545" max="12545" width="15.28515625" style="21" customWidth="1"/>
    <col min="12546" max="12546" width="15.5703125" style="21" customWidth="1"/>
    <col min="12547" max="12547" width="20.85546875" style="21" customWidth="1"/>
    <col min="12548" max="12548" width="26" style="21" customWidth="1"/>
    <col min="12549" max="12549" width="18.42578125" style="21" customWidth="1"/>
    <col min="12550" max="12553" width="9.140625" style="21"/>
    <col min="12554" max="12554" width="11.140625" style="21" bestFit="1" customWidth="1"/>
    <col min="12555" max="12797" width="9.140625" style="21"/>
    <col min="12798" max="12798" width="9.28515625" style="21" bestFit="1" customWidth="1"/>
    <col min="12799" max="12799" width="10.42578125" style="21" bestFit="1" customWidth="1"/>
    <col min="12800" max="12800" width="55.28515625" style="21" customWidth="1"/>
    <col min="12801" max="12801" width="15.28515625" style="21" customWidth="1"/>
    <col min="12802" max="12802" width="15.5703125" style="21" customWidth="1"/>
    <col min="12803" max="12803" width="20.85546875" style="21" customWidth="1"/>
    <col min="12804" max="12804" width="26" style="21" customWidth="1"/>
    <col min="12805" max="12805" width="18.42578125" style="21" customWidth="1"/>
    <col min="12806" max="12809" width="9.140625" style="21"/>
    <col min="12810" max="12810" width="11.140625" style="21" bestFit="1" customWidth="1"/>
    <col min="12811" max="13053" width="9.140625" style="21"/>
    <col min="13054" max="13054" width="9.28515625" style="21" bestFit="1" customWidth="1"/>
    <col min="13055" max="13055" width="10.42578125" style="21" bestFit="1" customWidth="1"/>
    <col min="13056" max="13056" width="55.28515625" style="21" customWidth="1"/>
    <col min="13057" max="13057" width="15.28515625" style="21" customWidth="1"/>
    <col min="13058" max="13058" width="15.5703125" style="21" customWidth="1"/>
    <col min="13059" max="13059" width="20.85546875" style="21" customWidth="1"/>
    <col min="13060" max="13060" width="26" style="21" customWidth="1"/>
    <col min="13061" max="13061" width="18.42578125" style="21" customWidth="1"/>
    <col min="13062" max="13065" width="9.140625" style="21"/>
    <col min="13066" max="13066" width="11.140625" style="21" bestFit="1" customWidth="1"/>
    <col min="13067" max="13309" width="9.140625" style="21"/>
    <col min="13310" max="13310" width="9.28515625" style="21" bestFit="1" customWidth="1"/>
    <col min="13311" max="13311" width="10.42578125" style="21" bestFit="1" customWidth="1"/>
    <col min="13312" max="13312" width="55.28515625" style="21" customWidth="1"/>
    <col min="13313" max="13313" width="15.28515625" style="21" customWidth="1"/>
    <col min="13314" max="13314" width="15.5703125" style="21" customWidth="1"/>
    <col min="13315" max="13315" width="20.85546875" style="21" customWidth="1"/>
    <col min="13316" max="13316" width="26" style="21" customWidth="1"/>
    <col min="13317" max="13317" width="18.42578125" style="21" customWidth="1"/>
    <col min="13318" max="13321" width="9.140625" style="21"/>
    <col min="13322" max="13322" width="11.140625" style="21" bestFit="1" customWidth="1"/>
    <col min="13323" max="13565" width="9.140625" style="21"/>
    <col min="13566" max="13566" width="9.28515625" style="21" bestFit="1" customWidth="1"/>
    <col min="13567" max="13567" width="10.42578125" style="21" bestFit="1" customWidth="1"/>
    <col min="13568" max="13568" width="55.28515625" style="21" customWidth="1"/>
    <col min="13569" max="13569" width="15.28515625" style="21" customWidth="1"/>
    <col min="13570" max="13570" width="15.5703125" style="21" customWidth="1"/>
    <col min="13571" max="13571" width="20.85546875" style="21" customWidth="1"/>
    <col min="13572" max="13572" width="26" style="21" customWidth="1"/>
    <col min="13573" max="13573" width="18.42578125" style="21" customWidth="1"/>
    <col min="13574" max="13577" width="9.140625" style="21"/>
    <col min="13578" max="13578" width="11.140625" style="21" bestFit="1" customWidth="1"/>
    <col min="13579" max="13821" width="9.140625" style="21"/>
    <col min="13822" max="13822" width="9.28515625" style="21" bestFit="1" customWidth="1"/>
    <col min="13823" max="13823" width="10.42578125" style="21" bestFit="1" customWidth="1"/>
    <col min="13824" max="13824" width="55.28515625" style="21" customWidth="1"/>
    <col min="13825" max="13825" width="15.28515625" style="21" customWidth="1"/>
    <col min="13826" max="13826" width="15.5703125" style="21" customWidth="1"/>
    <col min="13827" max="13827" width="20.85546875" style="21" customWidth="1"/>
    <col min="13828" max="13828" width="26" style="21" customWidth="1"/>
    <col min="13829" max="13829" width="18.42578125" style="21" customWidth="1"/>
    <col min="13830" max="13833" width="9.140625" style="21"/>
    <col min="13834" max="13834" width="11.140625" style="21" bestFit="1" customWidth="1"/>
    <col min="13835" max="14077" width="9.140625" style="21"/>
    <col min="14078" max="14078" width="9.28515625" style="21" bestFit="1" customWidth="1"/>
    <col min="14079" max="14079" width="10.42578125" style="21" bestFit="1" customWidth="1"/>
    <col min="14080" max="14080" width="55.28515625" style="21" customWidth="1"/>
    <col min="14081" max="14081" width="15.28515625" style="21" customWidth="1"/>
    <col min="14082" max="14082" width="15.5703125" style="21" customWidth="1"/>
    <col min="14083" max="14083" width="20.85546875" style="21" customWidth="1"/>
    <col min="14084" max="14084" width="26" style="21" customWidth="1"/>
    <col min="14085" max="14085" width="18.42578125" style="21" customWidth="1"/>
    <col min="14086" max="14089" width="9.140625" style="21"/>
    <col min="14090" max="14090" width="11.140625" style="21" bestFit="1" customWidth="1"/>
    <col min="14091" max="14333" width="9.140625" style="21"/>
    <col min="14334" max="14334" width="9.28515625" style="21" bestFit="1" customWidth="1"/>
    <col min="14335" max="14335" width="10.42578125" style="21" bestFit="1" customWidth="1"/>
    <col min="14336" max="14336" width="55.28515625" style="21" customWidth="1"/>
    <col min="14337" max="14337" width="15.28515625" style="21" customWidth="1"/>
    <col min="14338" max="14338" width="15.5703125" style="21" customWidth="1"/>
    <col min="14339" max="14339" width="20.85546875" style="21" customWidth="1"/>
    <col min="14340" max="14340" width="26" style="21" customWidth="1"/>
    <col min="14341" max="14341" width="18.42578125" style="21" customWidth="1"/>
    <col min="14342" max="14345" width="9.140625" style="21"/>
    <col min="14346" max="14346" width="11.140625" style="21" bestFit="1" customWidth="1"/>
    <col min="14347" max="14589" width="9.140625" style="21"/>
    <col min="14590" max="14590" width="9.28515625" style="21" bestFit="1" customWidth="1"/>
    <col min="14591" max="14591" width="10.42578125" style="21" bestFit="1" customWidth="1"/>
    <col min="14592" max="14592" width="55.28515625" style="21" customWidth="1"/>
    <col min="14593" max="14593" width="15.28515625" style="21" customWidth="1"/>
    <col min="14594" max="14594" width="15.5703125" style="21" customWidth="1"/>
    <col min="14595" max="14595" width="20.85546875" style="21" customWidth="1"/>
    <col min="14596" max="14596" width="26" style="21" customWidth="1"/>
    <col min="14597" max="14597" width="18.42578125" style="21" customWidth="1"/>
    <col min="14598" max="14601" width="9.140625" style="21"/>
    <col min="14602" max="14602" width="11.140625" style="21" bestFit="1" customWidth="1"/>
    <col min="14603" max="14845" width="9.140625" style="21"/>
    <col min="14846" max="14846" width="9.28515625" style="21" bestFit="1" customWidth="1"/>
    <col min="14847" max="14847" width="10.42578125" style="21" bestFit="1" customWidth="1"/>
    <col min="14848" max="14848" width="55.28515625" style="21" customWidth="1"/>
    <col min="14849" max="14849" width="15.28515625" style="21" customWidth="1"/>
    <col min="14850" max="14850" width="15.5703125" style="21" customWidth="1"/>
    <col min="14851" max="14851" width="20.85546875" style="21" customWidth="1"/>
    <col min="14852" max="14852" width="26" style="21" customWidth="1"/>
    <col min="14853" max="14853" width="18.42578125" style="21" customWidth="1"/>
    <col min="14854" max="14857" width="9.140625" style="21"/>
    <col min="14858" max="14858" width="11.140625" style="21" bestFit="1" customWidth="1"/>
    <col min="14859" max="15101" width="9.140625" style="21"/>
    <col min="15102" max="15102" width="9.28515625" style="21" bestFit="1" customWidth="1"/>
    <col min="15103" max="15103" width="10.42578125" style="21" bestFit="1" customWidth="1"/>
    <col min="15104" max="15104" width="55.28515625" style="21" customWidth="1"/>
    <col min="15105" max="15105" width="15.28515625" style="21" customWidth="1"/>
    <col min="15106" max="15106" width="15.5703125" style="21" customWidth="1"/>
    <col min="15107" max="15107" width="20.85546875" style="21" customWidth="1"/>
    <col min="15108" max="15108" width="26" style="21" customWidth="1"/>
    <col min="15109" max="15109" width="18.42578125" style="21" customWidth="1"/>
    <col min="15110" max="15113" width="9.140625" style="21"/>
    <col min="15114" max="15114" width="11.140625" style="21" bestFit="1" customWidth="1"/>
    <col min="15115" max="15357" width="9.140625" style="21"/>
    <col min="15358" max="15358" width="9.28515625" style="21" bestFit="1" customWidth="1"/>
    <col min="15359" max="15359" width="10.42578125" style="21" bestFit="1" customWidth="1"/>
    <col min="15360" max="15360" width="55.28515625" style="21" customWidth="1"/>
    <col min="15361" max="15361" width="15.28515625" style="21" customWidth="1"/>
    <col min="15362" max="15362" width="15.5703125" style="21" customWidth="1"/>
    <col min="15363" max="15363" width="20.85546875" style="21" customWidth="1"/>
    <col min="15364" max="15364" width="26" style="21" customWidth="1"/>
    <col min="15365" max="15365" width="18.42578125" style="21" customWidth="1"/>
    <col min="15366" max="15369" width="9.140625" style="21"/>
    <col min="15370" max="15370" width="11.140625" style="21" bestFit="1" customWidth="1"/>
    <col min="15371" max="15613" width="9.140625" style="21"/>
    <col min="15614" max="15614" width="9.28515625" style="21" bestFit="1" customWidth="1"/>
    <col min="15615" max="15615" width="10.42578125" style="21" bestFit="1" customWidth="1"/>
    <col min="15616" max="15616" width="55.28515625" style="21" customWidth="1"/>
    <col min="15617" max="15617" width="15.28515625" style="21" customWidth="1"/>
    <col min="15618" max="15618" width="15.5703125" style="21" customWidth="1"/>
    <col min="15619" max="15619" width="20.85546875" style="21" customWidth="1"/>
    <col min="15620" max="15620" width="26" style="21" customWidth="1"/>
    <col min="15621" max="15621" width="18.42578125" style="21" customWidth="1"/>
    <col min="15622" max="15625" width="9.140625" style="21"/>
    <col min="15626" max="15626" width="11.140625" style="21" bestFit="1" customWidth="1"/>
    <col min="15627" max="15869" width="9.140625" style="21"/>
    <col min="15870" max="15870" width="9.28515625" style="21" bestFit="1" customWidth="1"/>
    <col min="15871" max="15871" width="10.42578125" style="21" bestFit="1" customWidth="1"/>
    <col min="15872" max="15872" width="55.28515625" style="21" customWidth="1"/>
    <col min="15873" max="15873" width="15.28515625" style="21" customWidth="1"/>
    <col min="15874" max="15874" width="15.5703125" style="21" customWidth="1"/>
    <col min="15875" max="15875" width="20.85546875" style="21" customWidth="1"/>
    <col min="15876" max="15876" width="26" style="21" customWidth="1"/>
    <col min="15877" max="15877" width="18.42578125" style="21" customWidth="1"/>
    <col min="15878" max="15881" width="9.140625" style="21"/>
    <col min="15882" max="15882" width="11.140625" style="21" bestFit="1" customWidth="1"/>
    <col min="15883" max="16125" width="9.140625" style="21"/>
    <col min="16126" max="16126" width="9.28515625" style="21" bestFit="1" customWidth="1"/>
    <col min="16127" max="16127" width="10.42578125" style="21" bestFit="1" customWidth="1"/>
    <col min="16128" max="16128" width="55.28515625" style="21" customWidth="1"/>
    <col min="16129" max="16129" width="15.28515625" style="21" customWidth="1"/>
    <col min="16130" max="16130" width="15.5703125" style="21" customWidth="1"/>
    <col min="16131" max="16131" width="20.85546875" style="21" customWidth="1"/>
    <col min="16132" max="16132" width="26" style="21" customWidth="1"/>
    <col min="16133" max="16133" width="18.42578125" style="21" customWidth="1"/>
    <col min="16134" max="16137" width="9.140625" style="21"/>
    <col min="16138" max="16138" width="11.140625" style="21" bestFit="1" customWidth="1"/>
    <col min="16139" max="16384" width="9.140625" style="21"/>
  </cols>
  <sheetData>
    <row r="2" spans="1:6" ht="13.5" customHeight="1">
      <c r="A2" s="69"/>
      <c r="B2" s="69"/>
      <c r="C2" s="69"/>
      <c r="D2" s="69"/>
      <c r="E2" s="120" t="s">
        <v>142</v>
      </c>
      <c r="F2" s="69"/>
    </row>
    <row r="3" spans="1:6" ht="18.75" customHeight="1">
      <c r="A3" s="69"/>
      <c r="B3" s="69"/>
      <c r="C3" s="69"/>
      <c r="D3" s="144" t="s">
        <v>48</v>
      </c>
      <c r="E3" s="144"/>
    </row>
    <row r="4" spans="1:6" ht="19.5" customHeight="1">
      <c r="A4" s="69"/>
      <c r="B4" s="69"/>
      <c r="C4" s="69"/>
      <c r="D4" s="144" t="s">
        <v>33</v>
      </c>
      <c r="E4" s="144"/>
    </row>
    <row r="6" spans="1:6" ht="60.75" customHeight="1">
      <c r="A6" s="149" t="s">
        <v>137</v>
      </c>
      <c r="B6" s="149"/>
      <c r="C6" s="149"/>
      <c r="D6" s="149"/>
      <c r="E6" s="149"/>
    </row>
    <row r="7" spans="1:6">
      <c r="E7" s="179" t="s">
        <v>84</v>
      </c>
    </row>
    <row r="8" spans="1:6" s="123" customFormat="1" ht="87.75" customHeight="1">
      <c r="A8" s="172" t="s">
        <v>56</v>
      </c>
      <c r="B8" s="172"/>
      <c r="C8" s="173" t="s">
        <v>138</v>
      </c>
      <c r="D8" s="174" t="s">
        <v>139</v>
      </c>
      <c r="E8" s="122" t="s">
        <v>85</v>
      </c>
    </row>
    <row r="9" spans="1:6" s="123" customFormat="1" ht="96" customHeight="1">
      <c r="A9" s="43" t="s">
        <v>28</v>
      </c>
      <c r="B9" s="42" t="s">
        <v>29</v>
      </c>
      <c r="C9" s="173"/>
      <c r="D9" s="174"/>
      <c r="E9" s="41" t="s">
        <v>57</v>
      </c>
    </row>
    <row r="10" spans="1:6" s="123" customFormat="1" ht="36" customHeight="1">
      <c r="A10" s="122"/>
      <c r="B10" s="39"/>
      <c r="C10" s="38" t="s">
        <v>58</v>
      </c>
      <c r="D10" s="37"/>
      <c r="E10" s="37">
        <f>E13</f>
        <v>23945</v>
      </c>
    </row>
    <row r="11" spans="1:6" s="123" customFormat="1">
      <c r="A11" s="122"/>
      <c r="B11" s="170"/>
      <c r="C11" s="175" t="s">
        <v>86</v>
      </c>
      <c r="D11" s="35"/>
      <c r="E11" s="122"/>
    </row>
    <row r="12" spans="1:6" s="123" customFormat="1">
      <c r="A12" s="122">
        <f>'1'!A26</f>
        <v>1032</v>
      </c>
      <c r="B12" s="176" t="str">
        <f>'1'!C27</f>
        <v xml:space="preserve"> Խնամքի ծառայություններ 18 տարեկանից բարձր տարիքի անձանց</v>
      </c>
      <c r="C12" s="176"/>
      <c r="D12" s="176"/>
      <c r="E12" s="122"/>
    </row>
    <row r="13" spans="1:6" s="40" customFormat="1" ht="69">
      <c r="A13" s="177"/>
      <c r="B13" s="36">
        <f>'1'!B33</f>
        <v>32006</v>
      </c>
      <c r="C13" s="178" t="str">
        <f>'1'!C34</f>
        <v>Տարեց և (կամ) հաշմանդամություն ունեցող անձանց շուրջօրյա խնամք մատուցող պետական ոչ առևտրային կազմակերպությունների շենքային պայմանների բարելավում</v>
      </c>
      <c r="D13" s="35" t="s">
        <v>58</v>
      </c>
      <c r="E13" s="35">
        <f>E14</f>
        <v>23945</v>
      </c>
    </row>
    <row r="14" spans="1:6" ht="51.75">
      <c r="A14" s="177"/>
      <c r="B14" s="34"/>
      <c r="C14" s="33"/>
      <c r="D14" s="35" t="s">
        <v>87</v>
      </c>
      <c r="E14" s="171">
        <f>'1'!D33</f>
        <v>23945</v>
      </c>
    </row>
  </sheetData>
  <mergeCells count="7">
    <mergeCell ref="B12:D12"/>
    <mergeCell ref="D3:E3"/>
    <mergeCell ref="D4:E4"/>
    <mergeCell ref="A8:B8"/>
    <mergeCell ref="C8:C9"/>
    <mergeCell ref="D8:D9"/>
    <mergeCell ref="A6:E6"/>
  </mergeCells>
  <pageMargins left="0.7" right="0.7" top="0.75" bottom="0.75" header="0.3" footer="0.3"/>
  <pageSetup scale="7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75"/>
  <sheetViews>
    <sheetView view="pageBreakPreview" topLeftCell="A61" zoomScaleNormal="100" zoomScaleSheetLayoutView="100" workbookViewId="0">
      <selection activeCell="H35" sqref="H35"/>
    </sheetView>
  </sheetViews>
  <sheetFormatPr defaultRowHeight="17.25"/>
  <cols>
    <col min="1" max="1" width="51.7109375" style="7" customWidth="1"/>
    <col min="2" max="2" width="73.28515625" style="7" customWidth="1"/>
    <col min="3" max="3" width="28.85546875" style="7" customWidth="1"/>
    <col min="4" max="5" width="9.140625" style="7"/>
    <col min="6" max="6" width="12.42578125" style="7" bestFit="1" customWidth="1"/>
    <col min="7" max="16384" width="9.140625" style="7"/>
  </cols>
  <sheetData>
    <row r="2" spans="1:3">
      <c r="A2" s="6"/>
      <c r="B2" s="6"/>
      <c r="C2" s="6" t="s">
        <v>141</v>
      </c>
    </row>
    <row r="3" spans="1:3">
      <c r="A3" s="6"/>
      <c r="B3" s="6"/>
      <c r="C3" s="6" t="s">
        <v>48</v>
      </c>
    </row>
    <row r="4" spans="1:3">
      <c r="A4" s="6"/>
      <c r="B4" s="6"/>
      <c r="C4" s="6" t="s">
        <v>33</v>
      </c>
    </row>
    <row r="5" spans="1:3">
      <c r="A5" s="6"/>
      <c r="B5" s="6"/>
    </row>
    <row r="6" spans="1:3" ht="58.5" customHeight="1">
      <c r="A6" s="161" t="s">
        <v>143</v>
      </c>
      <c r="B6" s="161"/>
      <c r="C6" s="161"/>
    </row>
    <row r="7" spans="1:3">
      <c r="A7" s="162" t="s">
        <v>34</v>
      </c>
      <c r="B7" s="162"/>
    </row>
    <row r="8" spans="1:3">
      <c r="A8" s="163" t="s">
        <v>35</v>
      </c>
      <c r="B8" s="163"/>
    </row>
    <row r="11" spans="1:3">
      <c r="A11" s="61" t="s">
        <v>36</v>
      </c>
      <c r="B11" s="63" t="s">
        <v>37</v>
      </c>
    </row>
    <row r="12" spans="1:3">
      <c r="A12" s="61">
        <v>1068</v>
      </c>
      <c r="B12" s="24" t="s">
        <v>67</v>
      </c>
    </row>
    <row r="13" spans="1:3">
      <c r="A13" s="64"/>
      <c r="B13" s="65"/>
    </row>
    <row r="14" spans="1:3">
      <c r="A14" s="67" t="s">
        <v>38</v>
      </c>
      <c r="B14" s="68"/>
      <c r="C14" s="58"/>
    </row>
    <row r="15" spans="1:3" ht="69">
      <c r="A15" s="70" t="s">
        <v>39</v>
      </c>
      <c r="B15" s="83" t="s">
        <v>68</v>
      </c>
      <c r="C15" s="25" t="s">
        <v>53</v>
      </c>
    </row>
    <row r="16" spans="1:3">
      <c r="A16" s="70" t="s">
        <v>40</v>
      </c>
      <c r="B16" s="83" t="s">
        <v>69</v>
      </c>
      <c r="C16" s="81" t="s">
        <v>41</v>
      </c>
    </row>
    <row r="17" spans="1:7" ht="34.5">
      <c r="A17" s="70" t="s">
        <v>42</v>
      </c>
      <c r="B17" s="83" t="s">
        <v>70</v>
      </c>
      <c r="C17" s="58"/>
    </row>
    <row r="18" spans="1:7" ht="34.5">
      <c r="A18" s="70" t="s">
        <v>43</v>
      </c>
      <c r="B18" s="83" t="s">
        <v>71</v>
      </c>
      <c r="C18" s="58"/>
    </row>
    <row r="19" spans="1:7">
      <c r="A19" s="70" t="s">
        <v>44</v>
      </c>
      <c r="B19" s="83" t="s">
        <v>45</v>
      </c>
      <c r="C19" s="58"/>
    </row>
    <row r="20" spans="1:7" ht="69">
      <c r="A20" s="70" t="s">
        <v>46</v>
      </c>
      <c r="B20" s="83" t="s">
        <v>72</v>
      </c>
      <c r="C20" s="58"/>
    </row>
    <row r="21" spans="1:7">
      <c r="A21" s="155" t="s">
        <v>47</v>
      </c>
      <c r="B21" s="156"/>
      <c r="C21" s="58"/>
      <c r="G21" s="7" t="s">
        <v>92</v>
      </c>
    </row>
    <row r="22" spans="1:7" ht="40.5" customHeight="1">
      <c r="A22" s="154" t="s">
        <v>73</v>
      </c>
      <c r="B22" s="157"/>
      <c r="C22" s="58">
        <v>65</v>
      </c>
    </row>
    <row r="23" spans="1:7" ht="33" customHeight="1">
      <c r="A23" s="154" t="s">
        <v>74</v>
      </c>
      <c r="B23" s="157"/>
      <c r="C23" s="58">
        <v>95</v>
      </c>
    </row>
    <row r="24" spans="1:7" ht="36" customHeight="1">
      <c r="A24" s="154" t="s">
        <v>75</v>
      </c>
      <c r="B24" s="157"/>
      <c r="C24" s="58">
        <v>260</v>
      </c>
    </row>
    <row r="25" spans="1:7">
      <c r="A25" s="158" t="s">
        <v>50</v>
      </c>
      <c r="B25" s="159"/>
      <c r="C25" s="23">
        <f>'1'!D20</f>
        <v>300000</v>
      </c>
    </row>
    <row r="27" spans="1:7">
      <c r="A27" s="84" t="s">
        <v>36</v>
      </c>
      <c r="B27" s="164" t="s">
        <v>37</v>
      </c>
      <c r="C27" s="164"/>
    </row>
    <row r="28" spans="1:7">
      <c r="A28" s="9">
        <v>1032</v>
      </c>
      <c r="B28" s="165" t="s">
        <v>76</v>
      </c>
      <c r="C28" s="166"/>
    </row>
    <row r="29" spans="1:7">
      <c r="A29" s="32"/>
      <c r="B29" s="32"/>
      <c r="C29" s="31"/>
    </row>
    <row r="30" spans="1:7" ht="69">
      <c r="A30" s="30" t="s">
        <v>39</v>
      </c>
      <c r="B30" s="29">
        <v>1032</v>
      </c>
      <c r="C30" s="81" t="s">
        <v>88</v>
      </c>
    </row>
    <row r="31" spans="1:7">
      <c r="A31" s="82" t="s">
        <v>40</v>
      </c>
      <c r="B31" s="9">
        <v>32006</v>
      </c>
      <c r="C31" s="81" t="s">
        <v>41</v>
      </c>
    </row>
    <row r="32" spans="1:7" ht="51.75">
      <c r="A32" s="82" t="s">
        <v>42</v>
      </c>
      <c r="B32" s="82" t="str">
        <f>'1'!C34</f>
        <v>Տարեց և (կամ) հաշմանդամություն ունեցող անձանց շուրջօրյա խնամք մատուցող պետական ոչ առևտրային կազմակերպությունների շենքային պայմանների բարելավում</v>
      </c>
      <c r="C32" s="81"/>
    </row>
    <row r="33" spans="1:3" ht="103.5">
      <c r="A33" s="82" t="s">
        <v>43</v>
      </c>
      <c r="B33" s="82" t="str">
        <f>'1'!C36</f>
        <v>Տարեց և (կամ) հաշմանդամություն ունեցող անձանց շուրջօրյա խնամք մատուցող ՊՈԱԿ-ների  հիմնանորոգման և շինարարական աշխատանքների իրականացում</v>
      </c>
      <c r="C33" s="81"/>
    </row>
    <row r="34" spans="1:3" ht="51.75">
      <c r="A34" s="82" t="s">
        <v>44</v>
      </c>
      <c r="B34" s="9" t="str">
        <f>'1'!C38</f>
        <v>Այլ պետական կազմակերպությունների կողմից օգտագործվող ոչ ֆինանսական ակտիվների հետ գործառնություններ</v>
      </c>
      <c r="C34" s="81"/>
    </row>
    <row r="35" spans="1:3" ht="34.5">
      <c r="A35" s="61" t="s">
        <v>89</v>
      </c>
      <c r="B35" s="1"/>
      <c r="C35" s="81"/>
    </row>
    <row r="36" spans="1:3">
      <c r="A36" s="143" t="s">
        <v>47</v>
      </c>
      <c r="B36" s="143"/>
      <c r="C36" s="81"/>
    </row>
    <row r="37" spans="1:3">
      <c r="A37" s="154" t="s">
        <v>140</v>
      </c>
      <c r="B37" s="154"/>
      <c r="C37" s="28">
        <v>1</v>
      </c>
    </row>
    <row r="38" spans="1:3">
      <c r="A38" s="154" t="s">
        <v>50</v>
      </c>
      <c r="B38" s="154"/>
      <c r="C38" s="28">
        <f>'1'!D33</f>
        <v>23945</v>
      </c>
    </row>
    <row r="40" spans="1:3">
      <c r="A40" s="72" t="s">
        <v>36</v>
      </c>
      <c r="B40" s="76" t="s">
        <v>37</v>
      </c>
    </row>
    <row r="41" spans="1:3">
      <c r="A41" s="72">
        <v>1098</v>
      </c>
      <c r="B41" s="77" t="s">
        <v>104</v>
      </c>
    </row>
    <row r="42" spans="1:3">
      <c r="A42" s="64"/>
      <c r="B42" s="65"/>
    </row>
    <row r="43" spans="1:3">
      <c r="A43" s="67" t="s">
        <v>38</v>
      </c>
      <c r="B43" s="68"/>
      <c r="C43" s="58"/>
    </row>
    <row r="44" spans="1:3" ht="69">
      <c r="A44" s="89" t="s">
        <v>39</v>
      </c>
      <c r="B44" s="90" t="s">
        <v>105</v>
      </c>
      <c r="C44" s="25" t="s">
        <v>53</v>
      </c>
    </row>
    <row r="45" spans="1:3">
      <c r="A45" s="89" t="s">
        <v>40</v>
      </c>
      <c r="B45" s="90">
        <f>'2'!E51</f>
        <v>12006</v>
      </c>
      <c r="C45" s="81" t="s">
        <v>41</v>
      </c>
    </row>
    <row r="46" spans="1:3" ht="69">
      <c r="A46" s="89" t="s">
        <v>42</v>
      </c>
      <c r="B46" s="90" t="s">
        <v>106</v>
      </c>
      <c r="C46" s="58"/>
    </row>
    <row r="47" spans="1:3" ht="69">
      <c r="A47" s="89" t="s">
        <v>43</v>
      </c>
      <c r="B47" s="90" t="s">
        <v>106</v>
      </c>
      <c r="C47" s="58"/>
    </row>
    <row r="48" spans="1:3">
      <c r="A48" s="89" t="s">
        <v>44</v>
      </c>
      <c r="B48" s="90" t="s">
        <v>45</v>
      </c>
      <c r="C48" s="58"/>
    </row>
    <row r="49" spans="1:3">
      <c r="A49" s="70" t="s">
        <v>46</v>
      </c>
      <c r="B49" s="90" t="s">
        <v>107</v>
      </c>
      <c r="C49" s="58"/>
    </row>
    <row r="50" spans="1:3">
      <c r="A50" s="155" t="s">
        <v>47</v>
      </c>
      <c r="B50" s="156"/>
      <c r="C50" s="58"/>
    </row>
    <row r="51" spans="1:3">
      <c r="A51" s="154" t="s">
        <v>108</v>
      </c>
      <c r="B51" s="157"/>
      <c r="C51" s="58">
        <v>8</v>
      </c>
    </row>
    <row r="52" spans="1:3">
      <c r="A52" s="158" t="s">
        <v>50</v>
      </c>
      <c r="B52" s="159"/>
      <c r="C52" s="23">
        <f>'1'!D46</f>
        <v>1765</v>
      </c>
    </row>
    <row r="54" spans="1:3">
      <c r="A54" s="104" t="s">
        <v>36</v>
      </c>
      <c r="B54" s="105" t="s">
        <v>37</v>
      </c>
    </row>
    <row r="55" spans="1:3">
      <c r="A55" s="106" t="s">
        <v>123</v>
      </c>
      <c r="B55" s="107" t="s">
        <v>124</v>
      </c>
    </row>
    <row r="56" spans="1:3">
      <c r="A56" s="108"/>
      <c r="B56" s="109"/>
    </row>
    <row r="57" spans="1:3">
      <c r="A57" s="160" t="s">
        <v>38</v>
      </c>
      <c r="B57" s="160"/>
    </row>
    <row r="58" spans="1:3">
      <c r="A58" s="10"/>
      <c r="B58" s="10"/>
      <c r="C58" s="110"/>
    </row>
    <row r="59" spans="1:3" ht="69">
      <c r="A59" s="70" t="s">
        <v>39</v>
      </c>
      <c r="B59" s="9" t="s">
        <v>123</v>
      </c>
      <c r="C59" s="25" t="s">
        <v>54</v>
      </c>
    </row>
    <row r="60" spans="1:3">
      <c r="A60" s="70" t="s">
        <v>40</v>
      </c>
      <c r="B60" s="9" t="s">
        <v>125</v>
      </c>
      <c r="C60" s="17" t="s">
        <v>41</v>
      </c>
    </row>
    <row r="61" spans="1:3" ht="86.25">
      <c r="A61" s="70" t="s">
        <v>42</v>
      </c>
      <c r="B61" s="9" t="s">
        <v>126</v>
      </c>
      <c r="C61" s="111"/>
    </row>
    <row r="62" spans="1:3" ht="103.5">
      <c r="A62" s="70" t="s">
        <v>43</v>
      </c>
      <c r="B62" s="9" t="s">
        <v>127</v>
      </c>
      <c r="C62" s="111"/>
    </row>
    <row r="63" spans="1:3">
      <c r="A63" s="70" t="s">
        <v>44</v>
      </c>
      <c r="B63" s="9" t="s">
        <v>45</v>
      </c>
      <c r="C63" s="111"/>
    </row>
    <row r="64" spans="1:3" ht="69">
      <c r="A64" s="70" t="s">
        <v>46</v>
      </c>
      <c r="B64" s="9" t="s">
        <v>128</v>
      </c>
      <c r="C64" s="111"/>
    </row>
    <row r="65" spans="1:3">
      <c r="A65" s="150" t="s">
        <v>47</v>
      </c>
      <c r="B65" s="151"/>
      <c r="C65" s="111"/>
    </row>
    <row r="66" spans="1:3">
      <c r="A66" s="152" t="s">
        <v>50</v>
      </c>
      <c r="B66" s="153"/>
      <c r="C66" s="73">
        <f>'1'!D59</f>
        <v>-93980</v>
      </c>
    </row>
    <row r="67" spans="1:3">
      <c r="A67" s="114"/>
      <c r="B67" s="115"/>
      <c r="C67" s="116"/>
    </row>
    <row r="68" spans="1:3" ht="69">
      <c r="A68" s="15" t="s">
        <v>39</v>
      </c>
      <c r="B68" s="9" t="s">
        <v>123</v>
      </c>
      <c r="C68" s="25" t="s">
        <v>54</v>
      </c>
    </row>
    <row r="69" spans="1:3">
      <c r="A69" s="15" t="s">
        <v>40</v>
      </c>
      <c r="B69" s="9">
        <v>12013</v>
      </c>
      <c r="C69" s="17" t="s">
        <v>41</v>
      </c>
    </row>
    <row r="70" spans="1:3" ht="34.5">
      <c r="A70" s="15" t="s">
        <v>42</v>
      </c>
      <c r="B70" s="9" t="str">
        <f>'1'!C66</f>
        <v xml:space="preserve">  Աշխատաշուկայում անմրցունակ անձանց անասնապահությամբ զբաղվելու համար աջակցության տրամադրում</v>
      </c>
      <c r="C70" s="111"/>
    </row>
    <row r="71" spans="1:3" ht="51.75">
      <c r="A71" s="15" t="s">
        <v>43</v>
      </c>
      <c r="B71" s="9" t="s">
        <v>129</v>
      </c>
      <c r="C71" s="111"/>
    </row>
    <row r="72" spans="1:3">
      <c r="A72" s="15" t="s">
        <v>44</v>
      </c>
      <c r="B72" s="9" t="s">
        <v>45</v>
      </c>
      <c r="C72" s="111"/>
    </row>
    <row r="73" spans="1:3" ht="51.75">
      <c r="A73" s="15" t="s">
        <v>46</v>
      </c>
      <c r="B73" s="9" t="s">
        <v>130</v>
      </c>
      <c r="C73" s="111"/>
    </row>
    <row r="74" spans="1:3">
      <c r="A74" s="150" t="s">
        <v>47</v>
      </c>
      <c r="B74" s="151"/>
      <c r="C74" s="111"/>
    </row>
    <row r="75" spans="1:3">
      <c r="A75" s="152" t="s">
        <v>50</v>
      </c>
      <c r="B75" s="153"/>
      <c r="C75" s="73">
        <f>'1'!D65</f>
        <v>-231730</v>
      </c>
    </row>
  </sheetData>
  <mergeCells count="21">
    <mergeCell ref="A36:B36"/>
    <mergeCell ref="A37:B37"/>
    <mergeCell ref="A21:B21"/>
    <mergeCell ref="A22:B22"/>
    <mergeCell ref="A23:B23"/>
    <mergeCell ref="A24:B24"/>
    <mergeCell ref="A25:B25"/>
    <mergeCell ref="A6:C6"/>
    <mergeCell ref="A7:B7"/>
    <mergeCell ref="A8:B8"/>
    <mergeCell ref="B27:C27"/>
    <mergeCell ref="B28:C28"/>
    <mergeCell ref="A74:B74"/>
    <mergeCell ref="A75:B75"/>
    <mergeCell ref="A66:B66"/>
    <mergeCell ref="A38:B38"/>
    <mergeCell ref="A50:B50"/>
    <mergeCell ref="A51:B51"/>
    <mergeCell ref="A52:B52"/>
    <mergeCell ref="A57:B57"/>
    <mergeCell ref="A65:B65"/>
  </mergeCells>
  <pageMargins left="0.2" right="0" top="0.25" bottom="0.25" header="0.3" footer="0.3"/>
  <pageSetup paperSize="9" scale="57" fitToHeight="8"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0"/>
  <sheetViews>
    <sheetView view="pageBreakPreview" topLeftCell="A25" zoomScaleNormal="100" zoomScaleSheetLayoutView="100" workbookViewId="0">
      <selection activeCell="A37" sqref="A1:XFD1048576"/>
    </sheetView>
  </sheetViews>
  <sheetFormatPr defaultRowHeight="17.25"/>
  <cols>
    <col min="1" max="1" width="51.7109375" style="7" customWidth="1"/>
    <col min="2" max="2" width="73.28515625" style="7" customWidth="1"/>
    <col min="3" max="3" width="24.5703125" style="8" customWidth="1"/>
    <col min="4" max="4" width="17" style="7" customWidth="1"/>
    <col min="5" max="5" width="13.28515625" style="7" customWidth="1"/>
    <col min="6" max="6" width="16.140625" style="7" customWidth="1"/>
    <col min="7" max="16384" width="9.140625" style="7"/>
  </cols>
  <sheetData>
    <row r="1" spans="1:5">
      <c r="C1" s="7"/>
    </row>
    <row r="2" spans="1:5">
      <c r="A2" s="6"/>
      <c r="C2" s="6" t="s">
        <v>55</v>
      </c>
    </row>
    <row r="3" spans="1:5">
      <c r="A3" s="6"/>
      <c r="C3" s="6" t="s">
        <v>48</v>
      </c>
    </row>
    <row r="4" spans="1:5">
      <c r="A4" s="6"/>
      <c r="C4" s="6" t="s">
        <v>33</v>
      </c>
    </row>
    <row r="5" spans="1:5">
      <c r="A5" s="6"/>
      <c r="B5" s="6"/>
      <c r="C5" s="6"/>
    </row>
    <row r="6" spans="1:5" ht="57.75" customHeight="1">
      <c r="A6" s="167" t="s">
        <v>144</v>
      </c>
      <c r="B6" s="167"/>
      <c r="C6" s="167"/>
      <c r="D6" s="74"/>
      <c r="E6" s="74"/>
    </row>
    <row r="7" spans="1:5">
      <c r="A7" s="169" t="s">
        <v>90</v>
      </c>
      <c r="B7" s="169"/>
      <c r="C7" s="169"/>
    </row>
    <row r="8" spans="1:5">
      <c r="A8" s="163" t="s">
        <v>93</v>
      </c>
      <c r="B8" s="163"/>
      <c r="C8" s="163"/>
    </row>
    <row r="9" spans="1:5">
      <c r="A9" s="126"/>
      <c r="B9" s="126"/>
      <c r="C9" s="126"/>
    </row>
    <row r="11" spans="1:5">
      <c r="A11" s="126"/>
      <c r="B11" s="126"/>
      <c r="C11" s="126"/>
    </row>
    <row r="12" spans="1:5">
      <c r="A12" s="61" t="s">
        <v>36</v>
      </c>
      <c r="B12" s="63" t="s">
        <v>37</v>
      </c>
      <c r="C12" s="7"/>
    </row>
    <row r="13" spans="1:5">
      <c r="A13" s="61">
        <v>1068</v>
      </c>
      <c r="B13" s="24" t="s">
        <v>67</v>
      </c>
      <c r="C13" s="7"/>
    </row>
    <row r="14" spans="1:5">
      <c r="A14" s="64"/>
      <c r="B14" s="65"/>
      <c r="C14" s="7"/>
    </row>
    <row r="15" spans="1:5">
      <c r="A15" s="67" t="s">
        <v>38</v>
      </c>
      <c r="B15" s="68"/>
      <c r="C15" s="7"/>
    </row>
    <row r="16" spans="1:5" ht="69">
      <c r="A16" s="129" t="s">
        <v>39</v>
      </c>
      <c r="B16" s="125" t="s">
        <v>68</v>
      </c>
      <c r="C16" s="25" t="s">
        <v>53</v>
      </c>
    </row>
    <row r="17" spans="1:3">
      <c r="A17" s="129" t="s">
        <v>40</v>
      </c>
      <c r="B17" s="125" t="s">
        <v>69</v>
      </c>
      <c r="C17" s="75" t="str">
        <f>'1'!D10</f>
        <v xml:space="preserve"> Տարի</v>
      </c>
    </row>
    <row r="18" spans="1:3" ht="34.5">
      <c r="A18" s="129" t="s">
        <v>42</v>
      </c>
      <c r="B18" s="125" t="s">
        <v>70</v>
      </c>
      <c r="C18" s="58"/>
    </row>
    <row r="19" spans="1:3" ht="34.5">
      <c r="A19" s="129" t="s">
        <v>43</v>
      </c>
      <c r="B19" s="125" t="s">
        <v>71</v>
      </c>
      <c r="C19" s="58"/>
    </row>
    <row r="20" spans="1:3">
      <c r="A20" s="129" t="s">
        <v>44</v>
      </c>
      <c r="B20" s="125" t="s">
        <v>45</v>
      </c>
      <c r="C20" s="58"/>
    </row>
    <row r="21" spans="1:3" ht="69">
      <c r="A21" s="129" t="s">
        <v>46</v>
      </c>
      <c r="B21" s="125" t="s">
        <v>72</v>
      </c>
      <c r="C21" s="58"/>
    </row>
    <row r="22" spans="1:3">
      <c r="A22" s="155" t="s">
        <v>47</v>
      </c>
      <c r="B22" s="156"/>
      <c r="C22" s="58"/>
    </row>
    <row r="23" spans="1:3">
      <c r="A23" s="154" t="s">
        <v>73</v>
      </c>
      <c r="B23" s="157"/>
      <c r="C23" s="58">
        <f>'4'!C22</f>
        <v>65</v>
      </c>
    </row>
    <row r="24" spans="1:3">
      <c r="A24" s="154" t="s">
        <v>74</v>
      </c>
      <c r="B24" s="157"/>
      <c r="C24" s="58">
        <f>'4'!C23</f>
        <v>95</v>
      </c>
    </row>
    <row r="25" spans="1:3">
      <c r="A25" s="154" t="s">
        <v>75</v>
      </c>
      <c r="B25" s="157"/>
      <c r="C25" s="58">
        <f>'4'!C24</f>
        <v>260</v>
      </c>
    </row>
    <row r="26" spans="1:3">
      <c r="A26" s="158" t="s">
        <v>50</v>
      </c>
      <c r="B26" s="159"/>
      <c r="C26" s="28">
        <f>'4'!C25</f>
        <v>300000</v>
      </c>
    </row>
    <row r="27" spans="1:3">
      <c r="C27" s="7"/>
    </row>
    <row r="28" spans="1:3">
      <c r="A28" s="127" t="s">
        <v>36</v>
      </c>
      <c r="B28" s="164" t="s">
        <v>37</v>
      </c>
      <c r="C28" s="164"/>
    </row>
    <row r="29" spans="1:3">
      <c r="A29" s="9">
        <v>1032</v>
      </c>
      <c r="B29" s="165" t="s">
        <v>76</v>
      </c>
      <c r="C29" s="166"/>
    </row>
    <row r="30" spans="1:3">
      <c r="A30" s="32"/>
      <c r="B30" s="32"/>
      <c r="C30" s="31"/>
    </row>
    <row r="31" spans="1:3" ht="86.25">
      <c r="A31" s="30" t="s">
        <v>39</v>
      </c>
      <c r="B31" s="29">
        <v>1032</v>
      </c>
      <c r="C31" s="121" t="s">
        <v>88</v>
      </c>
    </row>
    <row r="32" spans="1:3">
      <c r="A32" s="124" t="s">
        <v>40</v>
      </c>
      <c r="B32" s="9">
        <v>32006</v>
      </c>
      <c r="C32" s="121" t="s">
        <v>41</v>
      </c>
    </row>
    <row r="33" spans="1:3" ht="51.75">
      <c r="A33" s="124" t="s">
        <v>42</v>
      </c>
      <c r="B33" s="124" t="str">
        <f>'4'!B32</f>
        <v>Տարեց և (կամ) հաշմանդամություն ունեցող անձանց շուրջօրյա խնամք մատուցող պետական ոչ առևտրային կազմակերպությունների շենքային պայմանների բարելավում</v>
      </c>
      <c r="C33" s="121"/>
    </row>
    <row r="34" spans="1:3" ht="51.75">
      <c r="A34" s="124" t="s">
        <v>43</v>
      </c>
      <c r="B34" s="124" t="str">
        <f>'4'!B33</f>
        <v>Տարեց և (կամ) հաշմանդամություն ունեցող անձանց շուրջօրյա խնամք մատուցող ՊՈԱԿ-ների  հիմնանորոգման և շինարարական աշխատանքների իրականացում</v>
      </c>
      <c r="C34" s="121"/>
    </row>
    <row r="35" spans="1:3" ht="34.5">
      <c r="A35" s="124" t="s">
        <v>44</v>
      </c>
      <c r="B35" s="9" t="str">
        <f>'4'!B34</f>
        <v>Այլ պետական կազմակերպությունների կողմից օգտագործվող ոչ ֆինանսական ակտիվների հետ գործառնություններ</v>
      </c>
      <c r="C35" s="121"/>
    </row>
    <row r="36" spans="1:3" ht="34.5">
      <c r="A36" s="61" t="s">
        <v>89</v>
      </c>
      <c r="B36" s="1">
        <f>'4'!B35</f>
        <v>0</v>
      </c>
      <c r="C36" s="121"/>
    </row>
    <row r="37" spans="1:3">
      <c r="A37" s="143" t="s">
        <v>47</v>
      </c>
      <c r="B37" s="143"/>
      <c r="C37" s="121"/>
    </row>
    <row r="38" spans="1:3">
      <c r="A38" s="154" t="s">
        <v>91</v>
      </c>
      <c r="B38" s="154"/>
      <c r="C38" s="28">
        <v>1</v>
      </c>
    </row>
    <row r="39" spans="1:3">
      <c r="A39" s="154" t="s">
        <v>50</v>
      </c>
      <c r="B39" s="154"/>
      <c r="C39" s="28">
        <f>'4'!C38</f>
        <v>23945</v>
      </c>
    </row>
    <row r="40" spans="1:3">
      <c r="A40" s="78"/>
      <c r="B40" s="78"/>
      <c r="C40" s="78"/>
    </row>
    <row r="41" spans="1:3" ht="27.75" customHeight="1">
      <c r="A41" s="168" t="s">
        <v>110</v>
      </c>
      <c r="B41" s="168"/>
      <c r="C41" s="78"/>
    </row>
    <row r="42" spans="1:3">
      <c r="A42" s="163" t="s">
        <v>93</v>
      </c>
      <c r="B42" s="163"/>
      <c r="C42" s="163"/>
    </row>
    <row r="43" spans="1:3" ht="51.75" customHeight="1">
      <c r="A43" s="131"/>
      <c r="B43" s="131"/>
      <c r="C43" s="78"/>
    </row>
    <row r="44" spans="1:3">
      <c r="A44" s="78"/>
      <c r="B44" s="78"/>
      <c r="C44" s="78"/>
    </row>
    <row r="45" spans="1:3">
      <c r="A45" s="72" t="s">
        <v>36</v>
      </c>
      <c r="B45" s="76" t="s">
        <v>37</v>
      </c>
      <c r="C45" s="7"/>
    </row>
    <row r="46" spans="1:3">
      <c r="A46" s="72">
        <v>1098</v>
      </c>
      <c r="B46" s="77" t="s">
        <v>104</v>
      </c>
      <c r="C46" s="7"/>
    </row>
    <row r="47" spans="1:3">
      <c r="A47" s="64"/>
      <c r="B47" s="65"/>
      <c r="C47" s="7"/>
    </row>
    <row r="48" spans="1:3">
      <c r="A48" s="67" t="s">
        <v>38</v>
      </c>
      <c r="B48" s="68"/>
      <c r="C48" s="58"/>
    </row>
    <row r="49" spans="1:3" ht="69">
      <c r="A49" s="89" t="s">
        <v>39</v>
      </c>
      <c r="B49" s="90" t="s">
        <v>105</v>
      </c>
      <c r="C49" s="25" t="s">
        <v>53</v>
      </c>
    </row>
    <row r="50" spans="1:3">
      <c r="A50" s="89" t="s">
        <v>40</v>
      </c>
      <c r="B50" s="90">
        <f>'4'!B45</f>
        <v>12006</v>
      </c>
      <c r="C50" s="121" t="s">
        <v>41</v>
      </c>
    </row>
    <row r="51" spans="1:3" ht="69">
      <c r="A51" s="89" t="s">
        <v>42</v>
      </c>
      <c r="B51" s="90" t="s">
        <v>106</v>
      </c>
      <c r="C51" s="58"/>
    </row>
    <row r="52" spans="1:3" ht="69">
      <c r="A52" s="89" t="s">
        <v>43</v>
      </c>
      <c r="B52" s="90" t="s">
        <v>106</v>
      </c>
      <c r="C52" s="58"/>
    </row>
    <row r="53" spans="1:3">
      <c r="A53" s="89" t="s">
        <v>44</v>
      </c>
      <c r="B53" s="90" t="s">
        <v>45</v>
      </c>
      <c r="C53" s="58"/>
    </row>
    <row r="54" spans="1:3">
      <c r="A54" s="129" t="s">
        <v>46</v>
      </c>
      <c r="B54" s="90" t="s">
        <v>107</v>
      </c>
      <c r="C54" s="58"/>
    </row>
    <row r="55" spans="1:3">
      <c r="A55" s="155" t="s">
        <v>47</v>
      </c>
      <c r="B55" s="156"/>
      <c r="C55" s="58"/>
    </row>
    <row r="56" spans="1:3">
      <c r="A56" s="154" t="s">
        <v>108</v>
      </c>
      <c r="B56" s="157"/>
      <c r="C56" s="58">
        <v>8</v>
      </c>
    </row>
    <row r="57" spans="1:3">
      <c r="A57" s="158" t="s">
        <v>50</v>
      </c>
      <c r="B57" s="159"/>
      <c r="C57" s="23">
        <f>'4'!C52</f>
        <v>1765</v>
      </c>
    </row>
    <row r="58" spans="1:3">
      <c r="A58" s="126"/>
      <c r="B58" s="126"/>
      <c r="C58" s="126"/>
    </row>
    <row r="59" spans="1:3">
      <c r="A59" s="130" t="s">
        <v>36</v>
      </c>
      <c r="B59" s="105" t="s">
        <v>37</v>
      </c>
      <c r="C59" s="7"/>
    </row>
    <row r="60" spans="1:3">
      <c r="A60" s="106" t="s">
        <v>123</v>
      </c>
      <c r="B60" s="107" t="s">
        <v>124</v>
      </c>
      <c r="C60" s="7"/>
    </row>
    <row r="61" spans="1:3">
      <c r="A61" s="108"/>
      <c r="B61" s="109"/>
      <c r="C61" s="7"/>
    </row>
    <row r="62" spans="1:3">
      <c r="A62" s="160" t="s">
        <v>38</v>
      </c>
      <c r="B62" s="160"/>
      <c r="C62" s="7"/>
    </row>
    <row r="63" spans="1:3">
      <c r="A63" s="10"/>
      <c r="B63" s="10"/>
      <c r="C63" s="110"/>
    </row>
    <row r="64" spans="1:3" ht="69">
      <c r="A64" s="129" t="s">
        <v>39</v>
      </c>
      <c r="B64" s="9" t="s">
        <v>123</v>
      </c>
      <c r="C64" s="25" t="s">
        <v>54</v>
      </c>
    </row>
    <row r="65" spans="1:3">
      <c r="A65" s="129" t="s">
        <v>40</v>
      </c>
      <c r="B65" s="9" t="s">
        <v>125</v>
      </c>
      <c r="C65" s="17" t="s">
        <v>41</v>
      </c>
    </row>
    <row r="66" spans="1:3" ht="86.25">
      <c r="A66" s="129" t="s">
        <v>42</v>
      </c>
      <c r="B66" s="9" t="s">
        <v>126</v>
      </c>
      <c r="C66" s="111"/>
    </row>
    <row r="67" spans="1:3" ht="103.5">
      <c r="A67" s="129" t="s">
        <v>43</v>
      </c>
      <c r="B67" s="9" t="s">
        <v>127</v>
      </c>
      <c r="C67" s="111"/>
    </row>
    <row r="68" spans="1:3">
      <c r="A68" s="129" t="s">
        <v>44</v>
      </c>
      <c r="B68" s="9" t="s">
        <v>45</v>
      </c>
      <c r="C68" s="111"/>
    </row>
    <row r="69" spans="1:3" ht="69">
      <c r="A69" s="129" t="s">
        <v>46</v>
      </c>
      <c r="B69" s="9" t="s">
        <v>128</v>
      </c>
      <c r="C69" s="111"/>
    </row>
    <row r="70" spans="1:3">
      <c r="A70" s="150" t="s">
        <v>47</v>
      </c>
      <c r="B70" s="151"/>
      <c r="C70" s="111"/>
    </row>
    <row r="71" spans="1:3">
      <c r="A71" s="152" t="s">
        <v>50</v>
      </c>
      <c r="B71" s="153"/>
      <c r="C71" s="117">
        <f>'1'!D59</f>
        <v>-93980</v>
      </c>
    </row>
    <row r="72" spans="1:3">
      <c r="A72" s="114"/>
      <c r="B72" s="115"/>
      <c r="C72" s="116"/>
    </row>
    <row r="73" spans="1:3" ht="69">
      <c r="A73" s="128" t="s">
        <v>39</v>
      </c>
      <c r="B73" s="9" t="s">
        <v>123</v>
      </c>
      <c r="C73" s="25" t="s">
        <v>54</v>
      </c>
    </row>
    <row r="74" spans="1:3">
      <c r="A74" s="128" t="s">
        <v>40</v>
      </c>
      <c r="B74" s="9">
        <v>12013</v>
      </c>
      <c r="C74" s="17" t="s">
        <v>41</v>
      </c>
    </row>
    <row r="75" spans="1:3" ht="43.5" customHeight="1">
      <c r="A75" s="128" t="s">
        <v>42</v>
      </c>
      <c r="B75" s="9" t="str">
        <f>'4'!B70</f>
        <v xml:space="preserve">  Աշխատաշուկայում անմրցունակ անձանց անասնապահությամբ զբաղվելու համար աջակցության տրամադրում</v>
      </c>
      <c r="C75" s="111"/>
    </row>
    <row r="76" spans="1:3" ht="51.75">
      <c r="A76" s="128" t="s">
        <v>43</v>
      </c>
      <c r="B76" s="9" t="s">
        <v>129</v>
      </c>
      <c r="C76" s="111"/>
    </row>
    <row r="77" spans="1:3">
      <c r="A77" s="128" t="s">
        <v>44</v>
      </c>
      <c r="B77" s="9" t="s">
        <v>45</v>
      </c>
      <c r="C77" s="111"/>
    </row>
    <row r="78" spans="1:3" ht="51.75">
      <c r="A78" s="128" t="s">
        <v>46</v>
      </c>
      <c r="B78" s="9" t="s">
        <v>130</v>
      </c>
      <c r="C78" s="111"/>
    </row>
    <row r="79" spans="1:3">
      <c r="A79" s="150" t="s">
        <v>47</v>
      </c>
      <c r="B79" s="151"/>
      <c r="C79" s="111"/>
    </row>
    <row r="80" spans="1:3">
      <c r="A80" s="152" t="s">
        <v>50</v>
      </c>
      <c r="B80" s="153"/>
      <c r="C80" s="117">
        <f>'1'!D65</f>
        <v>-231730</v>
      </c>
    </row>
  </sheetData>
  <mergeCells count="23">
    <mergeCell ref="A57:B57"/>
    <mergeCell ref="A6:C6"/>
    <mergeCell ref="A41:B41"/>
    <mergeCell ref="A42:C42"/>
    <mergeCell ref="A8:C8"/>
    <mergeCell ref="A7:C7"/>
    <mergeCell ref="A22:B22"/>
    <mergeCell ref="A62:B62"/>
    <mergeCell ref="A70:B70"/>
    <mergeCell ref="A79:B79"/>
    <mergeCell ref="A80:B80"/>
    <mergeCell ref="A23:B23"/>
    <mergeCell ref="A24:B24"/>
    <mergeCell ref="A25:B25"/>
    <mergeCell ref="A26:B26"/>
    <mergeCell ref="B28:C28"/>
    <mergeCell ref="B29:C29"/>
    <mergeCell ref="A37:B37"/>
    <mergeCell ref="A38:B38"/>
    <mergeCell ref="A39:B39"/>
    <mergeCell ref="A71:B71"/>
    <mergeCell ref="A55:B55"/>
    <mergeCell ref="A56:B56"/>
  </mergeCells>
  <pageMargins left="0.2" right="0" top="0.25" bottom="0.25" header="0.3" footer="0.3"/>
  <pageSetup paperSize="9" scale="57" fitToHeight="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1</vt:lpstr>
      <vt:lpstr>2</vt:lpstr>
      <vt:lpstr>3</vt:lpstr>
      <vt:lpstr>4</vt:lpstr>
      <vt:lpstr>5</vt:lpstr>
      <vt:lpstr>'1'!Print_Area</vt:lpstr>
      <vt:lpstr>'4'!Print_Area</vt:lpstr>
      <vt:lpstr>'5'!Print_Area</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Gohar.Hayrapetyan</dc:creator>
  <cp:lastModifiedBy>Gohar.Hayrapetyan</cp:lastModifiedBy>
  <cp:lastPrinted>2022-07-14T05:56:24Z</cp:lastPrinted>
  <dcterms:created xsi:type="dcterms:W3CDTF">2022-01-17T10:17:24Z</dcterms:created>
  <dcterms:modified xsi:type="dcterms:W3CDTF">2022-12-02T06:40:31Z</dcterms:modified>
  <cp:keywords>https://mul2.gov.am/tasks/713442/oneclick/havelvacner ampop.xlsx?token=fa1d91c7daaa7f67a6874923f9ca6618</cp:keywords>
</cp:coreProperties>
</file>