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yelenap\Desktop\զեկուցագիր ահարոն\"/>
    </mc:Choice>
  </mc:AlternateContent>
  <bookViews>
    <workbookView xWindow="0" yWindow="0" windowWidth="28770" windowHeight="12450" activeTab="3"/>
  </bookViews>
  <sheets>
    <sheet name="Հավելված 1" sheetId="1" r:id="rId1"/>
    <sheet name="Հավելված 2" sheetId="2" r:id="rId2"/>
    <sheet name="Հավելված 3" sheetId="3" r:id="rId3"/>
    <sheet name="Հավելված 4" sheetId="4" r:id="rId4"/>
    <sheet name="Հավելված 5" sheetId="5" r:id="rId5"/>
  </sheets>
  <definedNames>
    <definedName name="_xlnm.Print_Area" localSheetId="0">'Հավելված 1'!$A$1:$D$45</definedName>
    <definedName name="_xlnm.Print_Area" localSheetId="1">'Հավելված 2'!$A$1:$G$57</definedName>
    <definedName name="_xlnm.Print_Area" localSheetId="4">'Հավելված 5'!$A$1:$C$55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2" i="3" l="1"/>
  <c r="E24" i="3"/>
  <c r="G57" i="2"/>
  <c r="D32" i="3" l="1"/>
  <c r="G39" i="2" s="1"/>
  <c r="G38" i="2" s="1"/>
  <c r="G37" i="2" s="1"/>
  <c r="G36" i="2" s="1"/>
  <c r="G35" i="2" s="1"/>
  <c r="G33" i="2" s="1"/>
  <c r="G31" i="2" s="1"/>
  <c r="D24" i="3"/>
  <c r="G30" i="2" s="1"/>
  <c r="G29" i="2" s="1"/>
  <c r="G28" i="2" s="1"/>
  <c r="G27" i="2" s="1"/>
  <c r="D40" i="1"/>
  <c r="D33" i="1" s="1"/>
  <c r="D32" i="1" s="1"/>
  <c r="F29" i="3"/>
  <c r="F25" i="3" s="1"/>
  <c r="F15" i="3" s="1"/>
  <c r="F23" i="3"/>
  <c r="F14" i="3" s="1"/>
  <c r="G56" i="2"/>
  <c r="G55" i="2" s="1"/>
  <c r="G54" i="2" s="1"/>
  <c r="G52" i="2" s="1"/>
  <c r="G50" i="2" s="1"/>
  <c r="G48" i="2" s="1"/>
  <c r="C55" i="5" l="1"/>
  <c r="F19" i="3"/>
  <c r="F21" i="3" s="1"/>
  <c r="D53" i="4"/>
  <c r="F27" i="3"/>
  <c r="F17" i="3"/>
  <c r="F13" i="3" s="1"/>
  <c r="E23" i="3"/>
  <c r="E29" i="3"/>
  <c r="G46" i="2"/>
  <c r="G44" i="2"/>
  <c r="G42" i="2" s="1"/>
  <c r="G40" i="2" s="1"/>
  <c r="G25" i="2"/>
  <c r="G23" i="2" s="1"/>
  <c r="G21" i="2" s="1"/>
  <c r="G19" i="2" s="1"/>
  <c r="G17" i="2" s="1"/>
  <c r="E25" i="3" l="1"/>
  <c r="E15" i="3" s="1"/>
  <c r="D29" i="3"/>
  <c r="E14" i="3"/>
  <c r="D14" i="3" s="1"/>
  <c r="E19" i="3"/>
  <c r="D23" i="3"/>
  <c r="F16" i="3"/>
  <c r="E21" i="3" l="1"/>
  <c r="D21" i="3" s="1"/>
  <c r="D19" i="3"/>
  <c r="D20" i="1" s="1"/>
  <c r="E17" i="3"/>
  <c r="E13" i="3" s="1"/>
  <c r="G15" i="2"/>
  <c r="G13" i="2" s="1"/>
  <c r="G11" i="2" s="1"/>
  <c r="D25" i="3"/>
  <c r="D26" i="1" s="1"/>
  <c r="E27" i="3"/>
  <c r="D27" i="3" s="1"/>
  <c r="D13" i="1" l="1"/>
  <c r="D12" i="1" s="1"/>
  <c r="D11" i="1" s="1"/>
  <c r="C36" i="5"/>
  <c r="D35" i="4"/>
  <c r="C26" i="5"/>
  <c r="D26" i="4"/>
  <c r="E16" i="3"/>
  <c r="D17" i="3"/>
  <c r="D16" i="3" s="1"/>
  <c r="D15" i="3" l="1"/>
  <c r="D13" i="3" l="1"/>
</calcChain>
</file>

<file path=xl/sharedStrings.xml><?xml version="1.0" encoding="utf-8"?>
<sst xmlns="http://schemas.openxmlformats.org/spreadsheetml/2006/main" count="273" uniqueCount="132">
  <si>
    <t>ՀավելվածN 1</t>
  </si>
  <si>
    <t>______________ ի    ___Ն  որոշման</t>
  </si>
  <si>
    <t>«ՀԱՅԱUՏԱՆԻ ՀԱՆՐԱՊԵՏՈՒԹՅԱՆ 2022 ԹՎԱԿԱՆԻ ՊԵՏԱԿԱՆ ԲՅՈՒՋԵԻ ՄԱUԻՆ»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 ՓՈՓՈԽՈՒԹՅՈՒՆՆԵՐԸ</t>
  </si>
  <si>
    <t>Ծրագրային դասիչը</t>
  </si>
  <si>
    <t>Բյուջետային հատկացումների գլխավոր կարգադրիչների, ծրագրերի և միջոցառումների անվանումները</t>
  </si>
  <si>
    <t xml:space="preserve">Ցուցանիշների փոփոխությունը
 (ավելացումները նշված են դրական նշանով, իսկ նվազեցումները` փակագծերում) </t>
  </si>
  <si>
    <t>Ծրագիր</t>
  </si>
  <si>
    <t>Միջոցառում</t>
  </si>
  <si>
    <t>Տարի</t>
  </si>
  <si>
    <t xml:space="preserve"> ԸՆԴԱՄԵՆԸ</t>
  </si>
  <si>
    <t xml:space="preserve"> ՀՀ վարչապետի աշխատակազմ</t>
  </si>
  <si>
    <t>Ծրագրի անվանումը`</t>
  </si>
  <si>
    <t>Պետական հատվածի արդիականացման ծրագիր</t>
  </si>
  <si>
    <t>Ծրագրի նպատակը`</t>
  </si>
  <si>
    <t xml:space="preserve"> Ընտրված էլեկտրոնային կառավարման կատարելագործված ծառայությունների հասանելիության բարելավում</t>
  </si>
  <si>
    <t>Վերջնական արդյունքի նկարագրությունը՝</t>
  </si>
  <si>
    <t>Ծառայությունների մատուցման էլեկտրոնային կառավարման լուծումների իրագործում, հանրային հատվածի արդիականացման և կառավարման բարեփոխումների ընդգրկուն ընթացքի ապահովում:</t>
  </si>
  <si>
    <t>Ծրագրի միջոցառումներ</t>
  </si>
  <si>
    <t>Միջոցառման անվանումը`</t>
  </si>
  <si>
    <t>Համաշխարհային բանկի աջակցությամբ իրականացվող Պետական հատվածի արդիականացման երրորդ ծրագիր</t>
  </si>
  <si>
    <t>Միջոցառման նկարագրությունը`</t>
  </si>
  <si>
    <t xml:space="preserve"> ՀՀ հանրային հատվածի ֆինանսական կառավարման բարեփոխումների մշակման և իրականացման խորհրդատվական ծառայությունների ձեռքբերում</t>
  </si>
  <si>
    <t>Միջոցառման տեսակը`</t>
  </si>
  <si>
    <t xml:space="preserve"> Ծառայությունների մատուցում </t>
  </si>
  <si>
    <t xml:space="preserve">  Համաշխարհային բանկի աջակցությամբ իրականացվող Պետական հատվածի արդիականացման երրորդ  ծրագրի շրջանակներում էլեկտրոնային կառավարման համակարգերի և սարքավորումների ձեռքբերում</t>
  </si>
  <si>
    <t>ՀԲ-ի աջակցությամբ իրականացվող  Պետական հատվածի արդիականացման երրորդ  ծրագրի շրջանակներում էլեկտրոնային կառավարման համակարգերի  և սարքավորումների ձեռքբերում</t>
  </si>
  <si>
    <t>Այլ պետական կազմակերպությունների կողմից օգտագործվող ոչ ֆինանսական ակտիվների հետ գործառնություններ</t>
  </si>
  <si>
    <t>ՀՀ կառավարություն</t>
  </si>
  <si>
    <t xml:space="preserve"> Ծրագրի անվանումը`</t>
  </si>
  <si>
    <t xml:space="preserve"> ՀՀ կառավարության պահուստային ֆոնդ</t>
  </si>
  <si>
    <t xml:space="preserve"> Ծրագրի նպատակը`</t>
  </si>
  <si>
    <t>Պետական բյուջեում չկանխատեսված, ինչպես նաև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</si>
  <si>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</si>
  <si>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արդյունավետություն և թափանցիկություն</t>
  </si>
  <si>
    <t xml:space="preserve"> Միջոցառման անվանումը`</t>
  </si>
  <si>
    <t>ՀՀ կառավարության պահուստային ֆոնդ</t>
  </si>
  <si>
    <t xml:space="preserve"> Միջոցառման նկարագրությունը`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</si>
  <si>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</si>
  <si>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</si>
  <si>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</si>
  <si>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>Հավելված N 2</t>
  </si>
  <si>
    <t>ՀԱՅԱՍՏԱՆԻ ՀԱՆՐԱՊԵՏՈՒԹՅԱՆ ԿԱՌԱՎԱՐՈՒԹՅԱՆ 2021 ԹՎԱԿԱՆԻ ԴԵԿՏԵՄԲԵՐԻ 23-Ի N 2121-Ն ՈՐՈՇՄԱՆ NN 3 ԵՎ 4 ՀԱՎԵԼՎԱԾՆԵՐՈՒՄ ԿԱՏԱՐՎՈՂ  ՓՈՓՈԽՈՒԹՅՈՒՆՆԵՐԸ</t>
  </si>
  <si>
    <t>Գործառնական դասիչը</t>
  </si>
  <si>
    <t>Բյուջետային ծախսերի գործառական դասակարգման բաժինների, խմբերի և դասերի, բյուջետային ծրագերի միջոցառումների, բյուջետային հատկացումների գլխավոր կարգադրիչների  և բյուջետային տնտեսագիտական դասակարգման հոդվածների անվանումները</t>
  </si>
  <si>
    <t>Բաժին</t>
  </si>
  <si>
    <t>Խումբ</t>
  </si>
  <si>
    <t>Դաս</t>
  </si>
  <si>
    <t>ԸՆԴԱՄԵՆԸ՝ ԾԱԽՍԵՐ</t>
  </si>
  <si>
    <t>այդ թվում`</t>
  </si>
  <si>
    <t>01</t>
  </si>
  <si>
    <t xml:space="preserve"> ԸՆԴՀԱՆՈՒՐ ԲՆՈՒՅԹԻ ՀԱՆՐԱՅԻՆ ԾԱՌԱՅՈՒԹՅՈՒՆՆԵՐ</t>
  </si>
  <si>
    <t xml:space="preserve">այդ թվում՝ </t>
  </si>
  <si>
    <t>06</t>
  </si>
  <si>
    <t xml:space="preserve"> Ընդհանուր բնույթի հանրային ծառայություններ (այլ դասերին չպատկանող)</t>
  </si>
  <si>
    <t>այդ թվում` ըստ կատարողների</t>
  </si>
  <si>
    <t>ՀՀ վարչապետի աշխատակազմ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</si>
  <si>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</si>
  <si>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</si>
  <si>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</si>
  <si>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ԱՅԼ  ԾԱԽՍԵՐ</t>
  </si>
  <si>
    <t xml:space="preserve"> - Այլ ծախսեր</t>
  </si>
  <si>
    <t xml:space="preserve"> ՈՉ ՖԻՆԱՆՍԱԿԱՆ ԱԿՏԻՎՆԵՐԻ ԳԾՈՎ ԾԱԽՍԵՐ</t>
  </si>
  <si>
    <t xml:space="preserve"> ՀԻՄՆԱԿԱՆ ՄԻՋՈՑՆԵՐ</t>
  </si>
  <si>
    <t>ՄԵՔԵՆԱՆԵՐ ԵՎ ՍԱՐՔԱՎՈՐՈՒՄՆԵՐ</t>
  </si>
  <si>
    <t xml:space="preserve"> - Այլ մեքենաներ և սարքավորումներ</t>
  </si>
  <si>
    <t xml:space="preserve"> 11</t>
  </si>
  <si>
    <t xml:space="preserve"> ՀԻՄՆԱԿԱՆ ԲԱԺԻՆՆԵՐԻՆ ՉԴԱՍՎՈՂ ՊԱՀՈՒՍՏԱՅԻՆ ՖՈՆԴԵՐ</t>
  </si>
  <si>
    <t xml:space="preserve"> այդ թվում`</t>
  </si>
  <si>
    <t xml:space="preserve"> 01</t>
  </si>
  <si>
    <t xml:space="preserve"> ՀՀ կառավարության և համայնքների պահուստային ֆոնդ</t>
  </si>
  <si>
    <t xml:space="preserve"> ՀՀ կառավարություն</t>
  </si>
  <si>
    <t xml:space="preserve"> այդ թվում` ըստ կատարողների</t>
  </si>
  <si>
    <t xml:space="preserve"> Պահուստային միջոցներ</t>
  </si>
  <si>
    <t>Հավելված N3</t>
  </si>
  <si>
    <t>______________ ի    ___Ն որոշման</t>
  </si>
  <si>
    <t xml:space="preserve"> «ՀԱՅԱՍՏԱՆԻ ՀԱՆՐԱՊԵՏՈՒԹՅԱՆ 2022 ԹՎԱԿԱՆԻ ՊԵՏԱԿԱՆ ԲՅՈՒՋԵԻ ՄԱՍԻՆ» ՀԱՅԱՍՏԱՆԻ ՀԱՆՐԱՊԵՏՈՒԹՅԱՆ ՕՐԵՆՔԻ N 1 ՀԱՎԵԼՎԱԾԻ N 4 ԱՂՅՈՒՍԱԿՈՒՄ ԵՎ ՀԱՅԱՍՏԱՆԻ ՀԱՆՐԱՊԵՏՈՒԹՅԱՆ ԿԱՌԱՎԱՐՈՒԹՅԱՆ 2021 ԹՎԱԿԱՆԻ ԴԵԿՏԵՄԲԵՐԻ 23-Ի N 2121-Ն ՈՐՈՇՄԱՆ N 5 ՀԱՎԵԼՎԱԾԻ N 3 ԱՂՅՈՒՍԱԿՈՒՄ ԿԱՏԱՐՎՈՂ ՓՈՓՈԽՈՒԹՅՈՒՆՆԵՐԸ</t>
  </si>
  <si>
    <t>հազ. դրամ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</si>
  <si>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</si>
  <si>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ծրագիրը</t>
  </si>
  <si>
    <t>միջոցառումը</t>
  </si>
  <si>
    <t xml:space="preserve"> ընդամենը </t>
  </si>
  <si>
    <t xml:space="preserve"> այդ թվում՝ </t>
  </si>
  <si>
    <t xml:space="preserve"> վարկային միջոցներ </t>
  </si>
  <si>
    <t xml:space="preserve"> համաֆինան_x000D_
սավորում </t>
  </si>
  <si>
    <t>ԸՆԴԱՄԵՆԸ
այդ թվում`</t>
  </si>
  <si>
    <t xml:space="preserve"> - ԸՆԹԱՑԻԿ ԾԱԽՍԵՐ </t>
  </si>
  <si>
    <t xml:space="preserve"> - ՈՉ ՖԻՆԱՆՍԱԿԱՆ ԱԿՏԻՎՆԵՐԻ ԳԾՈՎ ԾԱԽՍԵՐ </t>
  </si>
  <si>
    <t>ՀՀ ՎԱՐՉԱՊԵՏԻ ԱՇԽԱՏԱԿԱԶՄ
այդ թվում`</t>
  </si>
  <si>
    <t>1018</t>
  </si>
  <si>
    <t>այդ թվում՝</t>
  </si>
  <si>
    <t>այդ թվում` բյուջետային ծախսերի տնտեսագիտական դասակարգման հոդվածներ</t>
  </si>
  <si>
    <t>ԸՆԹԱՑԻԿ ԾԱԽՍԵՐ</t>
  </si>
  <si>
    <t>Այլ ծախսեր</t>
  </si>
  <si>
    <t xml:space="preserve"> Համաշխարհային բանկի աջակցությամբ իրականացվող Պետական հատվածի արդիականացման երրորդ  ծրագրի շրջանակներում էլեկտրոնային կառավարման համակարգերի և սարքավորումների ձեռքբերում</t>
  </si>
  <si>
    <t>ՈՉ ՖԻՆԱՆՍԱԿԱՆ ԱԿՏԻՎՆԵՐԻ ԳԾՈՎ ԾԱԽՍԵՐ</t>
  </si>
  <si>
    <t>Այլ մեքենաներ և սարքավորումներ</t>
  </si>
  <si>
    <t>Հավելված N 4</t>
  </si>
  <si>
    <t xml:space="preserve"> ՄԱՍ 2. ՊԵՏԱԿԱՆ ՄԱՐՄՆԻ ԳԾՈՎ ԱՐԴՅՈՒՆՔԱՅԻՆ (ԿԱՏԱՐՈՂԱԿԱՆ) ՑՈՒՑԱՆԻՇՆԵՐԸ </t>
  </si>
  <si>
    <t>Ծրագրի դասիչը</t>
  </si>
  <si>
    <t>Ծրագրի անվանումը</t>
  </si>
  <si>
    <t>Ծրագրի միջոցառումները</t>
  </si>
  <si>
    <t xml:space="preserve"> Ծրագրի դասիչը` </t>
  </si>
  <si>
    <t xml:space="preserve"> Միջոցառման դասիչը` </t>
  </si>
  <si>
    <t>Ինն ամիս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</si>
  <si>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</si>
  <si>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</si>
  <si>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</si>
  <si>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Ծառայությունը մատուցող կազմակերպություն(ների) անվանում(ներ)ը՛ </t>
  </si>
  <si>
    <t>Մասնագիտացված միավորում</t>
  </si>
  <si>
    <t xml:space="preserve"> Արդյունքի չափորոշիչներ </t>
  </si>
  <si>
    <t xml:space="preserve"> Միջոցառման վրա կատարվող ծախսը (հազար դրամ) </t>
  </si>
  <si>
    <t xml:space="preserve"> Ակտիվն օգտագործող կազմակերպության
(ների) անվանում(ները)՛ </t>
  </si>
  <si>
    <t>ՀՀ հանրային հատվածի կազմակերպություններ</t>
  </si>
  <si>
    <t xml:space="preserve">ՀԱՅԱՍՏԱՆԻ ՀԱՆՐԱՊԵՏՈՒԹՅԱՆ ԿԱՌԱՎԱՐՈՒԹՅԱՆ 2021 ԹՎԱԿԱՆԻ ԴԵԿՏԵՄԲԵՐԻ 23-Ի N 2121-Ն ՈՐՈՇՄԱՆ N 9 ՀԱՎԵԼՎԱԾԻ N 9.47 ԱՂՅՈՒՍԱԿՈՒՄ ԿԱՏԱՐՎՈՂ ՓՈՓՈԽՈՒԹՅՈՒՆՆԵՐԸ </t>
  </si>
  <si>
    <t xml:space="preserve"> ՀՀ կառավարություն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</si>
  <si>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</si>
  <si>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</si>
  <si>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</si>
  <si>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Ինն ամիս </t>
  </si>
  <si>
    <t xml:space="preserve"> Տարի </t>
  </si>
  <si>
    <t xml:space="preserve"> Միջոցառումն իրականացնողի անվանումը</t>
  </si>
  <si>
    <t xml:space="preserve">ՀՀ կառավարություն </t>
  </si>
  <si>
    <t xml:space="preserve"> Միջոցառման վրա կատարված ծախսը (հազար դրամ) </t>
  </si>
  <si>
    <t>ՀԱՅԱՍՏԱՆԻ ՀԱՆՐԱՊԵՏՈՒԹՅԱՆ ԿԱՌԱՎԱՐՈՒԹՅԱՆ 2021 ԹՎԱԿԱՆԻ ԴԵԿՏԵՄԲԵՐԻ 23-Ի ԹԻՎ 2121-Ն ՈՐՈՇՄԱՆ N 9.1 ՀԱՎԵԼՎԱԾԻ N 9.1.3 ԱՂՅՈՒՍԱԿՈՒՄ ԿԱՏԱՐՎՈՂ ՓՈՓՈԽՈՒԹՅՈՒՆՆԵՐԸ ԵՎ ԼՐԱՑՈՒՄՆԵՐԸ</t>
  </si>
  <si>
    <t xml:space="preserve"> ՄԱՍ 1. ՊԵՏԱԿԱՆ ՄԱՐՄՆԻ ԳԾՈՎ ԱՐԴՅՈՒՆՔԱՅԻՆ (ԿԱՏԱՐՈՂԱԿԱՆ) ՑՈՒՑԱՆԻՇՆԵՐԸ </t>
  </si>
  <si>
    <t xml:space="preserve">ՀԱՅԱՍՏԱՆԻ ՀԱՆՐԱՊԵՏՈՒԹՅԱՆ ԿԱՌԱՎԱՐՈՒԹՅԱՆ 2021 ԹՎԱԿԱՆԻ ԴԵԿՏԵՄԲԵՐԻ 23-Ի N 2121-Ն ՈՐՈՇՄԱՆ N 9.1 ՀԱՎԵԼՎԱԾԻ N 9.1.59 ԱՂՅՈՒՍԱԿՈՒՄ ԿԱՏԱՐՎՈՂ ՓՈՓՈԽՈՒԹՅՈՒՆՆԵՐԸ </t>
  </si>
  <si>
    <t xml:space="preserve">ՀՀ կառավարության  2022 թվականի </t>
  </si>
  <si>
    <t>Հավելված N5</t>
  </si>
  <si>
    <t xml:space="preserve">Հարկադիր կատարումն ապահովող ծառայության էլեկտրոնային համակարգի ներդրում, հատ </t>
  </si>
  <si>
    <t>Հարկադիր կատարումն ապահովող ծառայության ծրագրային ապահովման մշակում, հատ</t>
  </si>
  <si>
    <t>Ցուցանիշների փոփոխությունը
 (ավելացումները նշված են դրական նշանով)</t>
  </si>
  <si>
    <t>ՀԱՅԱՍՏԱՆԻ ՀԱՆՐԱՊԵՏՈՒԹՅԱՆ ԿԱՌԱՎԱՐՈՒԹՅԱՆ 2021 ԹՎԱԿԱՆԻ ԴԵԿՏԵՄԲԵՐԻ 23-Ի ԹԻՎ 2121-Ն ՈՐՈՇՄԱՆ N 9 ՀԱՎԵԼՎԱԾԻ N 9.3 ԱՂՅՈՒՍԱԿՈՒՄ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</si>
</sst>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(* #,##0.0_);_(* \(#,##0.0\);_(* &quot;-&quot;??_);_(@_)"/>
    <numFmt numFmtId="165" formatCode="_-* #,##0.0_р_._-;\-* #,##0.0_р_._-;_-* &quot;-&quot;??_р_._-;_-@_-"/>
    <numFmt numFmtId="166" formatCode="_(* #,##0.000_);_(* \(#,##0.000\);_(* &quot;-&quot;??_);_(@_)"/>
    <numFmt numFmtId="167" formatCode="_-* #,##0.0_-;\-* #,##0.0_-;_-* &quot;-&quot;?_-;_-@_-"/>
    <numFmt numFmtId="168" formatCode="##,##0.0;\(##,##0.0\);\-"/>
    <numFmt numFmtId="169" formatCode="_(* #,##0.0_);_(* \(#,##0.0\);_(* &quot;-&quot;?_);_(@_)"/>
    <numFmt numFmtId="170" formatCode="_(* #,##0.00_);_(* \(#,##0.00\);_(* &quot;-&quot;?_);_(@_)"/>
    <numFmt numFmtId="171" formatCode="#,##0.0_);\(#,##0.0\)"/>
    <numFmt numFmtId="172" formatCode="_(* #,##0_);_(* \(#,##0\);_(* &quot;-&quot;??_);_(@_)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GHEA Grapalat"/>
      <family val="3"/>
    </font>
    <font>
      <sz val="10"/>
      <color theme="1"/>
      <name val="GHEA Grapalat"/>
      <family val="3"/>
    </font>
    <font>
      <sz val="10"/>
      <name val="GHEA Grapalat"/>
      <family val="3"/>
    </font>
    <font>
      <b/>
      <sz val="14"/>
      <color theme="1"/>
      <name val="GHEA Grapalat"/>
      <family val="3"/>
    </font>
    <font>
      <sz val="12"/>
      <name val="GHEA Grapalat"/>
      <family val="3"/>
    </font>
    <font>
      <b/>
      <sz val="14"/>
      <name val="GHEA Grapalat"/>
      <family val="3"/>
    </font>
    <font>
      <b/>
      <sz val="10"/>
      <name val="GHEA Grapalat"/>
      <family val="3"/>
    </font>
    <font>
      <b/>
      <sz val="12"/>
      <name val="GHEA Grapalat"/>
      <family val="3"/>
    </font>
    <font>
      <b/>
      <sz val="11"/>
      <name val="GHEA Grapalat"/>
      <family val="3"/>
    </font>
    <font>
      <b/>
      <i/>
      <sz val="14"/>
      <name val="GHEA Grapalat"/>
      <family val="3"/>
    </font>
    <font>
      <sz val="14"/>
      <name val="GHEA Grapalat"/>
      <family val="3"/>
    </font>
    <font>
      <i/>
      <sz val="14"/>
      <name val="GHEA Grapalat"/>
      <family val="3"/>
    </font>
    <font>
      <b/>
      <sz val="12"/>
      <color rgb="FF000000"/>
      <name val="GHEA Grapalat"/>
      <family val="3"/>
    </font>
    <font>
      <i/>
      <sz val="13"/>
      <color rgb="FF000000"/>
      <name val="GHEA Grapalat"/>
      <family val="3"/>
    </font>
    <font>
      <b/>
      <sz val="13"/>
      <name val="GHEA Grapalat"/>
      <family val="3"/>
    </font>
    <font>
      <sz val="12"/>
      <color rgb="FF000000"/>
      <name val="GHEA Grapalat"/>
      <family val="3"/>
    </font>
    <font>
      <sz val="10"/>
      <name val="Arial"/>
      <family val="2"/>
    </font>
    <font>
      <i/>
      <sz val="12"/>
      <color rgb="FF000000"/>
      <name val="GHEA Grapalat"/>
      <family val="3"/>
    </font>
    <font>
      <i/>
      <sz val="12"/>
      <name val="GHEA Grapalat"/>
      <family val="3"/>
    </font>
    <font>
      <b/>
      <sz val="8"/>
      <name val="GHEA Grapalat"/>
      <family val="3"/>
    </font>
    <font>
      <sz val="8"/>
      <name val="GHEA Grapalat"/>
      <family val="3"/>
    </font>
    <font>
      <b/>
      <sz val="10"/>
      <color rgb="FF000000"/>
      <name val="GHEA Grapalat"/>
      <family val="3"/>
    </font>
    <font>
      <b/>
      <i/>
      <sz val="10"/>
      <name val="GHEA Grapalat"/>
      <family val="3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b/>
      <sz val="8"/>
      <name val="GHEA Grapalat"/>
      <family val="2"/>
    </font>
    <font>
      <sz val="8"/>
      <name val="GHEA Grapalat"/>
      <family val="2"/>
    </font>
    <font>
      <i/>
      <sz val="12"/>
      <color theme="1"/>
      <name val="GHEA Grapalat"/>
      <family val="3"/>
    </font>
    <font>
      <i/>
      <sz val="8"/>
      <name val="GHEA Grapalat"/>
      <family val="2"/>
    </font>
    <font>
      <sz val="11"/>
      <name val="Times Armenian"/>
      <family val="1"/>
    </font>
    <font>
      <sz val="9"/>
      <name val="GHEA Grapalat"/>
      <family val="3"/>
    </font>
    <font>
      <b/>
      <i/>
      <sz val="12"/>
      <name val="GHEA Grapalat"/>
      <family val="3"/>
    </font>
    <font>
      <b/>
      <sz val="9"/>
      <name val="GHEA Grapalat"/>
      <family val="3"/>
    </font>
    <font>
      <b/>
      <sz val="10"/>
      <color indexed="8"/>
      <name val="GHEA Grapalat"/>
      <family val="3"/>
    </font>
    <font>
      <b/>
      <sz val="9"/>
      <color rgb="FF000000"/>
      <name val="GHEA Grapalat"/>
      <family val="3"/>
    </font>
    <font>
      <b/>
      <sz val="11"/>
      <color indexed="8"/>
      <name val="GHEA Grapalat"/>
      <family val="3"/>
    </font>
    <font>
      <b/>
      <sz val="12"/>
      <color indexed="8"/>
      <name val="GHEA Grapalat"/>
      <family val="3"/>
    </font>
    <font>
      <b/>
      <sz val="10"/>
      <name val="GHEA Grapalat"/>
      <family val="2"/>
    </font>
    <font>
      <b/>
      <i/>
      <sz val="11"/>
      <name val="GHEA Grapalat"/>
      <family val="3"/>
    </font>
    <font>
      <i/>
      <sz val="8"/>
      <name val="GHEA Grapalat"/>
      <family val="3"/>
    </font>
    <font>
      <i/>
      <sz val="10"/>
      <name val="GHEA Grapalat"/>
      <family val="3"/>
    </font>
  </fonts>
  <fills count="10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18" fillId="0" borderId="0"/>
    <xf numFmtId="0" fontId="1" fillId="0" borderId="0"/>
    <xf numFmtId="168" fontId="27" fillId="0" borderId="0" applyFill="0" applyBorder="0" applyProtection="0">
      <alignment horizontal="right" vertical="top"/>
    </xf>
    <xf numFmtId="168" fontId="28" fillId="0" borderId="0" applyFill="0" applyBorder="0" applyProtection="0">
      <alignment horizontal="right" vertical="top"/>
    </xf>
    <xf numFmtId="168" fontId="30" fillId="0" borderId="0" applyFill="0" applyBorder="0" applyProtection="0">
      <alignment horizontal="right" vertical="top"/>
    </xf>
    <xf numFmtId="0" fontId="31" fillId="0" borderId="0"/>
    <xf numFmtId="0" fontId="28" fillId="0" borderId="0">
      <alignment horizontal="left" vertical="top" wrapText="1"/>
    </xf>
  </cellStyleXfs>
  <cellXfs count="294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right"/>
    </xf>
    <xf numFmtId="164" fontId="4" fillId="0" borderId="0" xfId="0" applyNumberFormat="1" applyFont="1" applyAlignment="1">
      <alignment horizontal="right"/>
    </xf>
    <xf numFmtId="0" fontId="6" fillId="0" borderId="0" xfId="0" applyFont="1" applyAlignment="1">
      <alignment vertical="top" wrapText="1"/>
    </xf>
    <xf numFmtId="0" fontId="2" fillId="0" borderId="0" xfId="0" applyFont="1" applyAlignment="1">
      <alignment horizontal="center" wrapText="1"/>
    </xf>
    <xf numFmtId="0" fontId="4" fillId="0" borderId="1" xfId="0" applyFont="1" applyBorder="1" applyAlignment="1">
      <alignment horizontal="right" wrapText="1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164" fontId="4" fillId="0" borderId="8" xfId="1" applyNumberFormat="1" applyFont="1" applyFill="1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164" fontId="7" fillId="0" borderId="8" xfId="1" applyNumberFormat="1" applyFont="1" applyFill="1" applyBorder="1" applyAlignment="1">
      <alignment vertical="center" wrapText="1"/>
    </xf>
    <xf numFmtId="49" fontId="7" fillId="0" borderId="5" xfId="0" applyNumberFormat="1" applyFont="1" applyBorder="1" applyAlignment="1">
      <alignment horizontal="center" wrapText="1"/>
    </xf>
    <xf numFmtId="49" fontId="7" fillId="0" borderId="6" xfId="0" applyNumberFormat="1" applyFont="1" applyBorder="1" applyAlignment="1">
      <alignment horizontal="center" wrapText="1"/>
    </xf>
    <xf numFmtId="164" fontId="8" fillId="0" borderId="0" xfId="0" applyNumberFormat="1" applyFont="1"/>
    <xf numFmtId="165" fontId="8" fillId="0" borderId="0" xfId="1" applyNumberFormat="1" applyFont="1" applyFill="1"/>
    <xf numFmtId="0" fontId="8" fillId="0" borderId="0" xfId="0" applyFont="1"/>
    <xf numFmtId="0" fontId="9" fillId="2" borderId="5" xfId="0" applyFont="1" applyFill="1" applyBorder="1" applyAlignment="1">
      <alignment horizontal="center" vertical="center"/>
    </xf>
    <xf numFmtId="0" fontId="10" fillId="2" borderId="6" xfId="0" applyFont="1" applyFill="1" applyBorder="1"/>
    <xf numFmtId="0" fontId="11" fillId="2" borderId="6" xfId="0" quotePrefix="1" applyFont="1" applyFill="1" applyBorder="1" applyAlignment="1">
      <alignment vertical="center" wrapText="1"/>
    </xf>
    <xf numFmtId="164" fontId="7" fillId="2" borderId="8" xfId="1" applyNumberFormat="1" applyFont="1" applyFill="1" applyBorder="1" applyAlignment="1">
      <alignment vertical="center" wrapText="1"/>
    </xf>
    <xf numFmtId="166" fontId="4" fillId="0" borderId="0" xfId="0" applyNumberFormat="1" applyFont="1"/>
    <xf numFmtId="165" fontId="4" fillId="0" borderId="0" xfId="1" applyNumberFormat="1" applyFont="1" applyFill="1"/>
    <xf numFmtId="0" fontId="6" fillId="0" borderId="5" xfId="0" applyFont="1" applyBorder="1" applyAlignment="1">
      <alignment horizontal="center" vertical="center"/>
    </xf>
    <xf numFmtId="0" fontId="2" fillId="0" borderId="6" xfId="0" applyFont="1" applyBorder="1"/>
    <xf numFmtId="0" fontId="12" fillId="0" borderId="6" xfId="0" applyFont="1" applyBorder="1" applyAlignment="1">
      <alignment vertical="center" wrapText="1"/>
    </xf>
    <xf numFmtId="164" fontId="2" fillId="0" borderId="8" xfId="1" applyNumberFormat="1" applyFont="1" applyFill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1" fontId="14" fillId="3" borderId="5" xfId="0" applyNumberFormat="1" applyFont="1" applyFill="1" applyBorder="1" applyAlignment="1">
      <alignment horizontal="center" vertical="center" shrinkToFit="1"/>
    </xf>
    <xf numFmtId="1" fontId="14" fillId="3" borderId="6" xfId="0" applyNumberFormat="1" applyFont="1" applyFill="1" applyBorder="1" applyAlignment="1">
      <alignment horizontal="center" vertical="center" shrinkToFit="1"/>
    </xf>
    <xf numFmtId="0" fontId="15" fillId="3" borderId="12" xfId="0" applyFont="1" applyFill="1" applyBorder="1" applyAlignment="1">
      <alignment horizontal="left" vertical="center" wrapText="1"/>
    </xf>
    <xf numFmtId="164" fontId="16" fillId="3" borderId="8" xfId="1" applyNumberFormat="1" applyFont="1" applyFill="1" applyBorder="1" applyAlignment="1">
      <alignment vertical="center" wrapText="1"/>
    </xf>
    <xf numFmtId="167" fontId="4" fillId="0" borderId="0" xfId="0" applyNumberFormat="1" applyFont="1"/>
    <xf numFmtId="1" fontId="14" fillId="0" borderId="5" xfId="0" applyNumberFormat="1" applyFont="1" applyBorder="1" applyAlignment="1">
      <alignment horizontal="center" vertical="center" shrinkToFit="1"/>
    </xf>
    <xf numFmtId="1" fontId="14" fillId="0" borderId="6" xfId="0" applyNumberFormat="1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left" vertical="center" wrapText="1"/>
    </xf>
    <xf numFmtId="164" fontId="10" fillId="0" borderId="8" xfId="1" applyNumberFormat="1" applyFont="1" applyFill="1" applyBorder="1" applyAlignment="1">
      <alignment vertical="center" wrapText="1"/>
    </xf>
    <xf numFmtId="0" fontId="10" fillId="0" borderId="0" xfId="0" applyFont="1"/>
    <xf numFmtId="49" fontId="2" fillId="0" borderId="5" xfId="2" applyNumberFormat="1" applyFont="1" applyBorder="1" applyAlignment="1">
      <alignment vertical="top" wrapText="1"/>
    </xf>
    <xf numFmtId="49" fontId="2" fillId="0" borderId="6" xfId="2" applyNumberFormat="1" applyFont="1" applyBorder="1" applyAlignment="1">
      <alignment vertical="top" wrapText="1"/>
    </xf>
    <xf numFmtId="0" fontId="19" fillId="0" borderId="6" xfId="0" applyFont="1" applyBorder="1" applyAlignment="1">
      <alignment horizontal="left" vertical="center" wrapText="1"/>
    </xf>
    <xf numFmtId="164" fontId="2" fillId="0" borderId="8" xfId="1" applyNumberFormat="1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0" fillId="2" borderId="6" xfId="0" applyFont="1" applyFill="1" applyBorder="1" applyAlignment="1">
      <alignment horizontal="left" vertical="center" wrapText="1"/>
    </xf>
    <xf numFmtId="0" fontId="6" fillId="4" borderId="6" xfId="0" applyFont="1" applyFill="1" applyBorder="1" applyAlignment="1">
      <alignment horizontal="left" vertical="top" wrapText="1"/>
    </xf>
    <xf numFmtId="0" fontId="20" fillId="4" borderId="6" xfId="0" applyFont="1" applyFill="1" applyBorder="1" applyAlignment="1">
      <alignment horizontal="left" vertical="top" wrapText="1"/>
    </xf>
    <xf numFmtId="0" fontId="20" fillId="3" borderId="6" xfId="0" applyFont="1" applyFill="1" applyBorder="1" applyAlignment="1">
      <alignment horizontal="left" vertical="top" wrapText="1"/>
    </xf>
    <xf numFmtId="164" fontId="16" fillId="3" borderId="16" xfId="1" applyNumberFormat="1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left" vertical="center" wrapText="1"/>
    </xf>
    <xf numFmtId="164" fontId="2" fillId="0" borderId="0" xfId="1" applyNumberFormat="1" applyFont="1" applyFill="1" applyBorder="1" applyAlignment="1">
      <alignment vertical="center"/>
    </xf>
    <xf numFmtId="43" fontId="2" fillId="0" borderId="0" xfId="0" applyNumberFormat="1" applyFont="1" applyAlignment="1">
      <alignment wrapText="1"/>
    </xf>
    <xf numFmtId="164" fontId="4" fillId="0" borderId="0" xfId="0" applyNumberFormat="1" applyFont="1"/>
    <xf numFmtId="0" fontId="4" fillId="0" borderId="17" xfId="0" applyFont="1" applyBorder="1" applyAlignment="1">
      <alignment horizontal="right" wrapText="1"/>
    </xf>
    <xf numFmtId="49" fontId="2" fillId="0" borderId="6" xfId="0" applyNumberFormat="1" applyFont="1" applyBorder="1" applyAlignment="1">
      <alignment horizontal="center" vertical="center" textRotation="90" wrapText="1"/>
    </xf>
    <xf numFmtId="49" fontId="2" fillId="0" borderId="6" xfId="0" applyNumberFormat="1" applyFont="1" applyBorder="1" applyAlignment="1">
      <alignment horizontal="center" vertical="center" wrapText="1"/>
    </xf>
    <xf numFmtId="164" fontId="2" fillId="0" borderId="6" xfId="1" applyNumberFormat="1" applyFont="1" applyFill="1" applyBorder="1" applyAlignment="1">
      <alignment horizontal="center" vertical="center" wrapText="1"/>
    </xf>
    <xf numFmtId="0" fontId="7" fillId="5" borderId="6" xfId="0" applyFont="1" applyFill="1" applyBorder="1"/>
    <xf numFmtId="49" fontId="7" fillId="5" borderId="6" xfId="0" applyNumberFormat="1" applyFont="1" applyFill="1" applyBorder="1" applyAlignment="1">
      <alignment wrapText="1"/>
    </xf>
    <xf numFmtId="49" fontId="7" fillId="5" borderId="6" xfId="0" applyNumberFormat="1" applyFont="1" applyFill="1" applyBorder="1" applyAlignment="1">
      <alignment horizontal="center" wrapText="1"/>
    </xf>
    <xf numFmtId="0" fontId="7" fillId="5" borderId="6" xfId="0" applyFont="1" applyFill="1" applyBorder="1" applyAlignment="1">
      <alignment vertical="center" wrapText="1"/>
    </xf>
    <xf numFmtId="164" fontId="7" fillId="5" borderId="6" xfId="1" applyNumberFormat="1" applyFont="1" applyFill="1" applyBorder="1" applyAlignment="1">
      <alignment vertical="center" wrapText="1"/>
    </xf>
    <xf numFmtId="49" fontId="2" fillId="0" borderId="6" xfId="0" applyNumberFormat="1" applyFont="1" applyBorder="1"/>
    <xf numFmtId="0" fontId="2" fillId="0" borderId="6" xfId="0" applyFont="1" applyBorder="1" applyAlignment="1">
      <alignment horizontal="center" vertical="center" wrapText="1"/>
    </xf>
    <xf numFmtId="164" fontId="2" fillId="0" borderId="6" xfId="1" applyNumberFormat="1" applyFont="1" applyFill="1" applyBorder="1" applyAlignment="1">
      <alignment vertical="center" wrapText="1"/>
    </xf>
    <xf numFmtId="49" fontId="10" fillId="6" borderId="6" xfId="0" applyNumberFormat="1" applyFont="1" applyFill="1" applyBorder="1" applyAlignment="1">
      <alignment horizontal="center" vertical="center"/>
    </xf>
    <xf numFmtId="0" fontId="10" fillId="6" borderId="6" xfId="0" applyFont="1" applyFill="1" applyBorder="1" applyAlignment="1">
      <alignment horizontal="center" vertical="center"/>
    </xf>
    <xf numFmtId="0" fontId="10" fillId="6" borderId="6" xfId="0" applyFont="1" applyFill="1" applyBorder="1" applyAlignment="1">
      <alignment horizontal="left" vertical="center" wrapText="1"/>
    </xf>
    <xf numFmtId="164" fontId="7" fillId="6" borderId="6" xfId="1" applyNumberFormat="1" applyFont="1" applyFill="1" applyBorder="1" applyAlignment="1">
      <alignment horizontal="left" vertical="center" wrapText="1"/>
    </xf>
    <xf numFmtId="4" fontId="8" fillId="0" borderId="0" xfId="0" applyNumberFormat="1" applyFont="1"/>
    <xf numFmtId="43" fontId="8" fillId="0" borderId="0" xfId="0" applyNumberFormat="1" applyFont="1"/>
    <xf numFmtId="165" fontId="21" fillId="0" borderId="0" xfId="1" applyNumberFormat="1" applyFont="1" applyFill="1"/>
    <xf numFmtId="49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 wrapText="1"/>
    </xf>
    <xf numFmtId="164" fontId="2" fillId="0" borderId="6" xfId="1" applyNumberFormat="1" applyFont="1" applyFill="1" applyBorder="1" applyAlignment="1">
      <alignment vertical="center"/>
    </xf>
    <xf numFmtId="165" fontId="22" fillId="0" borderId="0" xfId="1" applyNumberFormat="1" applyFont="1" applyFill="1"/>
    <xf numFmtId="164" fontId="2" fillId="0" borderId="6" xfId="1" applyNumberFormat="1" applyFont="1" applyFill="1" applyBorder="1" applyAlignment="1">
      <alignment horizontal="left" vertical="center" wrapText="1"/>
    </xf>
    <xf numFmtId="43" fontId="4" fillId="0" borderId="0" xfId="0" applyNumberFormat="1" applyFont="1"/>
    <xf numFmtId="0" fontId="9" fillId="0" borderId="6" xfId="0" applyFont="1" applyBorder="1" applyAlignment="1">
      <alignment horizontal="left" vertical="center" wrapText="1"/>
    </xf>
    <xf numFmtId="164" fontId="9" fillId="0" borderId="6" xfId="1" applyNumberFormat="1" applyFont="1" applyFill="1" applyBorder="1" applyAlignment="1">
      <alignment horizontal="left" vertical="center" wrapText="1"/>
    </xf>
    <xf numFmtId="49" fontId="2" fillId="7" borderId="6" xfId="0" applyNumberFormat="1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1" fontId="14" fillId="7" borderId="6" xfId="0" applyNumberFormat="1" applyFont="1" applyFill="1" applyBorder="1" applyAlignment="1">
      <alignment horizontal="center" vertical="center" shrinkToFit="1"/>
    </xf>
    <xf numFmtId="0" fontId="9" fillId="7" borderId="6" xfId="0" applyFont="1" applyFill="1" applyBorder="1" applyAlignment="1">
      <alignment horizontal="left" vertical="center" wrapText="1"/>
    </xf>
    <xf numFmtId="164" fontId="16" fillId="7" borderId="6" xfId="1" applyNumberFormat="1" applyFont="1" applyFill="1" applyBorder="1" applyAlignment="1">
      <alignment horizontal="left" vertical="center" wrapText="1"/>
    </xf>
    <xf numFmtId="49" fontId="10" fillId="0" borderId="6" xfId="2" applyNumberFormat="1" applyFont="1" applyBorder="1" applyAlignment="1">
      <alignment vertical="top" wrapText="1"/>
    </xf>
    <xf numFmtId="0" fontId="23" fillId="0" borderId="6" xfId="0" applyFont="1" applyBorder="1" applyAlignment="1">
      <alignment horizontal="left" vertical="center" wrapText="1"/>
    </xf>
    <xf numFmtId="164" fontId="10" fillId="0" borderId="6" xfId="1" applyNumberFormat="1" applyFont="1" applyFill="1" applyBorder="1" applyAlignment="1">
      <alignment vertical="center" wrapText="1"/>
    </xf>
    <xf numFmtId="0" fontId="24" fillId="0" borderId="6" xfId="0" applyFont="1" applyBorder="1" applyAlignment="1">
      <alignment horizontal="left" vertical="center" wrapText="1"/>
    </xf>
    <xf numFmtId="0" fontId="2" fillId="0" borderId="6" xfId="3" applyFont="1" applyBorder="1" applyAlignment="1">
      <alignment horizontal="left" vertical="center" wrapText="1"/>
    </xf>
    <xf numFmtId="0" fontId="4" fillId="0" borderId="6" xfId="0" quotePrefix="1" applyFont="1" applyBorder="1" applyAlignment="1">
      <alignment horizontal="left" vertical="center" wrapText="1"/>
    </xf>
    <xf numFmtId="164" fontId="2" fillId="0" borderId="6" xfId="3" applyNumberFormat="1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25" fillId="4" borderId="6" xfId="0" applyFont="1" applyFill="1" applyBorder="1" applyAlignment="1">
      <alignment horizontal="left" vertical="top" wrapText="1"/>
    </xf>
    <xf numFmtId="0" fontId="26" fillId="4" borderId="6" xfId="0" applyFont="1" applyFill="1" applyBorder="1" applyAlignment="1">
      <alignment horizontal="left" vertical="top" wrapText="1"/>
    </xf>
    <xf numFmtId="168" fontId="25" fillId="4" borderId="6" xfId="4" applyFont="1" applyFill="1" applyBorder="1">
      <alignment horizontal="right" vertical="top"/>
    </xf>
    <xf numFmtId="0" fontId="26" fillId="4" borderId="0" xfId="0" applyFont="1" applyFill="1" applyAlignment="1">
      <alignment horizontal="left" vertical="top" wrapText="1"/>
    </xf>
    <xf numFmtId="168" fontId="26" fillId="4" borderId="6" xfId="5" applyFont="1" applyFill="1" applyBorder="1">
      <alignment horizontal="right" vertical="top"/>
    </xf>
    <xf numFmtId="0" fontId="29" fillId="0" borderId="6" xfId="0" applyFont="1" applyBorder="1" applyAlignment="1">
      <alignment horizontal="left" vertical="top" wrapText="1"/>
    </xf>
    <xf numFmtId="168" fontId="29" fillId="4" borderId="6" xfId="6" applyFont="1" applyFill="1" applyBorder="1">
      <alignment horizontal="right" vertical="top"/>
    </xf>
    <xf numFmtId="0" fontId="26" fillId="0" borderId="6" xfId="0" applyFont="1" applyBorder="1" applyAlignment="1">
      <alignment horizontal="left" vertical="top" wrapText="1"/>
    </xf>
    <xf numFmtId="169" fontId="4" fillId="0" borderId="0" xfId="0" applyNumberFormat="1" applyFont="1"/>
    <xf numFmtId="0" fontId="4" fillId="0" borderId="0" xfId="0" applyFont="1" applyAlignment="1">
      <alignment wrapText="1"/>
    </xf>
    <xf numFmtId="169" fontId="4" fillId="0" borderId="0" xfId="0" applyNumberFormat="1" applyFont="1" applyAlignment="1">
      <alignment horizontal="right" wrapText="1"/>
    </xf>
    <xf numFmtId="0" fontId="6" fillId="0" borderId="0" xfId="0" applyFont="1" applyAlignment="1">
      <alignment horizontal="center" vertical="center" wrapText="1"/>
    </xf>
    <xf numFmtId="169" fontId="4" fillId="0" borderId="0" xfId="7" applyNumberFormat="1" applyFont="1" applyAlignment="1">
      <alignment horizontal="right" vertical="center" wrapText="1"/>
    </xf>
    <xf numFmtId="170" fontId="4" fillId="0" borderId="0" xfId="0" applyNumberFormat="1" applyFont="1" applyAlignment="1">
      <alignment vertical="center" wrapText="1"/>
    </xf>
    <xf numFmtId="169" fontId="9" fillId="0" borderId="0" xfId="0" applyNumberFormat="1" applyFont="1"/>
    <xf numFmtId="169" fontId="32" fillId="0" borderId="0" xfId="0" applyNumberFormat="1" applyFont="1" applyAlignment="1">
      <alignment horizontal="right"/>
    </xf>
    <xf numFmtId="169" fontId="4" fillId="0" borderId="0" xfId="0" applyNumberFormat="1" applyFont="1" applyAlignment="1">
      <alignment vertical="center" wrapText="1"/>
    </xf>
    <xf numFmtId="169" fontId="8" fillId="0" borderId="6" xfId="1" applyNumberFormat="1" applyFont="1" applyFill="1" applyBorder="1" applyAlignment="1">
      <alignment horizontal="center" vertical="center" wrapText="1"/>
    </xf>
    <xf numFmtId="169" fontId="8" fillId="0" borderId="8" xfId="1" applyNumberFormat="1" applyFont="1" applyFill="1" applyBorder="1" applyAlignment="1">
      <alignment horizontal="center" vertical="center" wrapText="1"/>
    </xf>
    <xf numFmtId="169" fontId="4" fillId="0" borderId="5" xfId="0" applyNumberFormat="1" applyFont="1" applyBorder="1" applyAlignment="1">
      <alignment horizontal="center"/>
    </xf>
    <xf numFmtId="169" fontId="4" fillId="0" borderId="29" xfId="0" applyNumberFormat="1" applyFont="1" applyBorder="1" applyAlignment="1">
      <alignment horizontal="center"/>
    </xf>
    <xf numFmtId="169" fontId="34" fillId="0" borderId="6" xfId="7" quotePrefix="1" applyNumberFormat="1" applyFont="1" applyBorder="1" applyAlignment="1">
      <alignment vertical="center" wrapText="1"/>
    </xf>
    <xf numFmtId="164" fontId="8" fillId="0" borderId="16" xfId="1" applyNumberFormat="1" applyFont="1" applyFill="1" applyBorder="1" applyAlignment="1">
      <alignment horizontal="center" vertical="center" wrapText="1"/>
    </xf>
    <xf numFmtId="164" fontId="8" fillId="0" borderId="6" xfId="1" applyNumberFormat="1" applyFont="1" applyFill="1" applyBorder="1" applyAlignment="1">
      <alignment horizontal="center" vertical="center" wrapText="1"/>
    </xf>
    <xf numFmtId="170" fontId="4" fillId="0" borderId="0" xfId="0" applyNumberFormat="1" applyFont="1"/>
    <xf numFmtId="164" fontId="35" fillId="0" borderId="16" xfId="1" applyNumberFormat="1" applyFont="1" applyFill="1" applyBorder="1" applyAlignment="1">
      <alignment horizontal="center" vertical="center" wrapText="1"/>
    </xf>
    <xf numFmtId="164" fontId="8" fillId="0" borderId="8" xfId="1" applyNumberFormat="1" applyFont="1" applyFill="1" applyBorder="1" applyAlignment="1">
      <alignment horizontal="center" vertical="center" wrapText="1"/>
    </xf>
    <xf numFmtId="49" fontId="8" fillId="8" borderId="5" xfId="0" applyNumberFormat="1" applyFont="1" applyFill="1" applyBorder="1" applyAlignment="1">
      <alignment horizontal="center" vertical="center"/>
    </xf>
    <xf numFmtId="169" fontId="8" fillId="8" borderId="29" xfId="0" applyNumberFormat="1" applyFont="1" applyFill="1" applyBorder="1" applyAlignment="1">
      <alignment horizontal="center"/>
    </xf>
    <xf numFmtId="169" fontId="8" fillId="8" borderId="6" xfId="7" quotePrefix="1" applyNumberFormat="1" applyFont="1" applyFill="1" applyBorder="1" applyAlignment="1">
      <alignment vertical="center" wrapText="1"/>
    </xf>
    <xf numFmtId="164" fontId="35" fillId="8" borderId="16" xfId="1" applyNumberFormat="1" applyFont="1" applyFill="1" applyBorder="1" applyAlignment="1">
      <alignment horizontal="center" vertical="center" wrapText="1"/>
    </xf>
    <xf numFmtId="164" fontId="8" fillId="8" borderId="6" xfId="1" applyNumberFormat="1" applyFont="1" applyFill="1" applyBorder="1" applyAlignment="1">
      <alignment horizontal="center" vertical="center" wrapText="1"/>
    </xf>
    <xf numFmtId="164" fontId="8" fillId="8" borderId="8" xfId="1" applyNumberFormat="1" applyFont="1" applyFill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/>
    </xf>
    <xf numFmtId="169" fontId="4" fillId="0" borderId="6" xfId="7" quotePrefix="1" applyNumberFormat="1" applyFont="1" applyBorder="1" applyAlignment="1">
      <alignment vertical="center" wrapText="1"/>
    </xf>
    <xf numFmtId="43" fontId="35" fillId="0" borderId="30" xfId="1" applyFont="1" applyFill="1" applyBorder="1" applyAlignment="1">
      <alignment horizontal="center" vertical="center" wrapText="1"/>
    </xf>
    <xf numFmtId="43" fontId="8" fillId="0" borderId="31" xfId="1" applyFont="1" applyFill="1" applyBorder="1" applyAlignment="1">
      <alignment horizontal="center" vertical="center" wrapText="1"/>
    </xf>
    <xf numFmtId="43" fontId="8" fillId="0" borderId="32" xfId="1" applyFont="1" applyFill="1" applyBorder="1" applyAlignment="1">
      <alignment horizontal="center" vertical="center" wrapText="1"/>
    </xf>
    <xf numFmtId="1" fontId="36" fillId="6" borderId="27" xfId="0" applyNumberFormat="1" applyFont="1" applyFill="1" applyBorder="1" applyAlignment="1">
      <alignment horizontal="center" vertical="center" shrinkToFit="1"/>
    </xf>
    <xf numFmtId="1" fontId="14" fillId="6" borderId="28" xfId="0" applyNumberFormat="1" applyFont="1" applyFill="1" applyBorder="1" applyAlignment="1">
      <alignment horizontal="center" vertical="center" shrinkToFit="1"/>
    </xf>
    <xf numFmtId="0" fontId="23" fillId="6" borderId="6" xfId="0" applyFont="1" applyFill="1" applyBorder="1" applyAlignment="1">
      <alignment horizontal="left" vertical="center" wrapText="1"/>
    </xf>
    <xf numFmtId="164" fontId="8" fillId="6" borderId="16" xfId="1" applyNumberFormat="1" applyFont="1" applyFill="1" applyBorder="1" applyAlignment="1">
      <alignment horizontal="center" vertical="center" wrapText="1"/>
    </xf>
    <xf numFmtId="164" fontId="8" fillId="6" borderId="6" xfId="1" applyNumberFormat="1" applyFont="1" applyFill="1" applyBorder="1" applyAlignment="1">
      <alignment horizontal="center" vertical="center" wrapText="1"/>
    </xf>
    <xf numFmtId="164" fontId="8" fillId="6" borderId="8" xfId="1" applyNumberFormat="1" applyFont="1" applyFill="1" applyBorder="1" applyAlignment="1">
      <alignment horizontal="center" vertical="center" wrapText="1"/>
    </xf>
    <xf numFmtId="0" fontId="32" fillId="0" borderId="6" xfId="0" applyFont="1" applyBorder="1" applyAlignment="1">
      <alignment horizontal="left" vertical="center" wrapText="1"/>
    </xf>
    <xf numFmtId="164" fontId="4" fillId="0" borderId="16" xfId="1" applyNumberFormat="1" applyFont="1" applyFill="1" applyBorder="1" applyAlignment="1">
      <alignment horizontal="center" vertical="center" wrapText="1"/>
    </xf>
    <xf numFmtId="169" fontId="32" fillId="0" borderId="6" xfId="7" applyNumberFormat="1" applyFont="1" applyBorder="1" applyAlignment="1">
      <alignment vertical="center" wrapText="1"/>
    </xf>
    <xf numFmtId="164" fontId="4" fillId="0" borderId="6" xfId="1" applyNumberFormat="1" applyFont="1" applyFill="1" applyBorder="1" applyAlignment="1">
      <alignment horizontal="center" vertical="center" wrapText="1"/>
    </xf>
    <xf numFmtId="169" fontId="32" fillId="0" borderId="6" xfId="7" applyNumberFormat="1" applyFont="1" applyBorder="1" applyAlignment="1">
      <alignment horizontal="left" vertical="center" wrapText="1"/>
    </xf>
    <xf numFmtId="164" fontId="4" fillId="9" borderId="6" xfId="1" applyNumberFormat="1" applyFont="1" applyFill="1" applyBorder="1" applyAlignment="1">
      <alignment horizontal="center" vertical="center" wrapText="1"/>
    </xf>
    <xf numFmtId="164" fontId="4" fillId="9" borderId="8" xfId="1" applyNumberFormat="1" applyFont="1" applyFill="1" applyBorder="1" applyAlignment="1">
      <alignment horizontal="center" vertical="center" wrapText="1"/>
    </xf>
    <xf numFmtId="1" fontId="14" fillId="6" borderId="29" xfId="0" applyNumberFormat="1" applyFont="1" applyFill="1" applyBorder="1" applyAlignment="1">
      <alignment horizontal="center" vertical="center" shrinkToFit="1"/>
    </xf>
    <xf numFmtId="164" fontId="8" fillId="6" borderId="35" xfId="1" applyNumberFormat="1" applyFont="1" applyFill="1" applyBorder="1" applyAlignment="1">
      <alignment horizontal="center" vertical="center" wrapText="1"/>
    </xf>
    <xf numFmtId="164" fontId="8" fillId="6" borderId="12" xfId="1" applyNumberFormat="1" applyFont="1" applyFill="1" applyBorder="1" applyAlignment="1">
      <alignment horizontal="center" vertical="center" wrapText="1"/>
    </xf>
    <xf numFmtId="164" fontId="8" fillId="6" borderId="7" xfId="1" applyNumberFormat="1" applyFont="1" applyFill="1" applyBorder="1" applyAlignment="1">
      <alignment horizontal="center" vertical="center" wrapText="1"/>
    </xf>
    <xf numFmtId="169" fontId="32" fillId="0" borderId="6" xfId="7" quotePrefix="1" applyNumberFormat="1" applyFont="1" applyBorder="1" applyAlignment="1">
      <alignment horizontal="left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164" fontId="4" fillId="0" borderId="37" xfId="1" applyNumberFormat="1" applyFont="1" applyFill="1" applyBorder="1" applyAlignment="1">
      <alignment horizontal="center" vertical="center" wrapText="1"/>
    </xf>
    <xf numFmtId="169" fontId="32" fillId="0" borderId="40" xfId="7" quotePrefix="1" applyNumberFormat="1" applyFont="1" applyBorder="1" applyAlignment="1">
      <alignment horizontal="left" vertical="center" wrapText="1"/>
    </xf>
    <xf numFmtId="164" fontId="4" fillId="0" borderId="41" xfId="1" applyNumberFormat="1" applyFont="1" applyFill="1" applyBorder="1" applyAlignment="1">
      <alignment horizontal="center" vertical="center" wrapText="1"/>
    </xf>
    <xf numFmtId="164" fontId="4" fillId="9" borderId="42" xfId="1" applyNumberFormat="1" applyFont="1" applyFill="1" applyBorder="1" applyAlignment="1">
      <alignment horizontal="center" vertical="center" wrapText="1"/>
    </xf>
    <xf numFmtId="169" fontId="4" fillId="0" borderId="0" xfId="0" applyNumberFormat="1" applyFont="1" applyAlignment="1">
      <alignment horizontal="right"/>
    </xf>
    <xf numFmtId="169" fontId="8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center"/>
    </xf>
    <xf numFmtId="0" fontId="37" fillId="0" borderId="0" xfId="0" applyFont="1" applyAlignment="1">
      <alignment vertical="center" wrapText="1"/>
    </xf>
    <xf numFmtId="0" fontId="37" fillId="0" borderId="0" xfId="0" applyFont="1" applyAlignment="1">
      <alignment horizontal="center" vertical="center" wrapText="1"/>
    </xf>
    <xf numFmtId="0" fontId="39" fillId="0" borderId="0" xfId="0" applyFont="1" applyAlignment="1">
      <alignment horizontal="left" vertical="top" wrapText="1"/>
    </xf>
    <xf numFmtId="0" fontId="40" fillId="0" borderId="2" xfId="0" applyFont="1" applyBorder="1" applyAlignment="1">
      <alignment horizontal="left" vertical="center" wrapText="1"/>
    </xf>
    <xf numFmtId="0" fontId="40" fillId="0" borderId="44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45" xfId="0" applyFont="1" applyBorder="1" applyAlignment="1">
      <alignment horizontal="left" vertical="center" wrapText="1"/>
    </xf>
    <xf numFmtId="0" fontId="3" fillId="0" borderId="0" xfId="0" applyFont="1" applyAlignment="1">
      <alignment horizontal="justify"/>
    </xf>
    <xf numFmtId="0" fontId="10" fillId="0" borderId="0" xfId="0" applyFont="1" applyAlignment="1">
      <alignment vertical="center" wrapText="1"/>
    </xf>
    <xf numFmtId="0" fontId="4" fillId="0" borderId="28" xfId="0" applyFont="1" applyBorder="1" applyAlignment="1">
      <alignment vertical="center" wrapText="1"/>
    </xf>
    <xf numFmtId="0" fontId="4" fillId="0" borderId="5" xfId="0" applyFont="1" applyBorder="1" applyAlignment="1">
      <alignment horizontal="left" vertical="center" wrapText="1"/>
    </xf>
    <xf numFmtId="1" fontId="41" fillId="0" borderId="6" xfId="0" applyNumberFormat="1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1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1" fillId="0" borderId="6" xfId="0" applyFont="1" applyBorder="1" applyAlignment="1">
      <alignment horizontal="right" vertical="top" wrapText="1"/>
    </xf>
    <xf numFmtId="0" fontId="41" fillId="0" borderId="8" xfId="0" applyFont="1" applyBorder="1" applyAlignment="1">
      <alignment horizontal="right" vertical="top" wrapText="1"/>
    </xf>
    <xf numFmtId="164" fontId="24" fillId="0" borderId="14" xfId="1" applyNumberFormat="1" applyFont="1" applyFill="1" applyBorder="1" applyAlignment="1">
      <alignment horizontal="right" vertical="center" wrapText="1"/>
    </xf>
    <xf numFmtId="164" fontId="24" fillId="0" borderId="15" xfId="1" applyNumberFormat="1" applyFont="1" applyFill="1" applyBorder="1" applyAlignment="1">
      <alignment horizontal="right" vertical="center" wrapText="1"/>
    </xf>
    <xf numFmtId="49" fontId="4" fillId="0" borderId="5" xfId="0" applyNumberFormat="1" applyFont="1" applyBorder="1" applyAlignment="1">
      <alignment horizontal="left" vertical="center" wrapText="1"/>
    </xf>
    <xf numFmtId="49" fontId="41" fillId="0" borderId="6" xfId="0" applyNumberFormat="1" applyFont="1" applyBorder="1" applyAlignment="1">
      <alignment horizontal="left" vertical="center" wrapText="1"/>
    </xf>
    <xf numFmtId="49" fontId="32" fillId="0" borderId="5" xfId="0" applyNumberFormat="1" applyFont="1" applyBorder="1" applyAlignment="1">
      <alignment horizontal="left" vertical="center" wrapText="1"/>
    </xf>
    <xf numFmtId="0" fontId="32" fillId="0" borderId="5" xfId="0" applyFont="1" applyBorder="1" applyAlignment="1">
      <alignment horizontal="left" vertical="center" wrapText="1"/>
    </xf>
    <xf numFmtId="0" fontId="4" fillId="0" borderId="50" xfId="0" applyFont="1" applyBorder="1"/>
    <xf numFmtId="0" fontId="6" fillId="0" borderId="0" xfId="0" applyFont="1" applyAlignment="1">
      <alignment horizontal="left" vertical="top" wrapText="1"/>
    </xf>
    <xf numFmtId="0" fontId="9" fillId="0" borderId="0" xfId="8" applyFont="1">
      <alignment horizontal="left" vertical="top" wrapText="1"/>
    </xf>
    <xf numFmtId="0" fontId="9" fillId="0" borderId="6" xfId="0" applyFont="1" applyBorder="1" applyAlignment="1">
      <alignment horizontal="left" vertical="top" wrapText="1"/>
    </xf>
    <xf numFmtId="0" fontId="20" fillId="0" borderId="6" xfId="0" applyFont="1" applyBorder="1" applyAlignment="1">
      <alignment horizontal="left" vertical="top" wrapText="1"/>
    </xf>
    <xf numFmtId="0" fontId="42" fillId="0" borderId="6" xfId="0" applyFont="1" applyBorder="1" applyAlignment="1">
      <alignment horizontal="left" vertical="top" wrapText="1"/>
    </xf>
    <xf numFmtId="1" fontId="42" fillId="0" borderId="6" xfId="0" applyNumberFormat="1" applyFont="1" applyBorder="1" applyAlignment="1">
      <alignment horizontal="left" vertical="top" wrapText="1"/>
    </xf>
    <xf numFmtId="0" fontId="4" fillId="0" borderId="6" xfId="0" applyFont="1" applyBorder="1" applyAlignment="1">
      <alignment horizontal="center" vertical="top" wrapText="1"/>
    </xf>
    <xf numFmtId="171" fontId="42" fillId="0" borderId="6" xfId="0" applyNumberFormat="1" applyFont="1" applyBorder="1" applyAlignment="1">
      <alignment horizontal="right" vertical="top" wrapText="1"/>
    </xf>
    <xf numFmtId="0" fontId="6" fillId="4" borderId="0" xfId="0" applyFont="1" applyFill="1" applyAlignment="1">
      <alignment horizontal="left" vertical="top" wrapText="1"/>
    </xf>
    <xf numFmtId="0" fontId="6" fillId="4" borderId="0" xfId="0" applyFont="1" applyFill="1"/>
    <xf numFmtId="0" fontId="6" fillId="4" borderId="0" xfId="0" applyFont="1" applyFill="1" applyAlignment="1">
      <alignment horizontal="right" vertical="top" wrapText="1"/>
    </xf>
    <xf numFmtId="0" fontId="4" fillId="0" borderId="16" xfId="0" applyFont="1" applyBorder="1" applyAlignment="1">
      <alignment horizontal="center" vertical="top" wrapText="1"/>
    </xf>
    <xf numFmtId="168" fontId="26" fillId="9" borderId="6" xfId="5" applyFont="1" applyFill="1" applyBorder="1">
      <alignment horizontal="right" vertical="top"/>
    </xf>
    <xf numFmtId="0" fontId="41" fillId="0" borderId="22" xfId="0" applyFont="1" applyBorder="1" applyAlignment="1">
      <alignment horizontal="left" vertical="center" wrapText="1"/>
    </xf>
    <xf numFmtId="0" fontId="41" fillId="0" borderId="30" xfId="0" applyFont="1" applyBorder="1" applyAlignment="1">
      <alignment horizontal="left" vertical="center" wrapText="1"/>
    </xf>
    <xf numFmtId="164" fontId="24" fillId="0" borderId="51" xfId="1" applyNumberFormat="1" applyFont="1" applyFill="1" applyBorder="1" applyAlignment="1">
      <alignment horizontal="right" vertical="center" wrapText="1"/>
    </xf>
    <xf numFmtId="172" fontId="24" fillId="0" borderId="15" xfId="1" applyNumberFormat="1" applyFont="1" applyFill="1" applyBorder="1" applyAlignment="1">
      <alignment horizontal="right"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2" fillId="0" borderId="0" xfId="0" applyFont="1" applyAlignment="1">
      <alignment horizontal="right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1" fontId="36" fillId="0" borderId="25" xfId="0" applyNumberFormat="1" applyFont="1" applyBorder="1" applyAlignment="1">
      <alignment horizontal="center" vertical="center" shrinkToFit="1"/>
    </xf>
    <xf numFmtId="1" fontId="36" fillId="0" borderId="33" xfId="0" applyNumberFormat="1" applyFont="1" applyBorder="1" applyAlignment="1">
      <alignment horizontal="center" vertical="center" shrinkToFit="1"/>
    </xf>
    <xf numFmtId="1" fontId="36" fillId="0" borderId="27" xfId="0" applyNumberFormat="1" applyFont="1" applyBorder="1" applyAlignment="1">
      <alignment horizontal="center" vertical="center" shrinkToFit="1"/>
    </xf>
    <xf numFmtId="1" fontId="36" fillId="0" borderId="26" xfId="0" applyNumberFormat="1" applyFont="1" applyBorder="1" applyAlignment="1">
      <alignment horizontal="center" vertical="center" shrinkToFit="1"/>
    </xf>
    <xf numFmtId="1" fontId="36" fillId="0" borderId="34" xfId="0" applyNumberFormat="1" applyFont="1" applyBorder="1" applyAlignment="1">
      <alignment horizontal="center" vertical="center" shrinkToFit="1"/>
    </xf>
    <xf numFmtId="1" fontId="36" fillId="0" borderId="28" xfId="0" applyNumberFormat="1" applyFont="1" applyBorder="1" applyAlignment="1">
      <alignment horizontal="center" vertical="center" shrinkToFit="1"/>
    </xf>
    <xf numFmtId="1" fontId="36" fillId="0" borderId="38" xfId="0" applyNumberFormat="1" applyFont="1" applyBorder="1" applyAlignment="1">
      <alignment horizontal="center" vertical="center" shrinkToFit="1"/>
    </xf>
    <xf numFmtId="1" fontId="36" fillId="0" borderId="39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22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24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169" fontId="33" fillId="0" borderId="17" xfId="1" applyNumberFormat="1" applyFont="1" applyFill="1" applyBorder="1" applyAlignment="1">
      <alignment horizontal="center" vertical="center" wrapText="1"/>
    </xf>
    <xf numFmtId="169" fontId="33" fillId="0" borderId="23" xfId="1" applyNumberFormat="1" applyFont="1" applyFill="1" applyBorder="1" applyAlignment="1">
      <alignment horizontal="center" vertical="center" wrapText="1"/>
    </xf>
    <xf numFmtId="49" fontId="2" fillId="0" borderId="25" xfId="0" applyNumberFormat="1" applyFont="1" applyBorder="1" applyAlignment="1">
      <alignment horizontal="center" vertical="center" textRotation="90" wrapText="1"/>
    </xf>
    <xf numFmtId="49" fontId="2" fillId="0" borderId="27" xfId="0" applyNumberFormat="1" applyFont="1" applyBorder="1" applyAlignment="1">
      <alignment horizontal="center" vertical="center" textRotation="90" wrapText="1"/>
    </xf>
    <xf numFmtId="49" fontId="2" fillId="0" borderId="26" xfId="0" applyNumberFormat="1" applyFont="1" applyBorder="1" applyAlignment="1">
      <alignment horizontal="center" vertical="center" textRotation="90" wrapText="1"/>
    </xf>
    <xf numFmtId="49" fontId="2" fillId="0" borderId="28" xfId="0" applyNumberFormat="1" applyFont="1" applyBorder="1" applyAlignment="1">
      <alignment horizontal="center" vertical="center" textRotation="90" wrapText="1"/>
    </xf>
    <xf numFmtId="169" fontId="8" fillId="0" borderId="16" xfId="1" applyNumberFormat="1" applyFont="1" applyFill="1" applyBorder="1" applyAlignment="1">
      <alignment horizontal="center" vertical="center" wrapText="1"/>
    </xf>
    <xf numFmtId="169" fontId="8" fillId="0" borderId="6" xfId="1" applyNumberFormat="1" applyFont="1" applyFill="1" applyBorder="1" applyAlignment="1">
      <alignment horizontal="center" vertical="center" wrapText="1"/>
    </xf>
    <xf numFmtId="169" fontId="8" fillId="0" borderId="8" xfId="1" applyNumberFormat="1" applyFont="1" applyFill="1" applyBorder="1" applyAlignment="1">
      <alignment horizontal="center" vertical="center" wrapText="1"/>
    </xf>
    <xf numFmtId="49" fontId="41" fillId="0" borderId="13" xfId="0" applyNumberFormat="1" applyFont="1" applyBorder="1" applyAlignment="1">
      <alignment horizontal="left" vertical="center" wrapText="1"/>
    </xf>
    <xf numFmtId="49" fontId="41" fillId="0" borderId="14" xfId="0" applyNumberFormat="1" applyFont="1" applyBorder="1" applyAlignment="1">
      <alignment horizontal="left" vertical="center" wrapText="1"/>
    </xf>
    <xf numFmtId="0" fontId="4" fillId="0" borderId="46" xfId="0" applyFont="1" applyBorder="1" applyAlignment="1">
      <alignment horizontal="left" vertical="center" wrapText="1"/>
    </xf>
    <xf numFmtId="0" fontId="4" fillId="0" borderId="27" xfId="0" applyFont="1" applyBorder="1" applyAlignment="1">
      <alignment horizontal="left" vertical="center" wrapText="1"/>
    </xf>
    <xf numFmtId="1" fontId="41" fillId="0" borderId="47" xfId="0" applyNumberFormat="1" applyFont="1" applyBorder="1" applyAlignment="1">
      <alignment horizontal="left" vertical="center" wrapText="1"/>
    </xf>
    <xf numFmtId="0" fontId="41" fillId="0" borderId="12" xfId="0" applyFont="1" applyBorder="1" applyAlignment="1">
      <alignment horizontal="left" vertical="center" wrapText="1"/>
    </xf>
    <xf numFmtId="0" fontId="4" fillId="0" borderId="48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left" vertical="center" wrapText="1"/>
    </xf>
    <xf numFmtId="0" fontId="24" fillId="0" borderId="6" xfId="0" applyFont="1" applyBorder="1" applyAlignment="1">
      <alignment horizontal="left" vertical="center" wrapText="1"/>
    </xf>
    <xf numFmtId="0" fontId="41" fillId="0" borderId="49" xfId="0" applyFont="1" applyBorder="1" applyAlignment="1">
      <alignment horizontal="left" vertical="center" wrapText="1"/>
    </xf>
    <xf numFmtId="0" fontId="41" fillId="0" borderId="43" xfId="0" applyFont="1" applyBorder="1" applyAlignment="1">
      <alignment horizontal="left" vertical="center" wrapText="1"/>
    </xf>
    <xf numFmtId="0" fontId="38" fillId="0" borderId="0" xfId="0" applyFont="1" applyAlignment="1">
      <alignment horizontal="left" vertical="center" wrapText="1"/>
    </xf>
    <xf numFmtId="0" fontId="39" fillId="0" borderId="0" xfId="0" applyFont="1" applyAlignment="1">
      <alignment horizontal="left" vertical="top" wrapText="1"/>
    </xf>
    <xf numFmtId="0" fontId="41" fillId="0" borderId="47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9" fillId="0" borderId="6" xfId="0" applyFont="1" applyBorder="1" applyAlignment="1">
      <alignment horizontal="left" vertical="top" wrapText="1"/>
    </xf>
    <xf numFmtId="0" fontId="37" fillId="0" borderId="0" xfId="0" applyFont="1" applyAlignment="1">
      <alignment horizontal="center" vertical="center" wrapText="1"/>
    </xf>
    <xf numFmtId="0" fontId="9" fillId="0" borderId="0" xfId="8" applyFont="1" applyAlignment="1">
      <alignment horizontal="center" vertical="top"/>
    </xf>
    <xf numFmtId="0" fontId="9" fillId="0" borderId="0" xfId="8" applyFont="1">
      <alignment horizontal="left" vertical="top" wrapText="1"/>
    </xf>
    <xf numFmtId="0" fontId="6" fillId="0" borderId="0" xfId="0" applyFont="1" applyAlignment="1">
      <alignment horizontal="right" vertical="top" wrapText="1"/>
    </xf>
    <xf numFmtId="0" fontId="20" fillId="0" borderId="6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left" vertical="top" wrapText="1"/>
    </xf>
    <xf numFmtId="0" fontId="4" fillId="0" borderId="29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left" vertical="top" wrapText="1"/>
    </xf>
    <xf numFmtId="0" fontId="9" fillId="4" borderId="0" xfId="0" applyFont="1" applyFill="1" applyAlignment="1">
      <alignment horizontal="left" vertical="top" wrapText="1"/>
    </xf>
    <xf numFmtId="0" fontId="9" fillId="4" borderId="0" xfId="0" applyFont="1" applyFill="1" applyAlignment="1">
      <alignment horizontal="center" vertical="top"/>
    </xf>
    <xf numFmtId="0" fontId="20" fillId="0" borderId="29" xfId="0" applyFont="1" applyBorder="1" applyAlignment="1">
      <alignment horizontal="left" vertical="top" wrapText="1"/>
    </xf>
    <xf numFmtId="0" fontId="20" fillId="0" borderId="16" xfId="0" applyFont="1" applyBorder="1" applyAlignment="1">
      <alignment horizontal="left" vertical="top" wrapText="1"/>
    </xf>
    <xf numFmtId="0" fontId="37" fillId="0" borderId="0" xfId="0" applyFont="1" applyFill="1" applyAlignment="1">
      <alignment horizontal="center" vertical="center" wrapText="1"/>
    </xf>
  </cellXfs>
  <cellStyles count="9">
    <cellStyle name="Comma" xfId="1" builtinId="3"/>
    <cellStyle name="Normal" xfId="0" builtinId="0"/>
    <cellStyle name="Normal 12" xfId="8"/>
    <cellStyle name="Normal 7" xfId="3"/>
    <cellStyle name="Normal_Book2" xfId="7"/>
    <cellStyle name="Normal_Varabashxum-ynderk" xfId="2"/>
    <cellStyle name="SN_241" xfId="5"/>
    <cellStyle name="SN_b" xfId="4"/>
    <cellStyle name="SN_it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47"/>
  <sheetViews>
    <sheetView view="pageBreakPreview" topLeftCell="B1" zoomScaleNormal="100" zoomScaleSheetLayoutView="100" workbookViewId="0">
      <selection activeCell="A6" sqref="A6:D6"/>
    </sheetView>
  </sheetViews>
  <sheetFormatPr defaultColWidth="8.28515625" defaultRowHeight="16.5" x14ac:dyDescent="0.3"/>
  <cols>
    <col min="1" max="1" width="13.140625" style="1" customWidth="1"/>
    <col min="2" max="2" width="14" style="1" customWidth="1"/>
    <col min="3" max="3" width="66.7109375" style="2" customWidth="1"/>
    <col min="4" max="4" width="43.140625" style="61" customWidth="1"/>
    <col min="5" max="5" width="17.85546875" style="4" customWidth="1"/>
    <col min="6" max="6" width="16.5703125" style="4" customWidth="1"/>
    <col min="7" max="7" width="17.5703125" style="4" customWidth="1"/>
    <col min="8" max="8" width="12.85546875" style="4" customWidth="1"/>
    <col min="9" max="9" width="15.85546875" style="4" customWidth="1"/>
    <col min="10" max="10" width="19.42578125" style="4" customWidth="1"/>
    <col min="11" max="11" width="14.5703125" style="4" customWidth="1"/>
    <col min="12" max="12" width="18.85546875" style="4" customWidth="1"/>
    <col min="13" max="256" width="8.28515625" style="4"/>
    <col min="257" max="257" width="13.140625" style="4" customWidth="1"/>
    <col min="258" max="258" width="14" style="4" customWidth="1"/>
    <col min="259" max="259" width="66.7109375" style="4" customWidth="1"/>
    <col min="260" max="260" width="43.140625" style="4" customWidth="1"/>
    <col min="261" max="261" width="17.85546875" style="4" customWidth="1"/>
    <col min="262" max="262" width="16.5703125" style="4" customWidth="1"/>
    <col min="263" max="263" width="17.5703125" style="4" customWidth="1"/>
    <col min="264" max="264" width="12.85546875" style="4" customWidth="1"/>
    <col min="265" max="265" width="15.85546875" style="4" customWidth="1"/>
    <col min="266" max="266" width="19.42578125" style="4" customWidth="1"/>
    <col min="267" max="267" width="14.5703125" style="4" customWidth="1"/>
    <col min="268" max="268" width="18.85546875" style="4" customWidth="1"/>
    <col min="269" max="512" width="8.28515625" style="4"/>
    <col min="513" max="513" width="13.140625" style="4" customWidth="1"/>
    <col min="514" max="514" width="14" style="4" customWidth="1"/>
    <col min="515" max="515" width="66.7109375" style="4" customWidth="1"/>
    <col min="516" max="516" width="43.140625" style="4" customWidth="1"/>
    <col min="517" max="517" width="17.85546875" style="4" customWidth="1"/>
    <col min="518" max="518" width="16.5703125" style="4" customWidth="1"/>
    <col min="519" max="519" width="17.5703125" style="4" customWidth="1"/>
    <col min="520" max="520" width="12.85546875" style="4" customWidth="1"/>
    <col min="521" max="521" width="15.85546875" style="4" customWidth="1"/>
    <col min="522" max="522" width="19.42578125" style="4" customWidth="1"/>
    <col min="523" max="523" width="14.5703125" style="4" customWidth="1"/>
    <col min="524" max="524" width="18.85546875" style="4" customWidth="1"/>
    <col min="525" max="768" width="8.28515625" style="4"/>
    <col min="769" max="769" width="13.140625" style="4" customWidth="1"/>
    <col min="770" max="770" width="14" style="4" customWidth="1"/>
    <col min="771" max="771" width="66.7109375" style="4" customWidth="1"/>
    <col min="772" max="772" width="43.140625" style="4" customWidth="1"/>
    <col min="773" max="773" width="17.85546875" style="4" customWidth="1"/>
    <col min="774" max="774" width="16.5703125" style="4" customWidth="1"/>
    <col min="775" max="775" width="17.5703125" style="4" customWidth="1"/>
    <col min="776" max="776" width="12.85546875" style="4" customWidth="1"/>
    <col min="777" max="777" width="15.85546875" style="4" customWidth="1"/>
    <col min="778" max="778" width="19.42578125" style="4" customWidth="1"/>
    <col min="779" max="779" width="14.5703125" style="4" customWidth="1"/>
    <col min="780" max="780" width="18.85546875" style="4" customWidth="1"/>
    <col min="781" max="1024" width="8.28515625" style="4"/>
    <col min="1025" max="1025" width="13.140625" style="4" customWidth="1"/>
    <col min="1026" max="1026" width="14" style="4" customWidth="1"/>
    <col min="1027" max="1027" width="66.7109375" style="4" customWidth="1"/>
    <col min="1028" max="1028" width="43.140625" style="4" customWidth="1"/>
    <col min="1029" max="1029" width="17.85546875" style="4" customWidth="1"/>
    <col min="1030" max="1030" width="16.5703125" style="4" customWidth="1"/>
    <col min="1031" max="1031" width="17.5703125" style="4" customWidth="1"/>
    <col min="1032" max="1032" width="12.85546875" style="4" customWidth="1"/>
    <col min="1033" max="1033" width="15.85546875" style="4" customWidth="1"/>
    <col min="1034" max="1034" width="19.42578125" style="4" customWidth="1"/>
    <col min="1035" max="1035" width="14.5703125" style="4" customWidth="1"/>
    <col min="1036" max="1036" width="18.85546875" style="4" customWidth="1"/>
    <col min="1037" max="1280" width="8.28515625" style="4"/>
    <col min="1281" max="1281" width="13.140625" style="4" customWidth="1"/>
    <col min="1282" max="1282" width="14" style="4" customWidth="1"/>
    <col min="1283" max="1283" width="66.7109375" style="4" customWidth="1"/>
    <col min="1284" max="1284" width="43.140625" style="4" customWidth="1"/>
    <col min="1285" max="1285" width="17.85546875" style="4" customWidth="1"/>
    <col min="1286" max="1286" width="16.5703125" style="4" customWidth="1"/>
    <col min="1287" max="1287" width="17.5703125" style="4" customWidth="1"/>
    <col min="1288" max="1288" width="12.85546875" style="4" customWidth="1"/>
    <col min="1289" max="1289" width="15.85546875" style="4" customWidth="1"/>
    <col min="1290" max="1290" width="19.42578125" style="4" customWidth="1"/>
    <col min="1291" max="1291" width="14.5703125" style="4" customWidth="1"/>
    <col min="1292" max="1292" width="18.85546875" style="4" customWidth="1"/>
    <col min="1293" max="1536" width="8.28515625" style="4"/>
    <col min="1537" max="1537" width="13.140625" style="4" customWidth="1"/>
    <col min="1538" max="1538" width="14" style="4" customWidth="1"/>
    <col min="1539" max="1539" width="66.7109375" style="4" customWidth="1"/>
    <col min="1540" max="1540" width="43.140625" style="4" customWidth="1"/>
    <col min="1541" max="1541" width="17.85546875" style="4" customWidth="1"/>
    <col min="1542" max="1542" width="16.5703125" style="4" customWidth="1"/>
    <col min="1543" max="1543" width="17.5703125" style="4" customWidth="1"/>
    <col min="1544" max="1544" width="12.85546875" style="4" customWidth="1"/>
    <col min="1545" max="1545" width="15.85546875" style="4" customWidth="1"/>
    <col min="1546" max="1546" width="19.42578125" style="4" customWidth="1"/>
    <col min="1547" max="1547" width="14.5703125" style="4" customWidth="1"/>
    <col min="1548" max="1548" width="18.85546875" style="4" customWidth="1"/>
    <col min="1549" max="1792" width="8.28515625" style="4"/>
    <col min="1793" max="1793" width="13.140625" style="4" customWidth="1"/>
    <col min="1794" max="1794" width="14" style="4" customWidth="1"/>
    <col min="1795" max="1795" width="66.7109375" style="4" customWidth="1"/>
    <col min="1796" max="1796" width="43.140625" style="4" customWidth="1"/>
    <col min="1797" max="1797" width="17.85546875" style="4" customWidth="1"/>
    <col min="1798" max="1798" width="16.5703125" style="4" customWidth="1"/>
    <col min="1799" max="1799" width="17.5703125" style="4" customWidth="1"/>
    <col min="1800" max="1800" width="12.85546875" style="4" customWidth="1"/>
    <col min="1801" max="1801" width="15.85546875" style="4" customWidth="1"/>
    <col min="1802" max="1802" width="19.42578125" style="4" customWidth="1"/>
    <col min="1803" max="1803" width="14.5703125" style="4" customWidth="1"/>
    <col min="1804" max="1804" width="18.85546875" style="4" customWidth="1"/>
    <col min="1805" max="2048" width="8.28515625" style="4"/>
    <col min="2049" max="2049" width="13.140625" style="4" customWidth="1"/>
    <col min="2050" max="2050" width="14" style="4" customWidth="1"/>
    <col min="2051" max="2051" width="66.7109375" style="4" customWidth="1"/>
    <col min="2052" max="2052" width="43.140625" style="4" customWidth="1"/>
    <col min="2053" max="2053" width="17.85546875" style="4" customWidth="1"/>
    <col min="2054" max="2054" width="16.5703125" style="4" customWidth="1"/>
    <col min="2055" max="2055" width="17.5703125" style="4" customWidth="1"/>
    <col min="2056" max="2056" width="12.85546875" style="4" customWidth="1"/>
    <col min="2057" max="2057" width="15.85546875" style="4" customWidth="1"/>
    <col min="2058" max="2058" width="19.42578125" style="4" customWidth="1"/>
    <col min="2059" max="2059" width="14.5703125" style="4" customWidth="1"/>
    <col min="2060" max="2060" width="18.85546875" style="4" customWidth="1"/>
    <col min="2061" max="2304" width="8.28515625" style="4"/>
    <col min="2305" max="2305" width="13.140625" style="4" customWidth="1"/>
    <col min="2306" max="2306" width="14" style="4" customWidth="1"/>
    <col min="2307" max="2307" width="66.7109375" style="4" customWidth="1"/>
    <col min="2308" max="2308" width="43.140625" style="4" customWidth="1"/>
    <col min="2309" max="2309" width="17.85546875" style="4" customWidth="1"/>
    <col min="2310" max="2310" width="16.5703125" style="4" customWidth="1"/>
    <col min="2311" max="2311" width="17.5703125" style="4" customWidth="1"/>
    <col min="2312" max="2312" width="12.85546875" style="4" customWidth="1"/>
    <col min="2313" max="2313" width="15.85546875" style="4" customWidth="1"/>
    <col min="2314" max="2314" width="19.42578125" style="4" customWidth="1"/>
    <col min="2315" max="2315" width="14.5703125" style="4" customWidth="1"/>
    <col min="2316" max="2316" width="18.85546875" style="4" customWidth="1"/>
    <col min="2317" max="2560" width="8.28515625" style="4"/>
    <col min="2561" max="2561" width="13.140625" style="4" customWidth="1"/>
    <col min="2562" max="2562" width="14" style="4" customWidth="1"/>
    <col min="2563" max="2563" width="66.7109375" style="4" customWidth="1"/>
    <col min="2564" max="2564" width="43.140625" style="4" customWidth="1"/>
    <col min="2565" max="2565" width="17.85546875" style="4" customWidth="1"/>
    <col min="2566" max="2566" width="16.5703125" style="4" customWidth="1"/>
    <col min="2567" max="2567" width="17.5703125" style="4" customWidth="1"/>
    <col min="2568" max="2568" width="12.85546875" style="4" customWidth="1"/>
    <col min="2569" max="2569" width="15.85546875" style="4" customWidth="1"/>
    <col min="2570" max="2570" width="19.42578125" style="4" customWidth="1"/>
    <col min="2571" max="2571" width="14.5703125" style="4" customWidth="1"/>
    <col min="2572" max="2572" width="18.85546875" style="4" customWidth="1"/>
    <col min="2573" max="2816" width="8.28515625" style="4"/>
    <col min="2817" max="2817" width="13.140625" style="4" customWidth="1"/>
    <col min="2818" max="2818" width="14" style="4" customWidth="1"/>
    <col min="2819" max="2819" width="66.7109375" style="4" customWidth="1"/>
    <col min="2820" max="2820" width="43.140625" style="4" customWidth="1"/>
    <col min="2821" max="2821" width="17.85546875" style="4" customWidth="1"/>
    <col min="2822" max="2822" width="16.5703125" style="4" customWidth="1"/>
    <col min="2823" max="2823" width="17.5703125" style="4" customWidth="1"/>
    <col min="2824" max="2824" width="12.85546875" style="4" customWidth="1"/>
    <col min="2825" max="2825" width="15.85546875" style="4" customWidth="1"/>
    <col min="2826" max="2826" width="19.42578125" style="4" customWidth="1"/>
    <col min="2827" max="2827" width="14.5703125" style="4" customWidth="1"/>
    <col min="2828" max="2828" width="18.85546875" style="4" customWidth="1"/>
    <col min="2829" max="3072" width="8.28515625" style="4"/>
    <col min="3073" max="3073" width="13.140625" style="4" customWidth="1"/>
    <col min="3074" max="3074" width="14" style="4" customWidth="1"/>
    <col min="3075" max="3075" width="66.7109375" style="4" customWidth="1"/>
    <col min="3076" max="3076" width="43.140625" style="4" customWidth="1"/>
    <col min="3077" max="3077" width="17.85546875" style="4" customWidth="1"/>
    <col min="3078" max="3078" width="16.5703125" style="4" customWidth="1"/>
    <col min="3079" max="3079" width="17.5703125" style="4" customWidth="1"/>
    <col min="3080" max="3080" width="12.85546875" style="4" customWidth="1"/>
    <col min="3081" max="3081" width="15.85546875" style="4" customWidth="1"/>
    <col min="3082" max="3082" width="19.42578125" style="4" customWidth="1"/>
    <col min="3083" max="3083" width="14.5703125" style="4" customWidth="1"/>
    <col min="3084" max="3084" width="18.85546875" style="4" customWidth="1"/>
    <col min="3085" max="3328" width="8.28515625" style="4"/>
    <col min="3329" max="3329" width="13.140625" style="4" customWidth="1"/>
    <col min="3330" max="3330" width="14" style="4" customWidth="1"/>
    <col min="3331" max="3331" width="66.7109375" style="4" customWidth="1"/>
    <col min="3332" max="3332" width="43.140625" style="4" customWidth="1"/>
    <col min="3333" max="3333" width="17.85546875" style="4" customWidth="1"/>
    <col min="3334" max="3334" width="16.5703125" style="4" customWidth="1"/>
    <col min="3335" max="3335" width="17.5703125" style="4" customWidth="1"/>
    <col min="3336" max="3336" width="12.85546875" style="4" customWidth="1"/>
    <col min="3337" max="3337" width="15.85546875" style="4" customWidth="1"/>
    <col min="3338" max="3338" width="19.42578125" style="4" customWidth="1"/>
    <col min="3339" max="3339" width="14.5703125" style="4" customWidth="1"/>
    <col min="3340" max="3340" width="18.85546875" style="4" customWidth="1"/>
    <col min="3341" max="3584" width="8.28515625" style="4"/>
    <col min="3585" max="3585" width="13.140625" style="4" customWidth="1"/>
    <col min="3586" max="3586" width="14" style="4" customWidth="1"/>
    <col min="3587" max="3587" width="66.7109375" style="4" customWidth="1"/>
    <col min="3588" max="3588" width="43.140625" style="4" customWidth="1"/>
    <col min="3589" max="3589" width="17.85546875" style="4" customWidth="1"/>
    <col min="3590" max="3590" width="16.5703125" style="4" customWidth="1"/>
    <col min="3591" max="3591" width="17.5703125" style="4" customWidth="1"/>
    <col min="3592" max="3592" width="12.85546875" style="4" customWidth="1"/>
    <col min="3593" max="3593" width="15.85546875" style="4" customWidth="1"/>
    <col min="3594" max="3594" width="19.42578125" style="4" customWidth="1"/>
    <col min="3595" max="3595" width="14.5703125" style="4" customWidth="1"/>
    <col min="3596" max="3596" width="18.85546875" style="4" customWidth="1"/>
    <col min="3597" max="3840" width="8.28515625" style="4"/>
    <col min="3841" max="3841" width="13.140625" style="4" customWidth="1"/>
    <col min="3842" max="3842" width="14" style="4" customWidth="1"/>
    <col min="3843" max="3843" width="66.7109375" style="4" customWidth="1"/>
    <col min="3844" max="3844" width="43.140625" style="4" customWidth="1"/>
    <col min="3845" max="3845" width="17.85546875" style="4" customWidth="1"/>
    <col min="3846" max="3846" width="16.5703125" style="4" customWidth="1"/>
    <col min="3847" max="3847" width="17.5703125" style="4" customWidth="1"/>
    <col min="3848" max="3848" width="12.85546875" style="4" customWidth="1"/>
    <col min="3849" max="3849" width="15.85546875" style="4" customWidth="1"/>
    <col min="3850" max="3850" width="19.42578125" style="4" customWidth="1"/>
    <col min="3851" max="3851" width="14.5703125" style="4" customWidth="1"/>
    <col min="3852" max="3852" width="18.85546875" style="4" customWidth="1"/>
    <col min="3853" max="4096" width="8.28515625" style="4"/>
    <col min="4097" max="4097" width="13.140625" style="4" customWidth="1"/>
    <col min="4098" max="4098" width="14" style="4" customWidth="1"/>
    <col min="4099" max="4099" width="66.7109375" style="4" customWidth="1"/>
    <col min="4100" max="4100" width="43.140625" style="4" customWidth="1"/>
    <col min="4101" max="4101" width="17.85546875" style="4" customWidth="1"/>
    <col min="4102" max="4102" width="16.5703125" style="4" customWidth="1"/>
    <col min="4103" max="4103" width="17.5703125" style="4" customWidth="1"/>
    <col min="4104" max="4104" width="12.85546875" style="4" customWidth="1"/>
    <col min="4105" max="4105" width="15.85546875" style="4" customWidth="1"/>
    <col min="4106" max="4106" width="19.42578125" style="4" customWidth="1"/>
    <col min="4107" max="4107" width="14.5703125" style="4" customWidth="1"/>
    <col min="4108" max="4108" width="18.85546875" style="4" customWidth="1"/>
    <col min="4109" max="4352" width="8.28515625" style="4"/>
    <col min="4353" max="4353" width="13.140625" style="4" customWidth="1"/>
    <col min="4354" max="4354" width="14" style="4" customWidth="1"/>
    <col min="4355" max="4355" width="66.7109375" style="4" customWidth="1"/>
    <col min="4356" max="4356" width="43.140625" style="4" customWidth="1"/>
    <col min="4357" max="4357" width="17.85546875" style="4" customWidth="1"/>
    <col min="4358" max="4358" width="16.5703125" style="4" customWidth="1"/>
    <col min="4359" max="4359" width="17.5703125" style="4" customWidth="1"/>
    <col min="4360" max="4360" width="12.85546875" style="4" customWidth="1"/>
    <col min="4361" max="4361" width="15.85546875" style="4" customWidth="1"/>
    <col min="4362" max="4362" width="19.42578125" style="4" customWidth="1"/>
    <col min="4363" max="4363" width="14.5703125" style="4" customWidth="1"/>
    <col min="4364" max="4364" width="18.85546875" style="4" customWidth="1"/>
    <col min="4365" max="4608" width="8.28515625" style="4"/>
    <col min="4609" max="4609" width="13.140625" style="4" customWidth="1"/>
    <col min="4610" max="4610" width="14" style="4" customWidth="1"/>
    <col min="4611" max="4611" width="66.7109375" style="4" customWidth="1"/>
    <col min="4612" max="4612" width="43.140625" style="4" customWidth="1"/>
    <col min="4613" max="4613" width="17.85546875" style="4" customWidth="1"/>
    <col min="4614" max="4614" width="16.5703125" style="4" customWidth="1"/>
    <col min="4615" max="4615" width="17.5703125" style="4" customWidth="1"/>
    <col min="4616" max="4616" width="12.85546875" style="4" customWidth="1"/>
    <col min="4617" max="4617" width="15.85546875" style="4" customWidth="1"/>
    <col min="4618" max="4618" width="19.42578125" style="4" customWidth="1"/>
    <col min="4619" max="4619" width="14.5703125" style="4" customWidth="1"/>
    <col min="4620" max="4620" width="18.85546875" style="4" customWidth="1"/>
    <col min="4621" max="4864" width="8.28515625" style="4"/>
    <col min="4865" max="4865" width="13.140625" style="4" customWidth="1"/>
    <col min="4866" max="4866" width="14" style="4" customWidth="1"/>
    <col min="4867" max="4867" width="66.7109375" style="4" customWidth="1"/>
    <col min="4868" max="4868" width="43.140625" style="4" customWidth="1"/>
    <col min="4869" max="4869" width="17.85546875" style="4" customWidth="1"/>
    <col min="4870" max="4870" width="16.5703125" style="4" customWidth="1"/>
    <col min="4871" max="4871" width="17.5703125" style="4" customWidth="1"/>
    <col min="4872" max="4872" width="12.85546875" style="4" customWidth="1"/>
    <col min="4873" max="4873" width="15.85546875" style="4" customWidth="1"/>
    <col min="4874" max="4874" width="19.42578125" style="4" customWidth="1"/>
    <col min="4875" max="4875" width="14.5703125" style="4" customWidth="1"/>
    <col min="4876" max="4876" width="18.85546875" style="4" customWidth="1"/>
    <col min="4877" max="5120" width="8.28515625" style="4"/>
    <col min="5121" max="5121" width="13.140625" style="4" customWidth="1"/>
    <col min="5122" max="5122" width="14" style="4" customWidth="1"/>
    <col min="5123" max="5123" width="66.7109375" style="4" customWidth="1"/>
    <col min="5124" max="5124" width="43.140625" style="4" customWidth="1"/>
    <col min="5125" max="5125" width="17.85546875" style="4" customWidth="1"/>
    <col min="5126" max="5126" width="16.5703125" style="4" customWidth="1"/>
    <col min="5127" max="5127" width="17.5703125" style="4" customWidth="1"/>
    <col min="5128" max="5128" width="12.85546875" style="4" customWidth="1"/>
    <col min="5129" max="5129" width="15.85546875" style="4" customWidth="1"/>
    <col min="5130" max="5130" width="19.42578125" style="4" customWidth="1"/>
    <col min="5131" max="5131" width="14.5703125" style="4" customWidth="1"/>
    <col min="5132" max="5132" width="18.85546875" style="4" customWidth="1"/>
    <col min="5133" max="5376" width="8.28515625" style="4"/>
    <col min="5377" max="5377" width="13.140625" style="4" customWidth="1"/>
    <col min="5378" max="5378" width="14" style="4" customWidth="1"/>
    <col min="5379" max="5379" width="66.7109375" style="4" customWidth="1"/>
    <col min="5380" max="5380" width="43.140625" style="4" customWidth="1"/>
    <col min="5381" max="5381" width="17.85546875" style="4" customWidth="1"/>
    <col min="5382" max="5382" width="16.5703125" style="4" customWidth="1"/>
    <col min="5383" max="5383" width="17.5703125" style="4" customWidth="1"/>
    <col min="5384" max="5384" width="12.85546875" style="4" customWidth="1"/>
    <col min="5385" max="5385" width="15.85546875" style="4" customWidth="1"/>
    <col min="5386" max="5386" width="19.42578125" style="4" customWidth="1"/>
    <col min="5387" max="5387" width="14.5703125" style="4" customWidth="1"/>
    <col min="5388" max="5388" width="18.85546875" style="4" customWidth="1"/>
    <col min="5389" max="5632" width="8.28515625" style="4"/>
    <col min="5633" max="5633" width="13.140625" style="4" customWidth="1"/>
    <col min="5634" max="5634" width="14" style="4" customWidth="1"/>
    <col min="5635" max="5635" width="66.7109375" style="4" customWidth="1"/>
    <col min="5636" max="5636" width="43.140625" style="4" customWidth="1"/>
    <col min="5637" max="5637" width="17.85546875" style="4" customWidth="1"/>
    <col min="5638" max="5638" width="16.5703125" style="4" customWidth="1"/>
    <col min="5639" max="5639" width="17.5703125" style="4" customWidth="1"/>
    <col min="5640" max="5640" width="12.85546875" style="4" customWidth="1"/>
    <col min="5641" max="5641" width="15.85546875" style="4" customWidth="1"/>
    <col min="5642" max="5642" width="19.42578125" style="4" customWidth="1"/>
    <col min="5643" max="5643" width="14.5703125" style="4" customWidth="1"/>
    <col min="5644" max="5644" width="18.85546875" style="4" customWidth="1"/>
    <col min="5645" max="5888" width="8.28515625" style="4"/>
    <col min="5889" max="5889" width="13.140625" style="4" customWidth="1"/>
    <col min="5890" max="5890" width="14" style="4" customWidth="1"/>
    <col min="5891" max="5891" width="66.7109375" style="4" customWidth="1"/>
    <col min="5892" max="5892" width="43.140625" style="4" customWidth="1"/>
    <col min="5893" max="5893" width="17.85546875" style="4" customWidth="1"/>
    <col min="5894" max="5894" width="16.5703125" style="4" customWidth="1"/>
    <col min="5895" max="5895" width="17.5703125" style="4" customWidth="1"/>
    <col min="5896" max="5896" width="12.85546875" style="4" customWidth="1"/>
    <col min="5897" max="5897" width="15.85546875" style="4" customWidth="1"/>
    <col min="5898" max="5898" width="19.42578125" style="4" customWidth="1"/>
    <col min="5899" max="5899" width="14.5703125" style="4" customWidth="1"/>
    <col min="5900" max="5900" width="18.85546875" style="4" customWidth="1"/>
    <col min="5901" max="6144" width="8.28515625" style="4"/>
    <col min="6145" max="6145" width="13.140625" style="4" customWidth="1"/>
    <col min="6146" max="6146" width="14" style="4" customWidth="1"/>
    <col min="6147" max="6147" width="66.7109375" style="4" customWidth="1"/>
    <col min="6148" max="6148" width="43.140625" style="4" customWidth="1"/>
    <col min="6149" max="6149" width="17.85546875" style="4" customWidth="1"/>
    <col min="6150" max="6150" width="16.5703125" style="4" customWidth="1"/>
    <col min="6151" max="6151" width="17.5703125" style="4" customWidth="1"/>
    <col min="6152" max="6152" width="12.85546875" style="4" customWidth="1"/>
    <col min="6153" max="6153" width="15.85546875" style="4" customWidth="1"/>
    <col min="6154" max="6154" width="19.42578125" style="4" customWidth="1"/>
    <col min="6155" max="6155" width="14.5703125" style="4" customWidth="1"/>
    <col min="6156" max="6156" width="18.85546875" style="4" customWidth="1"/>
    <col min="6157" max="6400" width="8.28515625" style="4"/>
    <col min="6401" max="6401" width="13.140625" style="4" customWidth="1"/>
    <col min="6402" max="6402" width="14" style="4" customWidth="1"/>
    <col min="6403" max="6403" width="66.7109375" style="4" customWidth="1"/>
    <col min="6404" max="6404" width="43.140625" style="4" customWidth="1"/>
    <col min="6405" max="6405" width="17.85546875" style="4" customWidth="1"/>
    <col min="6406" max="6406" width="16.5703125" style="4" customWidth="1"/>
    <col min="6407" max="6407" width="17.5703125" style="4" customWidth="1"/>
    <col min="6408" max="6408" width="12.85546875" style="4" customWidth="1"/>
    <col min="6409" max="6409" width="15.85546875" style="4" customWidth="1"/>
    <col min="6410" max="6410" width="19.42578125" style="4" customWidth="1"/>
    <col min="6411" max="6411" width="14.5703125" style="4" customWidth="1"/>
    <col min="6412" max="6412" width="18.85546875" style="4" customWidth="1"/>
    <col min="6413" max="6656" width="8.28515625" style="4"/>
    <col min="6657" max="6657" width="13.140625" style="4" customWidth="1"/>
    <col min="6658" max="6658" width="14" style="4" customWidth="1"/>
    <col min="6659" max="6659" width="66.7109375" style="4" customWidth="1"/>
    <col min="6660" max="6660" width="43.140625" style="4" customWidth="1"/>
    <col min="6661" max="6661" width="17.85546875" style="4" customWidth="1"/>
    <col min="6662" max="6662" width="16.5703125" style="4" customWidth="1"/>
    <col min="6663" max="6663" width="17.5703125" style="4" customWidth="1"/>
    <col min="6664" max="6664" width="12.85546875" style="4" customWidth="1"/>
    <col min="6665" max="6665" width="15.85546875" style="4" customWidth="1"/>
    <col min="6666" max="6666" width="19.42578125" style="4" customWidth="1"/>
    <col min="6667" max="6667" width="14.5703125" style="4" customWidth="1"/>
    <col min="6668" max="6668" width="18.85546875" style="4" customWidth="1"/>
    <col min="6669" max="6912" width="8.28515625" style="4"/>
    <col min="6913" max="6913" width="13.140625" style="4" customWidth="1"/>
    <col min="6914" max="6914" width="14" style="4" customWidth="1"/>
    <col min="6915" max="6915" width="66.7109375" style="4" customWidth="1"/>
    <col min="6916" max="6916" width="43.140625" style="4" customWidth="1"/>
    <col min="6917" max="6917" width="17.85546875" style="4" customWidth="1"/>
    <col min="6918" max="6918" width="16.5703125" style="4" customWidth="1"/>
    <col min="6919" max="6919" width="17.5703125" style="4" customWidth="1"/>
    <col min="6920" max="6920" width="12.85546875" style="4" customWidth="1"/>
    <col min="6921" max="6921" width="15.85546875" style="4" customWidth="1"/>
    <col min="6922" max="6922" width="19.42578125" style="4" customWidth="1"/>
    <col min="6923" max="6923" width="14.5703125" style="4" customWidth="1"/>
    <col min="6924" max="6924" width="18.85546875" style="4" customWidth="1"/>
    <col min="6925" max="7168" width="8.28515625" style="4"/>
    <col min="7169" max="7169" width="13.140625" style="4" customWidth="1"/>
    <col min="7170" max="7170" width="14" style="4" customWidth="1"/>
    <col min="7171" max="7171" width="66.7109375" style="4" customWidth="1"/>
    <col min="7172" max="7172" width="43.140625" style="4" customWidth="1"/>
    <col min="7173" max="7173" width="17.85546875" style="4" customWidth="1"/>
    <col min="7174" max="7174" width="16.5703125" style="4" customWidth="1"/>
    <col min="7175" max="7175" width="17.5703125" style="4" customWidth="1"/>
    <col min="7176" max="7176" width="12.85546875" style="4" customWidth="1"/>
    <col min="7177" max="7177" width="15.85546875" style="4" customWidth="1"/>
    <col min="7178" max="7178" width="19.42578125" style="4" customWidth="1"/>
    <col min="7179" max="7179" width="14.5703125" style="4" customWidth="1"/>
    <col min="7180" max="7180" width="18.85546875" style="4" customWidth="1"/>
    <col min="7181" max="7424" width="8.28515625" style="4"/>
    <col min="7425" max="7425" width="13.140625" style="4" customWidth="1"/>
    <col min="7426" max="7426" width="14" style="4" customWidth="1"/>
    <col min="7427" max="7427" width="66.7109375" style="4" customWidth="1"/>
    <col min="7428" max="7428" width="43.140625" style="4" customWidth="1"/>
    <col min="7429" max="7429" width="17.85546875" style="4" customWidth="1"/>
    <col min="7430" max="7430" width="16.5703125" style="4" customWidth="1"/>
    <col min="7431" max="7431" width="17.5703125" style="4" customWidth="1"/>
    <col min="7432" max="7432" width="12.85546875" style="4" customWidth="1"/>
    <col min="7433" max="7433" width="15.85546875" style="4" customWidth="1"/>
    <col min="7434" max="7434" width="19.42578125" style="4" customWidth="1"/>
    <col min="7435" max="7435" width="14.5703125" style="4" customWidth="1"/>
    <col min="7436" max="7436" width="18.85546875" style="4" customWidth="1"/>
    <col min="7437" max="7680" width="8.28515625" style="4"/>
    <col min="7681" max="7681" width="13.140625" style="4" customWidth="1"/>
    <col min="7682" max="7682" width="14" style="4" customWidth="1"/>
    <col min="7683" max="7683" width="66.7109375" style="4" customWidth="1"/>
    <col min="7684" max="7684" width="43.140625" style="4" customWidth="1"/>
    <col min="7685" max="7685" width="17.85546875" style="4" customWidth="1"/>
    <col min="7686" max="7686" width="16.5703125" style="4" customWidth="1"/>
    <col min="7687" max="7687" width="17.5703125" style="4" customWidth="1"/>
    <col min="7688" max="7688" width="12.85546875" style="4" customWidth="1"/>
    <col min="7689" max="7689" width="15.85546875" style="4" customWidth="1"/>
    <col min="7690" max="7690" width="19.42578125" style="4" customWidth="1"/>
    <col min="7691" max="7691" width="14.5703125" style="4" customWidth="1"/>
    <col min="7692" max="7692" width="18.85546875" style="4" customWidth="1"/>
    <col min="7693" max="7936" width="8.28515625" style="4"/>
    <col min="7937" max="7937" width="13.140625" style="4" customWidth="1"/>
    <col min="7938" max="7938" width="14" style="4" customWidth="1"/>
    <col min="7939" max="7939" width="66.7109375" style="4" customWidth="1"/>
    <col min="7940" max="7940" width="43.140625" style="4" customWidth="1"/>
    <col min="7941" max="7941" width="17.85546875" style="4" customWidth="1"/>
    <col min="7942" max="7942" width="16.5703125" style="4" customWidth="1"/>
    <col min="7943" max="7943" width="17.5703125" style="4" customWidth="1"/>
    <col min="7944" max="7944" width="12.85546875" style="4" customWidth="1"/>
    <col min="7945" max="7945" width="15.85546875" style="4" customWidth="1"/>
    <col min="7946" max="7946" width="19.42578125" style="4" customWidth="1"/>
    <col min="7947" max="7947" width="14.5703125" style="4" customWidth="1"/>
    <col min="7948" max="7948" width="18.85546875" style="4" customWidth="1"/>
    <col min="7949" max="8192" width="8.28515625" style="4"/>
    <col min="8193" max="8193" width="13.140625" style="4" customWidth="1"/>
    <col min="8194" max="8194" width="14" style="4" customWidth="1"/>
    <col min="8195" max="8195" width="66.7109375" style="4" customWidth="1"/>
    <col min="8196" max="8196" width="43.140625" style="4" customWidth="1"/>
    <col min="8197" max="8197" width="17.85546875" style="4" customWidth="1"/>
    <col min="8198" max="8198" width="16.5703125" style="4" customWidth="1"/>
    <col min="8199" max="8199" width="17.5703125" style="4" customWidth="1"/>
    <col min="8200" max="8200" width="12.85546875" style="4" customWidth="1"/>
    <col min="8201" max="8201" width="15.85546875" style="4" customWidth="1"/>
    <col min="8202" max="8202" width="19.42578125" style="4" customWidth="1"/>
    <col min="8203" max="8203" width="14.5703125" style="4" customWidth="1"/>
    <col min="8204" max="8204" width="18.85546875" style="4" customWidth="1"/>
    <col min="8205" max="8448" width="8.28515625" style="4"/>
    <col min="8449" max="8449" width="13.140625" style="4" customWidth="1"/>
    <col min="8450" max="8450" width="14" style="4" customWidth="1"/>
    <col min="8451" max="8451" width="66.7109375" style="4" customWidth="1"/>
    <col min="8452" max="8452" width="43.140625" style="4" customWidth="1"/>
    <col min="8453" max="8453" width="17.85546875" style="4" customWidth="1"/>
    <col min="8454" max="8454" width="16.5703125" style="4" customWidth="1"/>
    <col min="8455" max="8455" width="17.5703125" style="4" customWidth="1"/>
    <col min="8456" max="8456" width="12.85546875" style="4" customWidth="1"/>
    <col min="8457" max="8457" width="15.85546875" style="4" customWidth="1"/>
    <col min="8458" max="8458" width="19.42578125" style="4" customWidth="1"/>
    <col min="8459" max="8459" width="14.5703125" style="4" customWidth="1"/>
    <col min="8460" max="8460" width="18.85546875" style="4" customWidth="1"/>
    <col min="8461" max="8704" width="8.28515625" style="4"/>
    <col min="8705" max="8705" width="13.140625" style="4" customWidth="1"/>
    <col min="8706" max="8706" width="14" style="4" customWidth="1"/>
    <col min="8707" max="8707" width="66.7109375" style="4" customWidth="1"/>
    <col min="8708" max="8708" width="43.140625" style="4" customWidth="1"/>
    <col min="8709" max="8709" width="17.85546875" style="4" customWidth="1"/>
    <col min="8710" max="8710" width="16.5703125" style="4" customWidth="1"/>
    <col min="8711" max="8711" width="17.5703125" style="4" customWidth="1"/>
    <col min="8712" max="8712" width="12.85546875" style="4" customWidth="1"/>
    <col min="8713" max="8713" width="15.85546875" style="4" customWidth="1"/>
    <col min="8714" max="8714" width="19.42578125" style="4" customWidth="1"/>
    <col min="8715" max="8715" width="14.5703125" style="4" customWidth="1"/>
    <col min="8716" max="8716" width="18.85546875" style="4" customWidth="1"/>
    <col min="8717" max="8960" width="8.28515625" style="4"/>
    <col min="8961" max="8961" width="13.140625" style="4" customWidth="1"/>
    <col min="8962" max="8962" width="14" style="4" customWidth="1"/>
    <col min="8963" max="8963" width="66.7109375" style="4" customWidth="1"/>
    <col min="8964" max="8964" width="43.140625" style="4" customWidth="1"/>
    <col min="8965" max="8965" width="17.85546875" style="4" customWidth="1"/>
    <col min="8966" max="8966" width="16.5703125" style="4" customWidth="1"/>
    <col min="8967" max="8967" width="17.5703125" style="4" customWidth="1"/>
    <col min="8968" max="8968" width="12.85546875" style="4" customWidth="1"/>
    <col min="8969" max="8969" width="15.85546875" style="4" customWidth="1"/>
    <col min="8970" max="8970" width="19.42578125" style="4" customWidth="1"/>
    <col min="8971" max="8971" width="14.5703125" style="4" customWidth="1"/>
    <col min="8972" max="8972" width="18.85546875" style="4" customWidth="1"/>
    <col min="8973" max="9216" width="8.28515625" style="4"/>
    <col min="9217" max="9217" width="13.140625" style="4" customWidth="1"/>
    <col min="9218" max="9218" width="14" style="4" customWidth="1"/>
    <col min="9219" max="9219" width="66.7109375" style="4" customWidth="1"/>
    <col min="9220" max="9220" width="43.140625" style="4" customWidth="1"/>
    <col min="9221" max="9221" width="17.85546875" style="4" customWidth="1"/>
    <col min="9222" max="9222" width="16.5703125" style="4" customWidth="1"/>
    <col min="9223" max="9223" width="17.5703125" style="4" customWidth="1"/>
    <col min="9224" max="9224" width="12.85546875" style="4" customWidth="1"/>
    <col min="9225" max="9225" width="15.85546875" style="4" customWidth="1"/>
    <col min="9226" max="9226" width="19.42578125" style="4" customWidth="1"/>
    <col min="9227" max="9227" width="14.5703125" style="4" customWidth="1"/>
    <col min="9228" max="9228" width="18.85546875" style="4" customWidth="1"/>
    <col min="9229" max="9472" width="8.28515625" style="4"/>
    <col min="9473" max="9473" width="13.140625" style="4" customWidth="1"/>
    <col min="9474" max="9474" width="14" style="4" customWidth="1"/>
    <col min="9475" max="9475" width="66.7109375" style="4" customWidth="1"/>
    <col min="9476" max="9476" width="43.140625" style="4" customWidth="1"/>
    <col min="9477" max="9477" width="17.85546875" style="4" customWidth="1"/>
    <col min="9478" max="9478" width="16.5703125" style="4" customWidth="1"/>
    <col min="9479" max="9479" width="17.5703125" style="4" customWidth="1"/>
    <col min="9480" max="9480" width="12.85546875" style="4" customWidth="1"/>
    <col min="9481" max="9481" width="15.85546875" style="4" customWidth="1"/>
    <col min="9482" max="9482" width="19.42578125" style="4" customWidth="1"/>
    <col min="9483" max="9483" width="14.5703125" style="4" customWidth="1"/>
    <col min="9484" max="9484" width="18.85546875" style="4" customWidth="1"/>
    <col min="9485" max="9728" width="8.28515625" style="4"/>
    <col min="9729" max="9729" width="13.140625" style="4" customWidth="1"/>
    <col min="9730" max="9730" width="14" style="4" customWidth="1"/>
    <col min="9731" max="9731" width="66.7109375" style="4" customWidth="1"/>
    <col min="9732" max="9732" width="43.140625" style="4" customWidth="1"/>
    <col min="9733" max="9733" width="17.85546875" style="4" customWidth="1"/>
    <col min="9734" max="9734" width="16.5703125" style="4" customWidth="1"/>
    <col min="9735" max="9735" width="17.5703125" style="4" customWidth="1"/>
    <col min="9736" max="9736" width="12.85546875" style="4" customWidth="1"/>
    <col min="9737" max="9737" width="15.85546875" style="4" customWidth="1"/>
    <col min="9738" max="9738" width="19.42578125" style="4" customWidth="1"/>
    <col min="9739" max="9739" width="14.5703125" style="4" customWidth="1"/>
    <col min="9740" max="9740" width="18.85546875" style="4" customWidth="1"/>
    <col min="9741" max="9984" width="8.28515625" style="4"/>
    <col min="9985" max="9985" width="13.140625" style="4" customWidth="1"/>
    <col min="9986" max="9986" width="14" style="4" customWidth="1"/>
    <col min="9987" max="9987" width="66.7109375" style="4" customWidth="1"/>
    <col min="9988" max="9988" width="43.140625" style="4" customWidth="1"/>
    <col min="9989" max="9989" width="17.85546875" style="4" customWidth="1"/>
    <col min="9990" max="9990" width="16.5703125" style="4" customWidth="1"/>
    <col min="9991" max="9991" width="17.5703125" style="4" customWidth="1"/>
    <col min="9992" max="9992" width="12.85546875" style="4" customWidth="1"/>
    <col min="9993" max="9993" width="15.85546875" style="4" customWidth="1"/>
    <col min="9994" max="9994" width="19.42578125" style="4" customWidth="1"/>
    <col min="9995" max="9995" width="14.5703125" style="4" customWidth="1"/>
    <col min="9996" max="9996" width="18.85546875" style="4" customWidth="1"/>
    <col min="9997" max="10240" width="8.28515625" style="4"/>
    <col min="10241" max="10241" width="13.140625" style="4" customWidth="1"/>
    <col min="10242" max="10242" width="14" style="4" customWidth="1"/>
    <col min="10243" max="10243" width="66.7109375" style="4" customWidth="1"/>
    <col min="10244" max="10244" width="43.140625" style="4" customWidth="1"/>
    <col min="10245" max="10245" width="17.85546875" style="4" customWidth="1"/>
    <col min="10246" max="10246" width="16.5703125" style="4" customWidth="1"/>
    <col min="10247" max="10247" width="17.5703125" style="4" customWidth="1"/>
    <col min="10248" max="10248" width="12.85546875" style="4" customWidth="1"/>
    <col min="10249" max="10249" width="15.85546875" style="4" customWidth="1"/>
    <col min="10250" max="10250" width="19.42578125" style="4" customWidth="1"/>
    <col min="10251" max="10251" width="14.5703125" style="4" customWidth="1"/>
    <col min="10252" max="10252" width="18.85546875" style="4" customWidth="1"/>
    <col min="10253" max="10496" width="8.28515625" style="4"/>
    <col min="10497" max="10497" width="13.140625" style="4" customWidth="1"/>
    <col min="10498" max="10498" width="14" style="4" customWidth="1"/>
    <col min="10499" max="10499" width="66.7109375" style="4" customWidth="1"/>
    <col min="10500" max="10500" width="43.140625" style="4" customWidth="1"/>
    <col min="10501" max="10501" width="17.85546875" style="4" customWidth="1"/>
    <col min="10502" max="10502" width="16.5703125" style="4" customWidth="1"/>
    <col min="10503" max="10503" width="17.5703125" style="4" customWidth="1"/>
    <col min="10504" max="10504" width="12.85546875" style="4" customWidth="1"/>
    <col min="10505" max="10505" width="15.85546875" style="4" customWidth="1"/>
    <col min="10506" max="10506" width="19.42578125" style="4" customWidth="1"/>
    <col min="10507" max="10507" width="14.5703125" style="4" customWidth="1"/>
    <col min="10508" max="10508" width="18.85546875" style="4" customWidth="1"/>
    <col min="10509" max="10752" width="8.28515625" style="4"/>
    <col min="10753" max="10753" width="13.140625" style="4" customWidth="1"/>
    <col min="10754" max="10754" width="14" style="4" customWidth="1"/>
    <col min="10755" max="10755" width="66.7109375" style="4" customWidth="1"/>
    <col min="10756" max="10756" width="43.140625" style="4" customWidth="1"/>
    <col min="10757" max="10757" width="17.85546875" style="4" customWidth="1"/>
    <col min="10758" max="10758" width="16.5703125" style="4" customWidth="1"/>
    <col min="10759" max="10759" width="17.5703125" style="4" customWidth="1"/>
    <col min="10760" max="10760" width="12.85546875" style="4" customWidth="1"/>
    <col min="10761" max="10761" width="15.85546875" style="4" customWidth="1"/>
    <col min="10762" max="10762" width="19.42578125" style="4" customWidth="1"/>
    <col min="10763" max="10763" width="14.5703125" style="4" customWidth="1"/>
    <col min="10764" max="10764" width="18.85546875" style="4" customWidth="1"/>
    <col min="10765" max="11008" width="8.28515625" style="4"/>
    <col min="11009" max="11009" width="13.140625" style="4" customWidth="1"/>
    <col min="11010" max="11010" width="14" style="4" customWidth="1"/>
    <col min="11011" max="11011" width="66.7109375" style="4" customWidth="1"/>
    <col min="11012" max="11012" width="43.140625" style="4" customWidth="1"/>
    <col min="11013" max="11013" width="17.85546875" style="4" customWidth="1"/>
    <col min="11014" max="11014" width="16.5703125" style="4" customWidth="1"/>
    <col min="11015" max="11015" width="17.5703125" style="4" customWidth="1"/>
    <col min="11016" max="11016" width="12.85546875" style="4" customWidth="1"/>
    <col min="11017" max="11017" width="15.85546875" style="4" customWidth="1"/>
    <col min="11018" max="11018" width="19.42578125" style="4" customWidth="1"/>
    <col min="11019" max="11019" width="14.5703125" style="4" customWidth="1"/>
    <col min="11020" max="11020" width="18.85546875" style="4" customWidth="1"/>
    <col min="11021" max="11264" width="8.28515625" style="4"/>
    <col min="11265" max="11265" width="13.140625" style="4" customWidth="1"/>
    <col min="11266" max="11266" width="14" style="4" customWidth="1"/>
    <col min="11267" max="11267" width="66.7109375" style="4" customWidth="1"/>
    <col min="11268" max="11268" width="43.140625" style="4" customWidth="1"/>
    <col min="11269" max="11269" width="17.85546875" style="4" customWidth="1"/>
    <col min="11270" max="11270" width="16.5703125" style="4" customWidth="1"/>
    <col min="11271" max="11271" width="17.5703125" style="4" customWidth="1"/>
    <col min="11272" max="11272" width="12.85546875" style="4" customWidth="1"/>
    <col min="11273" max="11273" width="15.85546875" style="4" customWidth="1"/>
    <col min="11274" max="11274" width="19.42578125" style="4" customWidth="1"/>
    <col min="11275" max="11275" width="14.5703125" style="4" customWidth="1"/>
    <col min="11276" max="11276" width="18.85546875" style="4" customWidth="1"/>
    <col min="11277" max="11520" width="8.28515625" style="4"/>
    <col min="11521" max="11521" width="13.140625" style="4" customWidth="1"/>
    <col min="11522" max="11522" width="14" style="4" customWidth="1"/>
    <col min="11523" max="11523" width="66.7109375" style="4" customWidth="1"/>
    <col min="11524" max="11524" width="43.140625" style="4" customWidth="1"/>
    <col min="11525" max="11525" width="17.85546875" style="4" customWidth="1"/>
    <col min="11526" max="11526" width="16.5703125" style="4" customWidth="1"/>
    <col min="11527" max="11527" width="17.5703125" style="4" customWidth="1"/>
    <col min="11528" max="11528" width="12.85546875" style="4" customWidth="1"/>
    <col min="11529" max="11529" width="15.85546875" style="4" customWidth="1"/>
    <col min="11530" max="11530" width="19.42578125" style="4" customWidth="1"/>
    <col min="11531" max="11531" width="14.5703125" style="4" customWidth="1"/>
    <col min="11532" max="11532" width="18.85546875" style="4" customWidth="1"/>
    <col min="11533" max="11776" width="8.28515625" style="4"/>
    <col min="11777" max="11777" width="13.140625" style="4" customWidth="1"/>
    <col min="11778" max="11778" width="14" style="4" customWidth="1"/>
    <col min="11779" max="11779" width="66.7109375" style="4" customWidth="1"/>
    <col min="11780" max="11780" width="43.140625" style="4" customWidth="1"/>
    <col min="11781" max="11781" width="17.85546875" style="4" customWidth="1"/>
    <col min="11782" max="11782" width="16.5703125" style="4" customWidth="1"/>
    <col min="11783" max="11783" width="17.5703125" style="4" customWidth="1"/>
    <col min="11784" max="11784" width="12.85546875" style="4" customWidth="1"/>
    <col min="11785" max="11785" width="15.85546875" style="4" customWidth="1"/>
    <col min="11786" max="11786" width="19.42578125" style="4" customWidth="1"/>
    <col min="11787" max="11787" width="14.5703125" style="4" customWidth="1"/>
    <col min="11788" max="11788" width="18.85546875" style="4" customWidth="1"/>
    <col min="11789" max="12032" width="8.28515625" style="4"/>
    <col min="12033" max="12033" width="13.140625" style="4" customWidth="1"/>
    <col min="12034" max="12034" width="14" style="4" customWidth="1"/>
    <col min="12035" max="12035" width="66.7109375" style="4" customWidth="1"/>
    <col min="12036" max="12036" width="43.140625" style="4" customWidth="1"/>
    <col min="12037" max="12037" width="17.85546875" style="4" customWidth="1"/>
    <col min="12038" max="12038" width="16.5703125" style="4" customWidth="1"/>
    <col min="12039" max="12039" width="17.5703125" style="4" customWidth="1"/>
    <col min="12040" max="12040" width="12.85546875" style="4" customWidth="1"/>
    <col min="12041" max="12041" width="15.85546875" style="4" customWidth="1"/>
    <col min="12042" max="12042" width="19.42578125" style="4" customWidth="1"/>
    <col min="12043" max="12043" width="14.5703125" style="4" customWidth="1"/>
    <col min="12044" max="12044" width="18.85546875" style="4" customWidth="1"/>
    <col min="12045" max="12288" width="8.28515625" style="4"/>
    <col min="12289" max="12289" width="13.140625" style="4" customWidth="1"/>
    <col min="12290" max="12290" width="14" style="4" customWidth="1"/>
    <col min="12291" max="12291" width="66.7109375" style="4" customWidth="1"/>
    <col min="12292" max="12292" width="43.140625" style="4" customWidth="1"/>
    <col min="12293" max="12293" width="17.85546875" style="4" customWidth="1"/>
    <col min="12294" max="12294" width="16.5703125" style="4" customWidth="1"/>
    <col min="12295" max="12295" width="17.5703125" style="4" customWidth="1"/>
    <col min="12296" max="12296" width="12.85546875" style="4" customWidth="1"/>
    <col min="12297" max="12297" width="15.85546875" style="4" customWidth="1"/>
    <col min="12298" max="12298" width="19.42578125" style="4" customWidth="1"/>
    <col min="12299" max="12299" width="14.5703125" style="4" customWidth="1"/>
    <col min="12300" max="12300" width="18.85546875" style="4" customWidth="1"/>
    <col min="12301" max="12544" width="8.28515625" style="4"/>
    <col min="12545" max="12545" width="13.140625" style="4" customWidth="1"/>
    <col min="12546" max="12546" width="14" style="4" customWidth="1"/>
    <col min="12547" max="12547" width="66.7109375" style="4" customWidth="1"/>
    <col min="12548" max="12548" width="43.140625" style="4" customWidth="1"/>
    <col min="12549" max="12549" width="17.85546875" style="4" customWidth="1"/>
    <col min="12550" max="12550" width="16.5703125" style="4" customWidth="1"/>
    <col min="12551" max="12551" width="17.5703125" style="4" customWidth="1"/>
    <col min="12552" max="12552" width="12.85546875" style="4" customWidth="1"/>
    <col min="12553" max="12553" width="15.85546875" style="4" customWidth="1"/>
    <col min="12554" max="12554" width="19.42578125" style="4" customWidth="1"/>
    <col min="12555" max="12555" width="14.5703125" style="4" customWidth="1"/>
    <col min="12556" max="12556" width="18.85546875" style="4" customWidth="1"/>
    <col min="12557" max="12800" width="8.28515625" style="4"/>
    <col min="12801" max="12801" width="13.140625" style="4" customWidth="1"/>
    <col min="12802" max="12802" width="14" style="4" customWidth="1"/>
    <col min="12803" max="12803" width="66.7109375" style="4" customWidth="1"/>
    <col min="12804" max="12804" width="43.140625" style="4" customWidth="1"/>
    <col min="12805" max="12805" width="17.85546875" style="4" customWidth="1"/>
    <col min="12806" max="12806" width="16.5703125" style="4" customWidth="1"/>
    <col min="12807" max="12807" width="17.5703125" style="4" customWidth="1"/>
    <col min="12808" max="12808" width="12.85546875" style="4" customWidth="1"/>
    <col min="12809" max="12809" width="15.85546875" style="4" customWidth="1"/>
    <col min="12810" max="12810" width="19.42578125" style="4" customWidth="1"/>
    <col min="12811" max="12811" width="14.5703125" style="4" customWidth="1"/>
    <col min="12812" max="12812" width="18.85546875" style="4" customWidth="1"/>
    <col min="12813" max="13056" width="8.28515625" style="4"/>
    <col min="13057" max="13057" width="13.140625" style="4" customWidth="1"/>
    <col min="13058" max="13058" width="14" style="4" customWidth="1"/>
    <col min="13059" max="13059" width="66.7109375" style="4" customWidth="1"/>
    <col min="13060" max="13060" width="43.140625" style="4" customWidth="1"/>
    <col min="13061" max="13061" width="17.85546875" style="4" customWidth="1"/>
    <col min="13062" max="13062" width="16.5703125" style="4" customWidth="1"/>
    <col min="13063" max="13063" width="17.5703125" style="4" customWidth="1"/>
    <col min="13064" max="13064" width="12.85546875" style="4" customWidth="1"/>
    <col min="13065" max="13065" width="15.85546875" style="4" customWidth="1"/>
    <col min="13066" max="13066" width="19.42578125" style="4" customWidth="1"/>
    <col min="13067" max="13067" width="14.5703125" style="4" customWidth="1"/>
    <col min="13068" max="13068" width="18.85546875" style="4" customWidth="1"/>
    <col min="13069" max="13312" width="8.28515625" style="4"/>
    <col min="13313" max="13313" width="13.140625" style="4" customWidth="1"/>
    <col min="13314" max="13314" width="14" style="4" customWidth="1"/>
    <col min="13315" max="13315" width="66.7109375" style="4" customWidth="1"/>
    <col min="13316" max="13316" width="43.140625" style="4" customWidth="1"/>
    <col min="13317" max="13317" width="17.85546875" style="4" customWidth="1"/>
    <col min="13318" max="13318" width="16.5703125" style="4" customWidth="1"/>
    <col min="13319" max="13319" width="17.5703125" style="4" customWidth="1"/>
    <col min="13320" max="13320" width="12.85546875" style="4" customWidth="1"/>
    <col min="13321" max="13321" width="15.85546875" style="4" customWidth="1"/>
    <col min="13322" max="13322" width="19.42578125" style="4" customWidth="1"/>
    <col min="13323" max="13323" width="14.5703125" style="4" customWidth="1"/>
    <col min="13324" max="13324" width="18.85546875" style="4" customWidth="1"/>
    <col min="13325" max="13568" width="8.28515625" style="4"/>
    <col min="13569" max="13569" width="13.140625" style="4" customWidth="1"/>
    <col min="13570" max="13570" width="14" style="4" customWidth="1"/>
    <col min="13571" max="13571" width="66.7109375" style="4" customWidth="1"/>
    <col min="13572" max="13572" width="43.140625" style="4" customWidth="1"/>
    <col min="13573" max="13573" width="17.85546875" style="4" customWidth="1"/>
    <col min="13574" max="13574" width="16.5703125" style="4" customWidth="1"/>
    <col min="13575" max="13575" width="17.5703125" style="4" customWidth="1"/>
    <col min="13576" max="13576" width="12.85546875" style="4" customWidth="1"/>
    <col min="13577" max="13577" width="15.85546875" style="4" customWidth="1"/>
    <col min="13578" max="13578" width="19.42578125" style="4" customWidth="1"/>
    <col min="13579" max="13579" width="14.5703125" style="4" customWidth="1"/>
    <col min="13580" max="13580" width="18.85546875" style="4" customWidth="1"/>
    <col min="13581" max="13824" width="8.28515625" style="4"/>
    <col min="13825" max="13825" width="13.140625" style="4" customWidth="1"/>
    <col min="13826" max="13826" width="14" style="4" customWidth="1"/>
    <col min="13827" max="13827" width="66.7109375" style="4" customWidth="1"/>
    <col min="13828" max="13828" width="43.140625" style="4" customWidth="1"/>
    <col min="13829" max="13829" width="17.85546875" style="4" customWidth="1"/>
    <col min="13830" max="13830" width="16.5703125" style="4" customWidth="1"/>
    <col min="13831" max="13831" width="17.5703125" style="4" customWidth="1"/>
    <col min="13832" max="13832" width="12.85546875" style="4" customWidth="1"/>
    <col min="13833" max="13833" width="15.85546875" style="4" customWidth="1"/>
    <col min="13834" max="13834" width="19.42578125" style="4" customWidth="1"/>
    <col min="13835" max="13835" width="14.5703125" style="4" customWidth="1"/>
    <col min="13836" max="13836" width="18.85546875" style="4" customWidth="1"/>
    <col min="13837" max="14080" width="8.28515625" style="4"/>
    <col min="14081" max="14081" width="13.140625" style="4" customWidth="1"/>
    <col min="14082" max="14082" width="14" style="4" customWidth="1"/>
    <col min="14083" max="14083" width="66.7109375" style="4" customWidth="1"/>
    <col min="14084" max="14084" width="43.140625" style="4" customWidth="1"/>
    <col min="14085" max="14085" width="17.85546875" style="4" customWidth="1"/>
    <col min="14086" max="14086" width="16.5703125" style="4" customWidth="1"/>
    <col min="14087" max="14087" width="17.5703125" style="4" customWidth="1"/>
    <col min="14088" max="14088" width="12.85546875" style="4" customWidth="1"/>
    <col min="14089" max="14089" width="15.85546875" style="4" customWidth="1"/>
    <col min="14090" max="14090" width="19.42578125" style="4" customWidth="1"/>
    <col min="14091" max="14091" width="14.5703125" style="4" customWidth="1"/>
    <col min="14092" max="14092" width="18.85546875" style="4" customWidth="1"/>
    <col min="14093" max="14336" width="8.28515625" style="4"/>
    <col min="14337" max="14337" width="13.140625" style="4" customWidth="1"/>
    <col min="14338" max="14338" width="14" style="4" customWidth="1"/>
    <col min="14339" max="14339" width="66.7109375" style="4" customWidth="1"/>
    <col min="14340" max="14340" width="43.140625" style="4" customWidth="1"/>
    <col min="14341" max="14341" width="17.85546875" style="4" customWidth="1"/>
    <col min="14342" max="14342" width="16.5703125" style="4" customWidth="1"/>
    <col min="14343" max="14343" width="17.5703125" style="4" customWidth="1"/>
    <col min="14344" max="14344" width="12.85546875" style="4" customWidth="1"/>
    <col min="14345" max="14345" width="15.85546875" style="4" customWidth="1"/>
    <col min="14346" max="14346" width="19.42578125" style="4" customWidth="1"/>
    <col min="14347" max="14347" width="14.5703125" style="4" customWidth="1"/>
    <col min="14348" max="14348" width="18.85546875" style="4" customWidth="1"/>
    <col min="14349" max="14592" width="8.28515625" style="4"/>
    <col min="14593" max="14593" width="13.140625" style="4" customWidth="1"/>
    <col min="14594" max="14594" width="14" style="4" customWidth="1"/>
    <col min="14595" max="14595" width="66.7109375" style="4" customWidth="1"/>
    <col min="14596" max="14596" width="43.140625" style="4" customWidth="1"/>
    <col min="14597" max="14597" width="17.85546875" style="4" customWidth="1"/>
    <col min="14598" max="14598" width="16.5703125" style="4" customWidth="1"/>
    <col min="14599" max="14599" width="17.5703125" style="4" customWidth="1"/>
    <col min="14600" max="14600" width="12.85546875" style="4" customWidth="1"/>
    <col min="14601" max="14601" width="15.85546875" style="4" customWidth="1"/>
    <col min="14602" max="14602" width="19.42578125" style="4" customWidth="1"/>
    <col min="14603" max="14603" width="14.5703125" style="4" customWidth="1"/>
    <col min="14604" max="14604" width="18.85546875" style="4" customWidth="1"/>
    <col min="14605" max="14848" width="8.28515625" style="4"/>
    <col min="14849" max="14849" width="13.140625" style="4" customWidth="1"/>
    <col min="14850" max="14850" width="14" style="4" customWidth="1"/>
    <col min="14851" max="14851" width="66.7109375" style="4" customWidth="1"/>
    <col min="14852" max="14852" width="43.140625" style="4" customWidth="1"/>
    <col min="14853" max="14853" width="17.85546875" style="4" customWidth="1"/>
    <col min="14854" max="14854" width="16.5703125" style="4" customWidth="1"/>
    <col min="14855" max="14855" width="17.5703125" style="4" customWidth="1"/>
    <col min="14856" max="14856" width="12.85546875" style="4" customWidth="1"/>
    <col min="14857" max="14857" width="15.85546875" style="4" customWidth="1"/>
    <col min="14858" max="14858" width="19.42578125" style="4" customWidth="1"/>
    <col min="14859" max="14859" width="14.5703125" style="4" customWidth="1"/>
    <col min="14860" max="14860" width="18.85546875" style="4" customWidth="1"/>
    <col min="14861" max="15104" width="8.28515625" style="4"/>
    <col min="15105" max="15105" width="13.140625" style="4" customWidth="1"/>
    <col min="15106" max="15106" width="14" style="4" customWidth="1"/>
    <col min="15107" max="15107" width="66.7109375" style="4" customWidth="1"/>
    <col min="15108" max="15108" width="43.140625" style="4" customWidth="1"/>
    <col min="15109" max="15109" width="17.85546875" style="4" customWidth="1"/>
    <col min="15110" max="15110" width="16.5703125" style="4" customWidth="1"/>
    <col min="15111" max="15111" width="17.5703125" style="4" customWidth="1"/>
    <col min="15112" max="15112" width="12.85546875" style="4" customWidth="1"/>
    <col min="15113" max="15113" width="15.85546875" style="4" customWidth="1"/>
    <col min="15114" max="15114" width="19.42578125" style="4" customWidth="1"/>
    <col min="15115" max="15115" width="14.5703125" style="4" customWidth="1"/>
    <col min="15116" max="15116" width="18.85546875" style="4" customWidth="1"/>
    <col min="15117" max="15360" width="8.28515625" style="4"/>
    <col min="15361" max="15361" width="13.140625" style="4" customWidth="1"/>
    <col min="15362" max="15362" width="14" style="4" customWidth="1"/>
    <col min="15363" max="15363" width="66.7109375" style="4" customWidth="1"/>
    <col min="15364" max="15364" width="43.140625" style="4" customWidth="1"/>
    <col min="15365" max="15365" width="17.85546875" style="4" customWidth="1"/>
    <col min="15366" max="15366" width="16.5703125" style="4" customWidth="1"/>
    <col min="15367" max="15367" width="17.5703125" style="4" customWidth="1"/>
    <col min="15368" max="15368" width="12.85546875" style="4" customWidth="1"/>
    <col min="15369" max="15369" width="15.85546875" style="4" customWidth="1"/>
    <col min="15370" max="15370" width="19.42578125" style="4" customWidth="1"/>
    <col min="15371" max="15371" width="14.5703125" style="4" customWidth="1"/>
    <col min="15372" max="15372" width="18.85546875" style="4" customWidth="1"/>
    <col min="15373" max="15616" width="8.28515625" style="4"/>
    <col min="15617" max="15617" width="13.140625" style="4" customWidth="1"/>
    <col min="15618" max="15618" width="14" style="4" customWidth="1"/>
    <col min="15619" max="15619" width="66.7109375" style="4" customWidth="1"/>
    <col min="15620" max="15620" width="43.140625" style="4" customWidth="1"/>
    <col min="15621" max="15621" width="17.85546875" style="4" customWidth="1"/>
    <col min="15622" max="15622" width="16.5703125" style="4" customWidth="1"/>
    <col min="15623" max="15623" width="17.5703125" style="4" customWidth="1"/>
    <col min="15624" max="15624" width="12.85546875" style="4" customWidth="1"/>
    <col min="15625" max="15625" width="15.85546875" style="4" customWidth="1"/>
    <col min="15626" max="15626" width="19.42578125" style="4" customWidth="1"/>
    <col min="15627" max="15627" width="14.5703125" style="4" customWidth="1"/>
    <col min="15628" max="15628" width="18.85546875" style="4" customWidth="1"/>
    <col min="15629" max="15872" width="8.28515625" style="4"/>
    <col min="15873" max="15873" width="13.140625" style="4" customWidth="1"/>
    <col min="15874" max="15874" width="14" style="4" customWidth="1"/>
    <col min="15875" max="15875" width="66.7109375" style="4" customWidth="1"/>
    <col min="15876" max="15876" width="43.140625" style="4" customWidth="1"/>
    <col min="15877" max="15877" width="17.85546875" style="4" customWidth="1"/>
    <col min="15878" max="15878" width="16.5703125" style="4" customWidth="1"/>
    <col min="15879" max="15879" width="17.5703125" style="4" customWidth="1"/>
    <col min="15880" max="15880" width="12.85546875" style="4" customWidth="1"/>
    <col min="15881" max="15881" width="15.85546875" style="4" customWidth="1"/>
    <col min="15882" max="15882" width="19.42578125" style="4" customWidth="1"/>
    <col min="15883" max="15883" width="14.5703125" style="4" customWidth="1"/>
    <col min="15884" max="15884" width="18.85546875" style="4" customWidth="1"/>
    <col min="15885" max="16128" width="8.28515625" style="4"/>
    <col min="16129" max="16129" width="13.140625" style="4" customWidth="1"/>
    <col min="16130" max="16130" width="14" style="4" customWidth="1"/>
    <col min="16131" max="16131" width="66.7109375" style="4" customWidth="1"/>
    <col min="16132" max="16132" width="43.140625" style="4" customWidth="1"/>
    <col min="16133" max="16133" width="17.85546875" style="4" customWidth="1"/>
    <col min="16134" max="16134" width="16.5703125" style="4" customWidth="1"/>
    <col min="16135" max="16135" width="17.5703125" style="4" customWidth="1"/>
    <col min="16136" max="16136" width="12.85546875" style="4" customWidth="1"/>
    <col min="16137" max="16137" width="15.85546875" style="4" customWidth="1"/>
    <col min="16138" max="16138" width="19.42578125" style="4" customWidth="1"/>
    <col min="16139" max="16139" width="14.5703125" style="4" customWidth="1"/>
    <col min="16140" max="16140" width="18.85546875" style="4" customWidth="1"/>
    <col min="16141" max="16384" width="8.28515625" style="4"/>
  </cols>
  <sheetData>
    <row r="2" spans="1:14" ht="21" customHeight="1" x14ac:dyDescent="0.3">
      <c r="D2" s="3" t="s">
        <v>0</v>
      </c>
      <c r="F2" s="5"/>
    </row>
    <row r="3" spans="1:14" ht="14.25" customHeight="1" x14ac:dyDescent="0.3">
      <c r="D3" s="6" t="s">
        <v>126</v>
      </c>
      <c r="F3" s="5"/>
    </row>
    <row r="4" spans="1:14" ht="13.5" customHeight="1" x14ac:dyDescent="0.3">
      <c r="D4" s="7" t="s">
        <v>1</v>
      </c>
      <c r="F4" s="5"/>
    </row>
    <row r="5" spans="1:14" ht="21" customHeight="1" x14ac:dyDescent="0.3">
      <c r="D5" s="8"/>
      <c r="F5" s="5"/>
    </row>
    <row r="6" spans="1:14" ht="91.5" customHeight="1" x14ac:dyDescent="0.25">
      <c r="A6" s="213" t="s">
        <v>2</v>
      </c>
      <c r="B6" s="213"/>
      <c r="C6" s="213"/>
      <c r="D6" s="213"/>
      <c r="E6" s="9"/>
      <c r="F6" s="9"/>
      <c r="G6" s="214"/>
      <c r="H6" s="214"/>
      <c r="I6" s="214"/>
      <c r="J6" s="214"/>
      <c r="K6" s="214"/>
      <c r="L6" s="214"/>
      <c r="M6" s="214"/>
      <c r="N6" s="214"/>
    </row>
    <row r="7" spans="1:14" ht="21.75" customHeight="1" thickBot="1" x14ac:dyDescent="0.35">
      <c r="A7" s="10"/>
      <c r="B7" s="10"/>
      <c r="C7" s="10"/>
      <c r="D7" s="11"/>
      <c r="E7" s="215"/>
      <c r="F7" s="215"/>
    </row>
    <row r="8" spans="1:14" ht="54" customHeight="1" x14ac:dyDescent="0.25">
      <c r="A8" s="216" t="s">
        <v>3</v>
      </c>
      <c r="B8" s="217"/>
      <c r="C8" s="218" t="s">
        <v>4</v>
      </c>
      <c r="D8" s="220" t="s">
        <v>5</v>
      </c>
    </row>
    <row r="9" spans="1:14" ht="29.25" customHeight="1" x14ac:dyDescent="0.25">
      <c r="A9" s="12" t="s">
        <v>6</v>
      </c>
      <c r="B9" s="13" t="s">
        <v>7</v>
      </c>
      <c r="C9" s="219"/>
      <c r="D9" s="221"/>
    </row>
    <row r="10" spans="1:14" ht="31.5" customHeight="1" x14ac:dyDescent="0.25">
      <c r="A10" s="14"/>
      <c r="B10" s="15"/>
      <c r="C10" s="16"/>
      <c r="D10" s="17" t="s">
        <v>8</v>
      </c>
    </row>
    <row r="11" spans="1:14" ht="31.5" customHeight="1" x14ac:dyDescent="0.25">
      <c r="A11" s="14"/>
      <c r="B11" s="15"/>
      <c r="C11" s="18" t="s">
        <v>9</v>
      </c>
      <c r="D11" s="19">
        <f>D12++D32</f>
        <v>0</v>
      </c>
    </row>
    <row r="12" spans="1:14" s="24" customFormat="1" ht="49.5" customHeight="1" x14ac:dyDescent="0.35">
      <c r="A12" s="20"/>
      <c r="B12" s="21"/>
      <c r="C12" s="18" t="s">
        <v>10</v>
      </c>
      <c r="D12" s="19">
        <f>D13</f>
        <v>-6400</v>
      </c>
      <c r="E12" s="22"/>
      <c r="F12" s="22"/>
      <c r="G12" s="22"/>
      <c r="H12" s="22"/>
      <c r="I12" s="23"/>
      <c r="J12" s="23"/>
    </row>
    <row r="13" spans="1:14" ht="39" customHeight="1" x14ac:dyDescent="0.3">
      <c r="A13" s="25">
        <v>1018</v>
      </c>
      <c r="B13" s="26"/>
      <c r="C13" s="27" t="s">
        <v>11</v>
      </c>
      <c r="D13" s="28">
        <f>+D20+D26</f>
        <v>-6400</v>
      </c>
      <c r="F13" s="29"/>
      <c r="G13" s="30"/>
      <c r="H13" s="30"/>
      <c r="I13" s="30"/>
      <c r="J13" s="30"/>
    </row>
    <row r="14" spans="1:14" ht="26.25" customHeight="1" x14ac:dyDescent="0.3">
      <c r="A14" s="31"/>
      <c r="B14" s="32"/>
      <c r="C14" s="33" t="s">
        <v>12</v>
      </c>
      <c r="D14" s="34"/>
      <c r="F14" s="29"/>
      <c r="G14" s="30"/>
      <c r="H14" s="30"/>
      <c r="I14" s="30"/>
      <c r="J14" s="30"/>
    </row>
    <row r="15" spans="1:14" ht="27.75" customHeight="1" x14ac:dyDescent="0.3">
      <c r="A15" s="31"/>
      <c r="B15" s="32"/>
      <c r="C15" s="35" t="s">
        <v>13</v>
      </c>
      <c r="D15" s="34"/>
      <c r="F15" s="29"/>
      <c r="G15" s="30"/>
      <c r="H15" s="30"/>
      <c r="I15" s="30"/>
      <c r="J15" s="30"/>
    </row>
    <row r="16" spans="1:14" ht="99.6" customHeight="1" x14ac:dyDescent="0.3">
      <c r="A16" s="31"/>
      <c r="B16" s="32"/>
      <c r="C16" s="33" t="s">
        <v>14</v>
      </c>
      <c r="D16" s="34"/>
      <c r="F16" s="29"/>
      <c r="G16" s="30"/>
      <c r="H16" s="30"/>
      <c r="I16" s="30"/>
      <c r="J16" s="30"/>
    </row>
    <row r="17" spans="1:10" ht="26.25" customHeight="1" x14ac:dyDescent="0.3">
      <c r="A17" s="31"/>
      <c r="B17" s="32"/>
      <c r="C17" s="35" t="s">
        <v>15</v>
      </c>
      <c r="D17" s="34"/>
      <c r="F17" s="29"/>
      <c r="G17" s="30"/>
      <c r="H17" s="30"/>
      <c r="I17" s="30"/>
      <c r="J17" s="30"/>
    </row>
    <row r="18" spans="1:10" ht="135" customHeight="1" x14ac:dyDescent="0.3">
      <c r="A18" s="31"/>
      <c r="B18" s="32"/>
      <c r="C18" s="33" t="s">
        <v>16</v>
      </c>
      <c r="D18" s="34"/>
      <c r="F18" s="29"/>
      <c r="G18" s="30"/>
      <c r="H18" s="30"/>
      <c r="I18" s="30"/>
      <c r="J18" s="30"/>
    </row>
    <row r="19" spans="1:10" ht="30" customHeight="1" x14ac:dyDescent="0.25">
      <c r="A19" s="210" t="s">
        <v>17</v>
      </c>
      <c r="B19" s="211"/>
      <c r="C19" s="211"/>
      <c r="D19" s="212"/>
      <c r="F19" s="29"/>
      <c r="G19" s="30"/>
      <c r="H19" s="30"/>
      <c r="I19" s="30"/>
      <c r="J19" s="30"/>
    </row>
    <row r="20" spans="1:10" ht="52.5" customHeight="1" x14ac:dyDescent="0.25">
      <c r="A20" s="36"/>
      <c r="B20" s="37">
        <v>11001</v>
      </c>
      <c r="C20" s="38" t="s">
        <v>18</v>
      </c>
      <c r="D20" s="39">
        <f>+'Հավելված 3'!D19</f>
        <v>-30273</v>
      </c>
      <c r="E20" s="40"/>
      <c r="F20" s="29"/>
      <c r="G20" s="30"/>
      <c r="H20" s="30"/>
      <c r="I20" s="30"/>
      <c r="J20" s="30"/>
    </row>
    <row r="21" spans="1:10" s="45" customFormat="1" ht="60.6" customHeight="1" x14ac:dyDescent="0.3">
      <c r="A21" s="41"/>
      <c r="B21" s="42"/>
      <c r="C21" s="43" t="s">
        <v>19</v>
      </c>
      <c r="D21" s="44"/>
    </row>
    <row r="22" spans="1:10" s="1" customFormat="1" ht="24.75" customHeight="1" x14ac:dyDescent="0.3">
      <c r="A22" s="46"/>
      <c r="B22" s="47"/>
      <c r="C22" s="48" t="s">
        <v>20</v>
      </c>
      <c r="D22" s="49"/>
    </row>
    <row r="23" spans="1:10" s="1" customFormat="1" ht="68.25" customHeight="1" x14ac:dyDescent="0.3">
      <c r="A23" s="46"/>
      <c r="B23" s="47"/>
      <c r="C23" s="43" t="s">
        <v>21</v>
      </c>
      <c r="D23" s="49"/>
    </row>
    <row r="24" spans="1:10" s="1" customFormat="1" ht="23.25" customHeight="1" x14ac:dyDescent="0.3">
      <c r="A24" s="46"/>
      <c r="B24" s="47"/>
      <c r="C24" s="48" t="s">
        <v>22</v>
      </c>
      <c r="D24" s="49"/>
    </row>
    <row r="25" spans="1:10" ht="22.5" customHeight="1" x14ac:dyDescent="0.25">
      <c r="A25" s="50"/>
      <c r="B25" s="51"/>
      <c r="C25" s="43" t="s">
        <v>23</v>
      </c>
      <c r="D25" s="19"/>
    </row>
    <row r="26" spans="1:10" ht="30.75" customHeight="1" x14ac:dyDescent="0.25">
      <c r="A26" s="36"/>
      <c r="B26" s="37">
        <v>32001</v>
      </c>
      <c r="C26" s="38" t="s">
        <v>18</v>
      </c>
      <c r="D26" s="39">
        <f>+'Հավելված 3'!D25</f>
        <v>23873</v>
      </c>
      <c r="F26" s="29"/>
      <c r="G26" s="30"/>
      <c r="H26" s="30"/>
      <c r="I26" s="30"/>
      <c r="J26" s="30"/>
    </row>
    <row r="27" spans="1:10" s="45" customFormat="1" ht="82.5" customHeight="1" x14ac:dyDescent="0.3">
      <c r="A27" s="41"/>
      <c r="B27" s="42"/>
      <c r="C27" s="43" t="s">
        <v>24</v>
      </c>
      <c r="D27" s="44"/>
    </row>
    <row r="28" spans="1:10" s="1" customFormat="1" ht="24.75" customHeight="1" x14ac:dyDescent="0.3">
      <c r="A28" s="46"/>
      <c r="B28" s="47"/>
      <c r="C28" s="48" t="s">
        <v>20</v>
      </c>
      <c r="D28" s="49"/>
    </row>
    <row r="29" spans="1:10" s="1" customFormat="1" ht="68.25" customHeight="1" x14ac:dyDescent="0.3">
      <c r="A29" s="46"/>
      <c r="B29" s="47"/>
      <c r="C29" s="43" t="s">
        <v>25</v>
      </c>
      <c r="D29" s="49"/>
    </row>
    <row r="30" spans="1:10" s="1" customFormat="1" ht="23.25" customHeight="1" x14ac:dyDescent="0.3">
      <c r="A30" s="46"/>
      <c r="B30" s="47"/>
      <c r="C30" s="48" t="s">
        <v>22</v>
      </c>
      <c r="D30" s="49"/>
    </row>
    <row r="31" spans="1:10" ht="54.75" customHeight="1" x14ac:dyDescent="0.25">
      <c r="A31" s="50"/>
      <c r="B31" s="51"/>
      <c r="C31" s="43" t="s">
        <v>26</v>
      </c>
      <c r="D31" s="49"/>
    </row>
    <row r="32" spans="1:10" s="24" customFormat="1" ht="49.5" customHeight="1" x14ac:dyDescent="0.35">
      <c r="A32" s="20"/>
      <c r="B32" s="21"/>
      <c r="C32" s="18" t="s">
        <v>27</v>
      </c>
      <c r="D32" s="19">
        <f>D33</f>
        <v>6400</v>
      </c>
      <c r="E32" s="22"/>
      <c r="F32" s="22"/>
      <c r="G32" s="22"/>
      <c r="H32" s="22"/>
      <c r="I32" s="23"/>
      <c r="J32" s="23"/>
    </row>
    <row r="33" spans="1:10" ht="39" customHeight="1" x14ac:dyDescent="0.3">
      <c r="A33" s="25">
        <v>1139</v>
      </c>
      <c r="B33" s="26"/>
      <c r="C33" s="52" t="s">
        <v>28</v>
      </c>
      <c r="D33" s="28">
        <f>+D40</f>
        <v>6400</v>
      </c>
      <c r="F33" s="29"/>
      <c r="G33" s="30"/>
      <c r="H33" s="30"/>
      <c r="I33" s="30"/>
      <c r="J33" s="30"/>
    </row>
    <row r="34" spans="1:10" ht="26.25" customHeight="1" x14ac:dyDescent="0.3">
      <c r="A34" s="31"/>
      <c r="B34" s="32"/>
      <c r="C34" s="53" t="s">
        <v>29</v>
      </c>
      <c r="D34" s="34"/>
      <c r="F34" s="29"/>
      <c r="G34" s="30"/>
      <c r="H34" s="30"/>
      <c r="I34" s="30"/>
      <c r="J34" s="30"/>
    </row>
    <row r="35" spans="1:10" ht="27.75" customHeight="1" x14ac:dyDescent="0.3">
      <c r="A35" s="31"/>
      <c r="B35" s="32"/>
      <c r="C35" s="54" t="s">
        <v>30</v>
      </c>
      <c r="D35" s="34"/>
      <c r="F35" s="29"/>
      <c r="G35" s="30"/>
      <c r="H35" s="30"/>
      <c r="I35" s="30"/>
      <c r="J35" s="30"/>
    </row>
    <row r="36" spans="1:10" ht="53.25" customHeight="1" x14ac:dyDescent="0.3">
      <c r="A36" s="31"/>
      <c r="B36" s="32"/>
      <c r="C36" s="53" t="s">
        <v>31</v>
      </c>
      <c r="D36" s="34"/>
      <c r="F36" s="29"/>
      <c r="G36" s="30"/>
      <c r="H36" s="30"/>
      <c r="I36" s="30"/>
      <c r="J36" s="30"/>
    </row>
    <row r="37" spans="1:10" ht="26.25" customHeight="1" x14ac:dyDescent="0.3">
      <c r="A37" s="31"/>
      <c r="B37" s="32"/>
      <c r="C37" s="54" t="s">
        <v>32</v>
      </c>
      <c r="D37" s="34"/>
      <c r="F37" s="29"/>
      <c r="G37" s="30"/>
      <c r="H37" s="30"/>
      <c r="I37" s="30"/>
      <c r="J37" s="30"/>
    </row>
    <row r="38" spans="1:10" ht="54" customHeight="1" x14ac:dyDescent="0.3">
      <c r="A38" s="31"/>
      <c r="B38" s="32"/>
      <c r="C38" s="53" t="s">
        <v>33</v>
      </c>
      <c r="D38" s="34"/>
      <c r="F38" s="29"/>
      <c r="G38" s="30"/>
      <c r="H38" s="30"/>
      <c r="I38" s="30"/>
      <c r="J38" s="30"/>
    </row>
    <row r="39" spans="1:10" ht="30" customHeight="1" x14ac:dyDescent="0.25">
      <c r="A39" s="210" t="s">
        <v>17</v>
      </c>
      <c r="B39" s="211"/>
      <c r="C39" s="211"/>
      <c r="D39" s="212"/>
      <c r="F39" s="29"/>
      <c r="G39" s="30"/>
      <c r="H39" s="30"/>
      <c r="I39" s="30"/>
      <c r="J39" s="30"/>
    </row>
    <row r="40" spans="1:10" ht="52.5" customHeight="1" x14ac:dyDescent="0.25">
      <c r="A40" s="36"/>
      <c r="B40" s="37">
        <v>11001</v>
      </c>
      <c r="C40" s="55" t="s">
        <v>34</v>
      </c>
      <c r="D40" s="56">
        <f>'Հավելված 2'!G57</f>
        <v>6400</v>
      </c>
      <c r="E40" s="40"/>
      <c r="F40" s="29"/>
      <c r="G40" s="30"/>
      <c r="H40" s="30"/>
      <c r="I40" s="30"/>
      <c r="J40" s="30"/>
    </row>
    <row r="41" spans="1:10" s="45" customFormat="1" ht="34.5" customHeight="1" x14ac:dyDescent="0.3">
      <c r="A41" s="41"/>
      <c r="B41" s="42"/>
      <c r="C41" s="53" t="s">
        <v>35</v>
      </c>
      <c r="D41" s="44"/>
    </row>
    <row r="42" spans="1:10" s="1" customFormat="1" ht="24.75" customHeight="1" x14ac:dyDescent="0.3">
      <c r="A42" s="46"/>
      <c r="B42" s="47"/>
      <c r="C42" s="54" t="s">
        <v>36</v>
      </c>
      <c r="D42" s="49"/>
    </row>
    <row r="43" spans="1:10" s="1" customFormat="1" ht="79.5" customHeight="1" x14ac:dyDescent="0.3">
      <c r="A43" s="46"/>
      <c r="B43" s="47"/>
      <c r="C43" s="53" t="s">
        <v>37</v>
      </c>
      <c r="D43" s="49"/>
    </row>
    <row r="44" spans="1:10" s="1" customFormat="1" ht="23.25" customHeight="1" x14ac:dyDescent="0.3">
      <c r="A44" s="46"/>
      <c r="B44" s="47"/>
      <c r="C44" s="54" t="s">
        <v>38</v>
      </c>
      <c r="D44" s="49"/>
    </row>
    <row r="45" spans="1:10" ht="28.5" customHeight="1" x14ac:dyDescent="0.25">
      <c r="A45" s="50"/>
      <c r="B45" s="51"/>
      <c r="C45" s="53" t="s">
        <v>39</v>
      </c>
      <c r="D45" s="49"/>
    </row>
    <row r="46" spans="1:10" ht="24" customHeight="1" x14ac:dyDescent="0.25">
      <c r="A46" s="57"/>
      <c r="B46" s="57"/>
      <c r="C46" s="58"/>
      <c r="D46" s="59"/>
    </row>
    <row r="47" spans="1:10" x14ac:dyDescent="0.3">
      <c r="D47" s="60"/>
    </row>
  </sheetData>
  <mergeCells count="8">
    <mergeCell ref="A19:D19"/>
    <mergeCell ref="A39:D39"/>
    <mergeCell ref="A6:D6"/>
    <mergeCell ref="G6:N6"/>
    <mergeCell ref="E7:F7"/>
    <mergeCell ref="A8:B8"/>
    <mergeCell ref="C8:C9"/>
    <mergeCell ref="D8:D9"/>
  </mergeCells>
  <pageMargins left="0.7" right="0.7" top="0.75" bottom="0.75" header="0.3" footer="0.3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57"/>
  <sheetViews>
    <sheetView view="pageBreakPreview" topLeftCell="A43" zoomScale="93" zoomScaleNormal="100" zoomScaleSheetLayoutView="93" workbookViewId="0">
      <selection activeCell="A6" sqref="A6:G6"/>
    </sheetView>
  </sheetViews>
  <sheetFormatPr defaultColWidth="8.28515625" defaultRowHeight="16.5" x14ac:dyDescent="0.3"/>
  <cols>
    <col min="1" max="1" width="5.140625" style="1" customWidth="1"/>
    <col min="2" max="2" width="5.42578125" style="1" customWidth="1"/>
    <col min="3" max="3" width="4" style="1" bestFit="1" customWidth="1"/>
    <col min="4" max="4" width="9.85546875" style="1" customWidth="1"/>
    <col min="5" max="5" width="14.28515625" style="1" customWidth="1"/>
    <col min="6" max="6" width="60.140625" style="2" customWidth="1"/>
    <col min="7" max="7" width="24" style="61" customWidth="1"/>
    <col min="8" max="8" width="17.85546875" style="4" customWidth="1"/>
    <col min="9" max="9" width="16.5703125" style="4" customWidth="1"/>
    <col min="10" max="10" width="17.5703125" style="4" customWidth="1"/>
    <col min="11" max="11" width="12.85546875" style="4" customWidth="1"/>
    <col min="12" max="12" width="15.85546875" style="4" customWidth="1"/>
    <col min="13" max="13" width="19.42578125" style="4" customWidth="1"/>
    <col min="14" max="14" width="14.5703125" style="4" customWidth="1"/>
    <col min="15" max="15" width="18.85546875" style="4" customWidth="1"/>
    <col min="16" max="256" width="8.28515625" style="4"/>
    <col min="257" max="257" width="5.140625" style="4" customWidth="1"/>
    <col min="258" max="258" width="5.42578125" style="4" customWidth="1"/>
    <col min="259" max="259" width="4" style="4" bestFit="1" customWidth="1"/>
    <col min="260" max="260" width="9.85546875" style="4" customWidth="1"/>
    <col min="261" max="261" width="14.28515625" style="4" customWidth="1"/>
    <col min="262" max="262" width="60.140625" style="4" customWidth="1"/>
    <col min="263" max="263" width="24" style="4" customWidth="1"/>
    <col min="264" max="264" width="17.85546875" style="4" customWidth="1"/>
    <col min="265" max="265" width="16.5703125" style="4" customWidth="1"/>
    <col min="266" max="266" width="17.5703125" style="4" customWidth="1"/>
    <col min="267" max="267" width="12.85546875" style="4" customWidth="1"/>
    <col min="268" max="268" width="15.85546875" style="4" customWidth="1"/>
    <col min="269" max="269" width="19.42578125" style="4" customWidth="1"/>
    <col min="270" max="270" width="14.5703125" style="4" customWidth="1"/>
    <col min="271" max="271" width="18.85546875" style="4" customWidth="1"/>
    <col min="272" max="512" width="8.28515625" style="4"/>
    <col min="513" max="513" width="5.140625" style="4" customWidth="1"/>
    <col min="514" max="514" width="5.42578125" style="4" customWidth="1"/>
    <col min="515" max="515" width="4" style="4" bestFit="1" customWidth="1"/>
    <col min="516" max="516" width="9.85546875" style="4" customWidth="1"/>
    <col min="517" max="517" width="14.28515625" style="4" customWidth="1"/>
    <col min="518" max="518" width="60.140625" style="4" customWidth="1"/>
    <col min="519" max="519" width="24" style="4" customWidth="1"/>
    <col min="520" max="520" width="17.85546875" style="4" customWidth="1"/>
    <col min="521" max="521" width="16.5703125" style="4" customWidth="1"/>
    <col min="522" max="522" width="17.5703125" style="4" customWidth="1"/>
    <col min="523" max="523" width="12.85546875" style="4" customWidth="1"/>
    <col min="524" max="524" width="15.85546875" style="4" customWidth="1"/>
    <col min="525" max="525" width="19.42578125" style="4" customWidth="1"/>
    <col min="526" max="526" width="14.5703125" style="4" customWidth="1"/>
    <col min="527" max="527" width="18.85546875" style="4" customWidth="1"/>
    <col min="528" max="768" width="8.28515625" style="4"/>
    <col min="769" max="769" width="5.140625" style="4" customWidth="1"/>
    <col min="770" max="770" width="5.42578125" style="4" customWidth="1"/>
    <col min="771" max="771" width="4" style="4" bestFit="1" customWidth="1"/>
    <col min="772" max="772" width="9.85546875" style="4" customWidth="1"/>
    <col min="773" max="773" width="14.28515625" style="4" customWidth="1"/>
    <col min="774" max="774" width="60.140625" style="4" customWidth="1"/>
    <col min="775" max="775" width="24" style="4" customWidth="1"/>
    <col min="776" max="776" width="17.85546875" style="4" customWidth="1"/>
    <col min="777" max="777" width="16.5703125" style="4" customWidth="1"/>
    <col min="778" max="778" width="17.5703125" style="4" customWidth="1"/>
    <col min="779" max="779" width="12.85546875" style="4" customWidth="1"/>
    <col min="780" max="780" width="15.85546875" style="4" customWidth="1"/>
    <col min="781" max="781" width="19.42578125" style="4" customWidth="1"/>
    <col min="782" max="782" width="14.5703125" style="4" customWidth="1"/>
    <col min="783" max="783" width="18.85546875" style="4" customWidth="1"/>
    <col min="784" max="1024" width="8.28515625" style="4"/>
    <col min="1025" max="1025" width="5.140625" style="4" customWidth="1"/>
    <col min="1026" max="1026" width="5.42578125" style="4" customWidth="1"/>
    <col min="1027" max="1027" width="4" style="4" bestFit="1" customWidth="1"/>
    <col min="1028" max="1028" width="9.85546875" style="4" customWidth="1"/>
    <col min="1029" max="1029" width="14.28515625" style="4" customWidth="1"/>
    <col min="1030" max="1030" width="60.140625" style="4" customWidth="1"/>
    <col min="1031" max="1031" width="24" style="4" customWidth="1"/>
    <col min="1032" max="1032" width="17.85546875" style="4" customWidth="1"/>
    <col min="1033" max="1033" width="16.5703125" style="4" customWidth="1"/>
    <col min="1034" max="1034" width="17.5703125" style="4" customWidth="1"/>
    <col min="1035" max="1035" width="12.85546875" style="4" customWidth="1"/>
    <col min="1036" max="1036" width="15.85546875" style="4" customWidth="1"/>
    <col min="1037" max="1037" width="19.42578125" style="4" customWidth="1"/>
    <col min="1038" max="1038" width="14.5703125" style="4" customWidth="1"/>
    <col min="1039" max="1039" width="18.85546875" style="4" customWidth="1"/>
    <col min="1040" max="1280" width="8.28515625" style="4"/>
    <col min="1281" max="1281" width="5.140625" style="4" customWidth="1"/>
    <col min="1282" max="1282" width="5.42578125" style="4" customWidth="1"/>
    <col min="1283" max="1283" width="4" style="4" bestFit="1" customWidth="1"/>
    <col min="1284" max="1284" width="9.85546875" style="4" customWidth="1"/>
    <col min="1285" max="1285" width="14.28515625" style="4" customWidth="1"/>
    <col min="1286" max="1286" width="60.140625" style="4" customWidth="1"/>
    <col min="1287" max="1287" width="24" style="4" customWidth="1"/>
    <col min="1288" max="1288" width="17.85546875" style="4" customWidth="1"/>
    <col min="1289" max="1289" width="16.5703125" style="4" customWidth="1"/>
    <col min="1290" max="1290" width="17.5703125" style="4" customWidth="1"/>
    <col min="1291" max="1291" width="12.85546875" style="4" customWidth="1"/>
    <col min="1292" max="1292" width="15.85546875" style="4" customWidth="1"/>
    <col min="1293" max="1293" width="19.42578125" style="4" customWidth="1"/>
    <col min="1294" max="1294" width="14.5703125" style="4" customWidth="1"/>
    <col min="1295" max="1295" width="18.85546875" style="4" customWidth="1"/>
    <col min="1296" max="1536" width="8.28515625" style="4"/>
    <col min="1537" max="1537" width="5.140625" style="4" customWidth="1"/>
    <col min="1538" max="1538" width="5.42578125" style="4" customWidth="1"/>
    <col min="1539" max="1539" width="4" style="4" bestFit="1" customWidth="1"/>
    <col min="1540" max="1540" width="9.85546875" style="4" customWidth="1"/>
    <col min="1541" max="1541" width="14.28515625" style="4" customWidth="1"/>
    <col min="1542" max="1542" width="60.140625" style="4" customWidth="1"/>
    <col min="1543" max="1543" width="24" style="4" customWidth="1"/>
    <col min="1544" max="1544" width="17.85546875" style="4" customWidth="1"/>
    <col min="1545" max="1545" width="16.5703125" style="4" customWidth="1"/>
    <col min="1546" max="1546" width="17.5703125" style="4" customWidth="1"/>
    <col min="1547" max="1547" width="12.85546875" style="4" customWidth="1"/>
    <col min="1548" max="1548" width="15.85546875" style="4" customWidth="1"/>
    <col min="1549" max="1549" width="19.42578125" style="4" customWidth="1"/>
    <col min="1550" max="1550" width="14.5703125" style="4" customWidth="1"/>
    <col min="1551" max="1551" width="18.85546875" style="4" customWidth="1"/>
    <col min="1552" max="1792" width="8.28515625" style="4"/>
    <col min="1793" max="1793" width="5.140625" style="4" customWidth="1"/>
    <col min="1794" max="1794" width="5.42578125" style="4" customWidth="1"/>
    <col min="1795" max="1795" width="4" style="4" bestFit="1" customWidth="1"/>
    <col min="1796" max="1796" width="9.85546875" style="4" customWidth="1"/>
    <col min="1797" max="1797" width="14.28515625" style="4" customWidth="1"/>
    <col min="1798" max="1798" width="60.140625" style="4" customWidth="1"/>
    <col min="1799" max="1799" width="24" style="4" customWidth="1"/>
    <col min="1800" max="1800" width="17.85546875" style="4" customWidth="1"/>
    <col min="1801" max="1801" width="16.5703125" style="4" customWidth="1"/>
    <col min="1802" max="1802" width="17.5703125" style="4" customWidth="1"/>
    <col min="1803" max="1803" width="12.85546875" style="4" customWidth="1"/>
    <col min="1804" max="1804" width="15.85546875" style="4" customWidth="1"/>
    <col min="1805" max="1805" width="19.42578125" style="4" customWidth="1"/>
    <col min="1806" max="1806" width="14.5703125" style="4" customWidth="1"/>
    <col min="1807" max="1807" width="18.85546875" style="4" customWidth="1"/>
    <col min="1808" max="2048" width="8.28515625" style="4"/>
    <col min="2049" max="2049" width="5.140625" style="4" customWidth="1"/>
    <col min="2050" max="2050" width="5.42578125" style="4" customWidth="1"/>
    <col min="2051" max="2051" width="4" style="4" bestFit="1" customWidth="1"/>
    <col min="2052" max="2052" width="9.85546875" style="4" customWidth="1"/>
    <col min="2053" max="2053" width="14.28515625" style="4" customWidth="1"/>
    <col min="2054" max="2054" width="60.140625" style="4" customWidth="1"/>
    <col min="2055" max="2055" width="24" style="4" customWidth="1"/>
    <col min="2056" max="2056" width="17.85546875" style="4" customWidth="1"/>
    <col min="2057" max="2057" width="16.5703125" style="4" customWidth="1"/>
    <col min="2058" max="2058" width="17.5703125" style="4" customWidth="1"/>
    <col min="2059" max="2059" width="12.85546875" style="4" customWidth="1"/>
    <col min="2060" max="2060" width="15.85546875" style="4" customWidth="1"/>
    <col min="2061" max="2061" width="19.42578125" style="4" customWidth="1"/>
    <col min="2062" max="2062" width="14.5703125" style="4" customWidth="1"/>
    <col min="2063" max="2063" width="18.85546875" style="4" customWidth="1"/>
    <col min="2064" max="2304" width="8.28515625" style="4"/>
    <col min="2305" max="2305" width="5.140625" style="4" customWidth="1"/>
    <col min="2306" max="2306" width="5.42578125" style="4" customWidth="1"/>
    <col min="2307" max="2307" width="4" style="4" bestFit="1" customWidth="1"/>
    <col min="2308" max="2308" width="9.85546875" style="4" customWidth="1"/>
    <col min="2309" max="2309" width="14.28515625" style="4" customWidth="1"/>
    <col min="2310" max="2310" width="60.140625" style="4" customWidth="1"/>
    <col min="2311" max="2311" width="24" style="4" customWidth="1"/>
    <col min="2312" max="2312" width="17.85546875" style="4" customWidth="1"/>
    <col min="2313" max="2313" width="16.5703125" style="4" customWidth="1"/>
    <col min="2314" max="2314" width="17.5703125" style="4" customWidth="1"/>
    <col min="2315" max="2315" width="12.85546875" style="4" customWidth="1"/>
    <col min="2316" max="2316" width="15.85546875" style="4" customWidth="1"/>
    <col min="2317" max="2317" width="19.42578125" style="4" customWidth="1"/>
    <col min="2318" max="2318" width="14.5703125" style="4" customWidth="1"/>
    <col min="2319" max="2319" width="18.85546875" style="4" customWidth="1"/>
    <col min="2320" max="2560" width="8.28515625" style="4"/>
    <col min="2561" max="2561" width="5.140625" style="4" customWidth="1"/>
    <col min="2562" max="2562" width="5.42578125" style="4" customWidth="1"/>
    <col min="2563" max="2563" width="4" style="4" bestFit="1" customWidth="1"/>
    <col min="2564" max="2564" width="9.85546875" style="4" customWidth="1"/>
    <col min="2565" max="2565" width="14.28515625" style="4" customWidth="1"/>
    <col min="2566" max="2566" width="60.140625" style="4" customWidth="1"/>
    <col min="2567" max="2567" width="24" style="4" customWidth="1"/>
    <col min="2568" max="2568" width="17.85546875" style="4" customWidth="1"/>
    <col min="2569" max="2569" width="16.5703125" style="4" customWidth="1"/>
    <col min="2570" max="2570" width="17.5703125" style="4" customWidth="1"/>
    <col min="2571" max="2571" width="12.85546875" style="4" customWidth="1"/>
    <col min="2572" max="2572" width="15.85546875" style="4" customWidth="1"/>
    <col min="2573" max="2573" width="19.42578125" style="4" customWidth="1"/>
    <col min="2574" max="2574" width="14.5703125" style="4" customWidth="1"/>
    <col min="2575" max="2575" width="18.85546875" style="4" customWidth="1"/>
    <col min="2576" max="2816" width="8.28515625" style="4"/>
    <col min="2817" max="2817" width="5.140625" style="4" customWidth="1"/>
    <col min="2818" max="2818" width="5.42578125" style="4" customWidth="1"/>
    <col min="2819" max="2819" width="4" style="4" bestFit="1" customWidth="1"/>
    <col min="2820" max="2820" width="9.85546875" style="4" customWidth="1"/>
    <col min="2821" max="2821" width="14.28515625" style="4" customWidth="1"/>
    <col min="2822" max="2822" width="60.140625" style="4" customWidth="1"/>
    <col min="2823" max="2823" width="24" style="4" customWidth="1"/>
    <col min="2824" max="2824" width="17.85546875" style="4" customWidth="1"/>
    <col min="2825" max="2825" width="16.5703125" style="4" customWidth="1"/>
    <col min="2826" max="2826" width="17.5703125" style="4" customWidth="1"/>
    <col min="2827" max="2827" width="12.85546875" style="4" customWidth="1"/>
    <col min="2828" max="2828" width="15.85546875" style="4" customWidth="1"/>
    <col min="2829" max="2829" width="19.42578125" style="4" customWidth="1"/>
    <col min="2830" max="2830" width="14.5703125" style="4" customWidth="1"/>
    <col min="2831" max="2831" width="18.85546875" style="4" customWidth="1"/>
    <col min="2832" max="3072" width="8.28515625" style="4"/>
    <col min="3073" max="3073" width="5.140625" style="4" customWidth="1"/>
    <col min="3074" max="3074" width="5.42578125" style="4" customWidth="1"/>
    <col min="3075" max="3075" width="4" style="4" bestFit="1" customWidth="1"/>
    <col min="3076" max="3076" width="9.85546875" style="4" customWidth="1"/>
    <col min="3077" max="3077" width="14.28515625" style="4" customWidth="1"/>
    <col min="3078" max="3078" width="60.140625" style="4" customWidth="1"/>
    <col min="3079" max="3079" width="24" style="4" customWidth="1"/>
    <col min="3080" max="3080" width="17.85546875" style="4" customWidth="1"/>
    <col min="3081" max="3081" width="16.5703125" style="4" customWidth="1"/>
    <col min="3082" max="3082" width="17.5703125" style="4" customWidth="1"/>
    <col min="3083" max="3083" width="12.85546875" style="4" customWidth="1"/>
    <col min="3084" max="3084" width="15.85546875" style="4" customWidth="1"/>
    <col min="3085" max="3085" width="19.42578125" style="4" customWidth="1"/>
    <col min="3086" max="3086" width="14.5703125" style="4" customWidth="1"/>
    <col min="3087" max="3087" width="18.85546875" style="4" customWidth="1"/>
    <col min="3088" max="3328" width="8.28515625" style="4"/>
    <col min="3329" max="3329" width="5.140625" style="4" customWidth="1"/>
    <col min="3330" max="3330" width="5.42578125" style="4" customWidth="1"/>
    <col min="3331" max="3331" width="4" style="4" bestFit="1" customWidth="1"/>
    <col min="3332" max="3332" width="9.85546875" style="4" customWidth="1"/>
    <col min="3333" max="3333" width="14.28515625" style="4" customWidth="1"/>
    <col min="3334" max="3334" width="60.140625" style="4" customWidth="1"/>
    <col min="3335" max="3335" width="24" style="4" customWidth="1"/>
    <col min="3336" max="3336" width="17.85546875" style="4" customWidth="1"/>
    <col min="3337" max="3337" width="16.5703125" style="4" customWidth="1"/>
    <col min="3338" max="3338" width="17.5703125" style="4" customWidth="1"/>
    <col min="3339" max="3339" width="12.85546875" style="4" customWidth="1"/>
    <col min="3340" max="3340" width="15.85546875" style="4" customWidth="1"/>
    <col min="3341" max="3341" width="19.42578125" style="4" customWidth="1"/>
    <col min="3342" max="3342" width="14.5703125" style="4" customWidth="1"/>
    <col min="3343" max="3343" width="18.85546875" style="4" customWidth="1"/>
    <col min="3344" max="3584" width="8.28515625" style="4"/>
    <col min="3585" max="3585" width="5.140625" style="4" customWidth="1"/>
    <col min="3586" max="3586" width="5.42578125" style="4" customWidth="1"/>
    <col min="3587" max="3587" width="4" style="4" bestFit="1" customWidth="1"/>
    <col min="3588" max="3588" width="9.85546875" style="4" customWidth="1"/>
    <col min="3589" max="3589" width="14.28515625" style="4" customWidth="1"/>
    <col min="3590" max="3590" width="60.140625" style="4" customWidth="1"/>
    <col min="3591" max="3591" width="24" style="4" customWidth="1"/>
    <col min="3592" max="3592" width="17.85546875" style="4" customWidth="1"/>
    <col min="3593" max="3593" width="16.5703125" style="4" customWidth="1"/>
    <col min="3594" max="3594" width="17.5703125" style="4" customWidth="1"/>
    <col min="3595" max="3595" width="12.85546875" style="4" customWidth="1"/>
    <col min="3596" max="3596" width="15.85546875" style="4" customWidth="1"/>
    <col min="3597" max="3597" width="19.42578125" style="4" customWidth="1"/>
    <col min="3598" max="3598" width="14.5703125" style="4" customWidth="1"/>
    <col min="3599" max="3599" width="18.85546875" style="4" customWidth="1"/>
    <col min="3600" max="3840" width="8.28515625" style="4"/>
    <col min="3841" max="3841" width="5.140625" style="4" customWidth="1"/>
    <col min="3842" max="3842" width="5.42578125" style="4" customWidth="1"/>
    <col min="3843" max="3843" width="4" style="4" bestFit="1" customWidth="1"/>
    <col min="3844" max="3844" width="9.85546875" style="4" customWidth="1"/>
    <col min="3845" max="3845" width="14.28515625" style="4" customWidth="1"/>
    <col min="3846" max="3846" width="60.140625" style="4" customWidth="1"/>
    <col min="3847" max="3847" width="24" style="4" customWidth="1"/>
    <col min="3848" max="3848" width="17.85546875" style="4" customWidth="1"/>
    <col min="3849" max="3849" width="16.5703125" style="4" customWidth="1"/>
    <col min="3850" max="3850" width="17.5703125" style="4" customWidth="1"/>
    <col min="3851" max="3851" width="12.85546875" style="4" customWidth="1"/>
    <col min="3852" max="3852" width="15.85546875" style="4" customWidth="1"/>
    <col min="3853" max="3853" width="19.42578125" style="4" customWidth="1"/>
    <col min="3854" max="3854" width="14.5703125" style="4" customWidth="1"/>
    <col min="3855" max="3855" width="18.85546875" style="4" customWidth="1"/>
    <col min="3856" max="4096" width="8.28515625" style="4"/>
    <col min="4097" max="4097" width="5.140625" style="4" customWidth="1"/>
    <col min="4098" max="4098" width="5.42578125" style="4" customWidth="1"/>
    <col min="4099" max="4099" width="4" style="4" bestFit="1" customWidth="1"/>
    <col min="4100" max="4100" width="9.85546875" style="4" customWidth="1"/>
    <col min="4101" max="4101" width="14.28515625" style="4" customWidth="1"/>
    <col min="4102" max="4102" width="60.140625" style="4" customWidth="1"/>
    <col min="4103" max="4103" width="24" style="4" customWidth="1"/>
    <col min="4104" max="4104" width="17.85546875" style="4" customWidth="1"/>
    <col min="4105" max="4105" width="16.5703125" style="4" customWidth="1"/>
    <col min="4106" max="4106" width="17.5703125" style="4" customWidth="1"/>
    <col min="4107" max="4107" width="12.85546875" style="4" customWidth="1"/>
    <col min="4108" max="4108" width="15.85546875" style="4" customWidth="1"/>
    <col min="4109" max="4109" width="19.42578125" style="4" customWidth="1"/>
    <col min="4110" max="4110" width="14.5703125" style="4" customWidth="1"/>
    <col min="4111" max="4111" width="18.85546875" style="4" customWidth="1"/>
    <col min="4112" max="4352" width="8.28515625" style="4"/>
    <col min="4353" max="4353" width="5.140625" style="4" customWidth="1"/>
    <col min="4354" max="4354" width="5.42578125" style="4" customWidth="1"/>
    <col min="4355" max="4355" width="4" style="4" bestFit="1" customWidth="1"/>
    <col min="4356" max="4356" width="9.85546875" style="4" customWidth="1"/>
    <col min="4357" max="4357" width="14.28515625" style="4" customWidth="1"/>
    <col min="4358" max="4358" width="60.140625" style="4" customWidth="1"/>
    <col min="4359" max="4359" width="24" style="4" customWidth="1"/>
    <col min="4360" max="4360" width="17.85546875" style="4" customWidth="1"/>
    <col min="4361" max="4361" width="16.5703125" style="4" customWidth="1"/>
    <col min="4362" max="4362" width="17.5703125" style="4" customWidth="1"/>
    <col min="4363" max="4363" width="12.85546875" style="4" customWidth="1"/>
    <col min="4364" max="4364" width="15.85546875" style="4" customWidth="1"/>
    <col min="4365" max="4365" width="19.42578125" style="4" customWidth="1"/>
    <col min="4366" max="4366" width="14.5703125" style="4" customWidth="1"/>
    <col min="4367" max="4367" width="18.85546875" style="4" customWidth="1"/>
    <col min="4368" max="4608" width="8.28515625" style="4"/>
    <col min="4609" max="4609" width="5.140625" style="4" customWidth="1"/>
    <col min="4610" max="4610" width="5.42578125" style="4" customWidth="1"/>
    <col min="4611" max="4611" width="4" style="4" bestFit="1" customWidth="1"/>
    <col min="4612" max="4612" width="9.85546875" style="4" customWidth="1"/>
    <col min="4613" max="4613" width="14.28515625" style="4" customWidth="1"/>
    <col min="4614" max="4614" width="60.140625" style="4" customWidth="1"/>
    <col min="4615" max="4615" width="24" style="4" customWidth="1"/>
    <col min="4616" max="4616" width="17.85546875" style="4" customWidth="1"/>
    <col min="4617" max="4617" width="16.5703125" style="4" customWidth="1"/>
    <col min="4618" max="4618" width="17.5703125" style="4" customWidth="1"/>
    <col min="4619" max="4619" width="12.85546875" style="4" customWidth="1"/>
    <col min="4620" max="4620" width="15.85546875" style="4" customWidth="1"/>
    <col min="4621" max="4621" width="19.42578125" style="4" customWidth="1"/>
    <col min="4622" max="4622" width="14.5703125" style="4" customWidth="1"/>
    <col min="4623" max="4623" width="18.85546875" style="4" customWidth="1"/>
    <col min="4624" max="4864" width="8.28515625" style="4"/>
    <col min="4865" max="4865" width="5.140625" style="4" customWidth="1"/>
    <col min="4866" max="4866" width="5.42578125" style="4" customWidth="1"/>
    <col min="4867" max="4867" width="4" style="4" bestFit="1" customWidth="1"/>
    <col min="4868" max="4868" width="9.85546875" style="4" customWidth="1"/>
    <col min="4869" max="4869" width="14.28515625" style="4" customWidth="1"/>
    <col min="4870" max="4870" width="60.140625" style="4" customWidth="1"/>
    <col min="4871" max="4871" width="24" style="4" customWidth="1"/>
    <col min="4872" max="4872" width="17.85546875" style="4" customWidth="1"/>
    <col min="4873" max="4873" width="16.5703125" style="4" customWidth="1"/>
    <col min="4874" max="4874" width="17.5703125" style="4" customWidth="1"/>
    <col min="4875" max="4875" width="12.85546875" style="4" customWidth="1"/>
    <col min="4876" max="4876" width="15.85546875" style="4" customWidth="1"/>
    <col min="4877" max="4877" width="19.42578125" style="4" customWidth="1"/>
    <col min="4878" max="4878" width="14.5703125" style="4" customWidth="1"/>
    <col min="4879" max="4879" width="18.85546875" style="4" customWidth="1"/>
    <col min="4880" max="5120" width="8.28515625" style="4"/>
    <col min="5121" max="5121" width="5.140625" style="4" customWidth="1"/>
    <col min="5122" max="5122" width="5.42578125" style="4" customWidth="1"/>
    <col min="5123" max="5123" width="4" style="4" bestFit="1" customWidth="1"/>
    <col min="5124" max="5124" width="9.85546875" style="4" customWidth="1"/>
    <col min="5125" max="5125" width="14.28515625" style="4" customWidth="1"/>
    <col min="5126" max="5126" width="60.140625" style="4" customWidth="1"/>
    <col min="5127" max="5127" width="24" style="4" customWidth="1"/>
    <col min="5128" max="5128" width="17.85546875" style="4" customWidth="1"/>
    <col min="5129" max="5129" width="16.5703125" style="4" customWidth="1"/>
    <col min="5130" max="5130" width="17.5703125" style="4" customWidth="1"/>
    <col min="5131" max="5131" width="12.85546875" style="4" customWidth="1"/>
    <col min="5132" max="5132" width="15.85546875" style="4" customWidth="1"/>
    <col min="5133" max="5133" width="19.42578125" style="4" customWidth="1"/>
    <col min="5134" max="5134" width="14.5703125" style="4" customWidth="1"/>
    <col min="5135" max="5135" width="18.85546875" style="4" customWidth="1"/>
    <col min="5136" max="5376" width="8.28515625" style="4"/>
    <col min="5377" max="5377" width="5.140625" style="4" customWidth="1"/>
    <col min="5378" max="5378" width="5.42578125" style="4" customWidth="1"/>
    <col min="5379" max="5379" width="4" style="4" bestFit="1" customWidth="1"/>
    <col min="5380" max="5380" width="9.85546875" style="4" customWidth="1"/>
    <col min="5381" max="5381" width="14.28515625" style="4" customWidth="1"/>
    <col min="5382" max="5382" width="60.140625" style="4" customWidth="1"/>
    <col min="5383" max="5383" width="24" style="4" customWidth="1"/>
    <col min="5384" max="5384" width="17.85546875" style="4" customWidth="1"/>
    <col min="5385" max="5385" width="16.5703125" style="4" customWidth="1"/>
    <col min="5386" max="5386" width="17.5703125" style="4" customWidth="1"/>
    <col min="5387" max="5387" width="12.85546875" style="4" customWidth="1"/>
    <col min="5388" max="5388" width="15.85546875" style="4" customWidth="1"/>
    <col min="5389" max="5389" width="19.42578125" style="4" customWidth="1"/>
    <col min="5390" max="5390" width="14.5703125" style="4" customWidth="1"/>
    <col min="5391" max="5391" width="18.85546875" style="4" customWidth="1"/>
    <col min="5392" max="5632" width="8.28515625" style="4"/>
    <col min="5633" max="5633" width="5.140625" style="4" customWidth="1"/>
    <col min="5634" max="5634" width="5.42578125" style="4" customWidth="1"/>
    <col min="5635" max="5635" width="4" style="4" bestFit="1" customWidth="1"/>
    <col min="5636" max="5636" width="9.85546875" style="4" customWidth="1"/>
    <col min="5637" max="5637" width="14.28515625" style="4" customWidth="1"/>
    <col min="5638" max="5638" width="60.140625" style="4" customWidth="1"/>
    <col min="5639" max="5639" width="24" style="4" customWidth="1"/>
    <col min="5640" max="5640" width="17.85546875" style="4" customWidth="1"/>
    <col min="5641" max="5641" width="16.5703125" style="4" customWidth="1"/>
    <col min="5642" max="5642" width="17.5703125" style="4" customWidth="1"/>
    <col min="5643" max="5643" width="12.85546875" style="4" customWidth="1"/>
    <col min="5644" max="5644" width="15.85546875" style="4" customWidth="1"/>
    <col min="5645" max="5645" width="19.42578125" style="4" customWidth="1"/>
    <col min="5646" max="5646" width="14.5703125" style="4" customWidth="1"/>
    <col min="5647" max="5647" width="18.85546875" style="4" customWidth="1"/>
    <col min="5648" max="5888" width="8.28515625" style="4"/>
    <col min="5889" max="5889" width="5.140625" style="4" customWidth="1"/>
    <col min="5890" max="5890" width="5.42578125" style="4" customWidth="1"/>
    <col min="5891" max="5891" width="4" style="4" bestFit="1" customWidth="1"/>
    <col min="5892" max="5892" width="9.85546875" style="4" customWidth="1"/>
    <col min="5893" max="5893" width="14.28515625" style="4" customWidth="1"/>
    <col min="5894" max="5894" width="60.140625" style="4" customWidth="1"/>
    <col min="5895" max="5895" width="24" style="4" customWidth="1"/>
    <col min="5896" max="5896" width="17.85546875" style="4" customWidth="1"/>
    <col min="5897" max="5897" width="16.5703125" style="4" customWidth="1"/>
    <col min="5898" max="5898" width="17.5703125" style="4" customWidth="1"/>
    <col min="5899" max="5899" width="12.85546875" style="4" customWidth="1"/>
    <col min="5900" max="5900" width="15.85546875" style="4" customWidth="1"/>
    <col min="5901" max="5901" width="19.42578125" style="4" customWidth="1"/>
    <col min="5902" max="5902" width="14.5703125" style="4" customWidth="1"/>
    <col min="5903" max="5903" width="18.85546875" style="4" customWidth="1"/>
    <col min="5904" max="6144" width="8.28515625" style="4"/>
    <col min="6145" max="6145" width="5.140625" style="4" customWidth="1"/>
    <col min="6146" max="6146" width="5.42578125" style="4" customWidth="1"/>
    <col min="6147" max="6147" width="4" style="4" bestFit="1" customWidth="1"/>
    <col min="6148" max="6148" width="9.85546875" style="4" customWidth="1"/>
    <col min="6149" max="6149" width="14.28515625" style="4" customWidth="1"/>
    <col min="6150" max="6150" width="60.140625" style="4" customWidth="1"/>
    <col min="6151" max="6151" width="24" style="4" customWidth="1"/>
    <col min="6152" max="6152" width="17.85546875" style="4" customWidth="1"/>
    <col min="6153" max="6153" width="16.5703125" style="4" customWidth="1"/>
    <col min="6154" max="6154" width="17.5703125" style="4" customWidth="1"/>
    <col min="6155" max="6155" width="12.85546875" style="4" customWidth="1"/>
    <col min="6156" max="6156" width="15.85546875" style="4" customWidth="1"/>
    <col min="6157" max="6157" width="19.42578125" style="4" customWidth="1"/>
    <col min="6158" max="6158" width="14.5703125" style="4" customWidth="1"/>
    <col min="6159" max="6159" width="18.85546875" style="4" customWidth="1"/>
    <col min="6160" max="6400" width="8.28515625" style="4"/>
    <col min="6401" max="6401" width="5.140625" style="4" customWidth="1"/>
    <col min="6402" max="6402" width="5.42578125" style="4" customWidth="1"/>
    <col min="6403" max="6403" width="4" style="4" bestFit="1" customWidth="1"/>
    <col min="6404" max="6404" width="9.85546875" style="4" customWidth="1"/>
    <col min="6405" max="6405" width="14.28515625" style="4" customWidth="1"/>
    <col min="6406" max="6406" width="60.140625" style="4" customWidth="1"/>
    <col min="6407" max="6407" width="24" style="4" customWidth="1"/>
    <col min="6408" max="6408" width="17.85546875" style="4" customWidth="1"/>
    <col min="6409" max="6409" width="16.5703125" style="4" customWidth="1"/>
    <col min="6410" max="6410" width="17.5703125" style="4" customWidth="1"/>
    <col min="6411" max="6411" width="12.85546875" style="4" customWidth="1"/>
    <col min="6412" max="6412" width="15.85546875" style="4" customWidth="1"/>
    <col min="6413" max="6413" width="19.42578125" style="4" customWidth="1"/>
    <col min="6414" max="6414" width="14.5703125" style="4" customWidth="1"/>
    <col min="6415" max="6415" width="18.85546875" style="4" customWidth="1"/>
    <col min="6416" max="6656" width="8.28515625" style="4"/>
    <col min="6657" max="6657" width="5.140625" style="4" customWidth="1"/>
    <col min="6658" max="6658" width="5.42578125" style="4" customWidth="1"/>
    <col min="6659" max="6659" width="4" style="4" bestFit="1" customWidth="1"/>
    <col min="6660" max="6660" width="9.85546875" style="4" customWidth="1"/>
    <col min="6661" max="6661" width="14.28515625" style="4" customWidth="1"/>
    <col min="6662" max="6662" width="60.140625" style="4" customWidth="1"/>
    <col min="6663" max="6663" width="24" style="4" customWidth="1"/>
    <col min="6664" max="6664" width="17.85546875" style="4" customWidth="1"/>
    <col min="6665" max="6665" width="16.5703125" style="4" customWidth="1"/>
    <col min="6666" max="6666" width="17.5703125" style="4" customWidth="1"/>
    <col min="6667" max="6667" width="12.85546875" style="4" customWidth="1"/>
    <col min="6668" max="6668" width="15.85546875" style="4" customWidth="1"/>
    <col min="6669" max="6669" width="19.42578125" style="4" customWidth="1"/>
    <col min="6670" max="6670" width="14.5703125" style="4" customWidth="1"/>
    <col min="6671" max="6671" width="18.85546875" style="4" customWidth="1"/>
    <col min="6672" max="6912" width="8.28515625" style="4"/>
    <col min="6913" max="6913" width="5.140625" style="4" customWidth="1"/>
    <col min="6914" max="6914" width="5.42578125" style="4" customWidth="1"/>
    <col min="6915" max="6915" width="4" style="4" bestFit="1" customWidth="1"/>
    <col min="6916" max="6916" width="9.85546875" style="4" customWidth="1"/>
    <col min="6917" max="6917" width="14.28515625" style="4" customWidth="1"/>
    <col min="6918" max="6918" width="60.140625" style="4" customWidth="1"/>
    <col min="6919" max="6919" width="24" style="4" customWidth="1"/>
    <col min="6920" max="6920" width="17.85546875" style="4" customWidth="1"/>
    <col min="6921" max="6921" width="16.5703125" style="4" customWidth="1"/>
    <col min="6922" max="6922" width="17.5703125" style="4" customWidth="1"/>
    <col min="6923" max="6923" width="12.85546875" style="4" customWidth="1"/>
    <col min="6924" max="6924" width="15.85546875" style="4" customWidth="1"/>
    <col min="6925" max="6925" width="19.42578125" style="4" customWidth="1"/>
    <col min="6926" max="6926" width="14.5703125" style="4" customWidth="1"/>
    <col min="6927" max="6927" width="18.85546875" style="4" customWidth="1"/>
    <col min="6928" max="7168" width="8.28515625" style="4"/>
    <col min="7169" max="7169" width="5.140625" style="4" customWidth="1"/>
    <col min="7170" max="7170" width="5.42578125" style="4" customWidth="1"/>
    <col min="7171" max="7171" width="4" style="4" bestFit="1" customWidth="1"/>
    <col min="7172" max="7172" width="9.85546875" style="4" customWidth="1"/>
    <col min="7173" max="7173" width="14.28515625" style="4" customWidth="1"/>
    <col min="7174" max="7174" width="60.140625" style="4" customWidth="1"/>
    <col min="7175" max="7175" width="24" style="4" customWidth="1"/>
    <col min="7176" max="7176" width="17.85546875" style="4" customWidth="1"/>
    <col min="7177" max="7177" width="16.5703125" style="4" customWidth="1"/>
    <col min="7178" max="7178" width="17.5703125" style="4" customWidth="1"/>
    <col min="7179" max="7179" width="12.85546875" style="4" customWidth="1"/>
    <col min="7180" max="7180" width="15.85546875" style="4" customWidth="1"/>
    <col min="7181" max="7181" width="19.42578125" style="4" customWidth="1"/>
    <col min="7182" max="7182" width="14.5703125" style="4" customWidth="1"/>
    <col min="7183" max="7183" width="18.85546875" style="4" customWidth="1"/>
    <col min="7184" max="7424" width="8.28515625" style="4"/>
    <col min="7425" max="7425" width="5.140625" style="4" customWidth="1"/>
    <col min="7426" max="7426" width="5.42578125" style="4" customWidth="1"/>
    <col min="7427" max="7427" width="4" style="4" bestFit="1" customWidth="1"/>
    <col min="7428" max="7428" width="9.85546875" style="4" customWidth="1"/>
    <col min="7429" max="7429" width="14.28515625" style="4" customWidth="1"/>
    <col min="7430" max="7430" width="60.140625" style="4" customWidth="1"/>
    <col min="7431" max="7431" width="24" style="4" customWidth="1"/>
    <col min="7432" max="7432" width="17.85546875" style="4" customWidth="1"/>
    <col min="7433" max="7433" width="16.5703125" style="4" customWidth="1"/>
    <col min="7434" max="7434" width="17.5703125" style="4" customWidth="1"/>
    <col min="7435" max="7435" width="12.85546875" style="4" customWidth="1"/>
    <col min="7436" max="7436" width="15.85546875" style="4" customWidth="1"/>
    <col min="7437" max="7437" width="19.42578125" style="4" customWidth="1"/>
    <col min="7438" max="7438" width="14.5703125" style="4" customWidth="1"/>
    <col min="7439" max="7439" width="18.85546875" style="4" customWidth="1"/>
    <col min="7440" max="7680" width="8.28515625" style="4"/>
    <col min="7681" max="7681" width="5.140625" style="4" customWidth="1"/>
    <col min="7682" max="7682" width="5.42578125" style="4" customWidth="1"/>
    <col min="7683" max="7683" width="4" style="4" bestFit="1" customWidth="1"/>
    <col min="7684" max="7684" width="9.85546875" style="4" customWidth="1"/>
    <col min="7685" max="7685" width="14.28515625" style="4" customWidth="1"/>
    <col min="7686" max="7686" width="60.140625" style="4" customWidth="1"/>
    <col min="7687" max="7687" width="24" style="4" customWidth="1"/>
    <col min="7688" max="7688" width="17.85546875" style="4" customWidth="1"/>
    <col min="7689" max="7689" width="16.5703125" style="4" customWidth="1"/>
    <col min="7690" max="7690" width="17.5703125" style="4" customWidth="1"/>
    <col min="7691" max="7691" width="12.85546875" style="4" customWidth="1"/>
    <col min="7692" max="7692" width="15.85546875" style="4" customWidth="1"/>
    <col min="7693" max="7693" width="19.42578125" style="4" customWidth="1"/>
    <col min="7694" max="7694" width="14.5703125" style="4" customWidth="1"/>
    <col min="7695" max="7695" width="18.85546875" style="4" customWidth="1"/>
    <col min="7696" max="7936" width="8.28515625" style="4"/>
    <col min="7937" max="7937" width="5.140625" style="4" customWidth="1"/>
    <col min="7938" max="7938" width="5.42578125" style="4" customWidth="1"/>
    <col min="7939" max="7939" width="4" style="4" bestFit="1" customWidth="1"/>
    <col min="7940" max="7940" width="9.85546875" style="4" customWidth="1"/>
    <col min="7941" max="7941" width="14.28515625" style="4" customWidth="1"/>
    <col min="7942" max="7942" width="60.140625" style="4" customWidth="1"/>
    <col min="7943" max="7943" width="24" style="4" customWidth="1"/>
    <col min="7944" max="7944" width="17.85546875" style="4" customWidth="1"/>
    <col min="7945" max="7945" width="16.5703125" style="4" customWidth="1"/>
    <col min="7946" max="7946" width="17.5703125" style="4" customWidth="1"/>
    <col min="7947" max="7947" width="12.85546875" style="4" customWidth="1"/>
    <col min="7948" max="7948" width="15.85546875" style="4" customWidth="1"/>
    <col min="7949" max="7949" width="19.42578125" style="4" customWidth="1"/>
    <col min="7950" max="7950" width="14.5703125" style="4" customWidth="1"/>
    <col min="7951" max="7951" width="18.85546875" style="4" customWidth="1"/>
    <col min="7952" max="8192" width="8.28515625" style="4"/>
    <col min="8193" max="8193" width="5.140625" style="4" customWidth="1"/>
    <col min="8194" max="8194" width="5.42578125" style="4" customWidth="1"/>
    <col min="8195" max="8195" width="4" style="4" bestFit="1" customWidth="1"/>
    <col min="8196" max="8196" width="9.85546875" style="4" customWidth="1"/>
    <col min="8197" max="8197" width="14.28515625" style="4" customWidth="1"/>
    <col min="8198" max="8198" width="60.140625" style="4" customWidth="1"/>
    <col min="8199" max="8199" width="24" style="4" customWidth="1"/>
    <col min="8200" max="8200" width="17.85546875" style="4" customWidth="1"/>
    <col min="8201" max="8201" width="16.5703125" style="4" customWidth="1"/>
    <col min="8202" max="8202" width="17.5703125" style="4" customWidth="1"/>
    <col min="8203" max="8203" width="12.85546875" style="4" customWidth="1"/>
    <col min="8204" max="8204" width="15.85546875" style="4" customWidth="1"/>
    <col min="8205" max="8205" width="19.42578125" style="4" customWidth="1"/>
    <col min="8206" max="8206" width="14.5703125" style="4" customWidth="1"/>
    <col min="8207" max="8207" width="18.85546875" style="4" customWidth="1"/>
    <col min="8208" max="8448" width="8.28515625" style="4"/>
    <col min="8449" max="8449" width="5.140625" style="4" customWidth="1"/>
    <col min="8450" max="8450" width="5.42578125" style="4" customWidth="1"/>
    <col min="8451" max="8451" width="4" style="4" bestFit="1" customWidth="1"/>
    <col min="8452" max="8452" width="9.85546875" style="4" customWidth="1"/>
    <col min="8453" max="8453" width="14.28515625" style="4" customWidth="1"/>
    <col min="8454" max="8454" width="60.140625" style="4" customWidth="1"/>
    <col min="8455" max="8455" width="24" style="4" customWidth="1"/>
    <col min="8456" max="8456" width="17.85546875" style="4" customWidth="1"/>
    <col min="8457" max="8457" width="16.5703125" style="4" customWidth="1"/>
    <col min="8458" max="8458" width="17.5703125" style="4" customWidth="1"/>
    <col min="8459" max="8459" width="12.85546875" style="4" customWidth="1"/>
    <col min="8460" max="8460" width="15.85546875" style="4" customWidth="1"/>
    <col min="8461" max="8461" width="19.42578125" style="4" customWidth="1"/>
    <col min="8462" max="8462" width="14.5703125" style="4" customWidth="1"/>
    <col min="8463" max="8463" width="18.85546875" style="4" customWidth="1"/>
    <col min="8464" max="8704" width="8.28515625" style="4"/>
    <col min="8705" max="8705" width="5.140625" style="4" customWidth="1"/>
    <col min="8706" max="8706" width="5.42578125" style="4" customWidth="1"/>
    <col min="8707" max="8707" width="4" style="4" bestFit="1" customWidth="1"/>
    <col min="8708" max="8708" width="9.85546875" style="4" customWidth="1"/>
    <col min="8709" max="8709" width="14.28515625" style="4" customWidth="1"/>
    <col min="8710" max="8710" width="60.140625" style="4" customWidth="1"/>
    <col min="8711" max="8711" width="24" style="4" customWidth="1"/>
    <col min="8712" max="8712" width="17.85546875" style="4" customWidth="1"/>
    <col min="8713" max="8713" width="16.5703125" style="4" customWidth="1"/>
    <col min="8714" max="8714" width="17.5703125" style="4" customWidth="1"/>
    <col min="8715" max="8715" width="12.85546875" style="4" customWidth="1"/>
    <col min="8716" max="8716" width="15.85546875" style="4" customWidth="1"/>
    <col min="8717" max="8717" width="19.42578125" style="4" customWidth="1"/>
    <col min="8718" max="8718" width="14.5703125" style="4" customWidth="1"/>
    <col min="8719" max="8719" width="18.85546875" style="4" customWidth="1"/>
    <col min="8720" max="8960" width="8.28515625" style="4"/>
    <col min="8961" max="8961" width="5.140625" style="4" customWidth="1"/>
    <col min="8962" max="8962" width="5.42578125" style="4" customWidth="1"/>
    <col min="8963" max="8963" width="4" style="4" bestFit="1" customWidth="1"/>
    <col min="8964" max="8964" width="9.85546875" style="4" customWidth="1"/>
    <col min="8965" max="8965" width="14.28515625" style="4" customWidth="1"/>
    <col min="8966" max="8966" width="60.140625" style="4" customWidth="1"/>
    <col min="8967" max="8967" width="24" style="4" customWidth="1"/>
    <col min="8968" max="8968" width="17.85546875" style="4" customWidth="1"/>
    <col min="8969" max="8969" width="16.5703125" style="4" customWidth="1"/>
    <col min="8970" max="8970" width="17.5703125" style="4" customWidth="1"/>
    <col min="8971" max="8971" width="12.85546875" style="4" customWidth="1"/>
    <col min="8972" max="8972" width="15.85546875" style="4" customWidth="1"/>
    <col min="8973" max="8973" width="19.42578125" style="4" customWidth="1"/>
    <col min="8974" max="8974" width="14.5703125" style="4" customWidth="1"/>
    <col min="8975" max="8975" width="18.85546875" style="4" customWidth="1"/>
    <col min="8976" max="9216" width="8.28515625" style="4"/>
    <col min="9217" max="9217" width="5.140625" style="4" customWidth="1"/>
    <col min="9218" max="9218" width="5.42578125" style="4" customWidth="1"/>
    <col min="9219" max="9219" width="4" style="4" bestFit="1" customWidth="1"/>
    <col min="9220" max="9220" width="9.85546875" style="4" customWidth="1"/>
    <col min="9221" max="9221" width="14.28515625" style="4" customWidth="1"/>
    <col min="9222" max="9222" width="60.140625" style="4" customWidth="1"/>
    <col min="9223" max="9223" width="24" style="4" customWidth="1"/>
    <col min="9224" max="9224" width="17.85546875" style="4" customWidth="1"/>
    <col min="9225" max="9225" width="16.5703125" style="4" customWidth="1"/>
    <col min="9226" max="9226" width="17.5703125" style="4" customWidth="1"/>
    <col min="9227" max="9227" width="12.85546875" style="4" customWidth="1"/>
    <col min="9228" max="9228" width="15.85546875" style="4" customWidth="1"/>
    <col min="9229" max="9229" width="19.42578125" style="4" customWidth="1"/>
    <col min="9230" max="9230" width="14.5703125" style="4" customWidth="1"/>
    <col min="9231" max="9231" width="18.85546875" style="4" customWidth="1"/>
    <col min="9232" max="9472" width="8.28515625" style="4"/>
    <col min="9473" max="9473" width="5.140625" style="4" customWidth="1"/>
    <col min="9474" max="9474" width="5.42578125" style="4" customWidth="1"/>
    <col min="9475" max="9475" width="4" style="4" bestFit="1" customWidth="1"/>
    <col min="9476" max="9476" width="9.85546875" style="4" customWidth="1"/>
    <col min="9477" max="9477" width="14.28515625" style="4" customWidth="1"/>
    <col min="9478" max="9478" width="60.140625" style="4" customWidth="1"/>
    <col min="9479" max="9479" width="24" style="4" customWidth="1"/>
    <col min="9480" max="9480" width="17.85546875" style="4" customWidth="1"/>
    <col min="9481" max="9481" width="16.5703125" style="4" customWidth="1"/>
    <col min="9482" max="9482" width="17.5703125" style="4" customWidth="1"/>
    <col min="9483" max="9483" width="12.85546875" style="4" customWidth="1"/>
    <col min="9484" max="9484" width="15.85546875" style="4" customWidth="1"/>
    <col min="9485" max="9485" width="19.42578125" style="4" customWidth="1"/>
    <col min="9486" max="9486" width="14.5703125" style="4" customWidth="1"/>
    <col min="9487" max="9487" width="18.85546875" style="4" customWidth="1"/>
    <col min="9488" max="9728" width="8.28515625" style="4"/>
    <col min="9729" max="9729" width="5.140625" style="4" customWidth="1"/>
    <col min="9730" max="9730" width="5.42578125" style="4" customWidth="1"/>
    <col min="9731" max="9731" width="4" style="4" bestFit="1" customWidth="1"/>
    <col min="9732" max="9732" width="9.85546875" style="4" customWidth="1"/>
    <col min="9733" max="9733" width="14.28515625" style="4" customWidth="1"/>
    <col min="9734" max="9734" width="60.140625" style="4" customWidth="1"/>
    <col min="9735" max="9735" width="24" style="4" customWidth="1"/>
    <col min="9736" max="9736" width="17.85546875" style="4" customWidth="1"/>
    <col min="9737" max="9737" width="16.5703125" style="4" customWidth="1"/>
    <col min="9738" max="9738" width="17.5703125" style="4" customWidth="1"/>
    <col min="9739" max="9739" width="12.85546875" style="4" customWidth="1"/>
    <col min="9740" max="9740" width="15.85546875" style="4" customWidth="1"/>
    <col min="9741" max="9741" width="19.42578125" style="4" customWidth="1"/>
    <col min="9742" max="9742" width="14.5703125" style="4" customWidth="1"/>
    <col min="9743" max="9743" width="18.85546875" style="4" customWidth="1"/>
    <col min="9744" max="9984" width="8.28515625" style="4"/>
    <col min="9985" max="9985" width="5.140625" style="4" customWidth="1"/>
    <col min="9986" max="9986" width="5.42578125" style="4" customWidth="1"/>
    <col min="9987" max="9987" width="4" style="4" bestFit="1" customWidth="1"/>
    <col min="9988" max="9988" width="9.85546875" style="4" customWidth="1"/>
    <col min="9989" max="9989" width="14.28515625" style="4" customWidth="1"/>
    <col min="9990" max="9990" width="60.140625" style="4" customWidth="1"/>
    <col min="9991" max="9991" width="24" style="4" customWidth="1"/>
    <col min="9992" max="9992" width="17.85546875" style="4" customWidth="1"/>
    <col min="9993" max="9993" width="16.5703125" style="4" customWidth="1"/>
    <col min="9994" max="9994" width="17.5703125" style="4" customWidth="1"/>
    <col min="9995" max="9995" width="12.85546875" style="4" customWidth="1"/>
    <col min="9996" max="9996" width="15.85546875" style="4" customWidth="1"/>
    <col min="9997" max="9997" width="19.42578125" style="4" customWidth="1"/>
    <col min="9998" max="9998" width="14.5703125" style="4" customWidth="1"/>
    <col min="9999" max="9999" width="18.85546875" style="4" customWidth="1"/>
    <col min="10000" max="10240" width="8.28515625" style="4"/>
    <col min="10241" max="10241" width="5.140625" style="4" customWidth="1"/>
    <col min="10242" max="10242" width="5.42578125" style="4" customWidth="1"/>
    <col min="10243" max="10243" width="4" style="4" bestFit="1" customWidth="1"/>
    <col min="10244" max="10244" width="9.85546875" style="4" customWidth="1"/>
    <col min="10245" max="10245" width="14.28515625" style="4" customWidth="1"/>
    <col min="10246" max="10246" width="60.140625" style="4" customWidth="1"/>
    <col min="10247" max="10247" width="24" style="4" customWidth="1"/>
    <col min="10248" max="10248" width="17.85546875" style="4" customWidth="1"/>
    <col min="10249" max="10249" width="16.5703125" style="4" customWidth="1"/>
    <col min="10250" max="10250" width="17.5703125" style="4" customWidth="1"/>
    <col min="10251" max="10251" width="12.85546875" style="4" customWidth="1"/>
    <col min="10252" max="10252" width="15.85546875" style="4" customWidth="1"/>
    <col min="10253" max="10253" width="19.42578125" style="4" customWidth="1"/>
    <col min="10254" max="10254" width="14.5703125" style="4" customWidth="1"/>
    <col min="10255" max="10255" width="18.85546875" style="4" customWidth="1"/>
    <col min="10256" max="10496" width="8.28515625" style="4"/>
    <col min="10497" max="10497" width="5.140625" style="4" customWidth="1"/>
    <col min="10498" max="10498" width="5.42578125" style="4" customWidth="1"/>
    <col min="10499" max="10499" width="4" style="4" bestFit="1" customWidth="1"/>
    <col min="10500" max="10500" width="9.85546875" style="4" customWidth="1"/>
    <col min="10501" max="10501" width="14.28515625" style="4" customWidth="1"/>
    <col min="10502" max="10502" width="60.140625" style="4" customWidth="1"/>
    <col min="10503" max="10503" width="24" style="4" customWidth="1"/>
    <col min="10504" max="10504" width="17.85546875" style="4" customWidth="1"/>
    <col min="10505" max="10505" width="16.5703125" style="4" customWidth="1"/>
    <col min="10506" max="10506" width="17.5703125" style="4" customWidth="1"/>
    <col min="10507" max="10507" width="12.85546875" style="4" customWidth="1"/>
    <col min="10508" max="10508" width="15.85546875" style="4" customWidth="1"/>
    <col min="10509" max="10509" width="19.42578125" style="4" customWidth="1"/>
    <col min="10510" max="10510" width="14.5703125" style="4" customWidth="1"/>
    <col min="10511" max="10511" width="18.85546875" style="4" customWidth="1"/>
    <col min="10512" max="10752" width="8.28515625" style="4"/>
    <col min="10753" max="10753" width="5.140625" style="4" customWidth="1"/>
    <col min="10754" max="10754" width="5.42578125" style="4" customWidth="1"/>
    <col min="10755" max="10755" width="4" style="4" bestFit="1" customWidth="1"/>
    <col min="10756" max="10756" width="9.85546875" style="4" customWidth="1"/>
    <col min="10757" max="10757" width="14.28515625" style="4" customWidth="1"/>
    <col min="10758" max="10758" width="60.140625" style="4" customWidth="1"/>
    <col min="10759" max="10759" width="24" style="4" customWidth="1"/>
    <col min="10760" max="10760" width="17.85546875" style="4" customWidth="1"/>
    <col min="10761" max="10761" width="16.5703125" style="4" customWidth="1"/>
    <col min="10762" max="10762" width="17.5703125" style="4" customWidth="1"/>
    <col min="10763" max="10763" width="12.85546875" style="4" customWidth="1"/>
    <col min="10764" max="10764" width="15.85546875" style="4" customWidth="1"/>
    <col min="10765" max="10765" width="19.42578125" style="4" customWidth="1"/>
    <col min="10766" max="10766" width="14.5703125" style="4" customWidth="1"/>
    <col min="10767" max="10767" width="18.85546875" style="4" customWidth="1"/>
    <col min="10768" max="11008" width="8.28515625" style="4"/>
    <col min="11009" max="11009" width="5.140625" style="4" customWidth="1"/>
    <col min="11010" max="11010" width="5.42578125" style="4" customWidth="1"/>
    <col min="11011" max="11011" width="4" style="4" bestFit="1" customWidth="1"/>
    <col min="11012" max="11012" width="9.85546875" style="4" customWidth="1"/>
    <col min="11013" max="11013" width="14.28515625" style="4" customWidth="1"/>
    <col min="11014" max="11014" width="60.140625" style="4" customWidth="1"/>
    <col min="11015" max="11015" width="24" style="4" customWidth="1"/>
    <col min="11016" max="11016" width="17.85546875" style="4" customWidth="1"/>
    <col min="11017" max="11017" width="16.5703125" style="4" customWidth="1"/>
    <col min="11018" max="11018" width="17.5703125" style="4" customWidth="1"/>
    <col min="11019" max="11019" width="12.85546875" style="4" customWidth="1"/>
    <col min="11020" max="11020" width="15.85546875" style="4" customWidth="1"/>
    <col min="11021" max="11021" width="19.42578125" style="4" customWidth="1"/>
    <col min="11022" max="11022" width="14.5703125" style="4" customWidth="1"/>
    <col min="11023" max="11023" width="18.85546875" style="4" customWidth="1"/>
    <col min="11024" max="11264" width="8.28515625" style="4"/>
    <col min="11265" max="11265" width="5.140625" style="4" customWidth="1"/>
    <col min="11266" max="11266" width="5.42578125" style="4" customWidth="1"/>
    <col min="11267" max="11267" width="4" style="4" bestFit="1" customWidth="1"/>
    <col min="11268" max="11268" width="9.85546875" style="4" customWidth="1"/>
    <col min="11269" max="11269" width="14.28515625" style="4" customWidth="1"/>
    <col min="11270" max="11270" width="60.140625" style="4" customWidth="1"/>
    <col min="11271" max="11271" width="24" style="4" customWidth="1"/>
    <col min="11272" max="11272" width="17.85546875" style="4" customWidth="1"/>
    <col min="11273" max="11273" width="16.5703125" style="4" customWidth="1"/>
    <col min="11274" max="11274" width="17.5703125" style="4" customWidth="1"/>
    <col min="11275" max="11275" width="12.85546875" style="4" customWidth="1"/>
    <col min="11276" max="11276" width="15.85546875" style="4" customWidth="1"/>
    <col min="11277" max="11277" width="19.42578125" style="4" customWidth="1"/>
    <col min="11278" max="11278" width="14.5703125" style="4" customWidth="1"/>
    <col min="11279" max="11279" width="18.85546875" style="4" customWidth="1"/>
    <col min="11280" max="11520" width="8.28515625" style="4"/>
    <col min="11521" max="11521" width="5.140625" style="4" customWidth="1"/>
    <col min="11522" max="11522" width="5.42578125" style="4" customWidth="1"/>
    <col min="11523" max="11523" width="4" style="4" bestFit="1" customWidth="1"/>
    <col min="11524" max="11524" width="9.85546875" style="4" customWidth="1"/>
    <col min="11525" max="11525" width="14.28515625" style="4" customWidth="1"/>
    <col min="11526" max="11526" width="60.140625" style="4" customWidth="1"/>
    <col min="11527" max="11527" width="24" style="4" customWidth="1"/>
    <col min="11528" max="11528" width="17.85546875" style="4" customWidth="1"/>
    <col min="11529" max="11529" width="16.5703125" style="4" customWidth="1"/>
    <col min="11530" max="11530" width="17.5703125" style="4" customWidth="1"/>
    <col min="11531" max="11531" width="12.85546875" style="4" customWidth="1"/>
    <col min="11532" max="11532" width="15.85546875" style="4" customWidth="1"/>
    <col min="11533" max="11533" width="19.42578125" style="4" customWidth="1"/>
    <col min="11534" max="11534" width="14.5703125" style="4" customWidth="1"/>
    <col min="11535" max="11535" width="18.85546875" style="4" customWidth="1"/>
    <col min="11536" max="11776" width="8.28515625" style="4"/>
    <col min="11777" max="11777" width="5.140625" style="4" customWidth="1"/>
    <col min="11778" max="11778" width="5.42578125" style="4" customWidth="1"/>
    <col min="11779" max="11779" width="4" style="4" bestFit="1" customWidth="1"/>
    <col min="11780" max="11780" width="9.85546875" style="4" customWidth="1"/>
    <col min="11781" max="11781" width="14.28515625" style="4" customWidth="1"/>
    <col min="11782" max="11782" width="60.140625" style="4" customWidth="1"/>
    <col min="11783" max="11783" width="24" style="4" customWidth="1"/>
    <col min="11784" max="11784" width="17.85546875" style="4" customWidth="1"/>
    <col min="11785" max="11785" width="16.5703125" style="4" customWidth="1"/>
    <col min="11786" max="11786" width="17.5703125" style="4" customWidth="1"/>
    <col min="11787" max="11787" width="12.85546875" style="4" customWidth="1"/>
    <col min="11788" max="11788" width="15.85546875" style="4" customWidth="1"/>
    <col min="11789" max="11789" width="19.42578125" style="4" customWidth="1"/>
    <col min="11790" max="11790" width="14.5703125" style="4" customWidth="1"/>
    <col min="11791" max="11791" width="18.85546875" style="4" customWidth="1"/>
    <col min="11792" max="12032" width="8.28515625" style="4"/>
    <col min="12033" max="12033" width="5.140625" style="4" customWidth="1"/>
    <col min="12034" max="12034" width="5.42578125" style="4" customWidth="1"/>
    <col min="12035" max="12035" width="4" style="4" bestFit="1" customWidth="1"/>
    <col min="12036" max="12036" width="9.85546875" style="4" customWidth="1"/>
    <col min="12037" max="12037" width="14.28515625" style="4" customWidth="1"/>
    <col min="12038" max="12038" width="60.140625" style="4" customWidth="1"/>
    <col min="12039" max="12039" width="24" style="4" customWidth="1"/>
    <col min="12040" max="12040" width="17.85546875" style="4" customWidth="1"/>
    <col min="12041" max="12041" width="16.5703125" style="4" customWidth="1"/>
    <col min="12042" max="12042" width="17.5703125" style="4" customWidth="1"/>
    <col min="12043" max="12043" width="12.85546875" style="4" customWidth="1"/>
    <col min="12044" max="12044" width="15.85546875" style="4" customWidth="1"/>
    <col min="12045" max="12045" width="19.42578125" style="4" customWidth="1"/>
    <col min="12046" max="12046" width="14.5703125" style="4" customWidth="1"/>
    <col min="12047" max="12047" width="18.85546875" style="4" customWidth="1"/>
    <col min="12048" max="12288" width="8.28515625" style="4"/>
    <col min="12289" max="12289" width="5.140625" style="4" customWidth="1"/>
    <col min="12290" max="12290" width="5.42578125" style="4" customWidth="1"/>
    <col min="12291" max="12291" width="4" style="4" bestFit="1" customWidth="1"/>
    <col min="12292" max="12292" width="9.85546875" style="4" customWidth="1"/>
    <col min="12293" max="12293" width="14.28515625" style="4" customWidth="1"/>
    <col min="12294" max="12294" width="60.140625" style="4" customWidth="1"/>
    <col min="12295" max="12295" width="24" style="4" customWidth="1"/>
    <col min="12296" max="12296" width="17.85546875" style="4" customWidth="1"/>
    <col min="12297" max="12297" width="16.5703125" style="4" customWidth="1"/>
    <col min="12298" max="12298" width="17.5703125" style="4" customWidth="1"/>
    <col min="12299" max="12299" width="12.85546875" style="4" customWidth="1"/>
    <col min="12300" max="12300" width="15.85546875" style="4" customWidth="1"/>
    <col min="12301" max="12301" width="19.42578125" style="4" customWidth="1"/>
    <col min="12302" max="12302" width="14.5703125" style="4" customWidth="1"/>
    <col min="12303" max="12303" width="18.85546875" style="4" customWidth="1"/>
    <col min="12304" max="12544" width="8.28515625" style="4"/>
    <col min="12545" max="12545" width="5.140625" style="4" customWidth="1"/>
    <col min="12546" max="12546" width="5.42578125" style="4" customWidth="1"/>
    <col min="12547" max="12547" width="4" style="4" bestFit="1" customWidth="1"/>
    <col min="12548" max="12548" width="9.85546875" style="4" customWidth="1"/>
    <col min="12549" max="12549" width="14.28515625" style="4" customWidth="1"/>
    <col min="12550" max="12550" width="60.140625" style="4" customWidth="1"/>
    <col min="12551" max="12551" width="24" style="4" customWidth="1"/>
    <col min="12552" max="12552" width="17.85546875" style="4" customWidth="1"/>
    <col min="12553" max="12553" width="16.5703125" style="4" customWidth="1"/>
    <col min="12554" max="12554" width="17.5703125" style="4" customWidth="1"/>
    <col min="12555" max="12555" width="12.85546875" style="4" customWidth="1"/>
    <col min="12556" max="12556" width="15.85546875" style="4" customWidth="1"/>
    <col min="12557" max="12557" width="19.42578125" style="4" customWidth="1"/>
    <col min="12558" max="12558" width="14.5703125" style="4" customWidth="1"/>
    <col min="12559" max="12559" width="18.85546875" style="4" customWidth="1"/>
    <col min="12560" max="12800" width="8.28515625" style="4"/>
    <col min="12801" max="12801" width="5.140625" style="4" customWidth="1"/>
    <col min="12802" max="12802" width="5.42578125" style="4" customWidth="1"/>
    <col min="12803" max="12803" width="4" style="4" bestFit="1" customWidth="1"/>
    <col min="12804" max="12804" width="9.85546875" style="4" customWidth="1"/>
    <col min="12805" max="12805" width="14.28515625" style="4" customWidth="1"/>
    <col min="12806" max="12806" width="60.140625" style="4" customWidth="1"/>
    <col min="12807" max="12807" width="24" style="4" customWidth="1"/>
    <col min="12808" max="12808" width="17.85546875" style="4" customWidth="1"/>
    <col min="12809" max="12809" width="16.5703125" style="4" customWidth="1"/>
    <col min="12810" max="12810" width="17.5703125" style="4" customWidth="1"/>
    <col min="12811" max="12811" width="12.85546875" style="4" customWidth="1"/>
    <col min="12812" max="12812" width="15.85546875" style="4" customWidth="1"/>
    <col min="12813" max="12813" width="19.42578125" style="4" customWidth="1"/>
    <col min="12814" max="12814" width="14.5703125" style="4" customWidth="1"/>
    <col min="12815" max="12815" width="18.85546875" style="4" customWidth="1"/>
    <col min="12816" max="13056" width="8.28515625" style="4"/>
    <col min="13057" max="13057" width="5.140625" style="4" customWidth="1"/>
    <col min="13058" max="13058" width="5.42578125" style="4" customWidth="1"/>
    <col min="13059" max="13059" width="4" style="4" bestFit="1" customWidth="1"/>
    <col min="13060" max="13060" width="9.85546875" style="4" customWidth="1"/>
    <col min="13061" max="13061" width="14.28515625" style="4" customWidth="1"/>
    <col min="13062" max="13062" width="60.140625" style="4" customWidth="1"/>
    <col min="13063" max="13063" width="24" style="4" customWidth="1"/>
    <col min="13064" max="13064" width="17.85546875" style="4" customWidth="1"/>
    <col min="13065" max="13065" width="16.5703125" style="4" customWidth="1"/>
    <col min="13066" max="13066" width="17.5703125" style="4" customWidth="1"/>
    <col min="13067" max="13067" width="12.85546875" style="4" customWidth="1"/>
    <col min="13068" max="13068" width="15.85546875" style="4" customWidth="1"/>
    <col min="13069" max="13069" width="19.42578125" style="4" customWidth="1"/>
    <col min="13070" max="13070" width="14.5703125" style="4" customWidth="1"/>
    <col min="13071" max="13071" width="18.85546875" style="4" customWidth="1"/>
    <col min="13072" max="13312" width="8.28515625" style="4"/>
    <col min="13313" max="13313" width="5.140625" style="4" customWidth="1"/>
    <col min="13314" max="13314" width="5.42578125" style="4" customWidth="1"/>
    <col min="13315" max="13315" width="4" style="4" bestFit="1" customWidth="1"/>
    <col min="13316" max="13316" width="9.85546875" style="4" customWidth="1"/>
    <col min="13317" max="13317" width="14.28515625" style="4" customWidth="1"/>
    <col min="13318" max="13318" width="60.140625" style="4" customWidth="1"/>
    <col min="13319" max="13319" width="24" style="4" customWidth="1"/>
    <col min="13320" max="13320" width="17.85546875" style="4" customWidth="1"/>
    <col min="13321" max="13321" width="16.5703125" style="4" customWidth="1"/>
    <col min="13322" max="13322" width="17.5703125" style="4" customWidth="1"/>
    <col min="13323" max="13323" width="12.85546875" style="4" customWidth="1"/>
    <col min="13324" max="13324" width="15.85546875" style="4" customWidth="1"/>
    <col min="13325" max="13325" width="19.42578125" style="4" customWidth="1"/>
    <col min="13326" max="13326" width="14.5703125" style="4" customWidth="1"/>
    <col min="13327" max="13327" width="18.85546875" style="4" customWidth="1"/>
    <col min="13328" max="13568" width="8.28515625" style="4"/>
    <col min="13569" max="13569" width="5.140625" style="4" customWidth="1"/>
    <col min="13570" max="13570" width="5.42578125" style="4" customWidth="1"/>
    <col min="13571" max="13571" width="4" style="4" bestFit="1" customWidth="1"/>
    <col min="13572" max="13572" width="9.85546875" style="4" customWidth="1"/>
    <col min="13573" max="13573" width="14.28515625" style="4" customWidth="1"/>
    <col min="13574" max="13574" width="60.140625" style="4" customWidth="1"/>
    <col min="13575" max="13575" width="24" style="4" customWidth="1"/>
    <col min="13576" max="13576" width="17.85546875" style="4" customWidth="1"/>
    <col min="13577" max="13577" width="16.5703125" style="4" customWidth="1"/>
    <col min="13578" max="13578" width="17.5703125" style="4" customWidth="1"/>
    <col min="13579" max="13579" width="12.85546875" style="4" customWidth="1"/>
    <col min="13580" max="13580" width="15.85546875" style="4" customWidth="1"/>
    <col min="13581" max="13581" width="19.42578125" style="4" customWidth="1"/>
    <col min="13582" max="13582" width="14.5703125" style="4" customWidth="1"/>
    <col min="13583" max="13583" width="18.85546875" style="4" customWidth="1"/>
    <col min="13584" max="13824" width="8.28515625" style="4"/>
    <col min="13825" max="13825" width="5.140625" style="4" customWidth="1"/>
    <col min="13826" max="13826" width="5.42578125" style="4" customWidth="1"/>
    <col min="13827" max="13827" width="4" style="4" bestFit="1" customWidth="1"/>
    <col min="13828" max="13828" width="9.85546875" style="4" customWidth="1"/>
    <col min="13829" max="13829" width="14.28515625" style="4" customWidth="1"/>
    <col min="13830" max="13830" width="60.140625" style="4" customWidth="1"/>
    <col min="13831" max="13831" width="24" style="4" customWidth="1"/>
    <col min="13832" max="13832" width="17.85546875" style="4" customWidth="1"/>
    <col min="13833" max="13833" width="16.5703125" style="4" customWidth="1"/>
    <col min="13834" max="13834" width="17.5703125" style="4" customWidth="1"/>
    <col min="13835" max="13835" width="12.85546875" style="4" customWidth="1"/>
    <col min="13836" max="13836" width="15.85546875" style="4" customWidth="1"/>
    <col min="13837" max="13837" width="19.42578125" style="4" customWidth="1"/>
    <col min="13838" max="13838" width="14.5703125" style="4" customWidth="1"/>
    <col min="13839" max="13839" width="18.85546875" style="4" customWidth="1"/>
    <col min="13840" max="14080" width="8.28515625" style="4"/>
    <col min="14081" max="14081" width="5.140625" style="4" customWidth="1"/>
    <col min="14082" max="14082" width="5.42578125" style="4" customWidth="1"/>
    <col min="14083" max="14083" width="4" style="4" bestFit="1" customWidth="1"/>
    <col min="14084" max="14084" width="9.85546875" style="4" customWidth="1"/>
    <col min="14085" max="14085" width="14.28515625" style="4" customWidth="1"/>
    <col min="14086" max="14086" width="60.140625" style="4" customWidth="1"/>
    <col min="14087" max="14087" width="24" style="4" customWidth="1"/>
    <col min="14088" max="14088" width="17.85546875" style="4" customWidth="1"/>
    <col min="14089" max="14089" width="16.5703125" style="4" customWidth="1"/>
    <col min="14090" max="14090" width="17.5703125" style="4" customWidth="1"/>
    <col min="14091" max="14091" width="12.85546875" style="4" customWidth="1"/>
    <col min="14092" max="14092" width="15.85546875" style="4" customWidth="1"/>
    <col min="14093" max="14093" width="19.42578125" style="4" customWidth="1"/>
    <col min="14094" max="14094" width="14.5703125" style="4" customWidth="1"/>
    <col min="14095" max="14095" width="18.85546875" style="4" customWidth="1"/>
    <col min="14096" max="14336" width="8.28515625" style="4"/>
    <col min="14337" max="14337" width="5.140625" style="4" customWidth="1"/>
    <col min="14338" max="14338" width="5.42578125" style="4" customWidth="1"/>
    <col min="14339" max="14339" width="4" style="4" bestFit="1" customWidth="1"/>
    <col min="14340" max="14340" width="9.85546875" style="4" customWidth="1"/>
    <col min="14341" max="14341" width="14.28515625" style="4" customWidth="1"/>
    <col min="14342" max="14342" width="60.140625" style="4" customWidth="1"/>
    <col min="14343" max="14343" width="24" style="4" customWidth="1"/>
    <col min="14344" max="14344" width="17.85546875" style="4" customWidth="1"/>
    <col min="14345" max="14345" width="16.5703125" style="4" customWidth="1"/>
    <col min="14346" max="14346" width="17.5703125" style="4" customWidth="1"/>
    <col min="14347" max="14347" width="12.85546875" style="4" customWidth="1"/>
    <col min="14348" max="14348" width="15.85546875" style="4" customWidth="1"/>
    <col min="14349" max="14349" width="19.42578125" style="4" customWidth="1"/>
    <col min="14350" max="14350" width="14.5703125" style="4" customWidth="1"/>
    <col min="14351" max="14351" width="18.85546875" style="4" customWidth="1"/>
    <col min="14352" max="14592" width="8.28515625" style="4"/>
    <col min="14593" max="14593" width="5.140625" style="4" customWidth="1"/>
    <col min="14594" max="14594" width="5.42578125" style="4" customWidth="1"/>
    <col min="14595" max="14595" width="4" style="4" bestFit="1" customWidth="1"/>
    <col min="14596" max="14596" width="9.85546875" style="4" customWidth="1"/>
    <col min="14597" max="14597" width="14.28515625" style="4" customWidth="1"/>
    <col min="14598" max="14598" width="60.140625" style="4" customWidth="1"/>
    <col min="14599" max="14599" width="24" style="4" customWidth="1"/>
    <col min="14600" max="14600" width="17.85546875" style="4" customWidth="1"/>
    <col min="14601" max="14601" width="16.5703125" style="4" customWidth="1"/>
    <col min="14602" max="14602" width="17.5703125" style="4" customWidth="1"/>
    <col min="14603" max="14603" width="12.85546875" style="4" customWidth="1"/>
    <col min="14604" max="14604" width="15.85546875" style="4" customWidth="1"/>
    <col min="14605" max="14605" width="19.42578125" style="4" customWidth="1"/>
    <col min="14606" max="14606" width="14.5703125" style="4" customWidth="1"/>
    <col min="14607" max="14607" width="18.85546875" style="4" customWidth="1"/>
    <col min="14608" max="14848" width="8.28515625" style="4"/>
    <col min="14849" max="14849" width="5.140625" style="4" customWidth="1"/>
    <col min="14850" max="14850" width="5.42578125" style="4" customWidth="1"/>
    <col min="14851" max="14851" width="4" style="4" bestFit="1" customWidth="1"/>
    <col min="14852" max="14852" width="9.85546875" style="4" customWidth="1"/>
    <col min="14853" max="14853" width="14.28515625" style="4" customWidth="1"/>
    <col min="14854" max="14854" width="60.140625" style="4" customWidth="1"/>
    <col min="14855" max="14855" width="24" style="4" customWidth="1"/>
    <col min="14856" max="14856" width="17.85546875" style="4" customWidth="1"/>
    <col min="14857" max="14857" width="16.5703125" style="4" customWidth="1"/>
    <col min="14858" max="14858" width="17.5703125" style="4" customWidth="1"/>
    <col min="14859" max="14859" width="12.85546875" style="4" customWidth="1"/>
    <col min="14860" max="14860" width="15.85546875" style="4" customWidth="1"/>
    <col min="14861" max="14861" width="19.42578125" style="4" customWidth="1"/>
    <col min="14862" max="14862" width="14.5703125" style="4" customWidth="1"/>
    <col min="14863" max="14863" width="18.85546875" style="4" customWidth="1"/>
    <col min="14864" max="15104" width="8.28515625" style="4"/>
    <col min="15105" max="15105" width="5.140625" style="4" customWidth="1"/>
    <col min="15106" max="15106" width="5.42578125" style="4" customWidth="1"/>
    <col min="15107" max="15107" width="4" style="4" bestFit="1" customWidth="1"/>
    <col min="15108" max="15108" width="9.85546875" style="4" customWidth="1"/>
    <col min="15109" max="15109" width="14.28515625" style="4" customWidth="1"/>
    <col min="15110" max="15110" width="60.140625" style="4" customWidth="1"/>
    <col min="15111" max="15111" width="24" style="4" customWidth="1"/>
    <col min="15112" max="15112" width="17.85546875" style="4" customWidth="1"/>
    <col min="15113" max="15113" width="16.5703125" style="4" customWidth="1"/>
    <col min="15114" max="15114" width="17.5703125" style="4" customWidth="1"/>
    <col min="15115" max="15115" width="12.85546875" style="4" customWidth="1"/>
    <col min="15116" max="15116" width="15.85546875" style="4" customWidth="1"/>
    <col min="15117" max="15117" width="19.42578125" style="4" customWidth="1"/>
    <col min="15118" max="15118" width="14.5703125" style="4" customWidth="1"/>
    <col min="15119" max="15119" width="18.85546875" style="4" customWidth="1"/>
    <col min="15120" max="15360" width="8.28515625" style="4"/>
    <col min="15361" max="15361" width="5.140625" style="4" customWidth="1"/>
    <col min="15362" max="15362" width="5.42578125" style="4" customWidth="1"/>
    <col min="15363" max="15363" width="4" style="4" bestFit="1" customWidth="1"/>
    <col min="15364" max="15364" width="9.85546875" style="4" customWidth="1"/>
    <col min="15365" max="15365" width="14.28515625" style="4" customWidth="1"/>
    <col min="15366" max="15366" width="60.140625" style="4" customWidth="1"/>
    <col min="15367" max="15367" width="24" style="4" customWidth="1"/>
    <col min="15368" max="15368" width="17.85546875" style="4" customWidth="1"/>
    <col min="15369" max="15369" width="16.5703125" style="4" customWidth="1"/>
    <col min="15370" max="15370" width="17.5703125" style="4" customWidth="1"/>
    <col min="15371" max="15371" width="12.85546875" style="4" customWidth="1"/>
    <col min="15372" max="15372" width="15.85546875" style="4" customWidth="1"/>
    <col min="15373" max="15373" width="19.42578125" style="4" customWidth="1"/>
    <col min="15374" max="15374" width="14.5703125" style="4" customWidth="1"/>
    <col min="15375" max="15375" width="18.85546875" style="4" customWidth="1"/>
    <col min="15376" max="15616" width="8.28515625" style="4"/>
    <col min="15617" max="15617" width="5.140625" style="4" customWidth="1"/>
    <col min="15618" max="15618" width="5.42578125" style="4" customWidth="1"/>
    <col min="15619" max="15619" width="4" style="4" bestFit="1" customWidth="1"/>
    <col min="15620" max="15620" width="9.85546875" style="4" customWidth="1"/>
    <col min="15621" max="15621" width="14.28515625" style="4" customWidth="1"/>
    <col min="15622" max="15622" width="60.140625" style="4" customWidth="1"/>
    <col min="15623" max="15623" width="24" style="4" customWidth="1"/>
    <col min="15624" max="15624" width="17.85546875" style="4" customWidth="1"/>
    <col min="15625" max="15625" width="16.5703125" style="4" customWidth="1"/>
    <col min="15626" max="15626" width="17.5703125" style="4" customWidth="1"/>
    <col min="15627" max="15627" width="12.85546875" style="4" customWidth="1"/>
    <col min="15628" max="15628" width="15.85546875" style="4" customWidth="1"/>
    <col min="15629" max="15629" width="19.42578125" style="4" customWidth="1"/>
    <col min="15630" max="15630" width="14.5703125" style="4" customWidth="1"/>
    <col min="15631" max="15631" width="18.85546875" style="4" customWidth="1"/>
    <col min="15632" max="15872" width="8.28515625" style="4"/>
    <col min="15873" max="15873" width="5.140625" style="4" customWidth="1"/>
    <col min="15874" max="15874" width="5.42578125" style="4" customWidth="1"/>
    <col min="15875" max="15875" width="4" style="4" bestFit="1" customWidth="1"/>
    <col min="15876" max="15876" width="9.85546875" style="4" customWidth="1"/>
    <col min="15877" max="15877" width="14.28515625" style="4" customWidth="1"/>
    <col min="15878" max="15878" width="60.140625" style="4" customWidth="1"/>
    <col min="15879" max="15879" width="24" style="4" customWidth="1"/>
    <col min="15880" max="15880" width="17.85546875" style="4" customWidth="1"/>
    <col min="15881" max="15881" width="16.5703125" style="4" customWidth="1"/>
    <col min="15882" max="15882" width="17.5703125" style="4" customWidth="1"/>
    <col min="15883" max="15883" width="12.85546875" style="4" customWidth="1"/>
    <col min="15884" max="15884" width="15.85546875" style="4" customWidth="1"/>
    <col min="15885" max="15885" width="19.42578125" style="4" customWidth="1"/>
    <col min="15886" max="15886" width="14.5703125" style="4" customWidth="1"/>
    <col min="15887" max="15887" width="18.85546875" style="4" customWidth="1"/>
    <col min="15888" max="16128" width="8.28515625" style="4"/>
    <col min="16129" max="16129" width="5.140625" style="4" customWidth="1"/>
    <col min="16130" max="16130" width="5.42578125" style="4" customWidth="1"/>
    <col min="16131" max="16131" width="4" style="4" bestFit="1" customWidth="1"/>
    <col min="16132" max="16132" width="9.85546875" style="4" customWidth="1"/>
    <col min="16133" max="16133" width="14.28515625" style="4" customWidth="1"/>
    <col min="16134" max="16134" width="60.140625" style="4" customWidth="1"/>
    <col min="16135" max="16135" width="24" style="4" customWidth="1"/>
    <col min="16136" max="16136" width="17.85546875" style="4" customWidth="1"/>
    <col min="16137" max="16137" width="16.5703125" style="4" customWidth="1"/>
    <col min="16138" max="16138" width="17.5703125" style="4" customWidth="1"/>
    <col min="16139" max="16139" width="12.85546875" style="4" customWidth="1"/>
    <col min="16140" max="16140" width="15.85546875" style="4" customWidth="1"/>
    <col min="16141" max="16141" width="19.42578125" style="4" customWidth="1"/>
    <col min="16142" max="16142" width="14.5703125" style="4" customWidth="1"/>
    <col min="16143" max="16143" width="18.85546875" style="4" customWidth="1"/>
    <col min="16144" max="16384" width="8.28515625" style="4"/>
  </cols>
  <sheetData>
    <row r="2" spans="1:17" ht="21" customHeight="1" x14ac:dyDescent="0.3">
      <c r="G2" s="3" t="s">
        <v>40</v>
      </c>
      <c r="I2" s="5"/>
    </row>
    <row r="3" spans="1:17" ht="14.25" customHeight="1" x14ac:dyDescent="0.3">
      <c r="G3" s="6" t="s">
        <v>126</v>
      </c>
      <c r="I3" s="5"/>
    </row>
    <row r="4" spans="1:17" ht="13.5" customHeight="1" x14ac:dyDescent="0.3">
      <c r="G4" s="7" t="s">
        <v>1</v>
      </c>
      <c r="I4" s="5"/>
    </row>
    <row r="5" spans="1:17" ht="21" customHeight="1" x14ac:dyDescent="0.3">
      <c r="G5" s="8"/>
      <c r="I5" s="5"/>
    </row>
    <row r="6" spans="1:17" ht="64.5" customHeight="1" x14ac:dyDescent="0.25">
      <c r="A6" s="213" t="s">
        <v>41</v>
      </c>
      <c r="B6" s="213"/>
      <c r="C6" s="213"/>
      <c r="D6" s="213"/>
      <c r="E6" s="213"/>
      <c r="F6" s="213"/>
      <c r="G6" s="213"/>
      <c r="H6" s="9"/>
      <c r="I6" s="9"/>
      <c r="J6" s="214"/>
      <c r="K6" s="214"/>
      <c r="L6" s="214"/>
      <c r="M6" s="214"/>
      <c r="N6" s="214"/>
      <c r="O6" s="214"/>
      <c r="P6" s="214"/>
      <c r="Q6" s="214"/>
    </row>
    <row r="7" spans="1:17" ht="21.75" customHeight="1" x14ac:dyDescent="0.3">
      <c r="B7" s="2"/>
      <c r="C7" s="10"/>
      <c r="D7" s="10"/>
      <c r="E7" s="10"/>
      <c r="F7" s="10"/>
      <c r="G7" s="62"/>
      <c r="H7" s="215"/>
      <c r="I7" s="215"/>
    </row>
    <row r="8" spans="1:17" ht="75.75" customHeight="1" x14ac:dyDescent="0.25">
      <c r="A8" s="222" t="s">
        <v>42</v>
      </c>
      <c r="B8" s="222"/>
      <c r="C8" s="222"/>
      <c r="D8" s="222" t="s">
        <v>3</v>
      </c>
      <c r="E8" s="222"/>
      <c r="F8" s="223" t="s">
        <v>43</v>
      </c>
      <c r="G8" s="224" t="s">
        <v>5</v>
      </c>
    </row>
    <row r="9" spans="1:17" ht="42" x14ac:dyDescent="0.25">
      <c r="A9" s="63" t="s">
        <v>44</v>
      </c>
      <c r="B9" s="63" t="s">
        <v>45</v>
      </c>
      <c r="C9" s="63" t="s">
        <v>46</v>
      </c>
      <c r="D9" s="64" t="s">
        <v>6</v>
      </c>
      <c r="E9" s="64" t="s">
        <v>7</v>
      </c>
      <c r="F9" s="223"/>
      <c r="G9" s="225"/>
    </row>
    <row r="10" spans="1:17" ht="51" customHeight="1" x14ac:dyDescent="0.25">
      <c r="A10" s="15"/>
      <c r="B10" s="15"/>
      <c r="C10" s="15"/>
      <c r="D10" s="15"/>
      <c r="E10" s="15"/>
      <c r="F10" s="16"/>
      <c r="G10" s="65" t="s">
        <v>8</v>
      </c>
    </row>
    <row r="11" spans="1:17" s="24" customFormat="1" ht="49.5" customHeight="1" x14ac:dyDescent="0.35">
      <c r="A11" s="66"/>
      <c r="B11" s="67"/>
      <c r="C11" s="68"/>
      <c r="D11" s="68"/>
      <c r="E11" s="68"/>
      <c r="F11" s="69" t="s">
        <v>47</v>
      </c>
      <c r="G11" s="70">
        <f>G13+G40</f>
        <v>0</v>
      </c>
      <c r="H11" s="22"/>
      <c r="I11" s="22"/>
      <c r="J11" s="22"/>
      <c r="K11" s="22"/>
      <c r="L11" s="23"/>
      <c r="M11" s="23"/>
    </row>
    <row r="12" spans="1:17" ht="20.25" customHeight="1" x14ac:dyDescent="0.3">
      <c r="A12" s="71"/>
      <c r="B12" s="32"/>
      <c r="C12" s="32"/>
      <c r="D12" s="32"/>
      <c r="E12" s="32"/>
      <c r="F12" s="72" t="s">
        <v>48</v>
      </c>
      <c r="G12" s="73"/>
      <c r="I12" s="29"/>
      <c r="J12" s="30"/>
      <c r="K12" s="30"/>
      <c r="L12" s="30"/>
      <c r="M12" s="30"/>
    </row>
    <row r="13" spans="1:17" s="24" customFormat="1" ht="29.25" customHeight="1" x14ac:dyDescent="0.25">
      <c r="A13" s="74" t="s">
        <v>49</v>
      </c>
      <c r="B13" s="74"/>
      <c r="C13" s="75"/>
      <c r="D13" s="75"/>
      <c r="E13" s="75"/>
      <c r="F13" s="76" t="s">
        <v>50</v>
      </c>
      <c r="G13" s="77">
        <f>+G15</f>
        <v>-6400</v>
      </c>
      <c r="H13" s="78"/>
      <c r="I13" s="79"/>
      <c r="J13" s="80"/>
      <c r="K13" s="80"/>
      <c r="L13" s="23"/>
      <c r="M13" s="23"/>
    </row>
    <row r="14" spans="1:17" ht="21" customHeight="1" x14ac:dyDescent="0.25">
      <c r="A14" s="81"/>
      <c r="B14" s="81"/>
      <c r="C14" s="51"/>
      <c r="D14" s="51"/>
      <c r="E14" s="51"/>
      <c r="F14" s="82" t="s">
        <v>51</v>
      </c>
      <c r="G14" s="83"/>
      <c r="J14" s="84"/>
      <c r="K14" s="30"/>
      <c r="L14" s="30"/>
      <c r="M14" s="30"/>
    </row>
    <row r="15" spans="1:17" ht="33.75" customHeight="1" x14ac:dyDescent="0.25">
      <c r="A15" s="81"/>
      <c r="B15" s="64" t="s">
        <v>52</v>
      </c>
      <c r="C15" s="51"/>
      <c r="D15" s="51"/>
      <c r="E15" s="51"/>
      <c r="F15" s="82" t="s">
        <v>53</v>
      </c>
      <c r="G15" s="85">
        <f>+G17</f>
        <v>-6400</v>
      </c>
      <c r="J15" s="30"/>
      <c r="K15" s="30"/>
      <c r="L15" s="30"/>
      <c r="M15" s="30"/>
    </row>
    <row r="16" spans="1:17" ht="27" customHeight="1" x14ac:dyDescent="0.25">
      <c r="A16" s="81"/>
      <c r="B16" s="64"/>
      <c r="C16" s="51"/>
      <c r="D16" s="51"/>
      <c r="E16" s="51"/>
      <c r="F16" s="82" t="s">
        <v>51</v>
      </c>
      <c r="G16" s="73"/>
      <c r="J16" s="30"/>
      <c r="K16" s="30"/>
      <c r="L16" s="30"/>
      <c r="M16" s="30"/>
    </row>
    <row r="17" spans="1:13" ht="30" customHeight="1" x14ac:dyDescent="0.25">
      <c r="A17" s="81"/>
      <c r="B17" s="81"/>
      <c r="C17" s="64" t="s">
        <v>49</v>
      </c>
      <c r="D17" s="51"/>
      <c r="E17" s="51"/>
      <c r="F17" s="82" t="s">
        <v>53</v>
      </c>
      <c r="G17" s="85">
        <f>G19</f>
        <v>-6400</v>
      </c>
      <c r="H17" s="86"/>
    </row>
    <row r="18" spans="1:13" ht="19.5" customHeight="1" x14ac:dyDescent="0.25">
      <c r="A18" s="81"/>
      <c r="B18" s="81"/>
      <c r="C18" s="51"/>
      <c r="D18" s="51"/>
      <c r="E18" s="51"/>
      <c r="F18" s="82" t="s">
        <v>48</v>
      </c>
      <c r="G18" s="83"/>
      <c r="J18" s="30"/>
      <c r="K18" s="30"/>
      <c r="L18" s="30"/>
      <c r="M18" s="30"/>
    </row>
    <row r="19" spans="1:13" ht="36.75" customHeight="1" x14ac:dyDescent="0.25">
      <c r="A19" s="81"/>
      <c r="B19" s="81"/>
      <c r="C19" s="51"/>
      <c r="D19" s="51"/>
      <c r="E19" s="51"/>
      <c r="F19" s="87" t="s">
        <v>10</v>
      </c>
      <c r="G19" s="88">
        <f>G21</f>
        <v>-6400</v>
      </c>
      <c r="J19" s="30"/>
      <c r="K19" s="30"/>
      <c r="L19" s="30"/>
      <c r="M19" s="30"/>
    </row>
    <row r="20" spans="1:13" ht="19.5" customHeight="1" x14ac:dyDescent="0.25">
      <c r="A20" s="81"/>
      <c r="B20" s="81"/>
      <c r="C20" s="51"/>
      <c r="D20" s="51"/>
      <c r="E20" s="51"/>
      <c r="F20" s="82" t="s">
        <v>51</v>
      </c>
      <c r="G20" s="83"/>
      <c r="J20" s="30"/>
      <c r="K20" s="30"/>
      <c r="L20" s="30"/>
      <c r="M20" s="30"/>
    </row>
    <row r="21" spans="1:13" ht="33.75" customHeight="1" x14ac:dyDescent="0.25">
      <c r="A21" s="89"/>
      <c r="B21" s="89"/>
      <c r="C21" s="90"/>
      <c r="D21" s="91">
        <v>1018</v>
      </c>
      <c r="E21" s="90"/>
      <c r="F21" s="92" t="s">
        <v>12</v>
      </c>
      <c r="G21" s="93">
        <f>G23+G31</f>
        <v>-6400</v>
      </c>
      <c r="J21" s="30"/>
      <c r="K21" s="30"/>
      <c r="L21" s="30"/>
      <c r="M21" s="30"/>
    </row>
    <row r="22" spans="1:13" ht="19.5" customHeight="1" x14ac:dyDescent="0.25">
      <c r="A22" s="81"/>
      <c r="B22" s="81"/>
      <c r="C22" s="51"/>
      <c r="D22" s="51"/>
      <c r="E22" s="51"/>
      <c r="F22" s="82" t="s">
        <v>51</v>
      </c>
      <c r="G22" s="83"/>
      <c r="J22" s="30"/>
      <c r="K22" s="30"/>
      <c r="L22" s="30"/>
      <c r="M22" s="30"/>
    </row>
    <row r="23" spans="1:13" s="45" customFormat="1" ht="80.25" customHeight="1" x14ac:dyDescent="0.3">
      <c r="A23" s="94"/>
      <c r="B23" s="94"/>
      <c r="C23" s="94"/>
      <c r="D23" s="42"/>
      <c r="E23" s="42">
        <v>11001</v>
      </c>
      <c r="F23" s="95" t="s">
        <v>19</v>
      </c>
      <c r="G23" s="96">
        <f>+G25</f>
        <v>-30273</v>
      </c>
    </row>
    <row r="24" spans="1:13" s="45" customFormat="1" ht="24.75" customHeight="1" x14ac:dyDescent="0.3">
      <c r="A24" s="94"/>
      <c r="B24" s="94"/>
      <c r="C24" s="94"/>
      <c r="D24" s="42"/>
      <c r="E24" s="42"/>
      <c r="F24" s="16" t="s">
        <v>54</v>
      </c>
      <c r="G24" s="96"/>
    </row>
    <row r="25" spans="1:13" s="1" customFormat="1" ht="39" customHeight="1" x14ac:dyDescent="0.3">
      <c r="A25" s="47"/>
      <c r="B25" s="47"/>
      <c r="C25" s="47"/>
      <c r="D25" s="47"/>
      <c r="E25" s="47"/>
      <c r="F25" s="97" t="s">
        <v>55</v>
      </c>
      <c r="G25" s="85">
        <f>G29</f>
        <v>-30273</v>
      </c>
    </row>
    <row r="26" spans="1:13" s="1" customFormat="1" ht="38.25" customHeight="1" x14ac:dyDescent="0.3">
      <c r="A26" s="47"/>
      <c r="B26" s="47"/>
      <c r="C26" s="47"/>
      <c r="D26" s="47"/>
      <c r="E26" s="47"/>
      <c r="F26" s="98" t="s">
        <v>56</v>
      </c>
      <c r="G26" s="85"/>
    </row>
    <row r="27" spans="1:13" s="1" customFormat="1" ht="22.5" customHeight="1" x14ac:dyDescent="0.3">
      <c r="A27" s="47"/>
      <c r="B27" s="47"/>
      <c r="C27" s="47"/>
      <c r="D27" s="47"/>
      <c r="E27" s="47"/>
      <c r="F27" s="99" t="s">
        <v>57</v>
      </c>
      <c r="G27" s="100">
        <f>G28</f>
        <v>-30273</v>
      </c>
    </row>
    <row r="28" spans="1:13" s="1" customFormat="1" ht="22.5" customHeight="1" x14ac:dyDescent="0.3">
      <c r="A28" s="47"/>
      <c r="B28" s="47"/>
      <c r="C28" s="47"/>
      <c r="D28" s="47"/>
      <c r="E28" s="47"/>
      <c r="F28" s="99" t="s">
        <v>58</v>
      </c>
      <c r="G28" s="100">
        <f>G29</f>
        <v>-30273</v>
      </c>
    </row>
    <row r="29" spans="1:13" s="1" customFormat="1" ht="22.5" customHeight="1" x14ac:dyDescent="0.3">
      <c r="A29" s="47"/>
      <c r="B29" s="47"/>
      <c r="C29" s="47"/>
      <c r="D29" s="47"/>
      <c r="E29" s="47"/>
      <c r="F29" s="99" t="s">
        <v>59</v>
      </c>
      <c r="G29" s="100">
        <f>SUM(G30:G30)</f>
        <v>-30273</v>
      </c>
    </row>
    <row r="30" spans="1:13" s="1" customFormat="1" ht="23.25" customHeight="1" x14ac:dyDescent="0.3">
      <c r="A30" s="47"/>
      <c r="B30" s="47"/>
      <c r="C30" s="47"/>
      <c r="D30" s="47"/>
      <c r="E30" s="47"/>
      <c r="F30" s="99" t="s">
        <v>60</v>
      </c>
      <c r="G30" s="85">
        <f>'Հավելված 3'!D24</f>
        <v>-30273</v>
      </c>
    </row>
    <row r="31" spans="1:13" s="45" customFormat="1" ht="80.25" customHeight="1" x14ac:dyDescent="0.3">
      <c r="A31" s="94"/>
      <c r="B31" s="94"/>
      <c r="C31" s="94"/>
      <c r="D31" s="42"/>
      <c r="E31" s="42">
        <v>32001</v>
      </c>
      <c r="F31" s="95" t="s">
        <v>24</v>
      </c>
      <c r="G31" s="96">
        <f>+G33</f>
        <v>23873</v>
      </c>
    </row>
    <row r="32" spans="1:13" s="45" customFormat="1" ht="21" customHeight="1" x14ac:dyDescent="0.3">
      <c r="A32" s="94"/>
      <c r="B32" s="94"/>
      <c r="C32" s="94"/>
      <c r="D32" s="42"/>
      <c r="E32" s="42"/>
      <c r="F32" s="16" t="s">
        <v>54</v>
      </c>
      <c r="G32" s="96"/>
    </row>
    <row r="33" spans="1:7" s="1" customFormat="1" ht="39" customHeight="1" x14ac:dyDescent="0.3">
      <c r="A33" s="47"/>
      <c r="B33" s="47"/>
      <c r="C33" s="47"/>
      <c r="D33" s="47"/>
      <c r="E33" s="47"/>
      <c r="F33" s="97" t="s">
        <v>55</v>
      </c>
      <c r="G33" s="85">
        <f>G35</f>
        <v>23873</v>
      </c>
    </row>
    <row r="34" spans="1:7" s="1" customFormat="1" ht="38.25" customHeight="1" x14ac:dyDescent="0.3">
      <c r="A34" s="47"/>
      <c r="B34" s="47"/>
      <c r="C34" s="47"/>
      <c r="D34" s="47"/>
      <c r="E34" s="47"/>
      <c r="F34" s="98" t="s">
        <v>56</v>
      </c>
      <c r="G34" s="85"/>
    </row>
    <row r="35" spans="1:7" s="1" customFormat="1" ht="25.5" customHeight="1" x14ac:dyDescent="0.3">
      <c r="A35" s="47"/>
      <c r="B35" s="47"/>
      <c r="C35" s="47"/>
      <c r="D35" s="47"/>
      <c r="E35" s="47"/>
      <c r="F35" s="99" t="s">
        <v>57</v>
      </c>
      <c r="G35" s="100">
        <f>G36</f>
        <v>23873</v>
      </c>
    </row>
    <row r="36" spans="1:7" s="1" customFormat="1" ht="25.5" customHeight="1" x14ac:dyDescent="0.3">
      <c r="A36" s="47"/>
      <c r="B36" s="47"/>
      <c r="C36" s="47"/>
      <c r="D36" s="47"/>
      <c r="E36" s="47"/>
      <c r="F36" s="99" t="s">
        <v>61</v>
      </c>
      <c r="G36" s="100">
        <f>G37</f>
        <v>23873</v>
      </c>
    </row>
    <row r="37" spans="1:7" s="1" customFormat="1" ht="25.5" customHeight="1" x14ac:dyDescent="0.3">
      <c r="A37" s="47"/>
      <c r="B37" s="47"/>
      <c r="C37" s="47"/>
      <c r="D37" s="47"/>
      <c r="E37" s="47"/>
      <c r="F37" s="99" t="s">
        <v>62</v>
      </c>
      <c r="G37" s="100">
        <f>G38</f>
        <v>23873</v>
      </c>
    </row>
    <row r="38" spans="1:7" s="1" customFormat="1" ht="25.5" customHeight="1" x14ac:dyDescent="0.3">
      <c r="A38" s="47"/>
      <c r="B38" s="47"/>
      <c r="C38" s="47"/>
      <c r="D38" s="47"/>
      <c r="E38" s="47"/>
      <c r="F38" s="99" t="s">
        <v>63</v>
      </c>
      <c r="G38" s="100">
        <f>SUM(G39:G39)</f>
        <v>23873</v>
      </c>
    </row>
    <row r="39" spans="1:7" s="1" customFormat="1" ht="25.5" customHeight="1" x14ac:dyDescent="0.3">
      <c r="A39" s="47"/>
      <c r="B39" s="47"/>
      <c r="C39" s="47"/>
      <c r="D39" s="47"/>
      <c r="E39" s="47"/>
      <c r="F39" s="99" t="s">
        <v>64</v>
      </c>
      <c r="G39" s="100">
        <f>'Հավելված 3'!D32</f>
        <v>23873</v>
      </c>
    </row>
    <row r="40" spans="1:7" s="105" customFormat="1" ht="34.5" x14ac:dyDescent="0.25">
      <c r="A40" s="102" t="s">
        <v>65</v>
      </c>
      <c r="B40" s="103"/>
      <c r="C40" s="103"/>
      <c r="D40" s="103"/>
      <c r="E40" s="103"/>
      <c r="F40" s="102" t="s">
        <v>66</v>
      </c>
      <c r="G40" s="104">
        <f>G42+G84</f>
        <v>6400</v>
      </c>
    </row>
    <row r="41" spans="1:7" s="105" customFormat="1" ht="17.25" x14ac:dyDescent="0.25">
      <c r="A41" s="103"/>
      <c r="B41" s="103"/>
      <c r="C41" s="103"/>
      <c r="D41" s="103"/>
      <c r="E41" s="103"/>
      <c r="F41" s="103" t="s">
        <v>67</v>
      </c>
      <c r="G41" s="103"/>
    </row>
    <row r="42" spans="1:7" s="105" customFormat="1" ht="34.5" x14ac:dyDescent="0.25">
      <c r="A42" s="103"/>
      <c r="B42" s="102" t="s">
        <v>68</v>
      </c>
      <c r="C42" s="103"/>
      <c r="D42" s="103"/>
      <c r="E42" s="103"/>
      <c r="F42" s="102" t="s">
        <v>69</v>
      </c>
      <c r="G42" s="104">
        <f>G44+G71+G58</f>
        <v>6400</v>
      </c>
    </row>
    <row r="43" spans="1:7" s="105" customFormat="1" ht="17.25" x14ac:dyDescent="0.25">
      <c r="A43" s="103"/>
      <c r="B43" s="103"/>
      <c r="C43" s="103"/>
      <c r="D43" s="103"/>
      <c r="E43" s="103"/>
      <c r="F43" s="103" t="s">
        <v>67</v>
      </c>
      <c r="G43" s="103"/>
    </row>
    <row r="44" spans="1:7" s="105" customFormat="1" ht="34.5" x14ac:dyDescent="0.25">
      <c r="A44" s="103"/>
      <c r="B44" s="103"/>
      <c r="C44" s="102" t="s">
        <v>68</v>
      </c>
      <c r="D44" s="103"/>
      <c r="E44" s="103"/>
      <c r="F44" s="102" t="s">
        <v>29</v>
      </c>
      <c r="G44" s="104">
        <f>G48</f>
        <v>6400</v>
      </c>
    </row>
    <row r="45" spans="1:7" s="105" customFormat="1" ht="17.25" x14ac:dyDescent="0.25">
      <c r="A45" s="103"/>
      <c r="B45" s="103"/>
      <c r="C45" s="103"/>
      <c r="D45" s="103"/>
      <c r="E45" s="103"/>
      <c r="F45" s="103" t="s">
        <v>67</v>
      </c>
      <c r="G45" s="103"/>
    </row>
    <row r="46" spans="1:7" s="105" customFormat="1" ht="17.25" x14ac:dyDescent="0.25">
      <c r="A46" s="103"/>
      <c r="B46" s="103"/>
      <c r="C46" s="102"/>
      <c r="D46" s="103"/>
      <c r="E46" s="103"/>
      <c r="F46" s="102" t="s">
        <v>70</v>
      </c>
      <c r="G46" s="104">
        <f>G48</f>
        <v>6400</v>
      </c>
    </row>
    <row r="47" spans="1:7" s="105" customFormat="1" ht="17.25" x14ac:dyDescent="0.25">
      <c r="A47" s="103"/>
      <c r="B47" s="103"/>
      <c r="C47" s="103"/>
      <c r="D47" s="103"/>
      <c r="E47" s="103"/>
      <c r="F47" s="103" t="s">
        <v>67</v>
      </c>
      <c r="G47" s="103"/>
    </row>
    <row r="48" spans="1:7" s="105" customFormat="1" ht="17.25" x14ac:dyDescent="0.25">
      <c r="A48" s="103"/>
      <c r="B48" s="103"/>
      <c r="C48" s="103"/>
      <c r="D48" s="103">
        <v>1139</v>
      </c>
      <c r="E48" s="103"/>
      <c r="F48" s="103" t="s">
        <v>35</v>
      </c>
      <c r="G48" s="106">
        <f>G50</f>
        <v>6400</v>
      </c>
    </row>
    <row r="49" spans="1:7" s="105" customFormat="1" ht="17.25" x14ac:dyDescent="0.25">
      <c r="A49" s="103"/>
      <c r="B49" s="103"/>
      <c r="C49" s="103"/>
      <c r="D49" s="103"/>
      <c r="E49" s="103"/>
      <c r="F49" s="103" t="s">
        <v>67</v>
      </c>
      <c r="G49" s="103"/>
    </row>
    <row r="50" spans="1:7" s="105" customFormat="1" ht="17.25" x14ac:dyDescent="0.25">
      <c r="A50" s="103"/>
      <c r="B50" s="103"/>
      <c r="C50" s="103"/>
      <c r="D50" s="103"/>
      <c r="E50" s="103">
        <v>11001</v>
      </c>
      <c r="F50" s="103" t="s">
        <v>35</v>
      </c>
      <c r="G50" s="106">
        <f>G52</f>
        <v>6400</v>
      </c>
    </row>
    <row r="51" spans="1:7" s="105" customFormat="1" ht="17.25" x14ac:dyDescent="0.25">
      <c r="A51" s="103"/>
      <c r="B51" s="103"/>
      <c r="C51" s="103"/>
      <c r="D51" s="103"/>
      <c r="E51" s="103"/>
      <c r="F51" s="103" t="s">
        <v>71</v>
      </c>
      <c r="G51" s="103"/>
    </row>
    <row r="52" spans="1:7" s="105" customFormat="1" ht="17.25" x14ac:dyDescent="0.25">
      <c r="A52" s="103"/>
      <c r="B52" s="103"/>
      <c r="C52" s="103"/>
      <c r="D52" s="103"/>
      <c r="E52" s="103"/>
      <c r="F52" s="107" t="s">
        <v>70</v>
      </c>
      <c r="G52" s="108">
        <f>G54</f>
        <v>6400</v>
      </c>
    </row>
    <row r="53" spans="1:7" s="105" customFormat="1" ht="34.5" x14ac:dyDescent="0.25">
      <c r="A53" s="103"/>
      <c r="B53" s="103"/>
      <c r="C53" s="103"/>
      <c r="D53" s="103"/>
      <c r="E53" s="103"/>
      <c r="F53" s="103" t="s">
        <v>56</v>
      </c>
      <c r="G53" s="103"/>
    </row>
    <row r="54" spans="1:7" s="105" customFormat="1" ht="17.25" x14ac:dyDescent="0.25">
      <c r="A54" s="103"/>
      <c r="B54" s="103"/>
      <c r="C54" s="103"/>
      <c r="D54" s="103"/>
      <c r="E54" s="103"/>
      <c r="F54" s="109" t="s">
        <v>57</v>
      </c>
      <c r="G54" s="106">
        <f>G55</f>
        <v>6400</v>
      </c>
    </row>
    <row r="55" spans="1:7" s="105" customFormat="1" ht="17.25" x14ac:dyDescent="0.25">
      <c r="A55" s="103"/>
      <c r="B55" s="103"/>
      <c r="C55" s="103"/>
      <c r="D55" s="103"/>
      <c r="E55" s="103"/>
      <c r="F55" s="109" t="s">
        <v>58</v>
      </c>
      <c r="G55" s="106">
        <f>G56</f>
        <v>6400</v>
      </c>
    </row>
    <row r="56" spans="1:7" s="105" customFormat="1" ht="17.25" x14ac:dyDescent="0.25">
      <c r="A56" s="103"/>
      <c r="B56" s="103"/>
      <c r="C56" s="103"/>
      <c r="D56" s="103"/>
      <c r="E56" s="103"/>
      <c r="F56" s="109" t="s">
        <v>59</v>
      </c>
      <c r="G56" s="106">
        <f>G57</f>
        <v>6400</v>
      </c>
    </row>
    <row r="57" spans="1:7" s="105" customFormat="1" ht="17.25" x14ac:dyDescent="0.25">
      <c r="A57" s="103"/>
      <c r="B57" s="103"/>
      <c r="C57" s="103"/>
      <c r="D57" s="103"/>
      <c r="E57" s="103"/>
      <c r="F57" s="109" t="s">
        <v>72</v>
      </c>
      <c r="G57" s="205">
        <f>6400</f>
        <v>6400</v>
      </c>
    </row>
  </sheetData>
  <mergeCells count="7">
    <mergeCell ref="A6:G6"/>
    <mergeCell ref="J6:Q6"/>
    <mergeCell ref="H7:I7"/>
    <mergeCell ref="A8:C8"/>
    <mergeCell ref="D8:E8"/>
    <mergeCell ref="F8:F9"/>
    <mergeCell ref="G8:G9"/>
  </mergeCells>
  <pageMargins left="0.7" right="0.7" top="0.75" bottom="0.75" header="0.3" footer="0.3"/>
  <pageSetup paperSize="9" scale="7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view="pageBreakPreview" zoomScaleNormal="100" zoomScaleSheetLayoutView="100" workbookViewId="0">
      <selection activeCell="A5" sqref="A5:F5"/>
    </sheetView>
  </sheetViews>
  <sheetFormatPr defaultColWidth="8.5703125" defaultRowHeight="13.5" x14ac:dyDescent="0.25"/>
  <cols>
    <col min="1" max="1" width="7.140625" style="110" customWidth="1"/>
    <col min="2" max="2" width="6.42578125" style="110" customWidth="1"/>
    <col min="3" max="3" width="73.85546875" style="110" customWidth="1"/>
    <col min="4" max="5" width="17.140625" style="110" bestFit="1" customWidth="1"/>
    <col min="6" max="6" width="17.85546875" style="110" customWidth="1"/>
    <col min="7" max="7" width="14.5703125" style="110" bestFit="1" customWidth="1"/>
    <col min="8" max="8" width="12.42578125" style="110" customWidth="1"/>
    <col min="9" max="9" width="11.7109375" style="110" bestFit="1" customWidth="1"/>
    <col min="10" max="10" width="10.85546875" style="110" bestFit="1" customWidth="1"/>
    <col min="11" max="11" width="10.42578125" style="110" bestFit="1" customWidth="1"/>
    <col min="12" max="256" width="8.5703125" style="110"/>
    <col min="257" max="257" width="7.140625" style="110" customWidth="1"/>
    <col min="258" max="258" width="6.42578125" style="110" customWidth="1"/>
    <col min="259" max="259" width="73.85546875" style="110" customWidth="1"/>
    <col min="260" max="261" width="17.140625" style="110" bestFit="1" customWidth="1"/>
    <col min="262" max="262" width="17.85546875" style="110" customWidth="1"/>
    <col min="263" max="263" width="14.5703125" style="110" bestFit="1" customWidth="1"/>
    <col min="264" max="264" width="12.42578125" style="110" customWidth="1"/>
    <col min="265" max="265" width="11.7109375" style="110" bestFit="1" customWidth="1"/>
    <col min="266" max="266" width="10.85546875" style="110" bestFit="1" customWidth="1"/>
    <col min="267" max="267" width="10.42578125" style="110" bestFit="1" customWidth="1"/>
    <col min="268" max="512" width="8.5703125" style="110"/>
    <col min="513" max="513" width="7.140625" style="110" customWidth="1"/>
    <col min="514" max="514" width="6.42578125" style="110" customWidth="1"/>
    <col min="515" max="515" width="73.85546875" style="110" customWidth="1"/>
    <col min="516" max="517" width="17.140625" style="110" bestFit="1" customWidth="1"/>
    <col min="518" max="518" width="17.85546875" style="110" customWidth="1"/>
    <col min="519" max="519" width="14.5703125" style="110" bestFit="1" customWidth="1"/>
    <col min="520" max="520" width="12.42578125" style="110" customWidth="1"/>
    <col min="521" max="521" width="11.7109375" style="110" bestFit="1" customWidth="1"/>
    <col min="522" max="522" width="10.85546875" style="110" bestFit="1" customWidth="1"/>
    <col min="523" max="523" width="10.42578125" style="110" bestFit="1" customWidth="1"/>
    <col min="524" max="768" width="8.5703125" style="110"/>
    <col min="769" max="769" width="7.140625" style="110" customWidth="1"/>
    <col min="770" max="770" width="6.42578125" style="110" customWidth="1"/>
    <col min="771" max="771" width="73.85546875" style="110" customWidth="1"/>
    <col min="772" max="773" width="17.140625" style="110" bestFit="1" customWidth="1"/>
    <col min="774" max="774" width="17.85546875" style="110" customWidth="1"/>
    <col min="775" max="775" width="14.5703125" style="110" bestFit="1" customWidth="1"/>
    <col min="776" max="776" width="12.42578125" style="110" customWidth="1"/>
    <col min="777" max="777" width="11.7109375" style="110" bestFit="1" customWidth="1"/>
    <col min="778" max="778" width="10.85546875" style="110" bestFit="1" customWidth="1"/>
    <col min="779" max="779" width="10.42578125" style="110" bestFit="1" customWidth="1"/>
    <col min="780" max="1024" width="8.5703125" style="110"/>
    <col min="1025" max="1025" width="7.140625" style="110" customWidth="1"/>
    <col min="1026" max="1026" width="6.42578125" style="110" customWidth="1"/>
    <col min="1027" max="1027" width="73.85546875" style="110" customWidth="1"/>
    <col min="1028" max="1029" width="17.140625" style="110" bestFit="1" customWidth="1"/>
    <col min="1030" max="1030" width="17.85546875" style="110" customWidth="1"/>
    <col min="1031" max="1031" width="14.5703125" style="110" bestFit="1" customWidth="1"/>
    <col min="1032" max="1032" width="12.42578125" style="110" customWidth="1"/>
    <col min="1033" max="1033" width="11.7109375" style="110" bestFit="1" customWidth="1"/>
    <col min="1034" max="1034" width="10.85546875" style="110" bestFit="1" customWidth="1"/>
    <col min="1035" max="1035" width="10.42578125" style="110" bestFit="1" customWidth="1"/>
    <col min="1036" max="1280" width="8.5703125" style="110"/>
    <col min="1281" max="1281" width="7.140625" style="110" customWidth="1"/>
    <col min="1282" max="1282" width="6.42578125" style="110" customWidth="1"/>
    <col min="1283" max="1283" width="73.85546875" style="110" customWidth="1"/>
    <col min="1284" max="1285" width="17.140625" style="110" bestFit="1" customWidth="1"/>
    <col min="1286" max="1286" width="17.85546875" style="110" customWidth="1"/>
    <col min="1287" max="1287" width="14.5703125" style="110" bestFit="1" customWidth="1"/>
    <col min="1288" max="1288" width="12.42578125" style="110" customWidth="1"/>
    <col min="1289" max="1289" width="11.7109375" style="110" bestFit="1" customWidth="1"/>
    <col min="1290" max="1290" width="10.85546875" style="110" bestFit="1" customWidth="1"/>
    <col min="1291" max="1291" width="10.42578125" style="110" bestFit="1" customWidth="1"/>
    <col min="1292" max="1536" width="8.5703125" style="110"/>
    <col min="1537" max="1537" width="7.140625" style="110" customWidth="1"/>
    <col min="1538" max="1538" width="6.42578125" style="110" customWidth="1"/>
    <col min="1539" max="1539" width="73.85546875" style="110" customWidth="1"/>
    <col min="1540" max="1541" width="17.140625" style="110" bestFit="1" customWidth="1"/>
    <col min="1542" max="1542" width="17.85546875" style="110" customWidth="1"/>
    <col min="1543" max="1543" width="14.5703125" style="110" bestFit="1" customWidth="1"/>
    <col min="1544" max="1544" width="12.42578125" style="110" customWidth="1"/>
    <col min="1545" max="1545" width="11.7109375" style="110" bestFit="1" customWidth="1"/>
    <col min="1546" max="1546" width="10.85546875" style="110" bestFit="1" customWidth="1"/>
    <col min="1547" max="1547" width="10.42578125" style="110" bestFit="1" customWidth="1"/>
    <col min="1548" max="1792" width="8.5703125" style="110"/>
    <col min="1793" max="1793" width="7.140625" style="110" customWidth="1"/>
    <col min="1794" max="1794" width="6.42578125" style="110" customWidth="1"/>
    <col min="1795" max="1795" width="73.85546875" style="110" customWidth="1"/>
    <col min="1796" max="1797" width="17.140625" style="110" bestFit="1" customWidth="1"/>
    <col min="1798" max="1798" width="17.85546875" style="110" customWidth="1"/>
    <col min="1799" max="1799" width="14.5703125" style="110" bestFit="1" customWidth="1"/>
    <col min="1800" max="1800" width="12.42578125" style="110" customWidth="1"/>
    <col min="1801" max="1801" width="11.7109375" style="110" bestFit="1" customWidth="1"/>
    <col min="1802" max="1802" width="10.85546875" style="110" bestFit="1" customWidth="1"/>
    <col min="1803" max="1803" width="10.42578125" style="110" bestFit="1" customWidth="1"/>
    <col min="1804" max="2048" width="8.5703125" style="110"/>
    <col min="2049" max="2049" width="7.140625" style="110" customWidth="1"/>
    <col min="2050" max="2050" width="6.42578125" style="110" customWidth="1"/>
    <col min="2051" max="2051" width="73.85546875" style="110" customWidth="1"/>
    <col min="2052" max="2053" width="17.140625" style="110" bestFit="1" customWidth="1"/>
    <col min="2054" max="2054" width="17.85546875" style="110" customWidth="1"/>
    <col min="2055" max="2055" width="14.5703125" style="110" bestFit="1" customWidth="1"/>
    <col min="2056" max="2056" width="12.42578125" style="110" customWidth="1"/>
    <col min="2057" max="2057" width="11.7109375" style="110" bestFit="1" customWidth="1"/>
    <col min="2058" max="2058" width="10.85546875" style="110" bestFit="1" customWidth="1"/>
    <col min="2059" max="2059" width="10.42578125" style="110" bestFit="1" customWidth="1"/>
    <col min="2060" max="2304" width="8.5703125" style="110"/>
    <col min="2305" max="2305" width="7.140625" style="110" customWidth="1"/>
    <col min="2306" max="2306" width="6.42578125" style="110" customWidth="1"/>
    <col min="2307" max="2307" width="73.85546875" style="110" customWidth="1"/>
    <col min="2308" max="2309" width="17.140625" style="110" bestFit="1" customWidth="1"/>
    <col min="2310" max="2310" width="17.85546875" style="110" customWidth="1"/>
    <col min="2311" max="2311" width="14.5703125" style="110" bestFit="1" customWidth="1"/>
    <col min="2312" max="2312" width="12.42578125" style="110" customWidth="1"/>
    <col min="2313" max="2313" width="11.7109375" style="110" bestFit="1" customWidth="1"/>
    <col min="2314" max="2314" width="10.85546875" style="110" bestFit="1" customWidth="1"/>
    <col min="2315" max="2315" width="10.42578125" style="110" bestFit="1" customWidth="1"/>
    <col min="2316" max="2560" width="8.5703125" style="110"/>
    <col min="2561" max="2561" width="7.140625" style="110" customWidth="1"/>
    <col min="2562" max="2562" width="6.42578125" style="110" customWidth="1"/>
    <col min="2563" max="2563" width="73.85546875" style="110" customWidth="1"/>
    <col min="2564" max="2565" width="17.140625" style="110" bestFit="1" customWidth="1"/>
    <col min="2566" max="2566" width="17.85546875" style="110" customWidth="1"/>
    <col min="2567" max="2567" width="14.5703125" style="110" bestFit="1" customWidth="1"/>
    <col min="2568" max="2568" width="12.42578125" style="110" customWidth="1"/>
    <col min="2569" max="2569" width="11.7109375" style="110" bestFit="1" customWidth="1"/>
    <col min="2570" max="2570" width="10.85546875" style="110" bestFit="1" customWidth="1"/>
    <col min="2571" max="2571" width="10.42578125" style="110" bestFit="1" customWidth="1"/>
    <col min="2572" max="2816" width="8.5703125" style="110"/>
    <col min="2817" max="2817" width="7.140625" style="110" customWidth="1"/>
    <col min="2818" max="2818" width="6.42578125" style="110" customWidth="1"/>
    <col min="2819" max="2819" width="73.85546875" style="110" customWidth="1"/>
    <col min="2820" max="2821" width="17.140625" style="110" bestFit="1" customWidth="1"/>
    <col min="2822" max="2822" width="17.85546875" style="110" customWidth="1"/>
    <col min="2823" max="2823" width="14.5703125" style="110" bestFit="1" customWidth="1"/>
    <col min="2824" max="2824" width="12.42578125" style="110" customWidth="1"/>
    <col min="2825" max="2825" width="11.7109375" style="110" bestFit="1" customWidth="1"/>
    <col min="2826" max="2826" width="10.85546875" style="110" bestFit="1" customWidth="1"/>
    <col min="2827" max="2827" width="10.42578125" style="110" bestFit="1" customWidth="1"/>
    <col min="2828" max="3072" width="8.5703125" style="110"/>
    <col min="3073" max="3073" width="7.140625" style="110" customWidth="1"/>
    <col min="3074" max="3074" width="6.42578125" style="110" customWidth="1"/>
    <col min="3075" max="3075" width="73.85546875" style="110" customWidth="1"/>
    <col min="3076" max="3077" width="17.140625" style="110" bestFit="1" customWidth="1"/>
    <col min="3078" max="3078" width="17.85546875" style="110" customWidth="1"/>
    <col min="3079" max="3079" width="14.5703125" style="110" bestFit="1" customWidth="1"/>
    <col min="3080" max="3080" width="12.42578125" style="110" customWidth="1"/>
    <col min="3081" max="3081" width="11.7109375" style="110" bestFit="1" customWidth="1"/>
    <col min="3082" max="3082" width="10.85546875" style="110" bestFit="1" customWidth="1"/>
    <col min="3083" max="3083" width="10.42578125" style="110" bestFit="1" customWidth="1"/>
    <col min="3084" max="3328" width="8.5703125" style="110"/>
    <col min="3329" max="3329" width="7.140625" style="110" customWidth="1"/>
    <col min="3330" max="3330" width="6.42578125" style="110" customWidth="1"/>
    <col min="3331" max="3331" width="73.85546875" style="110" customWidth="1"/>
    <col min="3332" max="3333" width="17.140625" style="110" bestFit="1" customWidth="1"/>
    <col min="3334" max="3334" width="17.85546875" style="110" customWidth="1"/>
    <col min="3335" max="3335" width="14.5703125" style="110" bestFit="1" customWidth="1"/>
    <col min="3336" max="3336" width="12.42578125" style="110" customWidth="1"/>
    <col min="3337" max="3337" width="11.7109375" style="110" bestFit="1" customWidth="1"/>
    <col min="3338" max="3338" width="10.85546875" style="110" bestFit="1" customWidth="1"/>
    <col min="3339" max="3339" width="10.42578125" style="110" bestFit="1" customWidth="1"/>
    <col min="3340" max="3584" width="8.5703125" style="110"/>
    <col min="3585" max="3585" width="7.140625" style="110" customWidth="1"/>
    <col min="3586" max="3586" width="6.42578125" style="110" customWidth="1"/>
    <col min="3587" max="3587" width="73.85546875" style="110" customWidth="1"/>
    <col min="3588" max="3589" width="17.140625" style="110" bestFit="1" customWidth="1"/>
    <col min="3590" max="3590" width="17.85546875" style="110" customWidth="1"/>
    <col min="3591" max="3591" width="14.5703125" style="110" bestFit="1" customWidth="1"/>
    <col min="3592" max="3592" width="12.42578125" style="110" customWidth="1"/>
    <col min="3593" max="3593" width="11.7109375" style="110" bestFit="1" customWidth="1"/>
    <col min="3594" max="3594" width="10.85546875" style="110" bestFit="1" customWidth="1"/>
    <col min="3595" max="3595" width="10.42578125" style="110" bestFit="1" customWidth="1"/>
    <col min="3596" max="3840" width="8.5703125" style="110"/>
    <col min="3841" max="3841" width="7.140625" style="110" customWidth="1"/>
    <col min="3842" max="3842" width="6.42578125" style="110" customWidth="1"/>
    <col min="3843" max="3843" width="73.85546875" style="110" customWidth="1"/>
    <col min="3844" max="3845" width="17.140625" style="110" bestFit="1" customWidth="1"/>
    <col min="3846" max="3846" width="17.85546875" style="110" customWidth="1"/>
    <col min="3847" max="3847" width="14.5703125" style="110" bestFit="1" customWidth="1"/>
    <col min="3848" max="3848" width="12.42578125" style="110" customWidth="1"/>
    <col min="3849" max="3849" width="11.7109375" style="110" bestFit="1" customWidth="1"/>
    <col min="3850" max="3850" width="10.85546875" style="110" bestFit="1" customWidth="1"/>
    <col min="3851" max="3851" width="10.42578125" style="110" bestFit="1" customWidth="1"/>
    <col min="3852" max="4096" width="8.5703125" style="110"/>
    <col min="4097" max="4097" width="7.140625" style="110" customWidth="1"/>
    <col min="4098" max="4098" width="6.42578125" style="110" customWidth="1"/>
    <col min="4099" max="4099" width="73.85546875" style="110" customWidth="1"/>
    <col min="4100" max="4101" width="17.140625" style="110" bestFit="1" customWidth="1"/>
    <col min="4102" max="4102" width="17.85546875" style="110" customWidth="1"/>
    <col min="4103" max="4103" width="14.5703125" style="110" bestFit="1" customWidth="1"/>
    <col min="4104" max="4104" width="12.42578125" style="110" customWidth="1"/>
    <col min="4105" max="4105" width="11.7109375" style="110" bestFit="1" customWidth="1"/>
    <col min="4106" max="4106" width="10.85546875" style="110" bestFit="1" customWidth="1"/>
    <col min="4107" max="4107" width="10.42578125" style="110" bestFit="1" customWidth="1"/>
    <col min="4108" max="4352" width="8.5703125" style="110"/>
    <col min="4353" max="4353" width="7.140625" style="110" customWidth="1"/>
    <col min="4354" max="4354" width="6.42578125" style="110" customWidth="1"/>
    <col min="4355" max="4355" width="73.85546875" style="110" customWidth="1"/>
    <col min="4356" max="4357" width="17.140625" style="110" bestFit="1" customWidth="1"/>
    <col min="4358" max="4358" width="17.85546875" style="110" customWidth="1"/>
    <col min="4359" max="4359" width="14.5703125" style="110" bestFit="1" customWidth="1"/>
    <col min="4360" max="4360" width="12.42578125" style="110" customWidth="1"/>
    <col min="4361" max="4361" width="11.7109375" style="110" bestFit="1" customWidth="1"/>
    <col min="4362" max="4362" width="10.85546875" style="110" bestFit="1" customWidth="1"/>
    <col min="4363" max="4363" width="10.42578125" style="110" bestFit="1" customWidth="1"/>
    <col min="4364" max="4608" width="8.5703125" style="110"/>
    <col min="4609" max="4609" width="7.140625" style="110" customWidth="1"/>
    <col min="4610" max="4610" width="6.42578125" style="110" customWidth="1"/>
    <col min="4611" max="4611" width="73.85546875" style="110" customWidth="1"/>
    <col min="4612" max="4613" width="17.140625" style="110" bestFit="1" customWidth="1"/>
    <col min="4614" max="4614" width="17.85546875" style="110" customWidth="1"/>
    <col min="4615" max="4615" width="14.5703125" style="110" bestFit="1" customWidth="1"/>
    <col min="4616" max="4616" width="12.42578125" style="110" customWidth="1"/>
    <col min="4617" max="4617" width="11.7109375" style="110" bestFit="1" customWidth="1"/>
    <col min="4618" max="4618" width="10.85546875" style="110" bestFit="1" customWidth="1"/>
    <col min="4619" max="4619" width="10.42578125" style="110" bestFit="1" customWidth="1"/>
    <col min="4620" max="4864" width="8.5703125" style="110"/>
    <col min="4865" max="4865" width="7.140625" style="110" customWidth="1"/>
    <col min="4866" max="4866" width="6.42578125" style="110" customWidth="1"/>
    <col min="4867" max="4867" width="73.85546875" style="110" customWidth="1"/>
    <col min="4868" max="4869" width="17.140625" style="110" bestFit="1" customWidth="1"/>
    <col min="4870" max="4870" width="17.85546875" style="110" customWidth="1"/>
    <col min="4871" max="4871" width="14.5703125" style="110" bestFit="1" customWidth="1"/>
    <col min="4872" max="4872" width="12.42578125" style="110" customWidth="1"/>
    <col min="4873" max="4873" width="11.7109375" style="110" bestFit="1" customWidth="1"/>
    <col min="4874" max="4874" width="10.85546875" style="110" bestFit="1" customWidth="1"/>
    <col min="4875" max="4875" width="10.42578125" style="110" bestFit="1" customWidth="1"/>
    <col min="4876" max="5120" width="8.5703125" style="110"/>
    <col min="5121" max="5121" width="7.140625" style="110" customWidth="1"/>
    <col min="5122" max="5122" width="6.42578125" style="110" customWidth="1"/>
    <col min="5123" max="5123" width="73.85546875" style="110" customWidth="1"/>
    <col min="5124" max="5125" width="17.140625" style="110" bestFit="1" customWidth="1"/>
    <col min="5126" max="5126" width="17.85546875" style="110" customWidth="1"/>
    <col min="5127" max="5127" width="14.5703125" style="110" bestFit="1" customWidth="1"/>
    <col min="5128" max="5128" width="12.42578125" style="110" customWidth="1"/>
    <col min="5129" max="5129" width="11.7109375" style="110" bestFit="1" customWidth="1"/>
    <col min="5130" max="5130" width="10.85546875" style="110" bestFit="1" customWidth="1"/>
    <col min="5131" max="5131" width="10.42578125" style="110" bestFit="1" customWidth="1"/>
    <col min="5132" max="5376" width="8.5703125" style="110"/>
    <col min="5377" max="5377" width="7.140625" style="110" customWidth="1"/>
    <col min="5378" max="5378" width="6.42578125" style="110" customWidth="1"/>
    <col min="5379" max="5379" width="73.85546875" style="110" customWidth="1"/>
    <col min="5380" max="5381" width="17.140625" style="110" bestFit="1" customWidth="1"/>
    <col min="5382" max="5382" width="17.85546875" style="110" customWidth="1"/>
    <col min="5383" max="5383" width="14.5703125" style="110" bestFit="1" customWidth="1"/>
    <col min="5384" max="5384" width="12.42578125" style="110" customWidth="1"/>
    <col min="5385" max="5385" width="11.7109375" style="110" bestFit="1" customWidth="1"/>
    <col min="5386" max="5386" width="10.85546875" style="110" bestFit="1" customWidth="1"/>
    <col min="5387" max="5387" width="10.42578125" style="110" bestFit="1" customWidth="1"/>
    <col min="5388" max="5632" width="8.5703125" style="110"/>
    <col min="5633" max="5633" width="7.140625" style="110" customWidth="1"/>
    <col min="5634" max="5634" width="6.42578125" style="110" customWidth="1"/>
    <col min="5635" max="5635" width="73.85546875" style="110" customWidth="1"/>
    <col min="5636" max="5637" width="17.140625" style="110" bestFit="1" customWidth="1"/>
    <col min="5638" max="5638" width="17.85546875" style="110" customWidth="1"/>
    <col min="5639" max="5639" width="14.5703125" style="110" bestFit="1" customWidth="1"/>
    <col min="5640" max="5640" width="12.42578125" style="110" customWidth="1"/>
    <col min="5641" max="5641" width="11.7109375" style="110" bestFit="1" customWidth="1"/>
    <col min="5642" max="5642" width="10.85546875" style="110" bestFit="1" customWidth="1"/>
    <col min="5643" max="5643" width="10.42578125" style="110" bestFit="1" customWidth="1"/>
    <col min="5644" max="5888" width="8.5703125" style="110"/>
    <col min="5889" max="5889" width="7.140625" style="110" customWidth="1"/>
    <col min="5890" max="5890" width="6.42578125" style="110" customWidth="1"/>
    <col min="5891" max="5891" width="73.85546875" style="110" customWidth="1"/>
    <col min="5892" max="5893" width="17.140625" style="110" bestFit="1" customWidth="1"/>
    <col min="5894" max="5894" width="17.85546875" style="110" customWidth="1"/>
    <col min="5895" max="5895" width="14.5703125" style="110" bestFit="1" customWidth="1"/>
    <col min="5896" max="5896" width="12.42578125" style="110" customWidth="1"/>
    <col min="5897" max="5897" width="11.7109375" style="110" bestFit="1" customWidth="1"/>
    <col min="5898" max="5898" width="10.85546875" style="110" bestFit="1" customWidth="1"/>
    <col min="5899" max="5899" width="10.42578125" style="110" bestFit="1" customWidth="1"/>
    <col min="5900" max="6144" width="8.5703125" style="110"/>
    <col min="6145" max="6145" width="7.140625" style="110" customWidth="1"/>
    <col min="6146" max="6146" width="6.42578125" style="110" customWidth="1"/>
    <col min="6147" max="6147" width="73.85546875" style="110" customWidth="1"/>
    <col min="6148" max="6149" width="17.140625" style="110" bestFit="1" customWidth="1"/>
    <col min="6150" max="6150" width="17.85546875" style="110" customWidth="1"/>
    <col min="6151" max="6151" width="14.5703125" style="110" bestFit="1" customWidth="1"/>
    <col min="6152" max="6152" width="12.42578125" style="110" customWidth="1"/>
    <col min="6153" max="6153" width="11.7109375" style="110" bestFit="1" customWidth="1"/>
    <col min="6154" max="6154" width="10.85546875" style="110" bestFit="1" customWidth="1"/>
    <col min="6155" max="6155" width="10.42578125" style="110" bestFit="1" customWidth="1"/>
    <col min="6156" max="6400" width="8.5703125" style="110"/>
    <col min="6401" max="6401" width="7.140625" style="110" customWidth="1"/>
    <col min="6402" max="6402" width="6.42578125" style="110" customWidth="1"/>
    <col min="6403" max="6403" width="73.85546875" style="110" customWidth="1"/>
    <col min="6404" max="6405" width="17.140625" style="110" bestFit="1" customWidth="1"/>
    <col min="6406" max="6406" width="17.85546875" style="110" customWidth="1"/>
    <col min="6407" max="6407" width="14.5703125" style="110" bestFit="1" customWidth="1"/>
    <col min="6408" max="6408" width="12.42578125" style="110" customWidth="1"/>
    <col min="6409" max="6409" width="11.7109375" style="110" bestFit="1" customWidth="1"/>
    <col min="6410" max="6410" width="10.85546875" style="110" bestFit="1" customWidth="1"/>
    <col min="6411" max="6411" width="10.42578125" style="110" bestFit="1" customWidth="1"/>
    <col min="6412" max="6656" width="8.5703125" style="110"/>
    <col min="6657" max="6657" width="7.140625" style="110" customWidth="1"/>
    <col min="6658" max="6658" width="6.42578125" style="110" customWidth="1"/>
    <col min="6659" max="6659" width="73.85546875" style="110" customWidth="1"/>
    <col min="6660" max="6661" width="17.140625" style="110" bestFit="1" customWidth="1"/>
    <col min="6662" max="6662" width="17.85546875" style="110" customWidth="1"/>
    <col min="6663" max="6663" width="14.5703125" style="110" bestFit="1" customWidth="1"/>
    <col min="6664" max="6664" width="12.42578125" style="110" customWidth="1"/>
    <col min="6665" max="6665" width="11.7109375" style="110" bestFit="1" customWidth="1"/>
    <col min="6666" max="6666" width="10.85546875" style="110" bestFit="1" customWidth="1"/>
    <col min="6667" max="6667" width="10.42578125" style="110" bestFit="1" customWidth="1"/>
    <col min="6668" max="6912" width="8.5703125" style="110"/>
    <col min="6913" max="6913" width="7.140625" style="110" customWidth="1"/>
    <col min="6914" max="6914" width="6.42578125" style="110" customWidth="1"/>
    <col min="6915" max="6915" width="73.85546875" style="110" customWidth="1"/>
    <col min="6916" max="6917" width="17.140625" style="110" bestFit="1" customWidth="1"/>
    <col min="6918" max="6918" width="17.85546875" style="110" customWidth="1"/>
    <col min="6919" max="6919" width="14.5703125" style="110" bestFit="1" customWidth="1"/>
    <col min="6920" max="6920" width="12.42578125" style="110" customWidth="1"/>
    <col min="6921" max="6921" width="11.7109375" style="110" bestFit="1" customWidth="1"/>
    <col min="6922" max="6922" width="10.85546875" style="110" bestFit="1" customWidth="1"/>
    <col min="6923" max="6923" width="10.42578125" style="110" bestFit="1" customWidth="1"/>
    <col min="6924" max="7168" width="8.5703125" style="110"/>
    <col min="7169" max="7169" width="7.140625" style="110" customWidth="1"/>
    <col min="7170" max="7170" width="6.42578125" style="110" customWidth="1"/>
    <col min="7171" max="7171" width="73.85546875" style="110" customWidth="1"/>
    <col min="7172" max="7173" width="17.140625" style="110" bestFit="1" customWidth="1"/>
    <col min="7174" max="7174" width="17.85546875" style="110" customWidth="1"/>
    <col min="7175" max="7175" width="14.5703125" style="110" bestFit="1" customWidth="1"/>
    <col min="7176" max="7176" width="12.42578125" style="110" customWidth="1"/>
    <col min="7177" max="7177" width="11.7109375" style="110" bestFit="1" customWidth="1"/>
    <col min="7178" max="7178" width="10.85546875" style="110" bestFit="1" customWidth="1"/>
    <col min="7179" max="7179" width="10.42578125" style="110" bestFit="1" customWidth="1"/>
    <col min="7180" max="7424" width="8.5703125" style="110"/>
    <col min="7425" max="7425" width="7.140625" style="110" customWidth="1"/>
    <col min="7426" max="7426" width="6.42578125" style="110" customWidth="1"/>
    <col min="7427" max="7427" width="73.85546875" style="110" customWidth="1"/>
    <col min="7428" max="7429" width="17.140625" style="110" bestFit="1" customWidth="1"/>
    <col min="7430" max="7430" width="17.85546875" style="110" customWidth="1"/>
    <col min="7431" max="7431" width="14.5703125" style="110" bestFit="1" customWidth="1"/>
    <col min="7432" max="7432" width="12.42578125" style="110" customWidth="1"/>
    <col min="7433" max="7433" width="11.7109375" style="110" bestFit="1" customWidth="1"/>
    <col min="7434" max="7434" width="10.85546875" style="110" bestFit="1" customWidth="1"/>
    <col min="7435" max="7435" width="10.42578125" style="110" bestFit="1" customWidth="1"/>
    <col min="7436" max="7680" width="8.5703125" style="110"/>
    <col min="7681" max="7681" width="7.140625" style="110" customWidth="1"/>
    <col min="7682" max="7682" width="6.42578125" style="110" customWidth="1"/>
    <col min="7683" max="7683" width="73.85546875" style="110" customWidth="1"/>
    <col min="7684" max="7685" width="17.140625" style="110" bestFit="1" customWidth="1"/>
    <col min="7686" max="7686" width="17.85546875" style="110" customWidth="1"/>
    <col min="7687" max="7687" width="14.5703125" style="110" bestFit="1" customWidth="1"/>
    <col min="7688" max="7688" width="12.42578125" style="110" customWidth="1"/>
    <col min="7689" max="7689" width="11.7109375" style="110" bestFit="1" customWidth="1"/>
    <col min="7690" max="7690" width="10.85546875" style="110" bestFit="1" customWidth="1"/>
    <col min="7691" max="7691" width="10.42578125" style="110" bestFit="1" customWidth="1"/>
    <col min="7692" max="7936" width="8.5703125" style="110"/>
    <col min="7937" max="7937" width="7.140625" style="110" customWidth="1"/>
    <col min="7938" max="7938" width="6.42578125" style="110" customWidth="1"/>
    <col min="7939" max="7939" width="73.85546875" style="110" customWidth="1"/>
    <col min="7940" max="7941" width="17.140625" style="110" bestFit="1" customWidth="1"/>
    <col min="7942" max="7942" width="17.85546875" style="110" customWidth="1"/>
    <col min="7943" max="7943" width="14.5703125" style="110" bestFit="1" customWidth="1"/>
    <col min="7944" max="7944" width="12.42578125" style="110" customWidth="1"/>
    <col min="7945" max="7945" width="11.7109375" style="110" bestFit="1" customWidth="1"/>
    <col min="7946" max="7946" width="10.85546875" style="110" bestFit="1" customWidth="1"/>
    <col min="7947" max="7947" width="10.42578125" style="110" bestFit="1" customWidth="1"/>
    <col min="7948" max="8192" width="8.5703125" style="110"/>
    <col min="8193" max="8193" width="7.140625" style="110" customWidth="1"/>
    <col min="8194" max="8194" width="6.42578125" style="110" customWidth="1"/>
    <col min="8195" max="8195" width="73.85546875" style="110" customWidth="1"/>
    <col min="8196" max="8197" width="17.140625" style="110" bestFit="1" customWidth="1"/>
    <col min="8198" max="8198" width="17.85546875" style="110" customWidth="1"/>
    <col min="8199" max="8199" width="14.5703125" style="110" bestFit="1" customWidth="1"/>
    <col min="8200" max="8200" width="12.42578125" style="110" customWidth="1"/>
    <col min="8201" max="8201" width="11.7109375" style="110" bestFit="1" customWidth="1"/>
    <col min="8202" max="8202" width="10.85546875" style="110" bestFit="1" customWidth="1"/>
    <col min="8203" max="8203" width="10.42578125" style="110" bestFit="1" customWidth="1"/>
    <col min="8204" max="8448" width="8.5703125" style="110"/>
    <col min="8449" max="8449" width="7.140625" style="110" customWidth="1"/>
    <col min="8450" max="8450" width="6.42578125" style="110" customWidth="1"/>
    <col min="8451" max="8451" width="73.85546875" style="110" customWidth="1"/>
    <col min="8452" max="8453" width="17.140625" style="110" bestFit="1" customWidth="1"/>
    <col min="8454" max="8454" width="17.85546875" style="110" customWidth="1"/>
    <col min="8455" max="8455" width="14.5703125" style="110" bestFit="1" customWidth="1"/>
    <col min="8456" max="8456" width="12.42578125" style="110" customWidth="1"/>
    <col min="8457" max="8457" width="11.7109375" style="110" bestFit="1" customWidth="1"/>
    <col min="8458" max="8458" width="10.85546875" style="110" bestFit="1" customWidth="1"/>
    <col min="8459" max="8459" width="10.42578125" style="110" bestFit="1" customWidth="1"/>
    <col min="8460" max="8704" width="8.5703125" style="110"/>
    <col min="8705" max="8705" width="7.140625" style="110" customWidth="1"/>
    <col min="8706" max="8706" width="6.42578125" style="110" customWidth="1"/>
    <col min="8707" max="8707" width="73.85546875" style="110" customWidth="1"/>
    <col min="8708" max="8709" width="17.140625" style="110" bestFit="1" customWidth="1"/>
    <col min="8710" max="8710" width="17.85546875" style="110" customWidth="1"/>
    <col min="8711" max="8711" width="14.5703125" style="110" bestFit="1" customWidth="1"/>
    <col min="8712" max="8712" width="12.42578125" style="110" customWidth="1"/>
    <col min="8713" max="8713" width="11.7109375" style="110" bestFit="1" customWidth="1"/>
    <col min="8714" max="8714" width="10.85546875" style="110" bestFit="1" customWidth="1"/>
    <col min="8715" max="8715" width="10.42578125" style="110" bestFit="1" customWidth="1"/>
    <col min="8716" max="8960" width="8.5703125" style="110"/>
    <col min="8961" max="8961" width="7.140625" style="110" customWidth="1"/>
    <col min="8962" max="8962" width="6.42578125" style="110" customWidth="1"/>
    <col min="8963" max="8963" width="73.85546875" style="110" customWidth="1"/>
    <col min="8964" max="8965" width="17.140625" style="110" bestFit="1" customWidth="1"/>
    <col min="8966" max="8966" width="17.85546875" style="110" customWidth="1"/>
    <col min="8967" max="8967" width="14.5703125" style="110" bestFit="1" customWidth="1"/>
    <col min="8968" max="8968" width="12.42578125" style="110" customWidth="1"/>
    <col min="8969" max="8969" width="11.7109375" style="110" bestFit="1" customWidth="1"/>
    <col min="8970" max="8970" width="10.85546875" style="110" bestFit="1" customWidth="1"/>
    <col min="8971" max="8971" width="10.42578125" style="110" bestFit="1" customWidth="1"/>
    <col min="8972" max="9216" width="8.5703125" style="110"/>
    <col min="9217" max="9217" width="7.140625" style="110" customWidth="1"/>
    <col min="9218" max="9218" width="6.42578125" style="110" customWidth="1"/>
    <col min="9219" max="9219" width="73.85546875" style="110" customWidth="1"/>
    <col min="9220" max="9221" width="17.140625" style="110" bestFit="1" customWidth="1"/>
    <col min="9222" max="9222" width="17.85546875" style="110" customWidth="1"/>
    <col min="9223" max="9223" width="14.5703125" style="110" bestFit="1" customWidth="1"/>
    <col min="9224" max="9224" width="12.42578125" style="110" customWidth="1"/>
    <col min="9225" max="9225" width="11.7109375" style="110" bestFit="1" customWidth="1"/>
    <col min="9226" max="9226" width="10.85546875" style="110" bestFit="1" customWidth="1"/>
    <col min="9227" max="9227" width="10.42578125" style="110" bestFit="1" customWidth="1"/>
    <col min="9228" max="9472" width="8.5703125" style="110"/>
    <col min="9473" max="9473" width="7.140625" style="110" customWidth="1"/>
    <col min="9474" max="9474" width="6.42578125" style="110" customWidth="1"/>
    <col min="9475" max="9475" width="73.85546875" style="110" customWidth="1"/>
    <col min="9476" max="9477" width="17.140625" style="110" bestFit="1" customWidth="1"/>
    <col min="9478" max="9478" width="17.85546875" style="110" customWidth="1"/>
    <col min="9479" max="9479" width="14.5703125" style="110" bestFit="1" customWidth="1"/>
    <col min="9480" max="9480" width="12.42578125" style="110" customWidth="1"/>
    <col min="9481" max="9481" width="11.7109375" style="110" bestFit="1" customWidth="1"/>
    <col min="9482" max="9482" width="10.85546875" style="110" bestFit="1" customWidth="1"/>
    <col min="9483" max="9483" width="10.42578125" style="110" bestFit="1" customWidth="1"/>
    <col min="9484" max="9728" width="8.5703125" style="110"/>
    <col min="9729" max="9729" width="7.140625" style="110" customWidth="1"/>
    <col min="9730" max="9730" width="6.42578125" style="110" customWidth="1"/>
    <col min="9731" max="9731" width="73.85546875" style="110" customWidth="1"/>
    <col min="9732" max="9733" width="17.140625" style="110" bestFit="1" customWidth="1"/>
    <col min="9734" max="9734" width="17.85546875" style="110" customWidth="1"/>
    <col min="9735" max="9735" width="14.5703125" style="110" bestFit="1" customWidth="1"/>
    <col min="9736" max="9736" width="12.42578125" style="110" customWidth="1"/>
    <col min="9737" max="9737" width="11.7109375" style="110" bestFit="1" customWidth="1"/>
    <col min="9738" max="9738" width="10.85546875" style="110" bestFit="1" customWidth="1"/>
    <col min="9739" max="9739" width="10.42578125" style="110" bestFit="1" customWidth="1"/>
    <col min="9740" max="9984" width="8.5703125" style="110"/>
    <col min="9985" max="9985" width="7.140625" style="110" customWidth="1"/>
    <col min="9986" max="9986" width="6.42578125" style="110" customWidth="1"/>
    <col min="9987" max="9987" width="73.85546875" style="110" customWidth="1"/>
    <col min="9988" max="9989" width="17.140625" style="110" bestFit="1" customWidth="1"/>
    <col min="9990" max="9990" width="17.85546875" style="110" customWidth="1"/>
    <col min="9991" max="9991" width="14.5703125" style="110" bestFit="1" customWidth="1"/>
    <col min="9992" max="9992" width="12.42578125" style="110" customWidth="1"/>
    <col min="9993" max="9993" width="11.7109375" style="110" bestFit="1" customWidth="1"/>
    <col min="9994" max="9994" width="10.85546875" style="110" bestFit="1" customWidth="1"/>
    <col min="9995" max="9995" width="10.42578125" style="110" bestFit="1" customWidth="1"/>
    <col min="9996" max="10240" width="8.5703125" style="110"/>
    <col min="10241" max="10241" width="7.140625" style="110" customWidth="1"/>
    <col min="10242" max="10242" width="6.42578125" style="110" customWidth="1"/>
    <col min="10243" max="10243" width="73.85546875" style="110" customWidth="1"/>
    <col min="10244" max="10245" width="17.140625" style="110" bestFit="1" customWidth="1"/>
    <col min="10246" max="10246" width="17.85546875" style="110" customWidth="1"/>
    <col min="10247" max="10247" width="14.5703125" style="110" bestFit="1" customWidth="1"/>
    <col min="10248" max="10248" width="12.42578125" style="110" customWidth="1"/>
    <col min="10249" max="10249" width="11.7109375" style="110" bestFit="1" customWidth="1"/>
    <col min="10250" max="10250" width="10.85546875" style="110" bestFit="1" customWidth="1"/>
    <col min="10251" max="10251" width="10.42578125" style="110" bestFit="1" customWidth="1"/>
    <col min="10252" max="10496" width="8.5703125" style="110"/>
    <col min="10497" max="10497" width="7.140625" style="110" customWidth="1"/>
    <col min="10498" max="10498" width="6.42578125" style="110" customWidth="1"/>
    <col min="10499" max="10499" width="73.85546875" style="110" customWidth="1"/>
    <col min="10500" max="10501" width="17.140625" style="110" bestFit="1" customWidth="1"/>
    <col min="10502" max="10502" width="17.85546875" style="110" customWidth="1"/>
    <col min="10503" max="10503" width="14.5703125" style="110" bestFit="1" customWidth="1"/>
    <col min="10504" max="10504" width="12.42578125" style="110" customWidth="1"/>
    <col min="10505" max="10505" width="11.7109375" style="110" bestFit="1" customWidth="1"/>
    <col min="10506" max="10506" width="10.85546875" style="110" bestFit="1" customWidth="1"/>
    <col min="10507" max="10507" width="10.42578125" style="110" bestFit="1" customWidth="1"/>
    <col min="10508" max="10752" width="8.5703125" style="110"/>
    <col min="10753" max="10753" width="7.140625" style="110" customWidth="1"/>
    <col min="10754" max="10754" width="6.42578125" style="110" customWidth="1"/>
    <col min="10755" max="10755" width="73.85546875" style="110" customWidth="1"/>
    <col min="10756" max="10757" width="17.140625" style="110" bestFit="1" customWidth="1"/>
    <col min="10758" max="10758" width="17.85546875" style="110" customWidth="1"/>
    <col min="10759" max="10759" width="14.5703125" style="110" bestFit="1" customWidth="1"/>
    <col min="10760" max="10760" width="12.42578125" style="110" customWidth="1"/>
    <col min="10761" max="10761" width="11.7109375" style="110" bestFit="1" customWidth="1"/>
    <col min="10762" max="10762" width="10.85546875" style="110" bestFit="1" customWidth="1"/>
    <col min="10763" max="10763" width="10.42578125" style="110" bestFit="1" customWidth="1"/>
    <col min="10764" max="11008" width="8.5703125" style="110"/>
    <col min="11009" max="11009" width="7.140625" style="110" customWidth="1"/>
    <col min="11010" max="11010" width="6.42578125" style="110" customWidth="1"/>
    <col min="11011" max="11011" width="73.85546875" style="110" customWidth="1"/>
    <col min="11012" max="11013" width="17.140625" style="110" bestFit="1" customWidth="1"/>
    <col min="11014" max="11014" width="17.85546875" style="110" customWidth="1"/>
    <col min="11015" max="11015" width="14.5703125" style="110" bestFit="1" customWidth="1"/>
    <col min="11016" max="11016" width="12.42578125" style="110" customWidth="1"/>
    <col min="11017" max="11017" width="11.7109375" style="110" bestFit="1" customWidth="1"/>
    <col min="11018" max="11018" width="10.85546875" style="110" bestFit="1" customWidth="1"/>
    <col min="11019" max="11019" width="10.42578125" style="110" bestFit="1" customWidth="1"/>
    <col min="11020" max="11264" width="8.5703125" style="110"/>
    <col min="11265" max="11265" width="7.140625" style="110" customWidth="1"/>
    <col min="11266" max="11266" width="6.42578125" style="110" customWidth="1"/>
    <col min="11267" max="11267" width="73.85546875" style="110" customWidth="1"/>
    <col min="11268" max="11269" width="17.140625" style="110" bestFit="1" customWidth="1"/>
    <col min="11270" max="11270" width="17.85546875" style="110" customWidth="1"/>
    <col min="11271" max="11271" width="14.5703125" style="110" bestFit="1" customWidth="1"/>
    <col min="11272" max="11272" width="12.42578125" style="110" customWidth="1"/>
    <col min="11273" max="11273" width="11.7109375" style="110" bestFit="1" customWidth="1"/>
    <col min="11274" max="11274" width="10.85546875" style="110" bestFit="1" customWidth="1"/>
    <col min="11275" max="11275" width="10.42578125" style="110" bestFit="1" customWidth="1"/>
    <col min="11276" max="11520" width="8.5703125" style="110"/>
    <col min="11521" max="11521" width="7.140625" style="110" customWidth="1"/>
    <col min="11522" max="11522" width="6.42578125" style="110" customWidth="1"/>
    <col min="11523" max="11523" width="73.85546875" style="110" customWidth="1"/>
    <col min="11524" max="11525" width="17.140625" style="110" bestFit="1" customWidth="1"/>
    <col min="11526" max="11526" width="17.85546875" style="110" customWidth="1"/>
    <col min="11527" max="11527" width="14.5703125" style="110" bestFit="1" customWidth="1"/>
    <col min="11528" max="11528" width="12.42578125" style="110" customWidth="1"/>
    <col min="11529" max="11529" width="11.7109375" style="110" bestFit="1" customWidth="1"/>
    <col min="11530" max="11530" width="10.85546875" style="110" bestFit="1" customWidth="1"/>
    <col min="11531" max="11531" width="10.42578125" style="110" bestFit="1" customWidth="1"/>
    <col min="11532" max="11776" width="8.5703125" style="110"/>
    <col min="11777" max="11777" width="7.140625" style="110" customWidth="1"/>
    <col min="11778" max="11778" width="6.42578125" style="110" customWidth="1"/>
    <col min="11779" max="11779" width="73.85546875" style="110" customWidth="1"/>
    <col min="11780" max="11781" width="17.140625" style="110" bestFit="1" customWidth="1"/>
    <col min="11782" max="11782" width="17.85546875" style="110" customWidth="1"/>
    <col min="11783" max="11783" width="14.5703125" style="110" bestFit="1" customWidth="1"/>
    <col min="11784" max="11784" width="12.42578125" style="110" customWidth="1"/>
    <col min="11785" max="11785" width="11.7109375" style="110" bestFit="1" customWidth="1"/>
    <col min="11786" max="11786" width="10.85546875" style="110" bestFit="1" customWidth="1"/>
    <col min="11787" max="11787" width="10.42578125" style="110" bestFit="1" customWidth="1"/>
    <col min="11788" max="12032" width="8.5703125" style="110"/>
    <col min="12033" max="12033" width="7.140625" style="110" customWidth="1"/>
    <col min="12034" max="12034" width="6.42578125" style="110" customWidth="1"/>
    <col min="12035" max="12035" width="73.85546875" style="110" customWidth="1"/>
    <col min="12036" max="12037" width="17.140625" style="110" bestFit="1" customWidth="1"/>
    <col min="12038" max="12038" width="17.85546875" style="110" customWidth="1"/>
    <col min="12039" max="12039" width="14.5703125" style="110" bestFit="1" customWidth="1"/>
    <col min="12040" max="12040" width="12.42578125" style="110" customWidth="1"/>
    <col min="12041" max="12041" width="11.7109375" style="110" bestFit="1" customWidth="1"/>
    <col min="12042" max="12042" width="10.85546875" style="110" bestFit="1" customWidth="1"/>
    <col min="12043" max="12043" width="10.42578125" style="110" bestFit="1" customWidth="1"/>
    <col min="12044" max="12288" width="8.5703125" style="110"/>
    <col min="12289" max="12289" width="7.140625" style="110" customWidth="1"/>
    <col min="12290" max="12290" width="6.42578125" style="110" customWidth="1"/>
    <col min="12291" max="12291" width="73.85546875" style="110" customWidth="1"/>
    <col min="12292" max="12293" width="17.140625" style="110" bestFit="1" customWidth="1"/>
    <col min="12294" max="12294" width="17.85546875" style="110" customWidth="1"/>
    <col min="12295" max="12295" width="14.5703125" style="110" bestFit="1" customWidth="1"/>
    <col min="12296" max="12296" width="12.42578125" style="110" customWidth="1"/>
    <col min="12297" max="12297" width="11.7109375" style="110" bestFit="1" customWidth="1"/>
    <col min="12298" max="12298" width="10.85546875" style="110" bestFit="1" customWidth="1"/>
    <col min="12299" max="12299" width="10.42578125" style="110" bestFit="1" customWidth="1"/>
    <col min="12300" max="12544" width="8.5703125" style="110"/>
    <col min="12545" max="12545" width="7.140625" style="110" customWidth="1"/>
    <col min="12546" max="12546" width="6.42578125" style="110" customWidth="1"/>
    <col min="12547" max="12547" width="73.85546875" style="110" customWidth="1"/>
    <col min="12548" max="12549" width="17.140625" style="110" bestFit="1" customWidth="1"/>
    <col min="12550" max="12550" width="17.85546875" style="110" customWidth="1"/>
    <col min="12551" max="12551" width="14.5703125" style="110" bestFit="1" customWidth="1"/>
    <col min="12552" max="12552" width="12.42578125" style="110" customWidth="1"/>
    <col min="12553" max="12553" width="11.7109375" style="110" bestFit="1" customWidth="1"/>
    <col min="12554" max="12554" width="10.85546875" style="110" bestFit="1" customWidth="1"/>
    <col min="12555" max="12555" width="10.42578125" style="110" bestFit="1" customWidth="1"/>
    <col min="12556" max="12800" width="8.5703125" style="110"/>
    <col min="12801" max="12801" width="7.140625" style="110" customWidth="1"/>
    <col min="12802" max="12802" width="6.42578125" style="110" customWidth="1"/>
    <col min="12803" max="12803" width="73.85546875" style="110" customWidth="1"/>
    <col min="12804" max="12805" width="17.140625" style="110" bestFit="1" customWidth="1"/>
    <col min="12806" max="12806" width="17.85546875" style="110" customWidth="1"/>
    <col min="12807" max="12807" width="14.5703125" style="110" bestFit="1" customWidth="1"/>
    <col min="12808" max="12808" width="12.42578125" style="110" customWidth="1"/>
    <col min="12809" max="12809" width="11.7109375" style="110" bestFit="1" customWidth="1"/>
    <col min="12810" max="12810" width="10.85546875" style="110" bestFit="1" customWidth="1"/>
    <col min="12811" max="12811" width="10.42578125" style="110" bestFit="1" customWidth="1"/>
    <col min="12812" max="13056" width="8.5703125" style="110"/>
    <col min="13057" max="13057" width="7.140625" style="110" customWidth="1"/>
    <col min="13058" max="13058" width="6.42578125" style="110" customWidth="1"/>
    <col min="13059" max="13059" width="73.85546875" style="110" customWidth="1"/>
    <col min="13060" max="13061" width="17.140625" style="110" bestFit="1" customWidth="1"/>
    <col min="13062" max="13062" width="17.85546875" style="110" customWidth="1"/>
    <col min="13063" max="13063" width="14.5703125" style="110" bestFit="1" customWidth="1"/>
    <col min="13064" max="13064" width="12.42578125" style="110" customWidth="1"/>
    <col min="13065" max="13065" width="11.7109375" style="110" bestFit="1" customWidth="1"/>
    <col min="13066" max="13066" width="10.85546875" style="110" bestFit="1" customWidth="1"/>
    <col min="13067" max="13067" width="10.42578125" style="110" bestFit="1" customWidth="1"/>
    <col min="13068" max="13312" width="8.5703125" style="110"/>
    <col min="13313" max="13313" width="7.140625" style="110" customWidth="1"/>
    <col min="13314" max="13314" width="6.42578125" style="110" customWidth="1"/>
    <col min="13315" max="13315" width="73.85546875" style="110" customWidth="1"/>
    <col min="13316" max="13317" width="17.140625" style="110" bestFit="1" customWidth="1"/>
    <col min="13318" max="13318" width="17.85546875" style="110" customWidth="1"/>
    <col min="13319" max="13319" width="14.5703125" style="110" bestFit="1" customWidth="1"/>
    <col min="13320" max="13320" width="12.42578125" style="110" customWidth="1"/>
    <col min="13321" max="13321" width="11.7109375" style="110" bestFit="1" customWidth="1"/>
    <col min="13322" max="13322" width="10.85546875" style="110" bestFit="1" customWidth="1"/>
    <col min="13323" max="13323" width="10.42578125" style="110" bestFit="1" customWidth="1"/>
    <col min="13324" max="13568" width="8.5703125" style="110"/>
    <col min="13569" max="13569" width="7.140625" style="110" customWidth="1"/>
    <col min="13570" max="13570" width="6.42578125" style="110" customWidth="1"/>
    <col min="13571" max="13571" width="73.85546875" style="110" customWidth="1"/>
    <col min="13572" max="13573" width="17.140625" style="110" bestFit="1" customWidth="1"/>
    <col min="13574" max="13574" width="17.85546875" style="110" customWidth="1"/>
    <col min="13575" max="13575" width="14.5703125" style="110" bestFit="1" customWidth="1"/>
    <col min="13576" max="13576" width="12.42578125" style="110" customWidth="1"/>
    <col min="13577" max="13577" width="11.7109375" style="110" bestFit="1" customWidth="1"/>
    <col min="13578" max="13578" width="10.85546875" style="110" bestFit="1" customWidth="1"/>
    <col min="13579" max="13579" width="10.42578125" style="110" bestFit="1" customWidth="1"/>
    <col min="13580" max="13824" width="8.5703125" style="110"/>
    <col min="13825" max="13825" width="7.140625" style="110" customWidth="1"/>
    <col min="13826" max="13826" width="6.42578125" style="110" customWidth="1"/>
    <col min="13827" max="13827" width="73.85546875" style="110" customWidth="1"/>
    <col min="13828" max="13829" width="17.140625" style="110" bestFit="1" customWidth="1"/>
    <col min="13830" max="13830" width="17.85546875" style="110" customWidth="1"/>
    <col min="13831" max="13831" width="14.5703125" style="110" bestFit="1" customWidth="1"/>
    <col min="13832" max="13832" width="12.42578125" style="110" customWidth="1"/>
    <col min="13833" max="13833" width="11.7109375" style="110" bestFit="1" customWidth="1"/>
    <col min="13834" max="13834" width="10.85546875" style="110" bestFit="1" customWidth="1"/>
    <col min="13835" max="13835" width="10.42578125" style="110" bestFit="1" customWidth="1"/>
    <col min="13836" max="14080" width="8.5703125" style="110"/>
    <col min="14081" max="14081" width="7.140625" style="110" customWidth="1"/>
    <col min="14082" max="14082" width="6.42578125" style="110" customWidth="1"/>
    <col min="14083" max="14083" width="73.85546875" style="110" customWidth="1"/>
    <col min="14084" max="14085" width="17.140625" style="110" bestFit="1" customWidth="1"/>
    <col min="14086" max="14086" width="17.85546875" style="110" customWidth="1"/>
    <col min="14087" max="14087" width="14.5703125" style="110" bestFit="1" customWidth="1"/>
    <col min="14088" max="14088" width="12.42578125" style="110" customWidth="1"/>
    <col min="14089" max="14089" width="11.7109375" style="110" bestFit="1" customWidth="1"/>
    <col min="14090" max="14090" width="10.85546875" style="110" bestFit="1" customWidth="1"/>
    <col min="14091" max="14091" width="10.42578125" style="110" bestFit="1" customWidth="1"/>
    <col min="14092" max="14336" width="8.5703125" style="110"/>
    <col min="14337" max="14337" width="7.140625" style="110" customWidth="1"/>
    <col min="14338" max="14338" width="6.42578125" style="110" customWidth="1"/>
    <col min="14339" max="14339" width="73.85546875" style="110" customWidth="1"/>
    <col min="14340" max="14341" width="17.140625" style="110" bestFit="1" customWidth="1"/>
    <col min="14342" max="14342" width="17.85546875" style="110" customWidth="1"/>
    <col min="14343" max="14343" width="14.5703125" style="110" bestFit="1" customWidth="1"/>
    <col min="14344" max="14344" width="12.42578125" style="110" customWidth="1"/>
    <col min="14345" max="14345" width="11.7109375" style="110" bestFit="1" customWidth="1"/>
    <col min="14346" max="14346" width="10.85546875" style="110" bestFit="1" customWidth="1"/>
    <col min="14347" max="14347" width="10.42578125" style="110" bestFit="1" customWidth="1"/>
    <col min="14348" max="14592" width="8.5703125" style="110"/>
    <col min="14593" max="14593" width="7.140625" style="110" customWidth="1"/>
    <col min="14594" max="14594" width="6.42578125" style="110" customWidth="1"/>
    <col min="14595" max="14595" width="73.85546875" style="110" customWidth="1"/>
    <col min="14596" max="14597" width="17.140625" style="110" bestFit="1" customWidth="1"/>
    <col min="14598" max="14598" width="17.85546875" style="110" customWidth="1"/>
    <col min="14599" max="14599" width="14.5703125" style="110" bestFit="1" customWidth="1"/>
    <col min="14600" max="14600" width="12.42578125" style="110" customWidth="1"/>
    <col min="14601" max="14601" width="11.7109375" style="110" bestFit="1" customWidth="1"/>
    <col min="14602" max="14602" width="10.85546875" style="110" bestFit="1" customWidth="1"/>
    <col min="14603" max="14603" width="10.42578125" style="110" bestFit="1" customWidth="1"/>
    <col min="14604" max="14848" width="8.5703125" style="110"/>
    <col min="14849" max="14849" width="7.140625" style="110" customWidth="1"/>
    <col min="14850" max="14850" width="6.42578125" style="110" customWidth="1"/>
    <col min="14851" max="14851" width="73.85546875" style="110" customWidth="1"/>
    <col min="14852" max="14853" width="17.140625" style="110" bestFit="1" customWidth="1"/>
    <col min="14854" max="14854" width="17.85546875" style="110" customWidth="1"/>
    <col min="14855" max="14855" width="14.5703125" style="110" bestFit="1" customWidth="1"/>
    <col min="14856" max="14856" width="12.42578125" style="110" customWidth="1"/>
    <col min="14857" max="14857" width="11.7109375" style="110" bestFit="1" customWidth="1"/>
    <col min="14858" max="14858" width="10.85546875" style="110" bestFit="1" customWidth="1"/>
    <col min="14859" max="14859" width="10.42578125" style="110" bestFit="1" customWidth="1"/>
    <col min="14860" max="15104" width="8.5703125" style="110"/>
    <col min="15105" max="15105" width="7.140625" style="110" customWidth="1"/>
    <col min="15106" max="15106" width="6.42578125" style="110" customWidth="1"/>
    <col min="15107" max="15107" width="73.85546875" style="110" customWidth="1"/>
    <col min="15108" max="15109" width="17.140625" style="110" bestFit="1" customWidth="1"/>
    <col min="15110" max="15110" width="17.85546875" style="110" customWidth="1"/>
    <col min="15111" max="15111" width="14.5703125" style="110" bestFit="1" customWidth="1"/>
    <col min="15112" max="15112" width="12.42578125" style="110" customWidth="1"/>
    <col min="15113" max="15113" width="11.7109375" style="110" bestFit="1" customWidth="1"/>
    <col min="15114" max="15114" width="10.85546875" style="110" bestFit="1" customWidth="1"/>
    <col min="15115" max="15115" width="10.42578125" style="110" bestFit="1" customWidth="1"/>
    <col min="15116" max="15360" width="8.5703125" style="110"/>
    <col min="15361" max="15361" width="7.140625" style="110" customWidth="1"/>
    <col min="15362" max="15362" width="6.42578125" style="110" customWidth="1"/>
    <col min="15363" max="15363" width="73.85546875" style="110" customWidth="1"/>
    <col min="15364" max="15365" width="17.140625" style="110" bestFit="1" customWidth="1"/>
    <col min="15366" max="15366" width="17.85546875" style="110" customWidth="1"/>
    <col min="15367" max="15367" width="14.5703125" style="110" bestFit="1" customWidth="1"/>
    <col min="15368" max="15368" width="12.42578125" style="110" customWidth="1"/>
    <col min="15369" max="15369" width="11.7109375" style="110" bestFit="1" customWidth="1"/>
    <col min="15370" max="15370" width="10.85546875" style="110" bestFit="1" customWidth="1"/>
    <col min="15371" max="15371" width="10.42578125" style="110" bestFit="1" customWidth="1"/>
    <col min="15372" max="15616" width="8.5703125" style="110"/>
    <col min="15617" max="15617" width="7.140625" style="110" customWidth="1"/>
    <col min="15618" max="15618" width="6.42578125" style="110" customWidth="1"/>
    <col min="15619" max="15619" width="73.85546875" style="110" customWidth="1"/>
    <col min="15620" max="15621" width="17.140625" style="110" bestFit="1" customWidth="1"/>
    <col min="15622" max="15622" width="17.85546875" style="110" customWidth="1"/>
    <col min="15623" max="15623" width="14.5703125" style="110" bestFit="1" customWidth="1"/>
    <col min="15624" max="15624" width="12.42578125" style="110" customWidth="1"/>
    <col min="15625" max="15625" width="11.7109375" style="110" bestFit="1" customWidth="1"/>
    <col min="15626" max="15626" width="10.85546875" style="110" bestFit="1" customWidth="1"/>
    <col min="15627" max="15627" width="10.42578125" style="110" bestFit="1" customWidth="1"/>
    <col min="15628" max="15872" width="8.5703125" style="110"/>
    <col min="15873" max="15873" width="7.140625" style="110" customWidth="1"/>
    <col min="15874" max="15874" width="6.42578125" style="110" customWidth="1"/>
    <col min="15875" max="15875" width="73.85546875" style="110" customWidth="1"/>
    <col min="15876" max="15877" width="17.140625" style="110" bestFit="1" customWidth="1"/>
    <col min="15878" max="15878" width="17.85546875" style="110" customWidth="1"/>
    <col min="15879" max="15879" width="14.5703125" style="110" bestFit="1" customWidth="1"/>
    <col min="15880" max="15880" width="12.42578125" style="110" customWidth="1"/>
    <col min="15881" max="15881" width="11.7109375" style="110" bestFit="1" customWidth="1"/>
    <col min="15882" max="15882" width="10.85546875" style="110" bestFit="1" customWidth="1"/>
    <col min="15883" max="15883" width="10.42578125" style="110" bestFit="1" customWidth="1"/>
    <col min="15884" max="16128" width="8.5703125" style="110"/>
    <col min="16129" max="16129" width="7.140625" style="110" customWidth="1"/>
    <col min="16130" max="16130" width="6.42578125" style="110" customWidth="1"/>
    <col min="16131" max="16131" width="73.85546875" style="110" customWidth="1"/>
    <col min="16132" max="16133" width="17.140625" style="110" bestFit="1" customWidth="1"/>
    <col min="16134" max="16134" width="17.85546875" style="110" customWidth="1"/>
    <col min="16135" max="16135" width="14.5703125" style="110" bestFit="1" customWidth="1"/>
    <col min="16136" max="16136" width="12.42578125" style="110" customWidth="1"/>
    <col min="16137" max="16137" width="11.7109375" style="110" bestFit="1" customWidth="1"/>
    <col min="16138" max="16138" width="10.85546875" style="110" bestFit="1" customWidth="1"/>
    <col min="16139" max="16139" width="10.42578125" style="110" bestFit="1" customWidth="1"/>
    <col min="16140" max="16384" width="8.5703125" style="110"/>
  </cols>
  <sheetData>
    <row r="1" spans="1:8" s="4" customFormat="1" ht="21" customHeight="1" x14ac:dyDescent="0.25">
      <c r="D1" s="110"/>
      <c r="F1" s="3" t="s">
        <v>73</v>
      </c>
    </row>
    <row r="2" spans="1:8" s="4" customFormat="1" ht="18" customHeight="1" x14ac:dyDescent="0.25">
      <c r="C2" s="111"/>
      <c r="D2" s="111"/>
      <c r="F2" s="6" t="s">
        <v>126</v>
      </c>
    </row>
    <row r="3" spans="1:8" s="4" customFormat="1" ht="18" customHeight="1" x14ac:dyDescent="0.25">
      <c r="C3" s="111"/>
      <c r="D3" s="111"/>
      <c r="F3" s="7" t="s">
        <v>74</v>
      </c>
    </row>
    <row r="4" spans="1:8" s="4" customFormat="1" ht="10.5" customHeight="1" x14ac:dyDescent="0.25">
      <c r="C4" s="111"/>
      <c r="D4" s="111"/>
      <c r="E4" s="112"/>
      <c r="F4" s="112"/>
    </row>
    <row r="5" spans="1:8" s="4" customFormat="1" ht="52.5" customHeight="1" x14ac:dyDescent="0.25">
      <c r="A5" s="234" t="s">
        <v>75</v>
      </c>
      <c r="B5" s="234"/>
      <c r="C5" s="234"/>
      <c r="D5" s="234"/>
      <c r="E5" s="234"/>
      <c r="F5" s="234"/>
    </row>
    <row r="6" spans="1:8" s="4" customFormat="1" ht="6.75" customHeight="1" x14ac:dyDescent="0.25">
      <c r="A6" s="113"/>
      <c r="B6" s="113"/>
      <c r="C6" s="113"/>
      <c r="D6" s="113"/>
      <c r="E6" s="113"/>
      <c r="F6" s="113"/>
    </row>
    <row r="7" spans="1:8" ht="13.5" customHeight="1" thickBot="1" x14ac:dyDescent="0.35">
      <c r="A7" s="114"/>
      <c r="B7" s="114"/>
      <c r="C7" s="115"/>
      <c r="D7" s="116"/>
      <c r="E7" s="116"/>
      <c r="F7" s="117" t="s">
        <v>76</v>
      </c>
    </row>
    <row r="8" spans="1:8" ht="13.5" customHeight="1" x14ac:dyDescent="0.25">
      <c r="A8" s="235" t="s">
        <v>3</v>
      </c>
      <c r="B8" s="236"/>
      <c r="C8" s="241" t="s">
        <v>77</v>
      </c>
      <c r="D8" s="244" t="s">
        <v>5</v>
      </c>
      <c r="E8" s="244"/>
      <c r="F8" s="245"/>
    </row>
    <row r="9" spans="1:8" ht="40.700000000000003" customHeight="1" x14ac:dyDescent="0.25">
      <c r="A9" s="237"/>
      <c r="B9" s="238"/>
      <c r="C9" s="242"/>
      <c r="D9" s="246"/>
      <c r="E9" s="246"/>
      <c r="F9" s="247"/>
    </row>
    <row r="10" spans="1:8" ht="22.5" customHeight="1" x14ac:dyDescent="0.25">
      <c r="A10" s="239"/>
      <c r="B10" s="240"/>
      <c r="C10" s="242"/>
      <c r="D10" s="248" t="s">
        <v>8</v>
      </c>
      <c r="E10" s="248"/>
      <c r="F10" s="249"/>
    </row>
    <row r="11" spans="1:8" s="118" customFormat="1" ht="17.25" customHeight="1" x14ac:dyDescent="0.25">
      <c r="A11" s="250" t="s">
        <v>78</v>
      </c>
      <c r="B11" s="252" t="s">
        <v>79</v>
      </c>
      <c r="C11" s="243"/>
      <c r="D11" s="254" t="s">
        <v>80</v>
      </c>
      <c r="E11" s="255" t="s">
        <v>81</v>
      </c>
      <c r="F11" s="256"/>
    </row>
    <row r="12" spans="1:8" s="118" customFormat="1" ht="67.5" customHeight="1" x14ac:dyDescent="0.25">
      <c r="A12" s="251"/>
      <c r="B12" s="253"/>
      <c r="C12" s="243"/>
      <c r="D12" s="254"/>
      <c r="E12" s="119" t="s">
        <v>82</v>
      </c>
      <c r="F12" s="120" t="s">
        <v>83</v>
      </c>
    </row>
    <row r="13" spans="1:8" ht="36" customHeight="1" x14ac:dyDescent="0.25">
      <c r="A13" s="121"/>
      <c r="B13" s="122"/>
      <c r="C13" s="123" t="s">
        <v>84</v>
      </c>
      <c r="D13" s="124">
        <f>E13+F13</f>
        <v>-6400</v>
      </c>
      <c r="E13" s="125">
        <f>E17</f>
        <v>0</v>
      </c>
      <c r="F13" s="125">
        <f>F17</f>
        <v>-6400</v>
      </c>
    </row>
    <row r="14" spans="1:8" ht="19.5" customHeight="1" x14ac:dyDescent="0.25">
      <c r="A14" s="121"/>
      <c r="B14" s="122"/>
      <c r="C14" s="123" t="s">
        <v>85</v>
      </c>
      <c r="D14" s="124">
        <f>+E14+F14</f>
        <v>-30273</v>
      </c>
      <c r="E14" s="125">
        <f>E23</f>
        <v>-23873</v>
      </c>
      <c r="F14" s="125">
        <f>F23</f>
        <v>-6400</v>
      </c>
      <c r="G14" s="126"/>
      <c r="H14" s="126"/>
    </row>
    <row r="15" spans="1:8" ht="23.25" customHeight="1" x14ac:dyDescent="0.25">
      <c r="A15" s="121"/>
      <c r="B15" s="122"/>
      <c r="C15" s="123" t="s">
        <v>86</v>
      </c>
      <c r="D15" s="127">
        <f>E15+F15</f>
        <v>23873</v>
      </c>
      <c r="E15" s="125">
        <f>E25</f>
        <v>23873</v>
      </c>
      <c r="F15" s="128">
        <f>F25</f>
        <v>0</v>
      </c>
    </row>
    <row r="16" spans="1:8" ht="36.75" customHeight="1" x14ac:dyDescent="0.25">
      <c r="A16" s="121"/>
      <c r="B16" s="122"/>
      <c r="C16" s="123" t="s">
        <v>87</v>
      </c>
      <c r="D16" s="127">
        <f>D17</f>
        <v>-6400</v>
      </c>
      <c r="E16" s="125">
        <f>E17</f>
        <v>0</v>
      </c>
      <c r="F16" s="128">
        <f>F17</f>
        <v>-6400</v>
      </c>
    </row>
    <row r="17" spans="1:11" ht="20.25" customHeight="1" x14ac:dyDescent="0.25">
      <c r="A17" s="129" t="s">
        <v>88</v>
      </c>
      <c r="B17" s="130"/>
      <c r="C17" s="131" t="s">
        <v>12</v>
      </c>
      <c r="D17" s="132">
        <f>+E17+F17</f>
        <v>-6400</v>
      </c>
      <c r="E17" s="133">
        <f>+E19+E25</f>
        <v>0</v>
      </c>
      <c r="F17" s="134">
        <f>+F19+F25</f>
        <v>-6400</v>
      </c>
    </row>
    <row r="18" spans="1:11" ht="15" customHeight="1" x14ac:dyDescent="0.25">
      <c r="A18" s="135"/>
      <c r="B18" s="122"/>
      <c r="C18" s="136" t="s">
        <v>89</v>
      </c>
      <c r="D18" s="137"/>
      <c r="E18" s="138"/>
      <c r="F18" s="139"/>
    </row>
    <row r="19" spans="1:11" ht="57.75" customHeight="1" x14ac:dyDescent="0.25">
      <c r="A19" s="140"/>
      <c r="B19" s="141">
        <v>11001</v>
      </c>
      <c r="C19" s="142" t="s">
        <v>19</v>
      </c>
      <c r="D19" s="143">
        <f>+E19+F19</f>
        <v>-30273</v>
      </c>
      <c r="E19" s="144">
        <f>+E23</f>
        <v>-23873</v>
      </c>
      <c r="F19" s="145">
        <f>+F23</f>
        <v>-6400</v>
      </c>
    </row>
    <row r="20" spans="1:11" ht="15.75" customHeight="1" x14ac:dyDescent="0.25">
      <c r="A20" s="226"/>
      <c r="B20" s="229"/>
      <c r="C20" s="146" t="s">
        <v>54</v>
      </c>
      <c r="D20" s="147"/>
      <c r="E20" s="125"/>
      <c r="F20" s="128"/>
    </row>
    <row r="21" spans="1:11" ht="23.25" customHeight="1" x14ac:dyDescent="0.25">
      <c r="A21" s="227"/>
      <c r="B21" s="230"/>
      <c r="C21" s="148" t="s">
        <v>55</v>
      </c>
      <c r="D21" s="124">
        <f>E21+F21</f>
        <v>-30273</v>
      </c>
      <c r="E21" s="125">
        <f>E19</f>
        <v>-23873</v>
      </c>
      <c r="F21" s="128">
        <f>F19</f>
        <v>-6400</v>
      </c>
    </row>
    <row r="22" spans="1:11" ht="22.5" customHeight="1" x14ac:dyDescent="0.25">
      <c r="A22" s="227"/>
      <c r="B22" s="230"/>
      <c r="C22" s="148" t="s">
        <v>90</v>
      </c>
      <c r="D22" s="147"/>
      <c r="E22" s="125"/>
      <c r="F22" s="128"/>
    </row>
    <row r="23" spans="1:11" ht="21.75" customHeight="1" x14ac:dyDescent="0.25">
      <c r="A23" s="227"/>
      <c r="B23" s="230"/>
      <c r="C23" s="101" t="s">
        <v>91</v>
      </c>
      <c r="D23" s="147">
        <f>E23+F23</f>
        <v>-30273</v>
      </c>
      <c r="E23" s="149">
        <f>E24</f>
        <v>-23873</v>
      </c>
      <c r="F23" s="17">
        <f>F24</f>
        <v>-6400</v>
      </c>
    </row>
    <row r="24" spans="1:11" ht="18" customHeight="1" x14ac:dyDescent="0.25">
      <c r="A24" s="228"/>
      <c r="B24" s="231"/>
      <c r="C24" s="150" t="s">
        <v>92</v>
      </c>
      <c r="D24" s="147">
        <f>E24+F24</f>
        <v>-30273</v>
      </c>
      <c r="E24" s="151">
        <f>ROUND((-50000*477.45/1000),0)</f>
        <v>-23873</v>
      </c>
      <c r="F24" s="152">
        <v>-6400</v>
      </c>
    </row>
    <row r="25" spans="1:11" ht="53.1" customHeight="1" x14ac:dyDescent="0.25">
      <c r="A25" s="140"/>
      <c r="B25" s="153">
        <v>32001</v>
      </c>
      <c r="C25" s="142" t="s">
        <v>93</v>
      </c>
      <c r="D25" s="154">
        <f>+E25+F25</f>
        <v>23873</v>
      </c>
      <c r="E25" s="155">
        <f>+E29</f>
        <v>23873</v>
      </c>
      <c r="F25" s="156">
        <f>+F29</f>
        <v>0</v>
      </c>
    </row>
    <row r="26" spans="1:11" ht="15.75" customHeight="1" x14ac:dyDescent="0.25">
      <c r="A26" s="226"/>
      <c r="B26" s="229"/>
      <c r="C26" s="146" t="s">
        <v>54</v>
      </c>
      <c r="D26" s="147"/>
      <c r="E26" s="125"/>
      <c r="F26" s="128"/>
    </row>
    <row r="27" spans="1:11" ht="23.25" customHeight="1" x14ac:dyDescent="0.25">
      <c r="A27" s="227"/>
      <c r="B27" s="230"/>
      <c r="C27" s="148" t="s">
        <v>55</v>
      </c>
      <c r="D27" s="124">
        <f>E27+F27</f>
        <v>23873</v>
      </c>
      <c r="E27" s="125">
        <f>E25</f>
        <v>23873</v>
      </c>
      <c r="F27" s="128">
        <f>F25</f>
        <v>0</v>
      </c>
    </row>
    <row r="28" spans="1:11" ht="22.5" customHeight="1" x14ac:dyDescent="0.25">
      <c r="A28" s="227"/>
      <c r="B28" s="230"/>
      <c r="C28" s="146" t="s">
        <v>90</v>
      </c>
      <c r="D28" s="147"/>
      <c r="E28" s="125"/>
      <c r="F28" s="128"/>
    </row>
    <row r="29" spans="1:11" ht="21.75" customHeight="1" x14ac:dyDescent="0.25">
      <c r="A29" s="227"/>
      <c r="B29" s="230"/>
      <c r="C29" s="101" t="s">
        <v>94</v>
      </c>
      <c r="D29" s="147">
        <f>E29+F29</f>
        <v>23873</v>
      </c>
      <c r="E29" s="149">
        <f>E32</f>
        <v>23873</v>
      </c>
      <c r="F29" s="17">
        <f>F32</f>
        <v>0</v>
      </c>
    </row>
    <row r="30" spans="1:11" ht="21.75" customHeight="1" x14ac:dyDescent="0.25">
      <c r="A30" s="227"/>
      <c r="B30" s="230"/>
      <c r="C30" s="157" t="s">
        <v>62</v>
      </c>
      <c r="D30" s="158"/>
      <c r="E30" s="159"/>
      <c r="F30" s="160"/>
    </row>
    <row r="31" spans="1:11" ht="21.75" customHeight="1" x14ac:dyDescent="0.25">
      <c r="A31" s="227"/>
      <c r="B31" s="230"/>
      <c r="C31" s="157" t="s">
        <v>63</v>
      </c>
      <c r="D31" s="147"/>
      <c r="E31" s="149"/>
      <c r="F31" s="17"/>
    </row>
    <row r="32" spans="1:11" ht="18" customHeight="1" thickBot="1" x14ac:dyDescent="0.3">
      <c r="A32" s="232"/>
      <c r="B32" s="233"/>
      <c r="C32" s="161" t="s">
        <v>95</v>
      </c>
      <c r="D32" s="162">
        <f>E32+F32</f>
        <v>23873</v>
      </c>
      <c r="E32" s="151">
        <f>ROUND((50000*477.45/1000),0)</f>
        <v>23873</v>
      </c>
      <c r="F32" s="163">
        <v>0</v>
      </c>
      <c r="J32" s="126"/>
      <c r="K32" s="126"/>
    </row>
    <row r="34" spans="3:6" x14ac:dyDescent="0.25">
      <c r="C34" s="164"/>
      <c r="F34" s="126"/>
    </row>
    <row r="45" spans="3:6" ht="14.25" x14ac:dyDescent="0.25">
      <c r="D45" s="165"/>
      <c r="E45" s="165"/>
    </row>
    <row r="49" spans="4:4" ht="14.25" x14ac:dyDescent="0.25">
      <c r="D49" s="165"/>
    </row>
  </sheetData>
  <mergeCells count="13">
    <mergeCell ref="A20:A24"/>
    <mergeCell ref="B20:B24"/>
    <mergeCell ref="A26:A32"/>
    <mergeCell ref="B26:B32"/>
    <mergeCell ref="A5:F5"/>
    <mergeCell ref="A8:B10"/>
    <mergeCell ref="C8:C12"/>
    <mergeCell ref="D8:F9"/>
    <mergeCell ref="D10:F10"/>
    <mergeCell ref="A11:A12"/>
    <mergeCell ref="B11:B12"/>
    <mergeCell ref="D11:D12"/>
    <mergeCell ref="E11:F11"/>
  </mergeCells>
  <pageMargins left="0.25" right="0.25" top="0.75" bottom="0.75" header="0.3" footer="0.3"/>
  <pageSetup paperSize="9" scale="6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tabSelected="1" view="pageBreakPreview" zoomScaleNormal="100" zoomScaleSheetLayoutView="100" workbookViewId="0">
      <selection activeCell="G10" sqref="G10"/>
    </sheetView>
  </sheetViews>
  <sheetFormatPr defaultColWidth="8.28515625" defaultRowHeight="13.5" x14ac:dyDescent="0.25"/>
  <cols>
    <col min="1" max="1" width="34.28515625" style="4" customWidth="1"/>
    <col min="2" max="2" width="50.28515625" style="4" customWidth="1"/>
    <col min="3" max="3" width="15.85546875" style="4" hidden="1" customWidth="1"/>
    <col min="4" max="4" width="32.140625" style="4" customWidth="1"/>
    <col min="5" max="5" width="17.5703125" style="4" customWidth="1"/>
    <col min="6" max="6" width="16.140625" style="4" customWidth="1"/>
    <col min="7" max="7" width="17" style="4" customWidth="1"/>
    <col min="8" max="8" width="13.5703125" style="4" customWidth="1"/>
    <col min="9" max="256" width="8.28515625" style="4"/>
    <col min="257" max="257" width="34.28515625" style="4" customWidth="1"/>
    <col min="258" max="258" width="50.28515625" style="4" customWidth="1"/>
    <col min="259" max="259" width="0" style="4" hidden="1" customWidth="1"/>
    <col min="260" max="260" width="32.140625" style="4" customWidth="1"/>
    <col min="261" max="261" width="17.5703125" style="4" customWidth="1"/>
    <col min="262" max="262" width="16.140625" style="4" customWidth="1"/>
    <col min="263" max="263" width="17" style="4" customWidth="1"/>
    <col min="264" max="264" width="13.5703125" style="4" customWidth="1"/>
    <col min="265" max="512" width="8.28515625" style="4"/>
    <col min="513" max="513" width="34.28515625" style="4" customWidth="1"/>
    <col min="514" max="514" width="50.28515625" style="4" customWidth="1"/>
    <col min="515" max="515" width="0" style="4" hidden="1" customWidth="1"/>
    <col min="516" max="516" width="32.140625" style="4" customWidth="1"/>
    <col min="517" max="517" width="17.5703125" style="4" customWidth="1"/>
    <col min="518" max="518" width="16.140625" style="4" customWidth="1"/>
    <col min="519" max="519" width="17" style="4" customWidth="1"/>
    <col min="520" max="520" width="13.5703125" style="4" customWidth="1"/>
    <col min="521" max="768" width="8.28515625" style="4"/>
    <col min="769" max="769" width="34.28515625" style="4" customWidth="1"/>
    <col min="770" max="770" width="50.28515625" style="4" customWidth="1"/>
    <col min="771" max="771" width="0" style="4" hidden="1" customWidth="1"/>
    <col min="772" max="772" width="32.140625" style="4" customWidth="1"/>
    <col min="773" max="773" width="17.5703125" style="4" customWidth="1"/>
    <col min="774" max="774" width="16.140625" style="4" customWidth="1"/>
    <col min="775" max="775" width="17" style="4" customWidth="1"/>
    <col min="776" max="776" width="13.5703125" style="4" customWidth="1"/>
    <col min="777" max="1024" width="8.28515625" style="4"/>
    <col min="1025" max="1025" width="34.28515625" style="4" customWidth="1"/>
    <col min="1026" max="1026" width="50.28515625" style="4" customWidth="1"/>
    <col min="1027" max="1027" width="0" style="4" hidden="1" customWidth="1"/>
    <col min="1028" max="1028" width="32.140625" style="4" customWidth="1"/>
    <col min="1029" max="1029" width="17.5703125" style="4" customWidth="1"/>
    <col min="1030" max="1030" width="16.140625" style="4" customWidth="1"/>
    <col min="1031" max="1031" width="17" style="4" customWidth="1"/>
    <col min="1032" max="1032" width="13.5703125" style="4" customWidth="1"/>
    <col min="1033" max="1280" width="8.28515625" style="4"/>
    <col min="1281" max="1281" width="34.28515625" style="4" customWidth="1"/>
    <col min="1282" max="1282" width="50.28515625" style="4" customWidth="1"/>
    <col min="1283" max="1283" width="0" style="4" hidden="1" customWidth="1"/>
    <col min="1284" max="1284" width="32.140625" style="4" customWidth="1"/>
    <col min="1285" max="1285" width="17.5703125" style="4" customWidth="1"/>
    <col min="1286" max="1286" width="16.140625" style="4" customWidth="1"/>
    <col min="1287" max="1287" width="17" style="4" customWidth="1"/>
    <col min="1288" max="1288" width="13.5703125" style="4" customWidth="1"/>
    <col min="1289" max="1536" width="8.28515625" style="4"/>
    <col min="1537" max="1537" width="34.28515625" style="4" customWidth="1"/>
    <col min="1538" max="1538" width="50.28515625" style="4" customWidth="1"/>
    <col min="1539" max="1539" width="0" style="4" hidden="1" customWidth="1"/>
    <col min="1540" max="1540" width="32.140625" style="4" customWidth="1"/>
    <col min="1541" max="1541" width="17.5703125" style="4" customWidth="1"/>
    <col min="1542" max="1542" width="16.140625" style="4" customWidth="1"/>
    <col min="1543" max="1543" width="17" style="4" customWidth="1"/>
    <col min="1544" max="1544" width="13.5703125" style="4" customWidth="1"/>
    <col min="1545" max="1792" width="8.28515625" style="4"/>
    <col min="1793" max="1793" width="34.28515625" style="4" customWidth="1"/>
    <col min="1794" max="1794" width="50.28515625" style="4" customWidth="1"/>
    <col min="1795" max="1795" width="0" style="4" hidden="1" customWidth="1"/>
    <col min="1796" max="1796" width="32.140625" style="4" customWidth="1"/>
    <col min="1797" max="1797" width="17.5703125" style="4" customWidth="1"/>
    <col min="1798" max="1798" width="16.140625" style="4" customWidth="1"/>
    <col min="1799" max="1799" width="17" style="4" customWidth="1"/>
    <col min="1800" max="1800" width="13.5703125" style="4" customWidth="1"/>
    <col min="1801" max="2048" width="8.28515625" style="4"/>
    <col min="2049" max="2049" width="34.28515625" style="4" customWidth="1"/>
    <col min="2050" max="2050" width="50.28515625" style="4" customWidth="1"/>
    <col min="2051" max="2051" width="0" style="4" hidden="1" customWidth="1"/>
    <col min="2052" max="2052" width="32.140625" style="4" customWidth="1"/>
    <col min="2053" max="2053" width="17.5703125" style="4" customWidth="1"/>
    <col min="2054" max="2054" width="16.140625" style="4" customWidth="1"/>
    <col min="2055" max="2055" width="17" style="4" customWidth="1"/>
    <col min="2056" max="2056" width="13.5703125" style="4" customWidth="1"/>
    <col min="2057" max="2304" width="8.28515625" style="4"/>
    <col min="2305" max="2305" width="34.28515625" style="4" customWidth="1"/>
    <col min="2306" max="2306" width="50.28515625" style="4" customWidth="1"/>
    <col min="2307" max="2307" width="0" style="4" hidden="1" customWidth="1"/>
    <col min="2308" max="2308" width="32.140625" style="4" customWidth="1"/>
    <col min="2309" max="2309" width="17.5703125" style="4" customWidth="1"/>
    <col min="2310" max="2310" width="16.140625" style="4" customWidth="1"/>
    <col min="2311" max="2311" width="17" style="4" customWidth="1"/>
    <col min="2312" max="2312" width="13.5703125" style="4" customWidth="1"/>
    <col min="2313" max="2560" width="8.28515625" style="4"/>
    <col min="2561" max="2561" width="34.28515625" style="4" customWidth="1"/>
    <col min="2562" max="2562" width="50.28515625" style="4" customWidth="1"/>
    <col min="2563" max="2563" width="0" style="4" hidden="1" customWidth="1"/>
    <col min="2564" max="2564" width="32.140625" style="4" customWidth="1"/>
    <col min="2565" max="2565" width="17.5703125" style="4" customWidth="1"/>
    <col min="2566" max="2566" width="16.140625" style="4" customWidth="1"/>
    <col min="2567" max="2567" width="17" style="4" customWidth="1"/>
    <col min="2568" max="2568" width="13.5703125" style="4" customWidth="1"/>
    <col min="2569" max="2816" width="8.28515625" style="4"/>
    <col min="2817" max="2817" width="34.28515625" style="4" customWidth="1"/>
    <col min="2818" max="2818" width="50.28515625" style="4" customWidth="1"/>
    <col min="2819" max="2819" width="0" style="4" hidden="1" customWidth="1"/>
    <col min="2820" max="2820" width="32.140625" style="4" customWidth="1"/>
    <col min="2821" max="2821" width="17.5703125" style="4" customWidth="1"/>
    <col min="2822" max="2822" width="16.140625" style="4" customWidth="1"/>
    <col min="2823" max="2823" width="17" style="4" customWidth="1"/>
    <col min="2824" max="2824" width="13.5703125" style="4" customWidth="1"/>
    <col min="2825" max="3072" width="8.28515625" style="4"/>
    <col min="3073" max="3073" width="34.28515625" style="4" customWidth="1"/>
    <col min="3074" max="3074" width="50.28515625" style="4" customWidth="1"/>
    <col min="3075" max="3075" width="0" style="4" hidden="1" customWidth="1"/>
    <col min="3076" max="3076" width="32.140625" style="4" customWidth="1"/>
    <col min="3077" max="3077" width="17.5703125" style="4" customWidth="1"/>
    <col min="3078" max="3078" width="16.140625" style="4" customWidth="1"/>
    <col min="3079" max="3079" width="17" style="4" customWidth="1"/>
    <col min="3080" max="3080" width="13.5703125" style="4" customWidth="1"/>
    <col min="3081" max="3328" width="8.28515625" style="4"/>
    <col min="3329" max="3329" width="34.28515625" style="4" customWidth="1"/>
    <col min="3330" max="3330" width="50.28515625" style="4" customWidth="1"/>
    <col min="3331" max="3331" width="0" style="4" hidden="1" customWidth="1"/>
    <col min="3332" max="3332" width="32.140625" style="4" customWidth="1"/>
    <col min="3333" max="3333" width="17.5703125" style="4" customWidth="1"/>
    <col min="3334" max="3334" width="16.140625" style="4" customWidth="1"/>
    <col min="3335" max="3335" width="17" style="4" customWidth="1"/>
    <col min="3336" max="3336" width="13.5703125" style="4" customWidth="1"/>
    <col min="3337" max="3584" width="8.28515625" style="4"/>
    <col min="3585" max="3585" width="34.28515625" style="4" customWidth="1"/>
    <col min="3586" max="3586" width="50.28515625" style="4" customWidth="1"/>
    <col min="3587" max="3587" width="0" style="4" hidden="1" customWidth="1"/>
    <col min="3588" max="3588" width="32.140625" style="4" customWidth="1"/>
    <col min="3589" max="3589" width="17.5703125" style="4" customWidth="1"/>
    <col min="3590" max="3590" width="16.140625" style="4" customWidth="1"/>
    <col min="3591" max="3591" width="17" style="4" customWidth="1"/>
    <col min="3592" max="3592" width="13.5703125" style="4" customWidth="1"/>
    <col min="3593" max="3840" width="8.28515625" style="4"/>
    <col min="3841" max="3841" width="34.28515625" style="4" customWidth="1"/>
    <col min="3842" max="3842" width="50.28515625" style="4" customWidth="1"/>
    <col min="3843" max="3843" width="0" style="4" hidden="1" customWidth="1"/>
    <col min="3844" max="3844" width="32.140625" style="4" customWidth="1"/>
    <col min="3845" max="3845" width="17.5703125" style="4" customWidth="1"/>
    <col min="3846" max="3846" width="16.140625" style="4" customWidth="1"/>
    <col min="3847" max="3847" width="17" style="4" customWidth="1"/>
    <col min="3848" max="3848" width="13.5703125" style="4" customWidth="1"/>
    <col min="3849" max="4096" width="8.28515625" style="4"/>
    <col min="4097" max="4097" width="34.28515625" style="4" customWidth="1"/>
    <col min="4098" max="4098" width="50.28515625" style="4" customWidth="1"/>
    <col min="4099" max="4099" width="0" style="4" hidden="1" customWidth="1"/>
    <col min="4100" max="4100" width="32.140625" style="4" customWidth="1"/>
    <col min="4101" max="4101" width="17.5703125" style="4" customWidth="1"/>
    <col min="4102" max="4102" width="16.140625" style="4" customWidth="1"/>
    <col min="4103" max="4103" width="17" style="4" customWidth="1"/>
    <col min="4104" max="4104" width="13.5703125" style="4" customWidth="1"/>
    <col min="4105" max="4352" width="8.28515625" style="4"/>
    <col min="4353" max="4353" width="34.28515625" style="4" customWidth="1"/>
    <col min="4354" max="4354" width="50.28515625" style="4" customWidth="1"/>
    <col min="4355" max="4355" width="0" style="4" hidden="1" customWidth="1"/>
    <col min="4356" max="4356" width="32.140625" style="4" customWidth="1"/>
    <col min="4357" max="4357" width="17.5703125" style="4" customWidth="1"/>
    <col min="4358" max="4358" width="16.140625" style="4" customWidth="1"/>
    <col min="4359" max="4359" width="17" style="4" customWidth="1"/>
    <col min="4360" max="4360" width="13.5703125" style="4" customWidth="1"/>
    <col min="4361" max="4608" width="8.28515625" style="4"/>
    <col min="4609" max="4609" width="34.28515625" style="4" customWidth="1"/>
    <col min="4610" max="4610" width="50.28515625" style="4" customWidth="1"/>
    <col min="4611" max="4611" width="0" style="4" hidden="1" customWidth="1"/>
    <col min="4612" max="4612" width="32.140625" style="4" customWidth="1"/>
    <col min="4613" max="4613" width="17.5703125" style="4" customWidth="1"/>
    <col min="4614" max="4614" width="16.140625" style="4" customWidth="1"/>
    <col min="4615" max="4615" width="17" style="4" customWidth="1"/>
    <col min="4616" max="4616" width="13.5703125" style="4" customWidth="1"/>
    <col min="4617" max="4864" width="8.28515625" style="4"/>
    <col min="4865" max="4865" width="34.28515625" style="4" customWidth="1"/>
    <col min="4866" max="4866" width="50.28515625" style="4" customWidth="1"/>
    <col min="4867" max="4867" width="0" style="4" hidden="1" customWidth="1"/>
    <col min="4868" max="4868" width="32.140625" style="4" customWidth="1"/>
    <col min="4869" max="4869" width="17.5703125" style="4" customWidth="1"/>
    <col min="4870" max="4870" width="16.140625" style="4" customWidth="1"/>
    <col min="4871" max="4871" width="17" style="4" customWidth="1"/>
    <col min="4872" max="4872" width="13.5703125" style="4" customWidth="1"/>
    <col min="4873" max="5120" width="8.28515625" style="4"/>
    <col min="5121" max="5121" width="34.28515625" style="4" customWidth="1"/>
    <col min="5122" max="5122" width="50.28515625" style="4" customWidth="1"/>
    <col min="5123" max="5123" width="0" style="4" hidden="1" customWidth="1"/>
    <col min="5124" max="5124" width="32.140625" style="4" customWidth="1"/>
    <col min="5125" max="5125" width="17.5703125" style="4" customWidth="1"/>
    <col min="5126" max="5126" width="16.140625" style="4" customWidth="1"/>
    <col min="5127" max="5127" width="17" style="4" customWidth="1"/>
    <col min="5128" max="5128" width="13.5703125" style="4" customWidth="1"/>
    <col min="5129" max="5376" width="8.28515625" style="4"/>
    <col min="5377" max="5377" width="34.28515625" style="4" customWidth="1"/>
    <col min="5378" max="5378" width="50.28515625" style="4" customWidth="1"/>
    <col min="5379" max="5379" width="0" style="4" hidden="1" customWidth="1"/>
    <col min="5380" max="5380" width="32.140625" style="4" customWidth="1"/>
    <col min="5381" max="5381" width="17.5703125" style="4" customWidth="1"/>
    <col min="5382" max="5382" width="16.140625" style="4" customWidth="1"/>
    <col min="5383" max="5383" width="17" style="4" customWidth="1"/>
    <col min="5384" max="5384" width="13.5703125" style="4" customWidth="1"/>
    <col min="5385" max="5632" width="8.28515625" style="4"/>
    <col min="5633" max="5633" width="34.28515625" style="4" customWidth="1"/>
    <col min="5634" max="5634" width="50.28515625" style="4" customWidth="1"/>
    <col min="5635" max="5635" width="0" style="4" hidden="1" customWidth="1"/>
    <col min="5636" max="5636" width="32.140625" style="4" customWidth="1"/>
    <col min="5637" max="5637" width="17.5703125" style="4" customWidth="1"/>
    <col min="5638" max="5638" width="16.140625" style="4" customWidth="1"/>
    <col min="5639" max="5639" width="17" style="4" customWidth="1"/>
    <col min="5640" max="5640" width="13.5703125" style="4" customWidth="1"/>
    <col min="5641" max="5888" width="8.28515625" style="4"/>
    <col min="5889" max="5889" width="34.28515625" style="4" customWidth="1"/>
    <col min="5890" max="5890" width="50.28515625" style="4" customWidth="1"/>
    <col min="5891" max="5891" width="0" style="4" hidden="1" customWidth="1"/>
    <col min="5892" max="5892" width="32.140625" style="4" customWidth="1"/>
    <col min="5893" max="5893" width="17.5703125" style="4" customWidth="1"/>
    <col min="5894" max="5894" width="16.140625" style="4" customWidth="1"/>
    <col min="5895" max="5895" width="17" style="4" customWidth="1"/>
    <col min="5896" max="5896" width="13.5703125" style="4" customWidth="1"/>
    <col min="5897" max="6144" width="8.28515625" style="4"/>
    <col min="6145" max="6145" width="34.28515625" style="4" customWidth="1"/>
    <col min="6146" max="6146" width="50.28515625" style="4" customWidth="1"/>
    <col min="6147" max="6147" width="0" style="4" hidden="1" customWidth="1"/>
    <col min="6148" max="6148" width="32.140625" style="4" customWidth="1"/>
    <col min="6149" max="6149" width="17.5703125" style="4" customWidth="1"/>
    <col min="6150" max="6150" width="16.140625" style="4" customWidth="1"/>
    <col min="6151" max="6151" width="17" style="4" customWidth="1"/>
    <col min="6152" max="6152" width="13.5703125" style="4" customWidth="1"/>
    <col min="6153" max="6400" width="8.28515625" style="4"/>
    <col min="6401" max="6401" width="34.28515625" style="4" customWidth="1"/>
    <col min="6402" max="6402" width="50.28515625" style="4" customWidth="1"/>
    <col min="6403" max="6403" width="0" style="4" hidden="1" customWidth="1"/>
    <col min="6404" max="6404" width="32.140625" style="4" customWidth="1"/>
    <col min="6405" max="6405" width="17.5703125" style="4" customWidth="1"/>
    <col min="6406" max="6406" width="16.140625" style="4" customWidth="1"/>
    <col min="6407" max="6407" width="17" style="4" customWidth="1"/>
    <col min="6408" max="6408" width="13.5703125" style="4" customWidth="1"/>
    <col min="6409" max="6656" width="8.28515625" style="4"/>
    <col min="6657" max="6657" width="34.28515625" style="4" customWidth="1"/>
    <col min="6658" max="6658" width="50.28515625" style="4" customWidth="1"/>
    <col min="6659" max="6659" width="0" style="4" hidden="1" customWidth="1"/>
    <col min="6660" max="6660" width="32.140625" style="4" customWidth="1"/>
    <col min="6661" max="6661" width="17.5703125" style="4" customWidth="1"/>
    <col min="6662" max="6662" width="16.140625" style="4" customWidth="1"/>
    <col min="6663" max="6663" width="17" style="4" customWidth="1"/>
    <col min="6664" max="6664" width="13.5703125" style="4" customWidth="1"/>
    <col min="6665" max="6912" width="8.28515625" style="4"/>
    <col min="6913" max="6913" width="34.28515625" style="4" customWidth="1"/>
    <col min="6914" max="6914" width="50.28515625" style="4" customWidth="1"/>
    <col min="6915" max="6915" width="0" style="4" hidden="1" customWidth="1"/>
    <col min="6916" max="6916" width="32.140625" style="4" customWidth="1"/>
    <col min="6917" max="6917" width="17.5703125" style="4" customWidth="1"/>
    <col min="6918" max="6918" width="16.140625" style="4" customWidth="1"/>
    <col min="6919" max="6919" width="17" style="4" customWidth="1"/>
    <col min="6920" max="6920" width="13.5703125" style="4" customWidth="1"/>
    <col min="6921" max="7168" width="8.28515625" style="4"/>
    <col min="7169" max="7169" width="34.28515625" style="4" customWidth="1"/>
    <col min="7170" max="7170" width="50.28515625" style="4" customWidth="1"/>
    <col min="7171" max="7171" width="0" style="4" hidden="1" customWidth="1"/>
    <col min="7172" max="7172" width="32.140625" style="4" customWidth="1"/>
    <col min="7173" max="7173" width="17.5703125" style="4" customWidth="1"/>
    <col min="7174" max="7174" width="16.140625" style="4" customWidth="1"/>
    <col min="7175" max="7175" width="17" style="4" customWidth="1"/>
    <col min="7176" max="7176" width="13.5703125" style="4" customWidth="1"/>
    <col min="7177" max="7424" width="8.28515625" style="4"/>
    <col min="7425" max="7425" width="34.28515625" style="4" customWidth="1"/>
    <col min="7426" max="7426" width="50.28515625" style="4" customWidth="1"/>
    <col min="7427" max="7427" width="0" style="4" hidden="1" customWidth="1"/>
    <col min="7428" max="7428" width="32.140625" style="4" customWidth="1"/>
    <col min="7429" max="7429" width="17.5703125" style="4" customWidth="1"/>
    <col min="7430" max="7430" width="16.140625" style="4" customWidth="1"/>
    <col min="7431" max="7431" width="17" style="4" customWidth="1"/>
    <col min="7432" max="7432" width="13.5703125" style="4" customWidth="1"/>
    <col min="7433" max="7680" width="8.28515625" style="4"/>
    <col min="7681" max="7681" width="34.28515625" style="4" customWidth="1"/>
    <col min="7682" max="7682" width="50.28515625" style="4" customWidth="1"/>
    <col min="7683" max="7683" width="0" style="4" hidden="1" customWidth="1"/>
    <col min="7684" max="7684" width="32.140625" style="4" customWidth="1"/>
    <col min="7685" max="7685" width="17.5703125" style="4" customWidth="1"/>
    <col min="7686" max="7686" width="16.140625" style="4" customWidth="1"/>
    <col min="7687" max="7687" width="17" style="4" customWidth="1"/>
    <col min="7688" max="7688" width="13.5703125" style="4" customWidth="1"/>
    <col min="7689" max="7936" width="8.28515625" style="4"/>
    <col min="7937" max="7937" width="34.28515625" style="4" customWidth="1"/>
    <col min="7938" max="7938" width="50.28515625" style="4" customWidth="1"/>
    <col min="7939" max="7939" width="0" style="4" hidden="1" customWidth="1"/>
    <col min="7940" max="7940" width="32.140625" style="4" customWidth="1"/>
    <col min="7941" max="7941" width="17.5703125" style="4" customWidth="1"/>
    <col min="7942" max="7942" width="16.140625" style="4" customWidth="1"/>
    <col min="7943" max="7943" width="17" style="4" customWidth="1"/>
    <col min="7944" max="7944" width="13.5703125" style="4" customWidth="1"/>
    <col min="7945" max="8192" width="8.28515625" style="4"/>
    <col min="8193" max="8193" width="34.28515625" style="4" customWidth="1"/>
    <col min="8194" max="8194" width="50.28515625" style="4" customWidth="1"/>
    <col min="8195" max="8195" width="0" style="4" hidden="1" customWidth="1"/>
    <col min="8196" max="8196" width="32.140625" style="4" customWidth="1"/>
    <col min="8197" max="8197" width="17.5703125" style="4" customWidth="1"/>
    <col min="8198" max="8198" width="16.140625" style="4" customWidth="1"/>
    <col min="8199" max="8199" width="17" style="4" customWidth="1"/>
    <col min="8200" max="8200" width="13.5703125" style="4" customWidth="1"/>
    <col min="8201" max="8448" width="8.28515625" style="4"/>
    <col min="8449" max="8449" width="34.28515625" style="4" customWidth="1"/>
    <col min="8450" max="8450" width="50.28515625" style="4" customWidth="1"/>
    <col min="8451" max="8451" width="0" style="4" hidden="1" customWidth="1"/>
    <col min="8452" max="8452" width="32.140625" style="4" customWidth="1"/>
    <col min="8453" max="8453" width="17.5703125" style="4" customWidth="1"/>
    <col min="8454" max="8454" width="16.140625" style="4" customWidth="1"/>
    <col min="8455" max="8455" width="17" style="4" customWidth="1"/>
    <col min="8456" max="8456" width="13.5703125" style="4" customWidth="1"/>
    <col min="8457" max="8704" width="8.28515625" style="4"/>
    <col min="8705" max="8705" width="34.28515625" style="4" customWidth="1"/>
    <col min="8706" max="8706" width="50.28515625" style="4" customWidth="1"/>
    <col min="8707" max="8707" width="0" style="4" hidden="1" customWidth="1"/>
    <col min="8708" max="8708" width="32.140625" style="4" customWidth="1"/>
    <col min="8709" max="8709" width="17.5703125" style="4" customWidth="1"/>
    <col min="8710" max="8710" width="16.140625" style="4" customWidth="1"/>
    <col min="8711" max="8711" width="17" style="4" customWidth="1"/>
    <col min="8712" max="8712" width="13.5703125" style="4" customWidth="1"/>
    <col min="8713" max="8960" width="8.28515625" style="4"/>
    <col min="8961" max="8961" width="34.28515625" style="4" customWidth="1"/>
    <col min="8962" max="8962" width="50.28515625" style="4" customWidth="1"/>
    <col min="8963" max="8963" width="0" style="4" hidden="1" customWidth="1"/>
    <col min="8964" max="8964" width="32.140625" style="4" customWidth="1"/>
    <col min="8965" max="8965" width="17.5703125" style="4" customWidth="1"/>
    <col min="8966" max="8966" width="16.140625" style="4" customWidth="1"/>
    <col min="8967" max="8967" width="17" style="4" customWidth="1"/>
    <col min="8968" max="8968" width="13.5703125" style="4" customWidth="1"/>
    <col min="8969" max="9216" width="8.28515625" style="4"/>
    <col min="9217" max="9217" width="34.28515625" style="4" customWidth="1"/>
    <col min="9218" max="9218" width="50.28515625" style="4" customWidth="1"/>
    <col min="9219" max="9219" width="0" style="4" hidden="1" customWidth="1"/>
    <col min="9220" max="9220" width="32.140625" style="4" customWidth="1"/>
    <col min="9221" max="9221" width="17.5703125" style="4" customWidth="1"/>
    <col min="9222" max="9222" width="16.140625" style="4" customWidth="1"/>
    <col min="9223" max="9223" width="17" style="4" customWidth="1"/>
    <col min="9224" max="9224" width="13.5703125" style="4" customWidth="1"/>
    <col min="9225" max="9472" width="8.28515625" style="4"/>
    <col min="9473" max="9473" width="34.28515625" style="4" customWidth="1"/>
    <col min="9474" max="9474" width="50.28515625" style="4" customWidth="1"/>
    <col min="9475" max="9475" width="0" style="4" hidden="1" customWidth="1"/>
    <col min="9476" max="9476" width="32.140625" style="4" customWidth="1"/>
    <col min="9477" max="9477" width="17.5703125" style="4" customWidth="1"/>
    <col min="9478" max="9478" width="16.140625" style="4" customWidth="1"/>
    <col min="9479" max="9479" width="17" style="4" customWidth="1"/>
    <col min="9480" max="9480" width="13.5703125" style="4" customWidth="1"/>
    <col min="9481" max="9728" width="8.28515625" style="4"/>
    <col min="9729" max="9729" width="34.28515625" style="4" customWidth="1"/>
    <col min="9730" max="9730" width="50.28515625" style="4" customWidth="1"/>
    <col min="9731" max="9731" width="0" style="4" hidden="1" customWidth="1"/>
    <col min="9732" max="9732" width="32.140625" style="4" customWidth="1"/>
    <col min="9733" max="9733" width="17.5703125" style="4" customWidth="1"/>
    <col min="9734" max="9734" width="16.140625" style="4" customWidth="1"/>
    <col min="9735" max="9735" width="17" style="4" customWidth="1"/>
    <col min="9736" max="9736" width="13.5703125" style="4" customWidth="1"/>
    <col min="9737" max="9984" width="8.28515625" style="4"/>
    <col min="9985" max="9985" width="34.28515625" style="4" customWidth="1"/>
    <col min="9986" max="9986" width="50.28515625" style="4" customWidth="1"/>
    <col min="9987" max="9987" width="0" style="4" hidden="1" customWidth="1"/>
    <col min="9988" max="9988" width="32.140625" style="4" customWidth="1"/>
    <col min="9989" max="9989" width="17.5703125" style="4" customWidth="1"/>
    <col min="9990" max="9990" width="16.140625" style="4" customWidth="1"/>
    <col min="9991" max="9991" width="17" style="4" customWidth="1"/>
    <col min="9992" max="9992" width="13.5703125" style="4" customWidth="1"/>
    <col min="9993" max="10240" width="8.28515625" style="4"/>
    <col min="10241" max="10241" width="34.28515625" style="4" customWidth="1"/>
    <col min="10242" max="10242" width="50.28515625" style="4" customWidth="1"/>
    <col min="10243" max="10243" width="0" style="4" hidden="1" customWidth="1"/>
    <col min="10244" max="10244" width="32.140625" style="4" customWidth="1"/>
    <col min="10245" max="10245" width="17.5703125" style="4" customWidth="1"/>
    <col min="10246" max="10246" width="16.140625" style="4" customWidth="1"/>
    <col min="10247" max="10247" width="17" style="4" customWidth="1"/>
    <col min="10248" max="10248" width="13.5703125" style="4" customWidth="1"/>
    <col min="10249" max="10496" width="8.28515625" style="4"/>
    <col min="10497" max="10497" width="34.28515625" style="4" customWidth="1"/>
    <col min="10498" max="10498" width="50.28515625" style="4" customWidth="1"/>
    <col min="10499" max="10499" width="0" style="4" hidden="1" customWidth="1"/>
    <col min="10500" max="10500" width="32.140625" style="4" customWidth="1"/>
    <col min="10501" max="10501" width="17.5703125" style="4" customWidth="1"/>
    <col min="10502" max="10502" width="16.140625" style="4" customWidth="1"/>
    <col min="10503" max="10503" width="17" style="4" customWidth="1"/>
    <col min="10504" max="10504" width="13.5703125" style="4" customWidth="1"/>
    <col min="10505" max="10752" width="8.28515625" style="4"/>
    <col min="10753" max="10753" width="34.28515625" style="4" customWidth="1"/>
    <col min="10754" max="10754" width="50.28515625" style="4" customWidth="1"/>
    <col min="10755" max="10755" width="0" style="4" hidden="1" customWidth="1"/>
    <col min="10756" max="10756" width="32.140625" style="4" customWidth="1"/>
    <col min="10757" max="10757" width="17.5703125" style="4" customWidth="1"/>
    <col min="10758" max="10758" width="16.140625" style="4" customWidth="1"/>
    <col min="10759" max="10759" width="17" style="4" customWidth="1"/>
    <col min="10760" max="10760" width="13.5703125" style="4" customWidth="1"/>
    <col min="10761" max="11008" width="8.28515625" style="4"/>
    <col min="11009" max="11009" width="34.28515625" style="4" customWidth="1"/>
    <col min="11010" max="11010" width="50.28515625" style="4" customWidth="1"/>
    <col min="11011" max="11011" width="0" style="4" hidden="1" customWidth="1"/>
    <col min="11012" max="11012" width="32.140625" style="4" customWidth="1"/>
    <col min="11013" max="11013" width="17.5703125" style="4" customWidth="1"/>
    <col min="11014" max="11014" width="16.140625" style="4" customWidth="1"/>
    <col min="11015" max="11015" width="17" style="4" customWidth="1"/>
    <col min="11016" max="11016" width="13.5703125" style="4" customWidth="1"/>
    <col min="11017" max="11264" width="8.28515625" style="4"/>
    <col min="11265" max="11265" width="34.28515625" style="4" customWidth="1"/>
    <col min="11266" max="11266" width="50.28515625" style="4" customWidth="1"/>
    <col min="11267" max="11267" width="0" style="4" hidden="1" customWidth="1"/>
    <col min="11268" max="11268" width="32.140625" style="4" customWidth="1"/>
    <col min="11269" max="11269" width="17.5703125" style="4" customWidth="1"/>
    <col min="11270" max="11270" width="16.140625" style="4" customWidth="1"/>
    <col min="11271" max="11271" width="17" style="4" customWidth="1"/>
    <col min="11272" max="11272" width="13.5703125" style="4" customWidth="1"/>
    <col min="11273" max="11520" width="8.28515625" style="4"/>
    <col min="11521" max="11521" width="34.28515625" style="4" customWidth="1"/>
    <col min="11522" max="11522" width="50.28515625" style="4" customWidth="1"/>
    <col min="11523" max="11523" width="0" style="4" hidden="1" customWidth="1"/>
    <col min="11524" max="11524" width="32.140625" style="4" customWidth="1"/>
    <col min="11525" max="11525" width="17.5703125" style="4" customWidth="1"/>
    <col min="11526" max="11526" width="16.140625" style="4" customWidth="1"/>
    <col min="11527" max="11527" width="17" style="4" customWidth="1"/>
    <col min="11528" max="11528" width="13.5703125" style="4" customWidth="1"/>
    <col min="11529" max="11776" width="8.28515625" style="4"/>
    <col min="11777" max="11777" width="34.28515625" style="4" customWidth="1"/>
    <col min="11778" max="11778" width="50.28515625" style="4" customWidth="1"/>
    <col min="11779" max="11779" width="0" style="4" hidden="1" customWidth="1"/>
    <col min="11780" max="11780" width="32.140625" style="4" customWidth="1"/>
    <col min="11781" max="11781" width="17.5703125" style="4" customWidth="1"/>
    <col min="11782" max="11782" width="16.140625" style="4" customWidth="1"/>
    <col min="11783" max="11783" width="17" style="4" customWidth="1"/>
    <col min="11784" max="11784" width="13.5703125" style="4" customWidth="1"/>
    <col min="11785" max="12032" width="8.28515625" style="4"/>
    <col min="12033" max="12033" width="34.28515625" style="4" customWidth="1"/>
    <col min="12034" max="12034" width="50.28515625" style="4" customWidth="1"/>
    <col min="12035" max="12035" width="0" style="4" hidden="1" customWidth="1"/>
    <col min="12036" max="12036" width="32.140625" style="4" customWidth="1"/>
    <col min="12037" max="12037" width="17.5703125" style="4" customWidth="1"/>
    <col min="12038" max="12038" width="16.140625" style="4" customWidth="1"/>
    <col min="12039" max="12039" width="17" style="4" customWidth="1"/>
    <col min="12040" max="12040" width="13.5703125" style="4" customWidth="1"/>
    <col min="12041" max="12288" width="8.28515625" style="4"/>
    <col min="12289" max="12289" width="34.28515625" style="4" customWidth="1"/>
    <col min="12290" max="12290" width="50.28515625" style="4" customWidth="1"/>
    <col min="12291" max="12291" width="0" style="4" hidden="1" customWidth="1"/>
    <col min="12292" max="12292" width="32.140625" style="4" customWidth="1"/>
    <col min="12293" max="12293" width="17.5703125" style="4" customWidth="1"/>
    <col min="12294" max="12294" width="16.140625" style="4" customWidth="1"/>
    <col min="12295" max="12295" width="17" style="4" customWidth="1"/>
    <col min="12296" max="12296" width="13.5703125" style="4" customWidth="1"/>
    <col min="12297" max="12544" width="8.28515625" style="4"/>
    <col min="12545" max="12545" width="34.28515625" style="4" customWidth="1"/>
    <col min="12546" max="12546" width="50.28515625" style="4" customWidth="1"/>
    <col min="12547" max="12547" width="0" style="4" hidden="1" customWidth="1"/>
    <col min="12548" max="12548" width="32.140625" style="4" customWidth="1"/>
    <col min="12549" max="12549" width="17.5703125" style="4" customWidth="1"/>
    <col min="12550" max="12550" width="16.140625" style="4" customWidth="1"/>
    <col min="12551" max="12551" width="17" style="4" customWidth="1"/>
    <col min="12552" max="12552" width="13.5703125" style="4" customWidth="1"/>
    <col min="12553" max="12800" width="8.28515625" style="4"/>
    <col min="12801" max="12801" width="34.28515625" style="4" customWidth="1"/>
    <col min="12802" max="12802" width="50.28515625" style="4" customWidth="1"/>
    <col min="12803" max="12803" width="0" style="4" hidden="1" customWidth="1"/>
    <col min="12804" max="12804" width="32.140625" style="4" customWidth="1"/>
    <col min="12805" max="12805" width="17.5703125" style="4" customWidth="1"/>
    <col min="12806" max="12806" width="16.140625" style="4" customWidth="1"/>
    <col min="12807" max="12807" width="17" style="4" customWidth="1"/>
    <col min="12808" max="12808" width="13.5703125" style="4" customWidth="1"/>
    <col min="12809" max="13056" width="8.28515625" style="4"/>
    <col min="13057" max="13057" width="34.28515625" style="4" customWidth="1"/>
    <col min="13058" max="13058" width="50.28515625" style="4" customWidth="1"/>
    <col min="13059" max="13059" width="0" style="4" hidden="1" customWidth="1"/>
    <col min="13060" max="13060" width="32.140625" style="4" customWidth="1"/>
    <col min="13061" max="13061" width="17.5703125" style="4" customWidth="1"/>
    <col min="13062" max="13062" width="16.140625" style="4" customWidth="1"/>
    <col min="13063" max="13063" width="17" style="4" customWidth="1"/>
    <col min="13064" max="13064" width="13.5703125" style="4" customWidth="1"/>
    <col min="13065" max="13312" width="8.28515625" style="4"/>
    <col min="13313" max="13313" width="34.28515625" style="4" customWidth="1"/>
    <col min="13314" max="13314" width="50.28515625" style="4" customWidth="1"/>
    <col min="13315" max="13315" width="0" style="4" hidden="1" customWidth="1"/>
    <col min="13316" max="13316" width="32.140625" style="4" customWidth="1"/>
    <col min="13317" max="13317" width="17.5703125" style="4" customWidth="1"/>
    <col min="13318" max="13318" width="16.140625" style="4" customWidth="1"/>
    <col min="13319" max="13319" width="17" style="4" customWidth="1"/>
    <col min="13320" max="13320" width="13.5703125" style="4" customWidth="1"/>
    <col min="13321" max="13568" width="8.28515625" style="4"/>
    <col min="13569" max="13569" width="34.28515625" style="4" customWidth="1"/>
    <col min="13570" max="13570" width="50.28515625" style="4" customWidth="1"/>
    <col min="13571" max="13571" width="0" style="4" hidden="1" customWidth="1"/>
    <col min="13572" max="13572" width="32.140625" style="4" customWidth="1"/>
    <col min="13573" max="13573" width="17.5703125" style="4" customWidth="1"/>
    <col min="13574" max="13574" width="16.140625" style="4" customWidth="1"/>
    <col min="13575" max="13575" width="17" style="4" customWidth="1"/>
    <col min="13576" max="13576" width="13.5703125" style="4" customWidth="1"/>
    <col min="13577" max="13824" width="8.28515625" style="4"/>
    <col min="13825" max="13825" width="34.28515625" style="4" customWidth="1"/>
    <col min="13826" max="13826" width="50.28515625" style="4" customWidth="1"/>
    <col min="13827" max="13827" width="0" style="4" hidden="1" customWidth="1"/>
    <col min="13828" max="13828" width="32.140625" style="4" customWidth="1"/>
    <col min="13829" max="13829" width="17.5703125" style="4" customWidth="1"/>
    <col min="13830" max="13830" width="16.140625" style="4" customWidth="1"/>
    <col min="13831" max="13831" width="17" style="4" customWidth="1"/>
    <col min="13832" max="13832" width="13.5703125" style="4" customWidth="1"/>
    <col min="13833" max="14080" width="8.28515625" style="4"/>
    <col min="14081" max="14081" width="34.28515625" style="4" customWidth="1"/>
    <col min="14082" max="14082" width="50.28515625" style="4" customWidth="1"/>
    <col min="14083" max="14083" width="0" style="4" hidden="1" customWidth="1"/>
    <col min="14084" max="14084" width="32.140625" style="4" customWidth="1"/>
    <col min="14085" max="14085" width="17.5703125" style="4" customWidth="1"/>
    <col min="14086" max="14086" width="16.140625" style="4" customWidth="1"/>
    <col min="14087" max="14087" width="17" style="4" customWidth="1"/>
    <col min="14088" max="14088" width="13.5703125" style="4" customWidth="1"/>
    <col min="14089" max="14336" width="8.28515625" style="4"/>
    <col min="14337" max="14337" width="34.28515625" style="4" customWidth="1"/>
    <col min="14338" max="14338" width="50.28515625" style="4" customWidth="1"/>
    <col min="14339" max="14339" width="0" style="4" hidden="1" customWidth="1"/>
    <col min="14340" max="14340" width="32.140625" style="4" customWidth="1"/>
    <col min="14341" max="14341" width="17.5703125" style="4" customWidth="1"/>
    <col min="14342" max="14342" width="16.140625" style="4" customWidth="1"/>
    <col min="14343" max="14343" width="17" style="4" customWidth="1"/>
    <col min="14344" max="14344" width="13.5703125" style="4" customWidth="1"/>
    <col min="14345" max="14592" width="8.28515625" style="4"/>
    <col min="14593" max="14593" width="34.28515625" style="4" customWidth="1"/>
    <col min="14594" max="14594" width="50.28515625" style="4" customWidth="1"/>
    <col min="14595" max="14595" width="0" style="4" hidden="1" customWidth="1"/>
    <col min="14596" max="14596" width="32.140625" style="4" customWidth="1"/>
    <col min="14597" max="14597" width="17.5703125" style="4" customWidth="1"/>
    <col min="14598" max="14598" width="16.140625" style="4" customWidth="1"/>
    <col min="14599" max="14599" width="17" style="4" customWidth="1"/>
    <col min="14600" max="14600" width="13.5703125" style="4" customWidth="1"/>
    <col min="14601" max="14848" width="8.28515625" style="4"/>
    <col min="14849" max="14849" width="34.28515625" style="4" customWidth="1"/>
    <col min="14850" max="14850" width="50.28515625" style="4" customWidth="1"/>
    <col min="14851" max="14851" width="0" style="4" hidden="1" customWidth="1"/>
    <col min="14852" max="14852" width="32.140625" style="4" customWidth="1"/>
    <col min="14853" max="14853" width="17.5703125" style="4" customWidth="1"/>
    <col min="14854" max="14854" width="16.140625" style="4" customWidth="1"/>
    <col min="14855" max="14855" width="17" style="4" customWidth="1"/>
    <col min="14856" max="14856" width="13.5703125" style="4" customWidth="1"/>
    <col min="14857" max="15104" width="8.28515625" style="4"/>
    <col min="15105" max="15105" width="34.28515625" style="4" customWidth="1"/>
    <col min="15106" max="15106" width="50.28515625" style="4" customWidth="1"/>
    <col min="15107" max="15107" width="0" style="4" hidden="1" customWidth="1"/>
    <col min="15108" max="15108" width="32.140625" style="4" customWidth="1"/>
    <col min="15109" max="15109" width="17.5703125" style="4" customWidth="1"/>
    <col min="15110" max="15110" width="16.140625" style="4" customWidth="1"/>
    <col min="15111" max="15111" width="17" style="4" customWidth="1"/>
    <col min="15112" max="15112" width="13.5703125" style="4" customWidth="1"/>
    <col min="15113" max="15360" width="8.28515625" style="4"/>
    <col min="15361" max="15361" width="34.28515625" style="4" customWidth="1"/>
    <col min="15362" max="15362" width="50.28515625" style="4" customWidth="1"/>
    <col min="15363" max="15363" width="0" style="4" hidden="1" customWidth="1"/>
    <col min="15364" max="15364" width="32.140625" style="4" customWidth="1"/>
    <col min="15365" max="15365" width="17.5703125" style="4" customWidth="1"/>
    <col min="15366" max="15366" width="16.140625" style="4" customWidth="1"/>
    <col min="15367" max="15367" width="17" style="4" customWidth="1"/>
    <col min="15368" max="15368" width="13.5703125" style="4" customWidth="1"/>
    <col min="15369" max="15616" width="8.28515625" style="4"/>
    <col min="15617" max="15617" width="34.28515625" style="4" customWidth="1"/>
    <col min="15618" max="15618" width="50.28515625" style="4" customWidth="1"/>
    <col min="15619" max="15619" width="0" style="4" hidden="1" customWidth="1"/>
    <col min="15620" max="15620" width="32.140625" style="4" customWidth="1"/>
    <col min="15621" max="15621" width="17.5703125" style="4" customWidth="1"/>
    <col min="15622" max="15622" width="16.140625" style="4" customWidth="1"/>
    <col min="15623" max="15623" width="17" style="4" customWidth="1"/>
    <col min="15624" max="15624" width="13.5703125" style="4" customWidth="1"/>
    <col min="15625" max="15872" width="8.28515625" style="4"/>
    <col min="15873" max="15873" width="34.28515625" style="4" customWidth="1"/>
    <col min="15874" max="15874" width="50.28515625" style="4" customWidth="1"/>
    <col min="15875" max="15875" width="0" style="4" hidden="1" customWidth="1"/>
    <col min="15876" max="15876" width="32.140625" style="4" customWidth="1"/>
    <col min="15877" max="15877" width="17.5703125" style="4" customWidth="1"/>
    <col min="15878" max="15878" width="16.140625" style="4" customWidth="1"/>
    <col min="15879" max="15879" width="17" style="4" customWidth="1"/>
    <col min="15880" max="15880" width="13.5703125" style="4" customWidth="1"/>
    <col min="15881" max="16128" width="8.28515625" style="4"/>
    <col min="16129" max="16129" width="34.28515625" style="4" customWidth="1"/>
    <col min="16130" max="16130" width="50.28515625" style="4" customWidth="1"/>
    <col min="16131" max="16131" width="0" style="4" hidden="1" customWidth="1"/>
    <col min="16132" max="16132" width="32.140625" style="4" customWidth="1"/>
    <col min="16133" max="16133" width="17.5703125" style="4" customWidth="1"/>
    <col min="16134" max="16134" width="16.140625" style="4" customWidth="1"/>
    <col min="16135" max="16135" width="17" style="4" customWidth="1"/>
    <col min="16136" max="16136" width="13.5703125" style="4" customWidth="1"/>
    <col min="16137" max="16384" width="8.28515625" style="4"/>
  </cols>
  <sheetData>
    <row r="1" spans="1:5" ht="16.5" customHeight="1" x14ac:dyDescent="0.25">
      <c r="C1" s="276" t="s">
        <v>96</v>
      </c>
      <c r="D1" s="276"/>
      <c r="E1" s="5"/>
    </row>
    <row r="2" spans="1:5" ht="15.75" customHeight="1" x14ac:dyDescent="0.25">
      <c r="B2" s="277" t="s">
        <v>126</v>
      </c>
      <c r="C2" s="277"/>
      <c r="D2" s="277"/>
      <c r="E2" s="5"/>
    </row>
    <row r="3" spans="1:5" x14ac:dyDescent="0.25">
      <c r="B3" s="277" t="s">
        <v>74</v>
      </c>
      <c r="C3" s="277"/>
      <c r="D3" s="277"/>
    </row>
    <row r="4" spans="1:5" x14ac:dyDescent="0.25">
      <c r="C4" s="166"/>
      <c r="D4" s="7"/>
    </row>
    <row r="5" spans="1:5" x14ac:dyDescent="0.25">
      <c r="C5" s="276"/>
      <c r="D5" s="276"/>
    </row>
    <row r="6" spans="1:5" x14ac:dyDescent="0.25">
      <c r="C6" s="167"/>
      <c r="D6" s="167"/>
    </row>
    <row r="7" spans="1:5" ht="48.75" customHeight="1" x14ac:dyDescent="0.25">
      <c r="A7" s="293" t="s">
        <v>131</v>
      </c>
      <c r="B7" s="293"/>
      <c r="C7" s="293"/>
      <c r="D7" s="293"/>
      <c r="E7" s="168"/>
    </row>
    <row r="8" spans="1:5" ht="12.75" customHeight="1" x14ac:dyDescent="0.25">
      <c r="A8" s="169"/>
      <c r="B8" s="169"/>
      <c r="C8" s="169"/>
      <c r="D8" s="169"/>
      <c r="E8" s="168"/>
    </row>
    <row r="9" spans="1:5" ht="28.5" customHeight="1" x14ac:dyDescent="0.25">
      <c r="A9" s="271" t="s">
        <v>10</v>
      </c>
      <c r="B9" s="271"/>
      <c r="C9" s="271"/>
      <c r="D9" s="169"/>
      <c r="E9" s="169"/>
    </row>
    <row r="10" spans="1:5" ht="16.5" x14ac:dyDescent="0.25">
      <c r="A10" s="272" t="s">
        <v>97</v>
      </c>
      <c r="B10" s="272"/>
      <c r="C10" s="272"/>
      <c r="D10" s="272"/>
      <c r="E10" s="169"/>
    </row>
    <row r="11" spans="1:5" ht="13.5" customHeight="1" thickBot="1" x14ac:dyDescent="0.3">
      <c r="A11" s="170"/>
      <c r="B11" s="170"/>
      <c r="C11" s="170"/>
      <c r="D11" s="170"/>
      <c r="E11" s="169"/>
    </row>
    <row r="12" spans="1:5" ht="28.5" customHeight="1" x14ac:dyDescent="0.25">
      <c r="A12" s="171" t="s">
        <v>98</v>
      </c>
      <c r="B12" s="172" t="s">
        <v>99</v>
      </c>
      <c r="C12" s="170"/>
      <c r="D12" s="170"/>
      <c r="E12" s="169"/>
    </row>
    <row r="13" spans="1:5" ht="22.5" customHeight="1" thickBot="1" x14ac:dyDescent="0.3">
      <c r="A13" s="173">
        <v>1018</v>
      </c>
      <c r="B13" s="174" t="s">
        <v>12</v>
      </c>
      <c r="C13" s="170"/>
      <c r="D13" s="170"/>
      <c r="E13" s="169"/>
    </row>
    <row r="14" spans="1:5" ht="12.75" customHeight="1" x14ac:dyDescent="0.25">
      <c r="A14" s="175"/>
      <c r="B14" s="166"/>
      <c r="C14" s="170"/>
      <c r="D14" s="170"/>
      <c r="E14" s="169"/>
    </row>
    <row r="15" spans="1:5" ht="24" customHeight="1" thickBot="1" x14ac:dyDescent="0.3">
      <c r="A15" s="176" t="s">
        <v>100</v>
      </c>
      <c r="B15" s="166"/>
      <c r="C15" s="170"/>
      <c r="D15" s="117"/>
      <c r="E15" s="169"/>
    </row>
    <row r="16" spans="1:5" ht="40.5" customHeight="1" x14ac:dyDescent="0.25">
      <c r="A16" s="259" t="s">
        <v>101</v>
      </c>
      <c r="B16" s="273">
        <v>1018</v>
      </c>
      <c r="D16" s="274" t="s">
        <v>5</v>
      </c>
    </row>
    <row r="17" spans="1:4" ht="42" customHeight="1" x14ac:dyDescent="0.25">
      <c r="A17" s="260"/>
      <c r="B17" s="262"/>
      <c r="C17" s="177"/>
      <c r="D17" s="275"/>
    </row>
    <row r="18" spans="1:4" ht="27.75" customHeight="1" x14ac:dyDescent="0.25">
      <c r="A18" s="178" t="s">
        <v>102</v>
      </c>
      <c r="B18" s="179">
        <v>11001</v>
      </c>
      <c r="C18" s="180" t="s">
        <v>103</v>
      </c>
      <c r="D18" s="17" t="s">
        <v>8</v>
      </c>
    </row>
    <row r="19" spans="1:4" ht="58.5" customHeight="1" x14ac:dyDescent="0.25">
      <c r="A19" s="178" t="s">
        <v>104</v>
      </c>
      <c r="B19" s="181" t="s">
        <v>19</v>
      </c>
      <c r="C19" s="182"/>
      <c r="D19" s="183"/>
    </row>
    <row r="20" spans="1:4" ht="45.75" customHeight="1" x14ac:dyDescent="0.25">
      <c r="A20" s="178" t="s">
        <v>105</v>
      </c>
      <c r="B20" s="181" t="s">
        <v>21</v>
      </c>
      <c r="C20" s="182"/>
      <c r="D20" s="183"/>
    </row>
    <row r="21" spans="1:4" ht="29.25" customHeight="1" x14ac:dyDescent="0.25">
      <c r="A21" s="178" t="s">
        <v>106</v>
      </c>
      <c r="B21" s="181" t="s">
        <v>23</v>
      </c>
      <c r="C21" s="182"/>
      <c r="D21" s="183"/>
    </row>
    <row r="22" spans="1:4" ht="49.5" customHeight="1" x14ac:dyDescent="0.25">
      <c r="A22" s="178" t="s">
        <v>107</v>
      </c>
      <c r="B22" s="181" t="s">
        <v>108</v>
      </c>
      <c r="C22" s="182"/>
      <c r="D22" s="183"/>
    </row>
    <row r="23" spans="1:4" ht="19.5" customHeight="1" x14ac:dyDescent="0.25">
      <c r="A23" s="267" t="s">
        <v>109</v>
      </c>
      <c r="B23" s="268"/>
      <c r="C23" s="184"/>
      <c r="D23" s="185"/>
    </row>
    <row r="24" spans="1:4" ht="19.5" customHeight="1" thickBot="1" x14ac:dyDescent="0.3">
      <c r="A24" s="269" t="s">
        <v>128</v>
      </c>
      <c r="B24" s="270"/>
      <c r="C24" s="209">
        <v>-1</v>
      </c>
      <c r="D24" s="209">
        <v>-1</v>
      </c>
    </row>
    <row r="25" spans="1:4" ht="19.5" customHeight="1" thickBot="1" x14ac:dyDescent="0.3">
      <c r="A25" s="269" t="s">
        <v>129</v>
      </c>
      <c r="B25" s="270"/>
      <c r="C25" s="209">
        <v>1</v>
      </c>
      <c r="D25" s="209">
        <v>1</v>
      </c>
    </row>
    <row r="26" spans="1:4" ht="21.75" customHeight="1" thickBot="1" x14ac:dyDescent="0.3">
      <c r="A26" s="257" t="s">
        <v>110</v>
      </c>
      <c r="B26" s="258"/>
      <c r="C26" s="186" t="e">
        <v>#REF!</v>
      </c>
      <c r="D26" s="187">
        <f>'Հավելված 1'!D20</f>
        <v>-30273</v>
      </c>
    </row>
    <row r="27" spans="1:4" ht="27" customHeight="1" x14ac:dyDescent="0.25">
      <c r="A27" s="259" t="s">
        <v>101</v>
      </c>
      <c r="B27" s="261">
        <v>1018</v>
      </c>
      <c r="C27" s="263" t="s">
        <v>130</v>
      </c>
      <c r="D27" s="264"/>
    </row>
    <row r="28" spans="1:4" ht="56.25" customHeight="1" x14ac:dyDescent="0.25">
      <c r="A28" s="260"/>
      <c r="B28" s="262"/>
      <c r="C28" s="265"/>
      <c r="D28" s="266"/>
    </row>
    <row r="29" spans="1:4" ht="31.5" customHeight="1" x14ac:dyDescent="0.25">
      <c r="A29" s="178" t="s">
        <v>102</v>
      </c>
      <c r="B29" s="179">
        <v>32001</v>
      </c>
      <c r="C29" s="180" t="s">
        <v>103</v>
      </c>
      <c r="D29" s="17" t="s">
        <v>8</v>
      </c>
    </row>
    <row r="30" spans="1:4" ht="58.5" customHeight="1" x14ac:dyDescent="0.25">
      <c r="A30" s="188" t="s">
        <v>104</v>
      </c>
      <c r="B30" s="189" t="s">
        <v>24</v>
      </c>
      <c r="C30" s="182"/>
      <c r="D30" s="183"/>
    </row>
    <row r="31" spans="1:4" ht="58.5" customHeight="1" x14ac:dyDescent="0.25">
      <c r="A31" s="188" t="s">
        <v>105</v>
      </c>
      <c r="B31" s="189" t="s">
        <v>25</v>
      </c>
      <c r="C31" s="182"/>
      <c r="D31" s="183"/>
    </row>
    <row r="32" spans="1:4" ht="42.75" customHeight="1" x14ac:dyDescent="0.25">
      <c r="A32" s="188" t="s">
        <v>106</v>
      </c>
      <c r="B32" s="189" t="s">
        <v>26</v>
      </c>
      <c r="C32" s="182"/>
      <c r="D32" s="183"/>
    </row>
    <row r="33" spans="1:5" ht="42.6" customHeight="1" x14ac:dyDescent="0.25">
      <c r="A33" s="190" t="s">
        <v>111</v>
      </c>
      <c r="B33" s="189" t="s">
        <v>112</v>
      </c>
      <c r="C33" s="182"/>
      <c r="D33" s="183"/>
    </row>
    <row r="34" spans="1:5" ht="19.5" customHeight="1" x14ac:dyDescent="0.25">
      <c r="A34" s="267" t="s">
        <v>109</v>
      </c>
      <c r="B34" s="268"/>
      <c r="C34" s="184"/>
      <c r="D34" s="185"/>
    </row>
    <row r="35" spans="1:5" ht="24.75" customHeight="1" thickBot="1" x14ac:dyDescent="0.3">
      <c r="A35" s="269" t="s">
        <v>110</v>
      </c>
      <c r="B35" s="270"/>
      <c r="C35" s="186" t="e">
        <v>#REF!</v>
      </c>
      <c r="D35" s="187">
        <f>'Հավելված 1'!D26</f>
        <v>23873</v>
      </c>
    </row>
    <row r="36" spans="1:5" ht="14.25" thickBot="1" x14ac:dyDescent="0.3">
      <c r="A36" s="192"/>
      <c r="B36" s="192"/>
      <c r="C36" s="192"/>
      <c r="D36" s="192"/>
    </row>
    <row r="37" spans="1:5" ht="48.75" customHeight="1" x14ac:dyDescent="0.25">
      <c r="A37" s="279" t="s">
        <v>113</v>
      </c>
      <c r="B37" s="279"/>
      <c r="C37" s="279"/>
      <c r="D37" s="279"/>
      <c r="E37" s="168"/>
    </row>
    <row r="38" spans="1:5" ht="16.5" x14ac:dyDescent="0.25">
      <c r="A38" s="169"/>
      <c r="B38" s="169"/>
      <c r="C38" s="169"/>
      <c r="D38" s="169"/>
      <c r="E38" s="168"/>
    </row>
    <row r="39" spans="1:5" s="193" customFormat="1" ht="17.25" x14ac:dyDescent="0.25">
      <c r="A39" s="280" t="s">
        <v>114</v>
      </c>
      <c r="B39" s="280"/>
      <c r="C39" s="280"/>
      <c r="D39" s="280"/>
    </row>
    <row r="40" spans="1:5" s="193" customFormat="1" ht="17.25" x14ac:dyDescent="0.25">
      <c r="A40" s="281" t="s">
        <v>97</v>
      </c>
      <c r="B40" s="281"/>
      <c r="C40" s="281"/>
      <c r="D40" s="281"/>
    </row>
    <row r="41" spans="1:5" s="193" customFormat="1" ht="17.25" x14ac:dyDescent="0.25">
      <c r="A41" s="194"/>
      <c r="B41" s="194"/>
      <c r="C41" s="282"/>
      <c r="D41" s="282"/>
    </row>
    <row r="42" spans="1:5" s="193" customFormat="1" ht="17.25" x14ac:dyDescent="0.25">
      <c r="A42" s="195" t="s">
        <v>115</v>
      </c>
      <c r="B42" s="278" t="s">
        <v>116</v>
      </c>
      <c r="C42" s="278"/>
      <c r="D42" s="278"/>
    </row>
    <row r="43" spans="1:5" s="193" customFormat="1" ht="17.25" x14ac:dyDescent="0.25">
      <c r="A43" s="196">
        <v>1139</v>
      </c>
      <c r="B43" s="283" t="s">
        <v>29</v>
      </c>
      <c r="C43" s="283"/>
      <c r="D43" s="283"/>
    </row>
    <row r="44" spans="1:5" s="193" customFormat="1" ht="17.25" x14ac:dyDescent="0.25"/>
    <row r="45" spans="1:5" s="193" customFormat="1" ht="17.25" x14ac:dyDescent="0.25">
      <c r="A45" s="284" t="s">
        <v>117</v>
      </c>
      <c r="B45" s="284"/>
      <c r="C45" s="284"/>
      <c r="D45" s="284"/>
    </row>
    <row r="46" spans="1:5" s="193" customFormat="1" ht="85.5" customHeight="1" x14ac:dyDescent="0.25">
      <c r="A46" s="182" t="s">
        <v>101</v>
      </c>
      <c r="B46" s="197">
        <v>1139</v>
      </c>
      <c r="C46" s="285" t="s">
        <v>130</v>
      </c>
      <c r="D46" s="286"/>
    </row>
    <row r="47" spans="1:5" s="193" customFormat="1" ht="17.25" x14ac:dyDescent="0.25">
      <c r="A47" s="182" t="s">
        <v>102</v>
      </c>
      <c r="B47" s="198">
        <v>11001</v>
      </c>
      <c r="C47" s="199" t="s">
        <v>118</v>
      </c>
      <c r="D47" s="199" t="s">
        <v>119</v>
      </c>
    </row>
    <row r="48" spans="1:5" s="193" customFormat="1" ht="17.25" x14ac:dyDescent="0.25">
      <c r="A48" s="182" t="s">
        <v>104</v>
      </c>
      <c r="B48" s="197" t="s">
        <v>35</v>
      </c>
      <c r="C48" s="182"/>
      <c r="D48" s="182"/>
    </row>
    <row r="49" spans="1:4" s="193" customFormat="1" ht="71.25" customHeight="1" x14ac:dyDescent="0.25">
      <c r="A49" s="182" t="s">
        <v>105</v>
      </c>
      <c r="B49" s="197" t="s">
        <v>37</v>
      </c>
      <c r="C49" s="182"/>
      <c r="D49" s="182"/>
    </row>
    <row r="50" spans="1:4" s="193" customFormat="1" ht="17.25" x14ac:dyDescent="0.25">
      <c r="A50" s="182" t="s">
        <v>106</v>
      </c>
      <c r="B50" s="197" t="s">
        <v>39</v>
      </c>
      <c r="C50" s="182"/>
      <c r="D50" s="182"/>
    </row>
    <row r="51" spans="1:4" s="193" customFormat="1" ht="27" x14ac:dyDescent="0.25">
      <c r="A51" s="182" t="s">
        <v>120</v>
      </c>
      <c r="B51" s="197" t="s">
        <v>121</v>
      </c>
      <c r="C51" s="182"/>
      <c r="D51" s="182"/>
    </row>
    <row r="52" spans="1:4" s="193" customFormat="1" ht="17.25" x14ac:dyDescent="0.25">
      <c r="A52" s="287" t="s">
        <v>109</v>
      </c>
      <c r="B52" s="287"/>
      <c r="C52" s="182"/>
      <c r="D52" s="182"/>
    </row>
    <row r="53" spans="1:4" s="193" customFormat="1" ht="17.25" x14ac:dyDescent="0.25">
      <c r="A53" s="288" t="s">
        <v>122</v>
      </c>
      <c r="B53" s="288"/>
      <c r="C53" s="200" t="e">
        <v>#REF!</v>
      </c>
      <c r="D53" s="200">
        <f>'Հավելված 1'!D40</f>
        <v>6400</v>
      </c>
    </row>
    <row r="56" spans="1:4" x14ac:dyDescent="0.25">
      <c r="C56" s="40"/>
      <c r="D56" s="40"/>
    </row>
  </sheetData>
  <mergeCells count="29">
    <mergeCell ref="B43:D43"/>
    <mergeCell ref="A45:D45"/>
    <mergeCell ref="C46:D46"/>
    <mergeCell ref="A52:B52"/>
    <mergeCell ref="A53:B53"/>
    <mergeCell ref="A34:B34"/>
    <mergeCell ref="B42:D42"/>
    <mergeCell ref="A37:D37"/>
    <mergeCell ref="A39:D39"/>
    <mergeCell ref="A40:D40"/>
    <mergeCell ref="C41:D41"/>
    <mergeCell ref="A35:B35"/>
    <mergeCell ref="C1:D1"/>
    <mergeCell ref="B2:D2"/>
    <mergeCell ref="B3:D3"/>
    <mergeCell ref="C5:D5"/>
    <mergeCell ref="A7:D7"/>
    <mergeCell ref="A9:C9"/>
    <mergeCell ref="A10:D10"/>
    <mergeCell ref="A16:A17"/>
    <mergeCell ref="B16:B17"/>
    <mergeCell ref="D16:D17"/>
    <mergeCell ref="A26:B26"/>
    <mergeCell ref="A27:A28"/>
    <mergeCell ref="B27:B28"/>
    <mergeCell ref="C27:D28"/>
    <mergeCell ref="A23:B23"/>
    <mergeCell ref="A24:B24"/>
    <mergeCell ref="A25:B25"/>
  </mergeCells>
  <pageMargins left="0.25" right="0.25" top="0.75" bottom="0.75" header="0.3" footer="0.3"/>
  <pageSetup paperSize="9" scale="8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8"/>
  <sheetViews>
    <sheetView view="pageBreakPreview" topLeftCell="A10" zoomScale="84" zoomScaleNormal="100" zoomScaleSheetLayoutView="84" workbookViewId="0">
      <selection activeCell="B19" sqref="B19"/>
    </sheetView>
  </sheetViews>
  <sheetFormatPr defaultColWidth="8.28515625" defaultRowHeight="13.5" x14ac:dyDescent="0.25"/>
  <cols>
    <col min="1" max="1" width="34.28515625" style="4" customWidth="1"/>
    <col min="2" max="2" width="50.28515625" style="4" customWidth="1"/>
    <col min="3" max="3" width="32.42578125" style="4" customWidth="1"/>
    <col min="4" max="4" width="17.5703125" style="4" customWidth="1"/>
    <col min="5" max="5" width="16.140625" style="4" customWidth="1"/>
    <col min="6" max="6" width="17" style="4" customWidth="1"/>
    <col min="7" max="7" width="13.5703125" style="4" customWidth="1"/>
    <col min="8" max="256" width="8.28515625" style="4"/>
    <col min="257" max="257" width="34.28515625" style="4" customWidth="1"/>
    <col min="258" max="258" width="50.28515625" style="4" customWidth="1"/>
    <col min="259" max="259" width="32.42578125" style="4" customWidth="1"/>
    <col min="260" max="260" width="17.5703125" style="4" customWidth="1"/>
    <col min="261" max="261" width="16.140625" style="4" customWidth="1"/>
    <col min="262" max="262" width="17" style="4" customWidth="1"/>
    <col min="263" max="263" width="13.5703125" style="4" customWidth="1"/>
    <col min="264" max="512" width="8.28515625" style="4"/>
    <col min="513" max="513" width="34.28515625" style="4" customWidth="1"/>
    <col min="514" max="514" width="50.28515625" style="4" customWidth="1"/>
    <col min="515" max="515" width="32.42578125" style="4" customWidth="1"/>
    <col min="516" max="516" width="17.5703125" style="4" customWidth="1"/>
    <col min="517" max="517" width="16.140625" style="4" customWidth="1"/>
    <col min="518" max="518" width="17" style="4" customWidth="1"/>
    <col min="519" max="519" width="13.5703125" style="4" customWidth="1"/>
    <col min="520" max="768" width="8.28515625" style="4"/>
    <col min="769" max="769" width="34.28515625" style="4" customWidth="1"/>
    <col min="770" max="770" width="50.28515625" style="4" customWidth="1"/>
    <col min="771" max="771" width="32.42578125" style="4" customWidth="1"/>
    <col min="772" max="772" width="17.5703125" style="4" customWidth="1"/>
    <col min="773" max="773" width="16.140625" style="4" customWidth="1"/>
    <col min="774" max="774" width="17" style="4" customWidth="1"/>
    <col min="775" max="775" width="13.5703125" style="4" customWidth="1"/>
    <col min="776" max="1024" width="8.28515625" style="4"/>
    <col min="1025" max="1025" width="34.28515625" style="4" customWidth="1"/>
    <col min="1026" max="1026" width="50.28515625" style="4" customWidth="1"/>
    <col min="1027" max="1027" width="32.42578125" style="4" customWidth="1"/>
    <col min="1028" max="1028" width="17.5703125" style="4" customWidth="1"/>
    <col min="1029" max="1029" width="16.140625" style="4" customWidth="1"/>
    <col min="1030" max="1030" width="17" style="4" customWidth="1"/>
    <col min="1031" max="1031" width="13.5703125" style="4" customWidth="1"/>
    <col min="1032" max="1280" width="8.28515625" style="4"/>
    <col min="1281" max="1281" width="34.28515625" style="4" customWidth="1"/>
    <col min="1282" max="1282" width="50.28515625" style="4" customWidth="1"/>
    <col min="1283" max="1283" width="32.42578125" style="4" customWidth="1"/>
    <col min="1284" max="1284" width="17.5703125" style="4" customWidth="1"/>
    <col min="1285" max="1285" width="16.140625" style="4" customWidth="1"/>
    <col min="1286" max="1286" width="17" style="4" customWidth="1"/>
    <col min="1287" max="1287" width="13.5703125" style="4" customWidth="1"/>
    <col min="1288" max="1536" width="8.28515625" style="4"/>
    <col min="1537" max="1537" width="34.28515625" style="4" customWidth="1"/>
    <col min="1538" max="1538" width="50.28515625" style="4" customWidth="1"/>
    <col min="1539" max="1539" width="32.42578125" style="4" customWidth="1"/>
    <col min="1540" max="1540" width="17.5703125" style="4" customWidth="1"/>
    <col min="1541" max="1541" width="16.140625" style="4" customWidth="1"/>
    <col min="1542" max="1542" width="17" style="4" customWidth="1"/>
    <col min="1543" max="1543" width="13.5703125" style="4" customWidth="1"/>
    <col min="1544" max="1792" width="8.28515625" style="4"/>
    <col min="1793" max="1793" width="34.28515625" style="4" customWidth="1"/>
    <col min="1794" max="1794" width="50.28515625" style="4" customWidth="1"/>
    <col min="1795" max="1795" width="32.42578125" style="4" customWidth="1"/>
    <col min="1796" max="1796" width="17.5703125" style="4" customWidth="1"/>
    <col min="1797" max="1797" width="16.140625" style="4" customWidth="1"/>
    <col min="1798" max="1798" width="17" style="4" customWidth="1"/>
    <col min="1799" max="1799" width="13.5703125" style="4" customWidth="1"/>
    <col min="1800" max="2048" width="8.28515625" style="4"/>
    <col min="2049" max="2049" width="34.28515625" style="4" customWidth="1"/>
    <col min="2050" max="2050" width="50.28515625" style="4" customWidth="1"/>
    <col min="2051" max="2051" width="32.42578125" style="4" customWidth="1"/>
    <col min="2052" max="2052" width="17.5703125" style="4" customWidth="1"/>
    <col min="2053" max="2053" width="16.140625" style="4" customWidth="1"/>
    <col min="2054" max="2054" width="17" style="4" customWidth="1"/>
    <col min="2055" max="2055" width="13.5703125" style="4" customWidth="1"/>
    <col min="2056" max="2304" width="8.28515625" style="4"/>
    <col min="2305" max="2305" width="34.28515625" style="4" customWidth="1"/>
    <col min="2306" max="2306" width="50.28515625" style="4" customWidth="1"/>
    <col min="2307" max="2307" width="32.42578125" style="4" customWidth="1"/>
    <col min="2308" max="2308" width="17.5703125" style="4" customWidth="1"/>
    <col min="2309" max="2309" width="16.140625" style="4" customWidth="1"/>
    <col min="2310" max="2310" width="17" style="4" customWidth="1"/>
    <col min="2311" max="2311" width="13.5703125" style="4" customWidth="1"/>
    <col min="2312" max="2560" width="8.28515625" style="4"/>
    <col min="2561" max="2561" width="34.28515625" style="4" customWidth="1"/>
    <col min="2562" max="2562" width="50.28515625" style="4" customWidth="1"/>
    <col min="2563" max="2563" width="32.42578125" style="4" customWidth="1"/>
    <col min="2564" max="2564" width="17.5703125" style="4" customWidth="1"/>
    <col min="2565" max="2565" width="16.140625" style="4" customWidth="1"/>
    <col min="2566" max="2566" width="17" style="4" customWidth="1"/>
    <col min="2567" max="2567" width="13.5703125" style="4" customWidth="1"/>
    <col min="2568" max="2816" width="8.28515625" style="4"/>
    <col min="2817" max="2817" width="34.28515625" style="4" customWidth="1"/>
    <col min="2818" max="2818" width="50.28515625" style="4" customWidth="1"/>
    <col min="2819" max="2819" width="32.42578125" style="4" customWidth="1"/>
    <col min="2820" max="2820" width="17.5703125" style="4" customWidth="1"/>
    <col min="2821" max="2821" width="16.140625" style="4" customWidth="1"/>
    <col min="2822" max="2822" width="17" style="4" customWidth="1"/>
    <col min="2823" max="2823" width="13.5703125" style="4" customWidth="1"/>
    <col min="2824" max="3072" width="8.28515625" style="4"/>
    <col min="3073" max="3073" width="34.28515625" style="4" customWidth="1"/>
    <col min="3074" max="3074" width="50.28515625" style="4" customWidth="1"/>
    <col min="3075" max="3075" width="32.42578125" style="4" customWidth="1"/>
    <col min="3076" max="3076" width="17.5703125" style="4" customWidth="1"/>
    <col min="3077" max="3077" width="16.140625" style="4" customWidth="1"/>
    <col min="3078" max="3078" width="17" style="4" customWidth="1"/>
    <col min="3079" max="3079" width="13.5703125" style="4" customWidth="1"/>
    <col min="3080" max="3328" width="8.28515625" style="4"/>
    <col min="3329" max="3329" width="34.28515625" style="4" customWidth="1"/>
    <col min="3330" max="3330" width="50.28515625" style="4" customWidth="1"/>
    <col min="3331" max="3331" width="32.42578125" style="4" customWidth="1"/>
    <col min="3332" max="3332" width="17.5703125" style="4" customWidth="1"/>
    <col min="3333" max="3333" width="16.140625" style="4" customWidth="1"/>
    <col min="3334" max="3334" width="17" style="4" customWidth="1"/>
    <col min="3335" max="3335" width="13.5703125" style="4" customWidth="1"/>
    <col min="3336" max="3584" width="8.28515625" style="4"/>
    <col min="3585" max="3585" width="34.28515625" style="4" customWidth="1"/>
    <col min="3586" max="3586" width="50.28515625" style="4" customWidth="1"/>
    <col min="3587" max="3587" width="32.42578125" style="4" customWidth="1"/>
    <col min="3588" max="3588" width="17.5703125" style="4" customWidth="1"/>
    <col min="3589" max="3589" width="16.140625" style="4" customWidth="1"/>
    <col min="3590" max="3590" width="17" style="4" customWidth="1"/>
    <col min="3591" max="3591" width="13.5703125" style="4" customWidth="1"/>
    <col min="3592" max="3840" width="8.28515625" style="4"/>
    <col min="3841" max="3841" width="34.28515625" style="4" customWidth="1"/>
    <col min="3842" max="3842" width="50.28515625" style="4" customWidth="1"/>
    <col min="3843" max="3843" width="32.42578125" style="4" customWidth="1"/>
    <col min="3844" max="3844" width="17.5703125" style="4" customWidth="1"/>
    <col min="3845" max="3845" width="16.140625" style="4" customWidth="1"/>
    <col min="3846" max="3846" width="17" style="4" customWidth="1"/>
    <col min="3847" max="3847" width="13.5703125" style="4" customWidth="1"/>
    <col min="3848" max="4096" width="8.28515625" style="4"/>
    <col min="4097" max="4097" width="34.28515625" style="4" customWidth="1"/>
    <col min="4098" max="4098" width="50.28515625" style="4" customWidth="1"/>
    <col min="4099" max="4099" width="32.42578125" style="4" customWidth="1"/>
    <col min="4100" max="4100" width="17.5703125" style="4" customWidth="1"/>
    <col min="4101" max="4101" width="16.140625" style="4" customWidth="1"/>
    <col min="4102" max="4102" width="17" style="4" customWidth="1"/>
    <col min="4103" max="4103" width="13.5703125" style="4" customWidth="1"/>
    <col min="4104" max="4352" width="8.28515625" style="4"/>
    <col min="4353" max="4353" width="34.28515625" style="4" customWidth="1"/>
    <col min="4354" max="4354" width="50.28515625" style="4" customWidth="1"/>
    <col min="4355" max="4355" width="32.42578125" style="4" customWidth="1"/>
    <col min="4356" max="4356" width="17.5703125" style="4" customWidth="1"/>
    <col min="4357" max="4357" width="16.140625" style="4" customWidth="1"/>
    <col min="4358" max="4358" width="17" style="4" customWidth="1"/>
    <col min="4359" max="4359" width="13.5703125" style="4" customWidth="1"/>
    <col min="4360" max="4608" width="8.28515625" style="4"/>
    <col min="4609" max="4609" width="34.28515625" style="4" customWidth="1"/>
    <col min="4610" max="4610" width="50.28515625" style="4" customWidth="1"/>
    <col min="4611" max="4611" width="32.42578125" style="4" customWidth="1"/>
    <col min="4612" max="4612" width="17.5703125" style="4" customWidth="1"/>
    <col min="4613" max="4613" width="16.140625" style="4" customWidth="1"/>
    <col min="4614" max="4614" width="17" style="4" customWidth="1"/>
    <col min="4615" max="4615" width="13.5703125" style="4" customWidth="1"/>
    <col min="4616" max="4864" width="8.28515625" style="4"/>
    <col min="4865" max="4865" width="34.28515625" style="4" customWidth="1"/>
    <col min="4866" max="4866" width="50.28515625" style="4" customWidth="1"/>
    <col min="4867" max="4867" width="32.42578125" style="4" customWidth="1"/>
    <col min="4868" max="4868" width="17.5703125" style="4" customWidth="1"/>
    <col min="4869" max="4869" width="16.140625" style="4" customWidth="1"/>
    <col min="4870" max="4870" width="17" style="4" customWidth="1"/>
    <col min="4871" max="4871" width="13.5703125" style="4" customWidth="1"/>
    <col min="4872" max="5120" width="8.28515625" style="4"/>
    <col min="5121" max="5121" width="34.28515625" style="4" customWidth="1"/>
    <col min="5122" max="5122" width="50.28515625" style="4" customWidth="1"/>
    <col min="5123" max="5123" width="32.42578125" style="4" customWidth="1"/>
    <col min="5124" max="5124" width="17.5703125" style="4" customWidth="1"/>
    <col min="5125" max="5125" width="16.140625" style="4" customWidth="1"/>
    <col min="5126" max="5126" width="17" style="4" customWidth="1"/>
    <col min="5127" max="5127" width="13.5703125" style="4" customWidth="1"/>
    <col min="5128" max="5376" width="8.28515625" style="4"/>
    <col min="5377" max="5377" width="34.28515625" style="4" customWidth="1"/>
    <col min="5378" max="5378" width="50.28515625" style="4" customWidth="1"/>
    <col min="5379" max="5379" width="32.42578125" style="4" customWidth="1"/>
    <col min="5380" max="5380" width="17.5703125" style="4" customWidth="1"/>
    <col min="5381" max="5381" width="16.140625" style="4" customWidth="1"/>
    <col min="5382" max="5382" width="17" style="4" customWidth="1"/>
    <col min="5383" max="5383" width="13.5703125" style="4" customWidth="1"/>
    <col min="5384" max="5632" width="8.28515625" style="4"/>
    <col min="5633" max="5633" width="34.28515625" style="4" customWidth="1"/>
    <col min="5634" max="5634" width="50.28515625" style="4" customWidth="1"/>
    <col min="5635" max="5635" width="32.42578125" style="4" customWidth="1"/>
    <col min="5636" max="5636" width="17.5703125" style="4" customWidth="1"/>
    <col min="5637" max="5637" width="16.140625" style="4" customWidth="1"/>
    <col min="5638" max="5638" width="17" style="4" customWidth="1"/>
    <col min="5639" max="5639" width="13.5703125" style="4" customWidth="1"/>
    <col min="5640" max="5888" width="8.28515625" style="4"/>
    <col min="5889" max="5889" width="34.28515625" style="4" customWidth="1"/>
    <col min="5890" max="5890" width="50.28515625" style="4" customWidth="1"/>
    <col min="5891" max="5891" width="32.42578125" style="4" customWidth="1"/>
    <col min="5892" max="5892" width="17.5703125" style="4" customWidth="1"/>
    <col min="5893" max="5893" width="16.140625" style="4" customWidth="1"/>
    <col min="5894" max="5894" width="17" style="4" customWidth="1"/>
    <col min="5895" max="5895" width="13.5703125" style="4" customWidth="1"/>
    <col min="5896" max="6144" width="8.28515625" style="4"/>
    <col min="6145" max="6145" width="34.28515625" style="4" customWidth="1"/>
    <col min="6146" max="6146" width="50.28515625" style="4" customWidth="1"/>
    <col min="6147" max="6147" width="32.42578125" style="4" customWidth="1"/>
    <col min="6148" max="6148" width="17.5703125" style="4" customWidth="1"/>
    <col min="6149" max="6149" width="16.140625" style="4" customWidth="1"/>
    <col min="6150" max="6150" width="17" style="4" customWidth="1"/>
    <col min="6151" max="6151" width="13.5703125" style="4" customWidth="1"/>
    <col min="6152" max="6400" width="8.28515625" style="4"/>
    <col min="6401" max="6401" width="34.28515625" style="4" customWidth="1"/>
    <col min="6402" max="6402" width="50.28515625" style="4" customWidth="1"/>
    <col min="6403" max="6403" width="32.42578125" style="4" customWidth="1"/>
    <col min="6404" max="6404" width="17.5703125" style="4" customWidth="1"/>
    <col min="6405" max="6405" width="16.140625" style="4" customWidth="1"/>
    <col min="6406" max="6406" width="17" style="4" customWidth="1"/>
    <col min="6407" max="6407" width="13.5703125" style="4" customWidth="1"/>
    <col min="6408" max="6656" width="8.28515625" style="4"/>
    <col min="6657" max="6657" width="34.28515625" style="4" customWidth="1"/>
    <col min="6658" max="6658" width="50.28515625" style="4" customWidth="1"/>
    <col min="6659" max="6659" width="32.42578125" style="4" customWidth="1"/>
    <col min="6660" max="6660" width="17.5703125" style="4" customWidth="1"/>
    <col min="6661" max="6661" width="16.140625" style="4" customWidth="1"/>
    <col min="6662" max="6662" width="17" style="4" customWidth="1"/>
    <col min="6663" max="6663" width="13.5703125" style="4" customWidth="1"/>
    <col min="6664" max="6912" width="8.28515625" style="4"/>
    <col min="6913" max="6913" width="34.28515625" style="4" customWidth="1"/>
    <col min="6914" max="6914" width="50.28515625" style="4" customWidth="1"/>
    <col min="6915" max="6915" width="32.42578125" style="4" customWidth="1"/>
    <col min="6916" max="6916" width="17.5703125" style="4" customWidth="1"/>
    <col min="6917" max="6917" width="16.140625" style="4" customWidth="1"/>
    <col min="6918" max="6918" width="17" style="4" customWidth="1"/>
    <col min="6919" max="6919" width="13.5703125" style="4" customWidth="1"/>
    <col min="6920" max="7168" width="8.28515625" style="4"/>
    <col min="7169" max="7169" width="34.28515625" style="4" customWidth="1"/>
    <col min="7170" max="7170" width="50.28515625" style="4" customWidth="1"/>
    <col min="7171" max="7171" width="32.42578125" style="4" customWidth="1"/>
    <col min="7172" max="7172" width="17.5703125" style="4" customWidth="1"/>
    <col min="7173" max="7173" width="16.140625" style="4" customWidth="1"/>
    <col min="7174" max="7174" width="17" style="4" customWidth="1"/>
    <col min="7175" max="7175" width="13.5703125" style="4" customWidth="1"/>
    <col min="7176" max="7424" width="8.28515625" style="4"/>
    <col min="7425" max="7425" width="34.28515625" style="4" customWidth="1"/>
    <col min="7426" max="7426" width="50.28515625" style="4" customWidth="1"/>
    <col min="7427" max="7427" width="32.42578125" style="4" customWidth="1"/>
    <col min="7428" max="7428" width="17.5703125" style="4" customWidth="1"/>
    <col min="7429" max="7429" width="16.140625" style="4" customWidth="1"/>
    <col min="7430" max="7430" width="17" style="4" customWidth="1"/>
    <col min="7431" max="7431" width="13.5703125" style="4" customWidth="1"/>
    <col min="7432" max="7680" width="8.28515625" style="4"/>
    <col min="7681" max="7681" width="34.28515625" style="4" customWidth="1"/>
    <col min="7682" max="7682" width="50.28515625" style="4" customWidth="1"/>
    <col min="7683" max="7683" width="32.42578125" style="4" customWidth="1"/>
    <col min="7684" max="7684" width="17.5703125" style="4" customWidth="1"/>
    <col min="7685" max="7685" width="16.140625" style="4" customWidth="1"/>
    <col min="7686" max="7686" width="17" style="4" customWidth="1"/>
    <col min="7687" max="7687" width="13.5703125" style="4" customWidth="1"/>
    <col min="7688" max="7936" width="8.28515625" style="4"/>
    <col min="7937" max="7937" width="34.28515625" style="4" customWidth="1"/>
    <col min="7938" max="7938" width="50.28515625" style="4" customWidth="1"/>
    <col min="7939" max="7939" width="32.42578125" style="4" customWidth="1"/>
    <col min="7940" max="7940" width="17.5703125" style="4" customWidth="1"/>
    <col min="7941" max="7941" width="16.140625" style="4" customWidth="1"/>
    <col min="7942" max="7942" width="17" style="4" customWidth="1"/>
    <col min="7943" max="7943" width="13.5703125" style="4" customWidth="1"/>
    <col min="7944" max="8192" width="8.28515625" style="4"/>
    <col min="8193" max="8193" width="34.28515625" style="4" customWidth="1"/>
    <col min="8194" max="8194" width="50.28515625" style="4" customWidth="1"/>
    <col min="8195" max="8195" width="32.42578125" style="4" customWidth="1"/>
    <col min="8196" max="8196" width="17.5703125" style="4" customWidth="1"/>
    <col min="8197" max="8197" width="16.140625" style="4" customWidth="1"/>
    <col min="8198" max="8198" width="17" style="4" customWidth="1"/>
    <col min="8199" max="8199" width="13.5703125" style="4" customWidth="1"/>
    <col min="8200" max="8448" width="8.28515625" style="4"/>
    <col min="8449" max="8449" width="34.28515625" style="4" customWidth="1"/>
    <col min="8450" max="8450" width="50.28515625" style="4" customWidth="1"/>
    <col min="8451" max="8451" width="32.42578125" style="4" customWidth="1"/>
    <col min="8452" max="8452" width="17.5703125" style="4" customWidth="1"/>
    <col min="8453" max="8453" width="16.140625" style="4" customWidth="1"/>
    <col min="8454" max="8454" width="17" style="4" customWidth="1"/>
    <col min="8455" max="8455" width="13.5703125" style="4" customWidth="1"/>
    <col min="8456" max="8704" width="8.28515625" style="4"/>
    <col min="8705" max="8705" width="34.28515625" style="4" customWidth="1"/>
    <col min="8706" max="8706" width="50.28515625" style="4" customWidth="1"/>
    <col min="8707" max="8707" width="32.42578125" style="4" customWidth="1"/>
    <col min="8708" max="8708" width="17.5703125" style="4" customWidth="1"/>
    <col min="8709" max="8709" width="16.140625" style="4" customWidth="1"/>
    <col min="8710" max="8710" width="17" style="4" customWidth="1"/>
    <col min="8711" max="8711" width="13.5703125" style="4" customWidth="1"/>
    <col min="8712" max="8960" width="8.28515625" style="4"/>
    <col min="8961" max="8961" width="34.28515625" style="4" customWidth="1"/>
    <col min="8962" max="8962" width="50.28515625" style="4" customWidth="1"/>
    <col min="8963" max="8963" width="32.42578125" style="4" customWidth="1"/>
    <col min="8964" max="8964" width="17.5703125" style="4" customWidth="1"/>
    <col min="8965" max="8965" width="16.140625" style="4" customWidth="1"/>
    <col min="8966" max="8966" width="17" style="4" customWidth="1"/>
    <col min="8967" max="8967" width="13.5703125" style="4" customWidth="1"/>
    <col min="8968" max="9216" width="8.28515625" style="4"/>
    <col min="9217" max="9217" width="34.28515625" style="4" customWidth="1"/>
    <col min="9218" max="9218" width="50.28515625" style="4" customWidth="1"/>
    <col min="9219" max="9219" width="32.42578125" style="4" customWidth="1"/>
    <col min="9220" max="9220" width="17.5703125" style="4" customWidth="1"/>
    <col min="9221" max="9221" width="16.140625" style="4" customWidth="1"/>
    <col min="9222" max="9222" width="17" style="4" customWidth="1"/>
    <col min="9223" max="9223" width="13.5703125" style="4" customWidth="1"/>
    <col min="9224" max="9472" width="8.28515625" style="4"/>
    <col min="9473" max="9473" width="34.28515625" style="4" customWidth="1"/>
    <col min="9474" max="9474" width="50.28515625" style="4" customWidth="1"/>
    <col min="9475" max="9475" width="32.42578125" style="4" customWidth="1"/>
    <col min="9476" max="9476" width="17.5703125" style="4" customWidth="1"/>
    <col min="9477" max="9477" width="16.140625" style="4" customWidth="1"/>
    <col min="9478" max="9478" width="17" style="4" customWidth="1"/>
    <col min="9479" max="9479" width="13.5703125" style="4" customWidth="1"/>
    <col min="9480" max="9728" width="8.28515625" style="4"/>
    <col min="9729" max="9729" width="34.28515625" style="4" customWidth="1"/>
    <col min="9730" max="9730" width="50.28515625" style="4" customWidth="1"/>
    <col min="9731" max="9731" width="32.42578125" style="4" customWidth="1"/>
    <col min="9732" max="9732" width="17.5703125" style="4" customWidth="1"/>
    <col min="9733" max="9733" width="16.140625" style="4" customWidth="1"/>
    <col min="9734" max="9734" width="17" style="4" customWidth="1"/>
    <col min="9735" max="9735" width="13.5703125" style="4" customWidth="1"/>
    <col min="9736" max="9984" width="8.28515625" style="4"/>
    <col min="9985" max="9985" width="34.28515625" style="4" customWidth="1"/>
    <col min="9986" max="9986" width="50.28515625" style="4" customWidth="1"/>
    <col min="9987" max="9987" width="32.42578125" style="4" customWidth="1"/>
    <col min="9988" max="9988" width="17.5703125" style="4" customWidth="1"/>
    <col min="9989" max="9989" width="16.140625" style="4" customWidth="1"/>
    <col min="9990" max="9990" width="17" style="4" customWidth="1"/>
    <col min="9991" max="9991" width="13.5703125" style="4" customWidth="1"/>
    <col min="9992" max="10240" width="8.28515625" style="4"/>
    <col min="10241" max="10241" width="34.28515625" style="4" customWidth="1"/>
    <col min="10242" max="10242" width="50.28515625" style="4" customWidth="1"/>
    <col min="10243" max="10243" width="32.42578125" style="4" customWidth="1"/>
    <col min="10244" max="10244" width="17.5703125" style="4" customWidth="1"/>
    <col min="10245" max="10245" width="16.140625" style="4" customWidth="1"/>
    <col min="10246" max="10246" width="17" style="4" customWidth="1"/>
    <col min="10247" max="10247" width="13.5703125" style="4" customWidth="1"/>
    <col min="10248" max="10496" width="8.28515625" style="4"/>
    <col min="10497" max="10497" width="34.28515625" style="4" customWidth="1"/>
    <col min="10498" max="10498" width="50.28515625" style="4" customWidth="1"/>
    <col min="10499" max="10499" width="32.42578125" style="4" customWidth="1"/>
    <col min="10500" max="10500" width="17.5703125" style="4" customWidth="1"/>
    <col min="10501" max="10501" width="16.140625" style="4" customWidth="1"/>
    <col min="10502" max="10502" width="17" style="4" customWidth="1"/>
    <col min="10503" max="10503" width="13.5703125" style="4" customWidth="1"/>
    <col min="10504" max="10752" width="8.28515625" style="4"/>
    <col min="10753" max="10753" width="34.28515625" style="4" customWidth="1"/>
    <col min="10754" max="10754" width="50.28515625" style="4" customWidth="1"/>
    <col min="10755" max="10755" width="32.42578125" style="4" customWidth="1"/>
    <col min="10756" max="10756" width="17.5703125" style="4" customWidth="1"/>
    <col min="10757" max="10757" width="16.140625" style="4" customWidth="1"/>
    <col min="10758" max="10758" width="17" style="4" customWidth="1"/>
    <col min="10759" max="10759" width="13.5703125" style="4" customWidth="1"/>
    <col min="10760" max="11008" width="8.28515625" style="4"/>
    <col min="11009" max="11009" width="34.28515625" style="4" customWidth="1"/>
    <col min="11010" max="11010" width="50.28515625" style="4" customWidth="1"/>
    <col min="11011" max="11011" width="32.42578125" style="4" customWidth="1"/>
    <col min="11012" max="11012" width="17.5703125" style="4" customWidth="1"/>
    <col min="11013" max="11013" width="16.140625" style="4" customWidth="1"/>
    <col min="11014" max="11014" width="17" style="4" customWidth="1"/>
    <col min="11015" max="11015" width="13.5703125" style="4" customWidth="1"/>
    <col min="11016" max="11264" width="8.28515625" style="4"/>
    <col min="11265" max="11265" width="34.28515625" style="4" customWidth="1"/>
    <col min="11266" max="11266" width="50.28515625" style="4" customWidth="1"/>
    <col min="11267" max="11267" width="32.42578125" style="4" customWidth="1"/>
    <col min="11268" max="11268" width="17.5703125" style="4" customWidth="1"/>
    <col min="11269" max="11269" width="16.140625" style="4" customWidth="1"/>
    <col min="11270" max="11270" width="17" style="4" customWidth="1"/>
    <col min="11271" max="11271" width="13.5703125" style="4" customWidth="1"/>
    <col min="11272" max="11520" width="8.28515625" style="4"/>
    <col min="11521" max="11521" width="34.28515625" style="4" customWidth="1"/>
    <col min="11522" max="11522" width="50.28515625" style="4" customWidth="1"/>
    <col min="11523" max="11523" width="32.42578125" style="4" customWidth="1"/>
    <col min="11524" max="11524" width="17.5703125" style="4" customWidth="1"/>
    <col min="11525" max="11525" width="16.140625" style="4" customWidth="1"/>
    <col min="11526" max="11526" width="17" style="4" customWidth="1"/>
    <col min="11527" max="11527" width="13.5703125" style="4" customWidth="1"/>
    <col min="11528" max="11776" width="8.28515625" style="4"/>
    <col min="11777" max="11777" width="34.28515625" style="4" customWidth="1"/>
    <col min="11778" max="11778" width="50.28515625" style="4" customWidth="1"/>
    <col min="11779" max="11779" width="32.42578125" style="4" customWidth="1"/>
    <col min="11780" max="11780" width="17.5703125" style="4" customWidth="1"/>
    <col min="11781" max="11781" width="16.140625" style="4" customWidth="1"/>
    <col min="11782" max="11782" width="17" style="4" customWidth="1"/>
    <col min="11783" max="11783" width="13.5703125" style="4" customWidth="1"/>
    <col min="11784" max="12032" width="8.28515625" style="4"/>
    <col min="12033" max="12033" width="34.28515625" style="4" customWidth="1"/>
    <col min="12034" max="12034" width="50.28515625" style="4" customWidth="1"/>
    <col min="12035" max="12035" width="32.42578125" style="4" customWidth="1"/>
    <col min="12036" max="12036" width="17.5703125" style="4" customWidth="1"/>
    <col min="12037" max="12037" width="16.140625" style="4" customWidth="1"/>
    <col min="12038" max="12038" width="17" style="4" customWidth="1"/>
    <col min="12039" max="12039" width="13.5703125" style="4" customWidth="1"/>
    <col min="12040" max="12288" width="8.28515625" style="4"/>
    <col min="12289" max="12289" width="34.28515625" style="4" customWidth="1"/>
    <col min="12290" max="12290" width="50.28515625" style="4" customWidth="1"/>
    <col min="12291" max="12291" width="32.42578125" style="4" customWidth="1"/>
    <col min="12292" max="12292" width="17.5703125" style="4" customWidth="1"/>
    <col min="12293" max="12293" width="16.140625" style="4" customWidth="1"/>
    <col min="12294" max="12294" width="17" style="4" customWidth="1"/>
    <col min="12295" max="12295" width="13.5703125" style="4" customWidth="1"/>
    <col min="12296" max="12544" width="8.28515625" style="4"/>
    <col min="12545" max="12545" width="34.28515625" style="4" customWidth="1"/>
    <col min="12546" max="12546" width="50.28515625" style="4" customWidth="1"/>
    <col min="12547" max="12547" width="32.42578125" style="4" customWidth="1"/>
    <col min="12548" max="12548" width="17.5703125" style="4" customWidth="1"/>
    <col min="12549" max="12549" width="16.140625" style="4" customWidth="1"/>
    <col min="12550" max="12550" width="17" style="4" customWidth="1"/>
    <col min="12551" max="12551" width="13.5703125" style="4" customWidth="1"/>
    <col min="12552" max="12800" width="8.28515625" style="4"/>
    <col min="12801" max="12801" width="34.28515625" style="4" customWidth="1"/>
    <col min="12802" max="12802" width="50.28515625" style="4" customWidth="1"/>
    <col min="12803" max="12803" width="32.42578125" style="4" customWidth="1"/>
    <col min="12804" max="12804" width="17.5703125" style="4" customWidth="1"/>
    <col min="12805" max="12805" width="16.140625" style="4" customWidth="1"/>
    <col min="12806" max="12806" width="17" style="4" customWidth="1"/>
    <col min="12807" max="12807" width="13.5703125" style="4" customWidth="1"/>
    <col min="12808" max="13056" width="8.28515625" style="4"/>
    <col min="13057" max="13057" width="34.28515625" style="4" customWidth="1"/>
    <col min="13058" max="13058" width="50.28515625" style="4" customWidth="1"/>
    <col min="13059" max="13059" width="32.42578125" style="4" customWidth="1"/>
    <col min="13060" max="13060" width="17.5703125" style="4" customWidth="1"/>
    <col min="13061" max="13061" width="16.140625" style="4" customWidth="1"/>
    <col min="13062" max="13062" width="17" style="4" customWidth="1"/>
    <col min="13063" max="13063" width="13.5703125" style="4" customWidth="1"/>
    <col min="13064" max="13312" width="8.28515625" style="4"/>
    <col min="13313" max="13313" width="34.28515625" style="4" customWidth="1"/>
    <col min="13314" max="13314" width="50.28515625" style="4" customWidth="1"/>
    <col min="13315" max="13315" width="32.42578125" style="4" customWidth="1"/>
    <col min="13316" max="13316" width="17.5703125" style="4" customWidth="1"/>
    <col min="13317" max="13317" width="16.140625" style="4" customWidth="1"/>
    <col min="13318" max="13318" width="17" style="4" customWidth="1"/>
    <col min="13319" max="13319" width="13.5703125" style="4" customWidth="1"/>
    <col min="13320" max="13568" width="8.28515625" style="4"/>
    <col min="13569" max="13569" width="34.28515625" style="4" customWidth="1"/>
    <col min="13570" max="13570" width="50.28515625" style="4" customWidth="1"/>
    <col min="13571" max="13571" width="32.42578125" style="4" customWidth="1"/>
    <col min="13572" max="13572" width="17.5703125" style="4" customWidth="1"/>
    <col min="13573" max="13573" width="16.140625" style="4" customWidth="1"/>
    <col min="13574" max="13574" width="17" style="4" customWidth="1"/>
    <col min="13575" max="13575" width="13.5703125" style="4" customWidth="1"/>
    <col min="13576" max="13824" width="8.28515625" style="4"/>
    <col min="13825" max="13825" width="34.28515625" style="4" customWidth="1"/>
    <col min="13826" max="13826" width="50.28515625" style="4" customWidth="1"/>
    <col min="13827" max="13827" width="32.42578125" style="4" customWidth="1"/>
    <col min="13828" max="13828" width="17.5703125" style="4" customWidth="1"/>
    <col min="13829" max="13829" width="16.140625" style="4" customWidth="1"/>
    <col min="13830" max="13830" width="17" style="4" customWidth="1"/>
    <col min="13831" max="13831" width="13.5703125" style="4" customWidth="1"/>
    <col min="13832" max="14080" width="8.28515625" style="4"/>
    <col min="14081" max="14081" width="34.28515625" style="4" customWidth="1"/>
    <col min="14082" max="14082" width="50.28515625" style="4" customWidth="1"/>
    <col min="14083" max="14083" width="32.42578125" style="4" customWidth="1"/>
    <col min="14084" max="14084" width="17.5703125" style="4" customWidth="1"/>
    <col min="14085" max="14085" width="16.140625" style="4" customWidth="1"/>
    <col min="14086" max="14086" width="17" style="4" customWidth="1"/>
    <col min="14087" max="14087" width="13.5703125" style="4" customWidth="1"/>
    <col min="14088" max="14336" width="8.28515625" style="4"/>
    <col min="14337" max="14337" width="34.28515625" style="4" customWidth="1"/>
    <col min="14338" max="14338" width="50.28515625" style="4" customWidth="1"/>
    <col min="14339" max="14339" width="32.42578125" style="4" customWidth="1"/>
    <col min="14340" max="14340" width="17.5703125" style="4" customWidth="1"/>
    <col min="14341" max="14341" width="16.140625" style="4" customWidth="1"/>
    <col min="14342" max="14342" width="17" style="4" customWidth="1"/>
    <col min="14343" max="14343" width="13.5703125" style="4" customWidth="1"/>
    <col min="14344" max="14592" width="8.28515625" style="4"/>
    <col min="14593" max="14593" width="34.28515625" style="4" customWidth="1"/>
    <col min="14594" max="14594" width="50.28515625" style="4" customWidth="1"/>
    <col min="14595" max="14595" width="32.42578125" style="4" customWidth="1"/>
    <col min="14596" max="14596" width="17.5703125" style="4" customWidth="1"/>
    <col min="14597" max="14597" width="16.140625" style="4" customWidth="1"/>
    <col min="14598" max="14598" width="17" style="4" customWidth="1"/>
    <col min="14599" max="14599" width="13.5703125" style="4" customWidth="1"/>
    <col min="14600" max="14848" width="8.28515625" style="4"/>
    <col min="14849" max="14849" width="34.28515625" style="4" customWidth="1"/>
    <col min="14850" max="14850" width="50.28515625" style="4" customWidth="1"/>
    <col min="14851" max="14851" width="32.42578125" style="4" customWidth="1"/>
    <col min="14852" max="14852" width="17.5703125" style="4" customWidth="1"/>
    <col min="14853" max="14853" width="16.140625" style="4" customWidth="1"/>
    <col min="14854" max="14854" width="17" style="4" customWidth="1"/>
    <col min="14855" max="14855" width="13.5703125" style="4" customWidth="1"/>
    <col min="14856" max="15104" width="8.28515625" style="4"/>
    <col min="15105" max="15105" width="34.28515625" style="4" customWidth="1"/>
    <col min="15106" max="15106" width="50.28515625" style="4" customWidth="1"/>
    <col min="15107" max="15107" width="32.42578125" style="4" customWidth="1"/>
    <col min="15108" max="15108" width="17.5703125" style="4" customWidth="1"/>
    <col min="15109" max="15109" width="16.140625" style="4" customWidth="1"/>
    <col min="15110" max="15110" width="17" style="4" customWidth="1"/>
    <col min="15111" max="15111" width="13.5703125" style="4" customWidth="1"/>
    <col min="15112" max="15360" width="8.28515625" style="4"/>
    <col min="15361" max="15361" width="34.28515625" style="4" customWidth="1"/>
    <col min="15362" max="15362" width="50.28515625" style="4" customWidth="1"/>
    <col min="15363" max="15363" width="32.42578125" style="4" customWidth="1"/>
    <col min="15364" max="15364" width="17.5703125" style="4" customWidth="1"/>
    <col min="15365" max="15365" width="16.140625" style="4" customWidth="1"/>
    <col min="15366" max="15366" width="17" style="4" customWidth="1"/>
    <col min="15367" max="15367" width="13.5703125" style="4" customWidth="1"/>
    <col min="15368" max="15616" width="8.28515625" style="4"/>
    <col min="15617" max="15617" width="34.28515625" style="4" customWidth="1"/>
    <col min="15618" max="15618" width="50.28515625" style="4" customWidth="1"/>
    <col min="15619" max="15619" width="32.42578125" style="4" customWidth="1"/>
    <col min="15620" max="15620" width="17.5703125" style="4" customWidth="1"/>
    <col min="15621" max="15621" width="16.140625" style="4" customWidth="1"/>
    <col min="15622" max="15622" width="17" style="4" customWidth="1"/>
    <col min="15623" max="15623" width="13.5703125" style="4" customWidth="1"/>
    <col min="15624" max="15872" width="8.28515625" style="4"/>
    <col min="15873" max="15873" width="34.28515625" style="4" customWidth="1"/>
    <col min="15874" max="15874" width="50.28515625" style="4" customWidth="1"/>
    <col min="15875" max="15875" width="32.42578125" style="4" customWidth="1"/>
    <col min="15876" max="15876" width="17.5703125" style="4" customWidth="1"/>
    <col min="15877" max="15877" width="16.140625" style="4" customWidth="1"/>
    <col min="15878" max="15878" width="17" style="4" customWidth="1"/>
    <col min="15879" max="15879" width="13.5703125" style="4" customWidth="1"/>
    <col min="15880" max="16128" width="8.28515625" style="4"/>
    <col min="16129" max="16129" width="34.28515625" style="4" customWidth="1"/>
    <col min="16130" max="16130" width="50.28515625" style="4" customWidth="1"/>
    <col min="16131" max="16131" width="32.42578125" style="4" customWidth="1"/>
    <col min="16132" max="16132" width="17.5703125" style="4" customWidth="1"/>
    <col min="16133" max="16133" width="16.140625" style="4" customWidth="1"/>
    <col min="16134" max="16134" width="17" style="4" customWidth="1"/>
    <col min="16135" max="16135" width="13.5703125" style="4" customWidth="1"/>
    <col min="16136" max="16384" width="8.28515625" style="4"/>
  </cols>
  <sheetData>
    <row r="1" spans="1:4" ht="16.5" customHeight="1" x14ac:dyDescent="0.25">
      <c r="C1" s="276" t="s">
        <v>127</v>
      </c>
      <c r="D1" s="276"/>
    </row>
    <row r="2" spans="1:4" ht="15.75" customHeight="1" x14ac:dyDescent="0.25">
      <c r="B2" s="277" t="s">
        <v>126</v>
      </c>
      <c r="C2" s="277"/>
      <c r="D2" s="5"/>
    </row>
    <row r="3" spans="1:4" x14ac:dyDescent="0.25">
      <c r="B3" s="277" t="s">
        <v>74</v>
      </c>
      <c r="C3" s="277"/>
    </row>
    <row r="4" spans="1:4" x14ac:dyDescent="0.25">
      <c r="C4" s="7"/>
    </row>
    <row r="5" spans="1:4" x14ac:dyDescent="0.25">
      <c r="C5" s="167"/>
    </row>
    <row r="6" spans="1:4" x14ac:dyDescent="0.25">
      <c r="C6" s="167"/>
    </row>
    <row r="7" spans="1:4" ht="48.75" customHeight="1" x14ac:dyDescent="0.25">
      <c r="A7" s="279" t="s">
        <v>123</v>
      </c>
      <c r="B7" s="279"/>
      <c r="C7" s="279"/>
      <c r="D7" s="168"/>
    </row>
    <row r="8" spans="1:4" ht="12.75" customHeight="1" x14ac:dyDescent="0.25">
      <c r="A8" s="169"/>
      <c r="B8" s="169"/>
      <c r="C8" s="169"/>
      <c r="D8" s="168"/>
    </row>
    <row r="9" spans="1:4" ht="28.5" customHeight="1" x14ac:dyDescent="0.25">
      <c r="A9" s="271" t="s">
        <v>10</v>
      </c>
      <c r="B9" s="271"/>
      <c r="C9" s="169"/>
      <c r="D9" s="169"/>
    </row>
    <row r="10" spans="1:4" ht="16.5" x14ac:dyDescent="0.25">
      <c r="A10" s="272" t="s">
        <v>124</v>
      </c>
      <c r="B10" s="272"/>
      <c r="C10" s="272"/>
      <c r="D10" s="169"/>
    </row>
    <row r="11" spans="1:4" ht="13.5" customHeight="1" thickBot="1" x14ac:dyDescent="0.3">
      <c r="A11" s="170"/>
      <c r="B11" s="170"/>
      <c r="C11" s="170"/>
      <c r="D11" s="169"/>
    </row>
    <row r="12" spans="1:4" ht="28.5" customHeight="1" x14ac:dyDescent="0.25">
      <c r="A12" s="171" t="s">
        <v>98</v>
      </c>
      <c r="B12" s="172" t="s">
        <v>99</v>
      </c>
      <c r="C12" s="170"/>
      <c r="D12" s="169"/>
    </row>
    <row r="13" spans="1:4" ht="22.5" customHeight="1" thickBot="1" x14ac:dyDescent="0.3">
      <c r="A13" s="173">
        <v>1018</v>
      </c>
      <c r="B13" s="174" t="s">
        <v>12</v>
      </c>
      <c r="C13" s="170"/>
      <c r="D13" s="169"/>
    </row>
    <row r="14" spans="1:4" ht="12.75" customHeight="1" x14ac:dyDescent="0.25">
      <c r="A14" s="175"/>
      <c r="B14" s="166"/>
      <c r="C14" s="170"/>
      <c r="D14" s="169"/>
    </row>
    <row r="15" spans="1:4" ht="24" customHeight="1" thickBot="1" x14ac:dyDescent="0.3">
      <c r="A15" s="176" t="s">
        <v>100</v>
      </c>
      <c r="B15" s="166"/>
      <c r="C15" s="117"/>
      <c r="D15" s="169"/>
    </row>
    <row r="16" spans="1:4" ht="27" customHeight="1" x14ac:dyDescent="0.25">
      <c r="A16" s="259" t="s">
        <v>101</v>
      </c>
      <c r="B16" s="273">
        <v>1018</v>
      </c>
      <c r="C16" s="263" t="s">
        <v>5</v>
      </c>
    </row>
    <row r="17" spans="1:3" ht="39" customHeight="1" x14ac:dyDescent="0.25">
      <c r="A17" s="260"/>
      <c r="B17" s="262"/>
      <c r="C17" s="265"/>
    </row>
    <row r="18" spans="1:3" ht="27.75" customHeight="1" x14ac:dyDescent="0.25">
      <c r="A18" s="178" t="s">
        <v>102</v>
      </c>
      <c r="B18" s="179">
        <v>11001</v>
      </c>
      <c r="C18" s="17" t="s">
        <v>8</v>
      </c>
    </row>
    <row r="19" spans="1:3" ht="58.5" customHeight="1" x14ac:dyDescent="0.25">
      <c r="A19" s="178" t="s">
        <v>104</v>
      </c>
      <c r="B19" s="181" t="s">
        <v>19</v>
      </c>
      <c r="C19" s="183"/>
    </row>
    <row r="20" spans="1:3" ht="45.75" customHeight="1" x14ac:dyDescent="0.25">
      <c r="A20" s="178" t="s">
        <v>105</v>
      </c>
      <c r="B20" s="181" t="s">
        <v>21</v>
      </c>
      <c r="C20" s="183"/>
    </row>
    <row r="21" spans="1:3" ht="29.25" customHeight="1" x14ac:dyDescent="0.25">
      <c r="A21" s="178" t="s">
        <v>106</v>
      </c>
      <c r="B21" s="181" t="s">
        <v>23</v>
      </c>
      <c r="C21" s="183"/>
    </row>
    <row r="22" spans="1:3" ht="49.5" customHeight="1" x14ac:dyDescent="0.25">
      <c r="A22" s="178" t="s">
        <v>107</v>
      </c>
      <c r="B22" s="181" t="s">
        <v>108</v>
      </c>
      <c r="C22" s="183"/>
    </row>
    <row r="23" spans="1:3" ht="19.5" customHeight="1" x14ac:dyDescent="0.25">
      <c r="A23" s="267" t="s">
        <v>109</v>
      </c>
      <c r="B23" s="268"/>
      <c r="C23" s="185"/>
    </row>
    <row r="24" spans="1:3" ht="19.5" customHeight="1" thickBot="1" x14ac:dyDescent="0.3">
      <c r="A24" s="269" t="s">
        <v>128</v>
      </c>
      <c r="B24" s="270"/>
      <c r="C24" s="209">
        <v>-1</v>
      </c>
    </row>
    <row r="25" spans="1:3" ht="19.5" customHeight="1" thickBot="1" x14ac:dyDescent="0.3">
      <c r="A25" s="269" t="s">
        <v>129</v>
      </c>
      <c r="B25" s="270"/>
      <c r="C25" s="209">
        <v>1</v>
      </c>
    </row>
    <row r="26" spans="1:3" ht="21.75" customHeight="1" thickBot="1" x14ac:dyDescent="0.3">
      <c r="A26" s="269" t="s">
        <v>110</v>
      </c>
      <c r="B26" s="270"/>
      <c r="C26" s="187">
        <f>'Հավելված 1'!D20</f>
        <v>-30273</v>
      </c>
    </row>
    <row r="27" spans="1:3" ht="21.75" customHeight="1" thickBot="1" x14ac:dyDescent="0.3">
      <c r="A27" s="206"/>
      <c r="B27" s="207"/>
      <c r="C27" s="208"/>
    </row>
    <row r="28" spans="1:3" ht="27" customHeight="1" x14ac:dyDescent="0.25">
      <c r="A28" s="259" t="s">
        <v>101</v>
      </c>
      <c r="B28" s="261">
        <v>1018</v>
      </c>
      <c r="C28" s="264" t="s">
        <v>130</v>
      </c>
    </row>
    <row r="29" spans="1:3" ht="36" customHeight="1" x14ac:dyDescent="0.25">
      <c r="A29" s="260"/>
      <c r="B29" s="262"/>
      <c r="C29" s="266"/>
    </row>
    <row r="30" spans="1:3" ht="31.5" customHeight="1" x14ac:dyDescent="0.25">
      <c r="A30" s="178" t="s">
        <v>102</v>
      </c>
      <c r="B30" s="179">
        <v>32001</v>
      </c>
      <c r="C30" s="17" t="s">
        <v>8</v>
      </c>
    </row>
    <row r="31" spans="1:3" ht="58.5" customHeight="1" x14ac:dyDescent="0.25">
      <c r="A31" s="178" t="s">
        <v>104</v>
      </c>
      <c r="B31" s="181" t="s">
        <v>24</v>
      </c>
      <c r="C31" s="183"/>
    </row>
    <row r="32" spans="1:3" ht="58.5" customHeight="1" x14ac:dyDescent="0.25">
      <c r="A32" s="178" t="s">
        <v>105</v>
      </c>
      <c r="B32" s="181" t="s">
        <v>25</v>
      </c>
      <c r="C32" s="183"/>
    </row>
    <row r="33" spans="1:4" ht="42.75" customHeight="1" x14ac:dyDescent="0.25">
      <c r="A33" s="178" t="s">
        <v>106</v>
      </c>
      <c r="B33" s="181" t="s">
        <v>26</v>
      </c>
      <c r="C33" s="183"/>
    </row>
    <row r="34" spans="1:4" ht="42.6" customHeight="1" x14ac:dyDescent="0.25">
      <c r="A34" s="191" t="s">
        <v>111</v>
      </c>
      <c r="B34" s="181" t="s">
        <v>112</v>
      </c>
      <c r="C34" s="183"/>
    </row>
    <row r="35" spans="1:4" ht="19.5" customHeight="1" x14ac:dyDescent="0.25">
      <c r="A35" s="267" t="s">
        <v>109</v>
      </c>
      <c r="B35" s="268"/>
      <c r="C35" s="185"/>
    </row>
    <row r="36" spans="1:4" ht="24.75" customHeight="1" thickBot="1" x14ac:dyDescent="0.3">
      <c r="A36" s="269" t="s">
        <v>110</v>
      </c>
      <c r="B36" s="270"/>
      <c r="C36" s="187">
        <f>'Հավելված 1'!D26</f>
        <v>23873</v>
      </c>
    </row>
    <row r="37" spans="1:4" ht="14.45" customHeight="1" thickBot="1" x14ac:dyDescent="0.3">
      <c r="A37" s="192"/>
      <c r="B37" s="192"/>
      <c r="C37" s="192"/>
    </row>
    <row r="38" spans="1:4" ht="48.75" customHeight="1" x14ac:dyDescent="0.25">
      <c r="A38" s="279" t="s">
        <v>125</v>
      </c>
      <c r="B38" s="279"/>
      <c r="C38" s="279"/>
      <c r="D38" s="168"/>
    </row>
    <row r="39" spans="1:4" ht="16.5" x14ac:dyDescent="0.25">
      <c r="A39" s="169"/>
      <c r="B39" s="169"/>
      <c r="C39" s="169"/>
      <c r="D39" s="168"/>
    </row>
    <row r="41" spans="1:4" s="201" customFormat="1" ht="20.25" customHeight="1" x14ac:dyDescent="0.25">
      <c r="A41" s="290" t="s">
        <v>27</v>
      </c>
      <c r="B41" s="290"/>
      <c r="C41" s="290"/>
    </row>
    <row r="42" spans="1:4" s="201" customFormat="1" ht="18.75" customHeight="1" x14ac:dyDescent="0.25">
      <c r="A42" s="289" t="s">
        <v>124</v>
      </c>
      <c r="B42" s="289"/>
      <c r="C42" s="289"/>
    </row>
    <row r="43" spans="1:4" s="202" customFormat="1" ht="15" customHeight="1" x14ac:dyDescent="0.3">
      <c r="C43" s="203"/>
    </row>
    <row r="44" spans="1:4" s="193" customFormat="1" ht="17.25" x14ac:dyDescent="0.25">
      <c r="A44" s="195" t="s">
        <v>115</v>
      </c>
      <c r="B44" s="278" t="s">
        <v>116</v>
      </c>
      <c r="C44" s="278"/>
    </row>
    <row r="45" spans="1:4" s="193" customFormat="1" ht="24" customHeight="1" x14ac:dyDescent="0.25">
      <c r="A45" s="196">
        <v>1139</v>
      </c>
      <c r="B45" s="291" t="s">
        <v>29</v>
      </c>
      <c r="C45" s="292"/>
    </row>
    <row r="46" spans="1:4" s="193" customFormat="1" ht="17.25" x14ac:dyDescent="0.25"/>
    <row r="47" spans="1:4" s="193" customFormat="1" ht="17.25" x14ac:dyDescent="0.25">
      <c r="A47" s="278" t="s">
        <v>117</v>
      </c>
      <c r="B47" s="278"/>
      <c r="C47" s="278"/>
    </row>
    <row r="48" spans="1:4" s="193" customFormat="1" ht="102" customHeight="1" x14ac:dyDescent="0.25">
      <c r="A48" s="182" t="s">
        <v>101</v>
      </c>
      <c r="B48" s="197">
        <v>1139</v>
      </c>
      <c r="C48" s="204" t="s">
        <v>130</v>
      </c>
    </row>
    <row r="49" spans="1:3" s="193" customFormat="1" ht="17.25" x14ac:dyDescent="0.25">
      <c r="A49" s="182" t="s">
        <v>102</v>
      </c>
      <c r="B49" s="197">
        <v>11001</v>
      </c>
      <c r="C49" s="199" t="s">
        <v>119</v>
      </c>
    </row>
    <row r="50" spans="1:3" s="193" customFormat="1" ht="17.25" x14ac:dyDescent="0.25">
      <c r="A50" s="182" t="s">
        <v>104</v>
      </c>
      <c r="B50" s="197" t="s">
        <v>35</v>
      </c>
      <c r="C50" s="182"/>
    </row>
    <row r="51" spans="1:3" s="193" customFormat="1" ht="87" customHeight="1" x14ac:dyDescent="0.25">
      <c r="A51" s="182" t="s">
        <v>105</v>
      </c>
      <c r="B51" s="197" t="s">
        <v>37</v>
      </c>
      <c r="C51" s="182"/>
    </row>
    <row r="52" spans="1:3" s="193" customFormat="1" ht="17.25" x14ac:dyDescent="0.25">
      <c r="A52" s="182" t="s">
        <v>106</v>
      </c>
      <c r="B52" s="197" t="s">
        <v>23</v>
      </c>
      <c r="C52" s="182"/>
    </row>
    <row r="53" spans="1:3" s="193" customFormat="1" ht="27" x14ac:dyDescent="0.25">
      <c r="A53" s="182" t="s">
        <v>120</v>
      </c>
      <c r="B53" s="197" t="s">
        <v>121</v>
      </c>
      <c r="C53" s="182"/>
    </row>
    <row r="54" spans="1:3" s="193" customFormat="1" ht="17.25" x14ac:dyDescent="0.25">
      <c r="A54" s="287" t="s">
        <v>109</v>
      </c>
      <c r="B54" s="287"/>
      <c r="C54" s="182"/>
    </row>
    <row r="55" spans="1:3" s="193" customFormat="1" ht="18" thickBot="1" x14ac:dyDescent="0.3">
      <c r="A55" s="288" t="s">
        <v>122</v>
      </c>
      <c r="B55" s="288"/>
      <c r="C55" s="187">
        <f>'Հավելված 1'!D40</f>
        <v>6400</v>
      </c>
    </row>
    <row r="58" spans="1:3" x14ac:dyDescent="0.25">
      <c r="C58" s="40"/>
    </row>
  </sheetData>
  <mergeCells count="26">
    <mergeCell ref="B44:C44"/>
    <mergeCell ref="B45:C45"/>
    <mergeCell ref="A47:C47"/>
    <mergeCell ref="A54:B54"/>
    <mergeCell ref="A55:B55"/>
    <mergeCell ref="A42:C42"/>
    <mergeCell ref="A35:B35"/>
    <mergeCell ref="A36:B36"/>
    <mergeCell ref="A38:C38"/>
    <mergeCell ref="A41:C41"/>
    <mergeCell ref="C1:D1"/>
    <mergeCell ref="C28:C29"/>
    <mergeCell ref="B2:C2"/>
    <mergeCell ref="B3:C3"/>
    <mergeCell ref="A7:C7"/>
    <mergeCell ref="A9:B9"/>
    <mergeCell ref="A10:C10"/>
    <mergeCell ref="A16:A17"/>
    <mergeCell ref="B16:B17"/>
    <mergeCell ref="C16:C17"/>
    <mergeCell ref="A23:B23"/>
    <mergeCell ref="A26:B26"/>
    <mergeCell ref="A28:A29"/>
    <mergeCell ref="B28:B29"/>
    <mergeCell ref="A24:B24"/>
    <mergeCell ref="A25:B25"/>
  </mergeCells>
  <pageMargins left="0.7" right="0.7" top="0.75" bottom="0.75" header="0.3" footer="0.3"/>
  <pageSetup paperSize="9" scale="74" orientation="portrait" r:id="rId1"/>
  <colBreaks count="1" manualBreakCount="1">
    <brk id="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Հավելված 1</vt:lpstr>
      <vt:lpstr>Հավելված 2</vt:lpstr>
      <vt:lpstr>Հավելված 3</vt:lpstr>
      <vt:lpstr>Հավելված 4</vt:lpstr>
      <vt:lpstr>Հավելված 5</vt:lpstr>
      <vt:lpstr>'Հավելված 1'!Print_Area</vt:lpstr>
      <vt:lpstr>'Հավելված 2'!Print_Area</vt:lpstr>
      <vt:lpstr>'Հավելված 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Zalyan</dc:creator>
  <cp:keywords>https:/mul2.gov.am/tasks/696550/oneclick/3. Budget_reallocation_Havelvacner_PSMP3_edited.xlsx?token=3deeed2b41e36b363f8986f866d2182f</cp:keywords>
  <cp:lastModifiedBy>Yelena Petrosyan</cp:lastModifiedBy>
  <cp:lastPrinted>2022-10-21T14:21:24Z</cp:lastPrinted>
  <dcterms:created xsi:type="dcterms:W3CDTF">2015-06-05T18:19:34Z</dcterms:created>
  <dcterms:modified xsi:type="dcterms:W3CDTF">2022-12-09T07:45:05Z</dcterms:modified>
</cp:coreProperties>
</file>