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-15" yWindow="-15" windowWidth="20430" windowHeight="7770" tabRatio="753"/>
  </bookViews>
  <sheets>
    <sheet name="Հ 1" sheetId="27" r:id="rId1"/>
    <sheet name="Հ 2" sheetId="32" r:id="rId2"/>
    <sheet name="Հ 3" sheetId="42" r:id="rId3"/>
    <sheet name="Հ 4" sheetId="29" r:id="rId4"/>
    <sheet name="Հ 5" sheetId="41" r:id="rId5"/>
    <sheet name="Հ 6" sheetId="44" r:id="rId6"/>
  </sheets>
  <definedNames>
    <definedName name="AgencyCode" localSheetId="1">#REF!</definedName>
    <definedName name="AgencyCode" localSheetId="2">#REF!</definedName>
    <definedName name="AgencyCode" localSheetId="5">#REF!</definedName>
    <definedName name="AgencyCode">#REF!</definedName>
    <definedName name="AgencyName" localSheetId="1">#REF!</definedName>
    <definedName name="AgencyName" localSheetId="2">#REF!</definedName>
    <definedName name="AgencyName">#REF!</definedName>
    <definedName name="åû">#REF!</definedName>
    <definedName name="davit">#REF!</definedName>
    <definedName name="Functional1" localSheetId="1">#REF!</definedName>
    <definedName name="Functional1" localSheetId="2">#REF!</definedName>
    <definedName name="Functional1">#REF!</definedName>
    <definedName name="ggg">#REF!</definedName>
    <definedName name="mas">#REF!</definedName>
    <definedName name="mass">#REF!</definedName>
    <definedName name="PANature" localSheetId="1">#REF!</definedName>
    <definedName name="PANature" localSheetId="2">#REF!</definedName>
    <definedName name="PANature">#REF!</definedName>
    <definedName name="PAType" localSheetId="1">#REF!</definedName>
    <definedName name="PAType" localSheetId="2">#REF!</definedName>
    <definedName name="PAType">#REF!</definedName>
    <definedName name="Performance2" localSheetId="1">#REF!</definedName>
    <definedName name="Performance2" localSheetId="2">#REF!</definedName>
    <definedName name="Performance2">#REF!</definedName>
    <definedName name="PerformanceType" localSheetId="1">#REF!</definedName>
    <definedName name="PerformanceType" localSheetId="2">#REF!</definedName>
    <definedName name="PerformanceType">#REF!</definedName>
    <definedName name="x">#REF!</definedName>
    <definedName name="Հավելված" localSheetId="5">#REF!</definedName>
    <definedName name="Հավելված">#REF!</definedName>
    <definedName name="Մաս">#REF!</definedName>
    <definedName name="շախմատիստ">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4" i="27" l="1"/>
  <c r="H10" i="44" l="1"/>
  <c r="H9" i="44" s="1"/>
  <c r="H8" i="44" s="1"/>
  <c r="H7" i="44" s="1"/>
  <c r="H6" i="44" s="1"/>
  <c r="D66" i="41"/>
  <c r="D45" i="29" s="1"/>
  <c r="G50" i="32" l="1"/>
  <c r="G64" i="32"/>
  <c r="D42" i="41" s="1"/>
  <c r="D23" i="29" s="1"/>
  <c r="D46" i="27"/>
  <c r="G63" i="32" l="1"/>
  <c r="G62" i="32" s="1"/>
  <c r="G61" i="32" s="1"/>
  <c r="G60" i="32" s="1"/>
  <c r="G58" i="32" s="1"/>
  <c r="G56" i="32" s="1"/>
  <c r="G49" i="32"/>
  <c r="G48" i="32" s="1"/>
  <c r="G47" i="32" s="1"/>
  <c r="G46" i="32" s="1"/>
  <c r="G44" i="32" s="1"/>
  <c r="G42" i="32" s="1"/>
  <c r="G40" i="32" s="1"/>
  <c r="G38" i="32" s="1"/>
  <c r="G36" i="32" s="1"/>
  <c r="D21" i="27" l="1"/>
  <c r="G72" i="32" l="1"/>
  <c r="D27" i="27"/>
  <c r="F23" i="32"/>
  <c r="D52" i="41" l="1"/>
  <c r="D32" i="29" s="1"/>
  <c r="G71" i="32"/>
  <c r="G70" i="32" s="1"/>
  <c r="G69" i="32" s="1"/>
  <c r="G67" i="32" s="1"/>
  <c r="G65" i="32" s="1"/>
  <c r="G54" i="32" s="1"/>
  <c r="G53" i="32" s="1"/>
  <c r="G51" i="32" s="1"/>
  <c r="G34" i="32" s="1"/>
  <c r="G32" i="32" s="1"/>
  <c r="C15" i="42"/>
  <c r="C52" i="29" s="1"/>
  <c r="C16" i="41" s="1"/>
  <c r="C14" i="42"/>
  <c r="B14" i="42"/>
  <c r="C51" i="29" s="1"/>
  <c r="C15" i="41" s="1"/>
  <c r="D15" i="42"/>
  <c r="G31" i="32" l="1"/>
  <c r="B48" i="29"/>
  <c r="B12" i="41" s="1"/>
  <c r="C48" i="29"/>
  <c r="C12" i="41" s="1"/>
  <c r="E16" i="42" l="1"/>
  <c r="G30" i="32"/>
  <c r="D22" i="41"/>
  <c r="D23" i="41"/>
  <c r="G29" i="32" l="1"/>
  <c r="G28" i="32" s="1"/>
  <c r="G27" i="32" s="1"/>
  <c r="G25" i="32" s="1"/>
  <c r="G23" i="32" s="1"/>
  <c r="G21" i="32" s="1"/>
  <c r="G19" i="32" s="1"/>
  <c r="G17" i="32" s="1"/>
  <c r="G15" i="32" s="1"/>
  <c r="G13" i="32" s="1"/>
  <c r="G12" i="32" s="1"/>
  <c r="C54" i="29"/>
  <c r="C18" i="41" s="1"/>
  <c r="C53" i="29"/>
  <c r="C17" i="41" s="1"/>
  <c r="D14" i="27" l="1"/>
  <c r="D12" i="27" l="1"/>
  <c r="D10" i="27" s="1"/>
  <c r="E15" i="42"/>
  <c r="E14" i="42" s="1"/>
  <c r="E12" i="42" s="1"/>
  <c r="E10" i="42" s="1"/>
  <c r="D24" i="41" l="1"/>
</calcChain>
</file>

<file path=xl/sharedStrings.xml><?xml version="1.0" encoding="utf-8"?>
<sst xmlns="http://schemas.openxmlformats.org/spreadsheetml/2006/main" count="340" uniqueCount="148">
  <si>
    <t>Արդյունքի չափորոշիչներ</t>
  </si>
  <si>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</si>
  <si>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</si>
  <si>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</si>
  <si>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</si>
  <si>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</si>
  <si>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</si>
  <si>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</si>
  <si>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</si>
  <si>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</si>
  <si>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</si>
  <si>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 xml:space="preserve"> Գործառական դասիչը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</si>
  <si>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</si>
  <si>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</si>
  <si>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</si>
  <si>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</si>
  <si>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</si>
  <si>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</si>
  <si>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</si>
  <si>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այդ թվում</t>
  </si>
  <si>
    <t xml:space="preserve"> Ծրագրի միջոցառումներ</t>
  </si>
  <si>
    <t xml:space="preserve"> այդ թվում` ըստ կատարողների</t>
  </si>
  <si>
    <t>Հավելված N 1</t>
  </si>
  <si>
    <t xml:space="preserve"> այդ թվում` բյուջետային ծախսերի տնտեսագիտական դասակարգման հոդվածներ</t>
  </si>
  <si>
    <t>01</t>
  </si>
  <si>
    <t xml:space="preserve"> ՀՀ տարածքային կառավարման և ենթակառուցվածքների նախարարություն</t>
  </si>
  <si>
    <t xml:space="preserve"> Տրանսֆերտների տրամադրում</t>
  </si>
  <si>
    <t xml:space="preserve">ՀՀ տարածքային կառավարման և ենթակառուցվածքների նախարարություն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</si>
  <si>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</si>
  <si>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</si>
  <si>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</si>
  <si>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</si>
  <si>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</si>
  <si>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</si>
  <si>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</si>
  <si>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</si>
  <si>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Տրանսֆերտների տրամադրում </t>
  </si>
  <si>
    <t xml:space="preserve"> Շահառուների ընտրության չափանիշները`</t>
  </si>
  <si>
    <t xml:space="preserve"> Միջոցառման վրա կատարվող ծախսը (հազար դրամ) </t>
  </si>
  <si>
    <t xml:space="preserve"> ՄԱՍ 1. ՊԵՏԱԿԱՆ ՄԱՐՄՆԻ ԳԾՈՎ ԱՐԴՅՈՒՆՔԱՅԻՆ (ԿԱՏԱՐՈՂԱԿԱՆ) ՑՈՒՑԱՆԻՇՆԵՐԸ </t>
  </si>
  <si>
    <t>Ցուցանիշների փոփոխությունը
(ավելացումները նշված են դրական նշանով, իսկ նվազեցումները` փակագծերում)</t>
  </si>
  <si>
    <t xml:space="preserve"> ՄԱՍ 2. ՊԵՏԱԿԱՆ ՄԱՐՄՆԻ ԳԾՈՎ ԱՐԴՅՈՒՆՔԱՅԻՆ (ԿԱՏԱՐՈՂԱԿԱՆ) ՑՈՒՑԱՆԻՇՆԵՐԸ </t>
  </si>
  <si>
    <t>հազար դրամներով</t>
  </si>
  <si>
    <t xml:space="preserve"> 01</t>
  </si>
  <si>
    <t>ՄԱՍ 1. ՊԵՏԱԿԱՆ ՄԱՐՄՆԻ ԳԾՈՎ ԱՐԴՅՈՒՆՔԱՅԻՆ (ԿԱՏԱՐՈՂԱԿԱՆ) ՑՈՒՑԱՆԻՇՆԵՐԸ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</si>
  <si>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</si>
  <si>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</si>
  <si>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Ընթացիկ սուբվենցիաներ համայնքներին</t>
  </si>
  <si>
    <t xml:space="preserve"> Մասնագիտացված միավոր </t>
  </si>
  <si>
    <t>Ծրագրային դասիչը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</si>
  <si>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</si>
  <si>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Տարի</t>
  </si>
  <si>
    <t>Ծրագիր</t>
  </si>
  <si>
    <t>Միջոցառում</t>
  </si>
  <si>
    <t>Ընդամենը</t>
  </si>
  <si>
    <t>այդ թվում`</t>
  </si>
  <si>
    <t>ՀՀ տարածքային կառավարման և ենթակառուցվածքների նախարարություն</t>
  </si>
  <si>
    <t>Ցուցանիշների փոփոխությունը (նվազեցումները նշված են փակագծերում)</t>
  </si>
  <si>
    <t>Ցուցանիշների փոփոխությունը
(ավելացումները նշված են դրական նշանով)</t>
  </si>
  <si>
    <t xml:space="preserve">ՀՀ կառավարության  2022 թվականի </t>
  </si>
  <si>
    <t>«ՀԱՅԱUՏԱՆԻ ՀԱՆՐԱՊԵՏՈՒԹՅԱՆ 2022 ԹՎԱԿԱՆԻ ՊԵՏԱԿԱՆ ԲՅՈՒՋԵԻ ՄԱUԻՆ» OՐԵՆՔԻ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 ԵՎ ԼՐԱՑՈՒՄՆԵՐԸ</t>
  </si>
  <si>
    <t>ՀԱՅԱՍՏԱՆԻ ՀԱՆՐԱՊԵՏՈՒԹՅԱՆ ԿԱՌԱՎԱՐՈՒԹՅԱՆ 2021 ԹՎԱԿԱՆԻ ԴԵԿՏԵՄԲԵՐԻ 23-Ի N 2121-Ն ՈՐՈՇՄԱՆ N 3 ԵՎ N 4 ՀԱՎԵԼՎԱԾՆԵՐՈՒՄ ԿԱՏԱՐՎՈՂ ՓՈՓՈԽՈՒԹՅՈՒՆՆԵՐԸ ԵՎ ԼՐԱՑՈՒՄՆԵՐԸ</t>
  </si>
  <si>
    <t>ՀՀ կառավարության 2022 թվականի</t>
  </si>
  <si>
    <t xml:space="preserve"> Աղյուսակ 9.1.8</t>
  </si>
  <si>
    <t>Տեղափոխված ուղևորների քանակ, մարդ</t>
  </si>
  <si>
    <t>Երթերի քանակ, հատ</t>
  </si>
  <si>
    <t xml:space="preserve"> Տարածքային զարգացում</t>
  </si>
  <si>
    <t>Տարածքային համաչափ զարգացման խթանում</t>
  </si>
  <si>
    <t xml:space="preserve"> ՀՀ համայնքների կառավարման արդյունավետության բարձրացում և տնտեսական գործունեության խթանում</t>
  </si>
  <si>
    <t>Պատերազմի արդյունքում ժամանակավորապես Հայաստանի Հանրապետությունում գտնվող քաղաքացիներին մշտական բնակության վայր տեղափոխում</t>
  </si>
  <si>
    <t>ԸՆԴՀԱՆՈՒՐ ԲՆՈՒՅԹԻ ՀԱՆՐԱՅԻՆ ԾԱՌԱՅՈՒԹՅՈՒՆՆԵՐ</t>
  </si>
  <si>
    <t>08</t>
  </si>
  <si>
    <t xml:space="preserve"> Կառավարության տարբեր մակարդակների միջև իրականացվող ընդհանուր բնույթի տրանսֆերտներ</t>
  </si>
  <si>
    <t>Տարածքային զարգացում</t>
  </si>
  <si>
    <t>Հավելված N 2</t>
  </si>
  <si>
    <t>Հավելված N 4</t>
  </si>
  <si>
    <t>Հավելված N 5</t>
  </si>
  <si>
    <t xml:space="preserve"> Արդյունքի չափորոշիչներ </t>
  </si>
  <si>
    <t>ՀԱՅԱՍՏԱՆԻ ՀԱՆՐԱՊԵՏՈՒԹՅԱՆ ԿԱՌԱՎԱՐՈՒԹՅԱՆ 2021 ԹՎԱԿԱՆԻ ԴԵԿՏԵՄԲԵՐԻ 23-Ի N 2121-Ն ՈՐՈՇՄԱՆ N 9 ՀԱՎԵԼՎԱԾԻ N 9.7 ԱՂՅՈՒՍԱԿՈՒՄ ԿԱՏԱՐՎՈՂ ՓՈՓՈԽՈՒԹՅՈՒՆՆԵՐԸ ԵՎ ԼՐԱՑՈՒՄՆԵՐԸ</t>
  </si>
  <si>
    <t xml:space="preserve"> Աղյուսակ 9.1.35</t>
  </si>
  <si>
    <t xml:space="preserve"> ՀՀ  տարածքային կառավարման և ենթակառուցվածքների նախարարության միգրացիոն ծառայություն </t>
  </si>
  <si>
    <t>ՀԱՅԱՍՏԱՆԻ ՀԱՆՐԱՊԵՏՈՒԹՅԱՆ ԿԱՌԱՎԱՐՈՒԹՅԱՆ 2021 ԹՎԱԿԱՆԻ ԴԵԿՏԵՄԲԵՐԻ 23-Ի N 2121-Ն ՈՐՈՇՄԱՆ N 9.1 ՀԱՎԵԼՎԱԾԻ NN 9.1.8 ԵՎ 9.1.35 ԱՂՅՈՒՍԱԿՆԵՐՈՒՄ ԿԱՏԱՐՎՈՂ ՓՈՓՈԽՈՒԹՅՈՒՆՆԵՐԸ ԵՎ ԼՐԱՑՈՒՄՆԵՐԸ</t>
  </si>
  <si>
    <t>Բաժին</t>
  </si>
  <si>
    <t>Խումբ</t>
  </si>
  <si>
    <t>«ՀԱՅԱՍՏԱՆԻ ՀԱՆՐԱՊԵՏՈՒԹՅԱՆ 2022 ԹՎԱԿԱՆԻ ՊԵՏԱԿԱՆ ԲՅՈՒՋԵԻ ՄԱՍԻՆ» ՕՐԵՆՔԻ N 1 ՀԱՎԵԼՎԱԾԻ N 7 ԱՂՅՈՒՍԱԿՈՒՄ ԵՎ ՀԱՅԱՍՏԱՆԻ ՀԱՆՐԱՊԵՏՈՒԹՅԱՆ ԿԱՌԱՎԱՐՈՒԹՅԱՆ 2021 ԹՎԱԿԱՆԻ ԴԵԿՏԵՄԲԵՐԻ 23-Ի N 2121-Ն ՈՐՈՇՄԱՆ N 5 ՀԱՎԵԼՎԱԾԻ N 6 ԱՂՅՈՒՍԱԿՈՒՄ ԿԱՏԱՐՎՈՂ ԼՐԱՑՈՒՄՆԵՐԸ</t>
  </si>
  <si>
    <t xml:space="preserve"> Ծառայությունների մատուցում </t>
  </si>
  <si>
    <t>Ադրբեջանի կողմից սանձազերծված պատերազմի արդյունքում Լեռնային Ղարաբաղից Հայաստանի Հանրապետություն ժամանակավորապես ժամանած քաղաքացիների վերադարձը Լեռնային Ղարաբաղ կազմակերպելու նպատակով` Երևանի քաղաքապետարանի և ՀՀ մարզպետարանների կողմից իրականացված ուղևորափոխադրումների փոխհատուցում</t>
  </si>
  <si>
    <t xml:space="preserve"> Աջակցություն փախստականների ինտեգրմանը</t>
  </si>
  <si>
    <t xml:space="preserve"> Փախստականների ինտեգրում հասարակություն</t>
  </si>
  <si>
    <t xml:space="preserve"> Փախստականներին մատուցվող ծառայությունների ընդգրկման և ծառայությունների շրջանակի ընդլայնում</t>
  </si>
  <si>
    <t xml:space="preserve"> ՀՀ-ում փախստական ճանաչված և ապաստան ստացած անձանց վարձակալությամբ բնակարանների ձեռքբերման ծախսերի փոխհատուցման տրամադրում</t>
  </si>
  <si>
    <t xml:space="preserve"> ՀՀ-ում փախստական ճանաչված և ապաստան ստացած անձանց մինչև 9 ամիս տևողությամբ բնակարաններ վարձակալելու նպատակով փոխհատուցման տրամադրում</t>
  </si>
  <si>
    <t xml:space="preserve"> Հայաստանի Հանրապետություն վերադարձող քաղաքացիների վերաինտեգրմանն ուղղված առաջնային աջակցության պետական ծրագիր </t>
  </si>
  <si>
    <t xml:space="preserve"> Առաջնային օժանդակություն ցուցաբերել Հայաստան հարկադիր վերադարձող ՀՀ քաղաքացիներին՛ հետագայում նրանց լիարժեք և կայուն վերաինտեգրումն ապահովելու նպատակով, ուղղորդելն ու խորհրդատվությունը: </t>
  </si>
  <si>
    <t xml:space="preserve"> Միգրացիոն բնագավառում պետական քաղաքականության մշակում և իրականացում </t>
  </si>
  <si>
    <t xml:space="preserve"> Միգրացիոն պետական քաղաքականության մշակում և արդյունավետ իրականացում</t>
  </si>
  <si>
    <t xml:space="preserve"> Միգրացիոն պետական քաղաքականության մշակում և իրագործման միջոցառումների արդյունավետության աճ</t>
  </si>
  <si>
    <t xml:space="preserve"> Միգրացիոն բնագավառում պետական քաղաքականության մշակում և իրականացում</t>
  </si>
  <si>
    <t xml:space="preserve"> Միգրացիոն գործընթացների քաղաքականության մշակում, իրականացում,օտարերկրյա քաղաքացիներին, քաղաքացիություն չունեցող անձանց ապաստանի տրամադրում, բռնագաղթած փախստականներին, տեղաշարժված այլ անձանց հասարակության մեջ ինտեգրում,ռեադմիսիոն գործառույթների իրականացում</t>
  </si>
  <si>
    <t>Ծառայությունների մատուցում</t>
  </si>
  <si>
    <t xml:space="preserve"> ՍՈՑԻԱԼԱԿԱՆ ՊԱՇՏՊԱՆՈՒԹՅՈՒՆ</t>
  </si>
  <si>
    <t xml:space="preserve"> ՀՀ  տարածքային կառավարման և ենթակառուցվածքների նախարարության միգրացիոն ծառայություն</t>
  </si>
  <si>
    <t xml:space="preserve"> 09</t>
  </si>
  <si>
    <t xml:space="preserve"> Սոցիալական պաշտպանություն (այլ դասերին չպատկանող)</t>
  </si>
  <si>
    <t>ԾԱՌԱՅՈՒԹՅՈՒՆՆԵՐԻ  ԵՎ   ԱՊՐԱՆՔՆԵՐԻ  ՁԵՌՔԲԵՐՈՒՄ</t>
  </si>
  <si>
    <t xml:space="preserve"> Նյութեր (Ապրանքներ)</t>
  </si>
  <si>
    <t xml:space="preserve"> 02</t>
  </si>
  <si>
    <t xml:space="preserve"> Սոցիալական պաշտպանությանը տրամադրվող օժանդակ ծառայություններ (այլ դասերին չպատկանող)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</si>
  <si>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</si>
  <si>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</si>
  <si>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Բնակարանային նպաստներ բյուջեից</t>
  </si>
  <si>
    <t xml:space="preserve"> Տարի </t>
  </si>
  <si>
    <t xml:space="preserve"> Շահառուների ընտրության չափանիշներ </t>
  </si>
  <si>
    <t xml:space="preserve">Միգրացիոն բնագավառում պետական քաղաքականության մշակում և իրականացում </t>
  </si>
  <si>
    <t xml:space="preserve"> Միջոցառումն իրականացնողի անվանումը </t>
  </si>
  <si>
    <t xml:space="preserve"> ՀՀ տարածքային կառավարման և ենթակառուցվածքների նախարարության միգրացիոն ծառայություն </t>
  </si>
  <si>
    <t xml:space="preserve"> Միգրացիոն գործընթացների քաղաքականության մշակում, իրականացում,օտարերկրյա քաղաքացիներին, քաղաքացիություն չունեցող անձանց ապաստանի տրամադրում, բռնագաղթած փախստականներին, տեղաշարժված այլ անձանց հասարակության մեջ ինտեգրում,ռեադմիսիոն գործառույթների իրականացում </t>
  </si>
  <si>
    <t xml:space="preserve"> Շահառուների ընտրության չափանիշները</t>
  </si>
  <si>
    <t xml:space="preserve"> Հարկադիր վերադարձող ՀՀ  քաղաքացիներ </t>
  </si>
  <si>
    <t xml:space="preserve"> ՀՀ-ում փախստական ճանաչված և ապաստան ստացած անձանց վարձակալությամբ բնակարանների ձեռքբերման ծախսերի փոխհատուցման տրամադրում </t>
  </si>
  <si>
    <t xml:space="preserve"> ՀՀ-ում փախստական ճանաչված և ապաստան ստացած անձանց մինչև 9 ամիս տևողությամբ բնակարաններ վարձակալելու նպատակով փոխհատուցման տրամադրում </t>
  </si>
  <si>
    <t xml:space="preserve"> Ժամանակավոր կացարանով ապահովման խնդիր ունեցող ՀՀ-ում փախստական ճանաչված անձինք </t>
  </si>
  <si>
    <t xml:space="preserve">    Հավելված N 6                                                  ՀՀ կառավարության                                                        2022 թվականի ___________  ___-ի                                      N _______ -Ն    որոշման                       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</si>
  <si>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</si>
  <si>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</si>
  <si>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</si>
  <si>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</si>
  <si>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</si>
  <si>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</si>
  <si>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</si>
  <si>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Բաժին N 10,  խումբ N 09,  դաս N 01,Սոցիալական պաշտպանություն (այլ դասերին չպատկանող)</t>
  </si>
  <si>
    <t>1106 Միգրացիոն բնագավառում պետական քաղաքականության մշակում և իրականացում</t>
  </si>
  <si>
    <t xml:space="preserve"> ՄԱՍ I. Ա Պ Ր Ա Ն Ք Ն Ե Ր</t>
  </si>
  <si>
    <t>35121250/1</t>
  </si>
  <si>
    <t>նույնականացման անվանաքարտեր</t>
  </si>
  <si>
    <t>ԷԱՃ</t>
  </si>
  <si>
    <t>հատ</t>
  </si>
  <si>
    <t>35121250/2</t>
  </si>
  <si>
    <t>35121250/3</t>
  </si>
  <si>
    <t>35121250/4</t>
  </si>
  <si>
    <t>Հավելված N 3</t>
  </si>
  <si>
    <t>11001 Միգրացիոն բնագավառում պետական քաղաքականության մշակում և իրականացում</t>
  </si>
  <si>
    <t>ՀԱՅԱՍՏԱՆԻ ՀԱՆՐԱՊԵՏՈՒԹՅԱՆ ԿԱՌԱՎԱՐՈՒԹՅԱՆ 2021 ԹՎԱԿԱՆԻ ԴԵԿՏԵՄԲԵՐԻ 23-Ի 
N 2121-Ն ՈՐՈՇՄԱՆ N 10 ՀԱՎԵԼՎԱԾՈՒՄ ԿԱՏԱՐՎՈՂ ՓՈՓՈԽՈՒԹՅՈՒՆՆԵՐԸ</t>
  </si>
  <si>
    <t>Ցուցանիշների փոփոխությունը 
(նվազեցումները նշված են փակագծերում)</t>
  </si>
  <si>
    <t xml:space="preserve"> - Հատուկ նպատակային այլ նյութեր</t>
  </si>
  <si>
    <t xml:space="preserve"> ՍՈՑԻԱԼԱԿԱՆ ՆՊԱՍՏՆԵՐ ԵՎ ԿԵՆՍԱԹՈՇԱԿՆԵՐ</t>
  </si>
  <si>
    <t>ՀՀ տարածքային կառավարման և ենթակառուցվածքների նախարարության միգրացիոն ծառայություն</t>
  </si>
  <si>
    <t xml:space="preserve">Հայաստանի Հանրապետություն վերադարձող քաղաքացիների վերաինտեգրմանն ուղղված առաջնային աջակցության պետական ծրագիր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</si>
</sst>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_-* #,##0.00\ _₽_-;\-* #,##0.00\ _₽_-;_-* &quot;-&quot;??\ _₽_-;_-@_-"/>
    <numFmt numFmtId="165" formatCode="_(* #,##0.00_);_(* \(#,##0.00\);_(* &quot;-&quot;??_);_(@_)"/>
    <numFmt numFmtId="166" formatCode="##,##0.0;\(##,##0.0\);\-"/>
    <numFmt numFmtId="167" formatCode="_(* #,##0.0_);_(* \(#,##0.0\);_(* &quot;-&quot;??_);_(@_)"/>
    <numFmt numFmtId="168" formatCode="#,##0.0"/>
    <numFmt numFmtId="169" formatCode="#,##0.0_);\(#,##0.0\)"/>
    <numFmt numFmtId="170" formatCode="_-* #,##0.00_р_._-;\-* #,##0.00_р_._-;_-* &quot;-&quot;??_р_._-;_-@_-"/>
    <numFmt numFmtId="171" formatCode="_ * #,##0.00_)\ _ _ ;_ * \(#,##0.00\)\ _ _ ;_ * &quot;-&quot;??_)\ _ _ ;_ @_ "/>
    <numFmt numFmtId="172" formatCode="_ * #,##0.00_)_€_ ;_ * \(#,##0.00\)_€_ ;_ * &quot;-&quot;??_)_€_ ;_ @_ "/>
  </numFmts>
  <fonts count="82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indexed="8"/>
      <name val="MS Sans Serif"/>
      <family val="2"/>
      <charset val="204"/>
    </font>
    <font>
      <sz val="12"/>
      <name val="GHEA Grapalat"/>
      <family val="3"/>
    </font>
    <font>
      <sz val="12"/>
      <color indexed="8"/>
      <name val="GHEA Grapalat"/>
      <family val="3"/>
    </font>
    <font>
      <i/>
      <sz val="12"/>
      <color theme="1"/>
      <name val="GHEA Grapalat"/>
      <family val="3"/>
    </font>
    <font>
      <sz val="12"/>
      <color theme="1"/>
      <name val="GHEA Grapalat"/>
      <family val="3"/>
    </font>
    <font>
      <sz val="12"/>
      <name val="GHEA Grapalat"/>
      <family val="2"/>
    </font>
    <font>
      <sz val="12"/>
      <name val="Calibri"/>
      <family val="2"/>
      <charset val="1"/>
      <scheme val="minor"/>
    </font>
    <font>
      <i/>
      <sz val="12"/>
      <name val="GHEA Grapalat"/>
      <family val="3"/>
    </font>
    <font>
      <sz val="12"/>
      <color theme="1"/>
      <name val="Calibri"/>
      <family val="2"/>
      <charset val="1"/>
      <scheme val="minor"/>
    </font>
    <font>
      <sz val="11"/>
      <color indexed="8"/>
      <name val="Calibri"/>
      <family val="2"/>
      <charset val="1"/>
    </font>
    <font>
      <sz val="12"/>
      <color indexed="8"/>
      <name val="Times Armenian"/>
      <family val="2"/>
    </font>
    <font>
      <sz val="11"/>
      <color theme="1"/>
      <name val="Times Armenian"/>
      <family val="2"/>
    </font>
    <font>
      <sz val="10"/>
      <color rgb="FF000000"/>
      <name val="Times New Roman"/>
      <family val="1"/>
    </font>
  </fonts>
  <fills count="5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037">
    <xf numFmtId="0" fontId="0" fillId="0" borderId="0"/>
    <xf numFmtId="0" fontId="7" fillId="0" borderId="0"/>
    <xf numFmtId="9" fontId="8" fillId="0" borderId="0" applyFont="0" applyFill="0" applyBorder="0" applyAlignment="0" applyProtection="0"/>
    <xf numFmtId="0" fontId="9" fillId="0" borderId="0"/>
    <xf numFmtId="0" fontId="10" fillId="0" borderId="0">
      <alignment horizontal="left" vertical="top" wrapText="1"/>
    </xf>
    <xf numFmtId="0" fontId="11" fillId="0" borderId="0"/>
    <xf numFmtId="166" fontId="12" fillId="0" borderId="0" applyFill="0" applyBorder="0" applyProtection="0">
      <alignment horizontal="right" vertical="top"/>
    </xf>
    <xf numFmtId="165" fontId="11" fillId="0" borderId="0" applyFont="0" applyFill="0" applyBorder="0" applyAlignment="0" applyProtection="0"/>
    <xf numFmtId="0" fontId="12" fillId="0" borderId="0">
      <alignment horizontal="left" vertical="top" wrapText="1"/>
    </xf>
    <xf numFmtId="0" fontId="13" fillId="0" borderId="0"/>
    <xf numFmtId="165" fontId="13" fillId="0" borderId="0" applyFont="0" applyFill="0" applyBorder="0" applyAlignment="0" applyProtection="0"/>
    <xf numFmtId="0" fontId="14" fillId="0" borderId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3" borderId="0" applyNumberFormat="0" applyBorder="0" applyAlignment="0" applyProtection="0"/>
    <xf numFmtId="0" fontId="19" fillId="4" borderId="0" applyNumberFormat="0" applyBorder="0" applyAlignment="0" applyProtection="0"/>
    <xf numFmtId="0" fontId="20" fillId="5" borderId="0" applyNumberFormat="0" applyBorder="0" applyAlignment="0" applyProtection="0"/>
    <xf numFmtId="0" fontId="21" fillId="6" borderId="7" applyNumberFormat="0" applyAlignment="0" applyProtection="0"/>
    <xf numFmtId="0" fontId="22" fillId="7" borderId="8" applyNumberFormat="0" applyAlignment="0" applyProtection="0"/>
    <xf numFmtId="0" fontId="23" fillId="7" borderId="7" applyNumberFormat="0" applyAlignment="0" applyProtection="0"/>
    <xf numFmtId="0" fontId="24" fillId="0" borderId="9" applyNumberFormat="0" applyFill="0" applyAlignment="0" applyProtection="0"/>
    <xf numFmtId="0" fontId="25" fillId="8" borderId="10" applyNumberFormat="0" applyAlignment="0" applyProtection="0"/>
    <xf numFmtId="0" fontId="26" fillId="0" borderId="0" applyNumberFormat="0" applyFill="0" applyBorder="0" applyAlignment="0" applyProtection="0"/>
    <xf numFmtId="0" fontId="11" fillId="9" borderId="11" applyNumberFormat="0" applyFont="0" applyAlignment="0" applyProtection="0"/>
    <xf numFmtId="0" fontId="27" fillId="0" borderId="0" applyNumberFormat="0" applyFill="0" applyBorder="0" applyAlignment="0" applyProtection="0"/>
    <xf numFmtId="0" fontId="28" fillId="0" borderId="12" applyNumberFormat="0" applyFill="0" applyAlignment="0" applyProtection="0"/>
    <xf numFmtId="0" fontId="29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29" fillId="21" borderId="0" applyNumberFormat="0" applyBorder="0" applyAlignment="0" applyProtection="0"/>
    <xf numFmtId="0" fontId="29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29" fillId="25" borderId="0" applyNumberFormat="0" applyBorder="0" applyAlignment="0" applyProtection="0"/>
    <xf numFmtId="0" fontId="29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29" fillId="29" borderId="0" applyNumberFormat="0" applyBorder="0" applyAlignment="0" applyProtection="0"/>
    <xf numFmtId="0" fontId="29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29" fillId="33" borderId="0" applyNumberFormat="0" applyBorder="0" applyAlignment="0" applyProtection="0"/>
    <xf numFmtId="0" fontId="30" fillId="0" borderId="0" applyNumberFormat="0" applyFill="0" applyBorder="0" applyAlignment="0" applyProtection="0"/>
    <xf numFmtId="0" fontId="31" fillId="14" borderId="0" applyNumberFormat="0" applyBorder="0" applyAlignment="0" applyProtection="0"/>
    <xf numFmtId="0" fontId="6" fillId="9" borderId="11" applyNumberFormat="0" applyFont="0" applyAlignment="0" applyProtection="0"/>
    <xf numFmtId="0" fontId="31" fillId="33" borderId="0" applyNumberFormat="0" applyBorder="0" applyAlignment="0" applyProtection="0"/>
    <xf numFmtId="0" fontId="31" fillId="21" borderId="0" applyNumberFormat="0" applyBorder="0" applyAlignment="0" applyProtection="0"/>
    <xf numFmtId="0" fontId="31" fillId="10" borderId="0" applyNumberFormat="0" applyBorder="0" applyAlignment="0" applyProtection="0"/>
    <xf numFmtId="0" fontId="3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16" borderId="0" applyNumberFormat="0" applyBorder="0" applyAlignment="0" applyProtection="0"/>
    <xf numFmtId="0" fontId="31" fillId="17" borderId="0" applyNumberFormat="0" applyBorder="0" applyAlignment="0" applyProtection="0"/>
    <xf numFmtId="0" fontId="39" fillId="0" borderId="0" applyNumberFormat="0" applyFill="0" applyBorder="0" applyAlignment="0" applyProtection="0"/>
    <xf numFmtId="0" fontId="31" fillId="13" borderId="0" applyNumberFormat="0" applyBorder="0" applyAlignment="0" applyProtection="0"/>
    <xf numFmtId="0" fontId="37" fillId="0" borderId="4" applyNumberFormat="0" applyFill="0" applyAlignment="0" applyProtection="0"/>
    <xf numFmtId="0" fontId="31" fillId="25" borderId="0" applyNumberFormat="0" applyBorder="0" applyAlignment="0" applyProtection="0"/>
    <xf numFmtId="0" fontId="39" fillId="0" borderId="6" applyNumberFormat="0" applyFill="0" applyAlignment="0" applyProtection="0"/>
    <xf numFmtId="0" fontId="46" fillId="0" borderId="0" applyNumberFormat="0" applyFill="0" applyBorder="0" applyAlignment="0" applyProtection="0"/>
    <xf numFmtId="0" fontId="11" fillId="11" borderId="0" applyNumberFormat="0" applyBorder="0" applyAlignment="0" applyProtection="0"/>
    <xf numFmtId="0" fontId="41" fillId="0" borderId="9" applyNumberFormat="0" applyFill="0" applyAlignment="0" applyProtection="0"/>
    <xf numFmtId="0" fontId="11" fillId="19" borderId="0" applyNumberFormat="0" applyBorder="0" applyAlignment="0" applyProtection="0"/>
    <xf numFmtId="0" fontId="11" fillId="15" borderId="0" applyNumberFormat="0" applyBorder="0" applyAlignment="0" applyProtection="0"/>
    <xf numFmtId="0" fontId="31" fillId="29" borderId="0" applyNumberFormat="0" applyBorder="0" applyAlignment="0" applyProtection="0"/>
    <xf numFmtId="0" fontId="35" fillId="0" borderId="0" applyNumberFormat="0" applyFill="0" applyBorder="0" applyAlignment="0" applyProtection="0"/>
    <xf numFmtId="0" fontId="31" fillId="22" borderId="0" applyNumberFormat="0" applyBorder="0" applyAlignment="0" applyProtection="0"/>
    <xf numFmtId="0" fontId="42" fillId="5" borderId="0" applyNumberFormat="0" applyBorder="0" applyAlignment="0" applyProtection="0"/>
    <xf numFmtId="0" fontId="11" fillId="28" borderId="0" applyNumberFormat="0" applyBorder="0" applyAlignment="0" applyProtection="0"/>
    <xf numFmtId="0" fontId="11" fillId="24" borderId="0" applyNumberFormat="0" applyBorder="0" applyAlignment="0" applyProtection="0"/>
    <xf numFmtId="0" fontId="33" fillId="7" borderId="7" applyNumberFormat="0" applyAlignment="0" applyProtection="0"/>
    <xf numFmtId="0" fontId="36" fillId="3" borderId="0" applyNumberFormat="0" applyBorder="0" applyAlignment="0" applyProtection="0"/>
    <xf numFmtId="0" fontId="43" fillId="7" borderId="8" applyNumberFormat="0" applyAlignment="0" applyProtection="0"/>
    <xf numFmtId="0" fontId="40" fillId="6" borderId="7" applyNumberFormat="0" applyAlignment="0" applyProtection="0"/>
    <xf numFmtId="0" fontId="38" fillId="0" borderId="5" applyNumberFormat="0" applyFill="0" applyAlignment="0" applyProtection="0"/>
    <xf numFmtId="0" fontId="44" fillId="0" borderId="0" applyNumberFormat="0" applyFill="0" applyBorder="0" applyAlignment="0" applyProtection="0"/>
    <xf numFmtId="0" fontId="31" fillId="26" borderId="0" applyNumberFormat="0" applyBorder="0" applyAlignment="0" applyProtection="0"/>
    <xf numFmtId="0" fontId="34" fillId="8" borderId="10" applyNumberFormat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45" fillId="0" borderId="12" applyNumberFormat="0" applyFill="0" applyAlignment="0" applyProtection="0"/>
    <xf numFmtId="0" fontId="31" fillId="18" borderId="0" applyNumberFormat="0" applyBorder="0" applyAlignment="0" applyProtection="0"/>
    <xf numFmtId="0" fontId="11" fillId="27" borderId="0" applyNumberFormat="0" applyBorder="0" applyAlignment="0" applyProtection="0"/>
    <xf numFmtId="0" fontId="32" fillId="4" borderId="0" applyNumberFormat="0" applyBorder="0" applyAlignment="0" applyProtection="0"/>
    <xf numFmtId="0" fontId="11" fillId="12" borderId="0" applyNumberFormat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13" fillId="0" borderId="0"/>
    <xf numFmtId="9" fontId="13" fillId="0" borderId="0" applyFont="0" applyFill="0" applyBorder="0" applyAlignment="0" applyProtection="0"/>
    <xf numFmtId="0" fontId="14" fillId="0" borderId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48" fillId="0" borderId="0"/>
    <xf numFmtId="0" fontId="49" fillId="5" borderId="0" applyNumberFormat="0" applyBorder="0" applyAlignment="0" applyProtection="0"/>
    <xf numFmtId="0" fontId="14" fillId="0" borderId="0"/>
    <xf numFmtId="0" fontId="9" fillId="0" borderId="0"/>
    <xf numFmtId="0" fontId="47" fillId="34" borderId="0" applyNumberFormat="0" applyBorder="0" applyAlignment="0" applyProtection="0"/>
    <xf numFmtId="0" fontId="47" fillId="35" borderId="0" applyNumberFormat="0" applyBorder="0" applyAlignment="0" applyProtection="0"/>
    <xf numFmtId="0" fontId="47" fillId="36" borderId="0" applyNumberFormat="0" applyBorder="0" applyAlignment="0" applyProtection="0"/>
    <xf numFmtId="0" fontId="47" fillId="37" borderId="0" applyNumberFormat="0" applyBorder="0" applyAlignment="0" applyProtection="0"/>
    <xf numFmtId="0" fontId="47" fillId="41" borderId="0" applyNumberFormat="0" applyBorder="0" applyAlignment="0" applyProtection="0"/>
    <xf numFmtId="0" fontId="47" fillId="42" borderId="0" applyNumberFormat="0" applyBorder="0" applyAlignment="0" applyProtection="0"/>
    <xf numFmtId="0" fontId="47" fillId="43" borderId="0" applyNumberFormat="0" applyBorder="0" applyAlignment="0" applyProtection="0"/>
    <xf numFmtId="0" fontId="47" fillId="44" borderId="0" applyNumberFormat="0" applyBorder="0" applyAlignment="0" applyProtection="0"/>
    <xf numFmtId="0" fontId="47" fillId="38" borderId="0" applyNumberFormat="0" applyBorder="0" applyAlignment="0" applyProtection="0"/>
    <xf numFmtId="0" fontId="47" fillId="37" borderId="0" applyNumberFormat="0" applyBorder="0" applyAlignment="0" applyProtection="0"/>
    <xf numFmtId="0" fontId="47" fillId="43" borderId="0" applyNumberFormat="0" applyBorder="0" applyAlignment="0" applyProtection="0"/>
    <xf numFmtId="0" fontId="47" fillId="45" borderId="0" applyNumberFormat="0" applyBorder="0" applyAlignment="0" applyProtection="0"/>
    <xf numFmtId="0" fontId="50" fillId="46" borderId="0" applyNumberFormat="0" applyBorder="0" applyAlignment="0" applyProtection="0"/>
    <xf numFmtId="0" fontId="50" fillId="44" borderId="0" applyNumberFormat="0" applyBorder="0" applyAlignment="0" applyProtection="0"/>
    <xf numFmtId="0" fontId="50" fillId="38" borderId="0" applyNumberFormat="0" applyBorder="0" applyAlignment="0" applyProtection="0"/>
    <xf numFmtId="0" fontId="50" fillId="39" borderId="0" applyNumberFormat="0" applyBorder="0" applyAlignment="0" applyProtection="0"/>
    <xf numFmtId="0" fontId="50" fillId="47" borderId="0" applyNumberFormat="0" applyBorder="0" applyAlignment="0" applyProtection="0"/>
    <xf numFmtId="0" fontId="50" fillId="40" borderId="0" applyNumberFormat="0" applyBorder="0" applyAlignment="0" applyProtection="0"/>
    <xf numFmtId="0" fontId="50" fillId="48" borderId="0" applyNumberFormat="0" applyBorder="0" applyAlignment="0" applyProtection="0"/>
    <xf numFmtId="0" fontId="50" fillId="49" borderId="0" applyNumberFormat="0" applyBorder="0" applyAlignment="0" applyProtection="0"/>
    <xf numFmtId="0" fontId="50" fillId="50" borderId="0" applyNumberFormat="0" applyBorder="0" applyAlignment="0" applyProtection="0"/>
    <xf numFmtId="0" fontId="50" fillId="39" borderId="0" applyNumberFormat="0" applyBorder="0" applyAlignment="0" applyProtection="0"/>
    <xf numFmtId="0" fontId="50" fillId="47" borderId="0" applyNumberFormat="0" applyBorder="0" applyAlignment="0" applyProtection="0"/>
    <xf numFmtId="0" fontId="50" fillId="51" borderId="0" applyNumberFormat="0" applyBorder="0" applyAlignment="0" applyProtection="0"/>
    <xf numFmtId="0" fontId="51" fillId="35" borderId="0" applyNumberFormat="0" applyBorder="0" applyAlignment="0" applyProtection="0"/>
    <xf numFmtId="0" fontId="52" fillId="52" borderId="13" applyNumberFormat="0" applyAlignment="0" applyProtection="0"/>
    <xf numFmtId="0" fontId="53" fillId="53" borderId="14" applyNumberFormat="0" applyAlignment="0" applyProtection="0"/>
    <xf numFmtId="165" fontId="13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55" fillId="36" borderId="0" applyNumberFormat="0" applyBorder="0" applyAlignment="0" applyProtection="0"/>
    <xf numFmtId="0" fontId="56" fillId="0" borderId="15" applyNumberFormat="0" applyFill="0" applyAlignment="0" applyProtection="0"/>
    <xf numFmtId="0" fontId="57" fillId="0" borderId="16" applyNumberFormat="0" applyFill="0" applyAlignment="0" applyProtection="0"/>
    <xf numFmtId="0" fontId="58" fillId="0" borderId="17" applyNumberFormat="0" applyFill="0" applyAlignment="0" applyProtection="0"/>
    <xf numFmtId="0" fontId="58" fillId="0" borderId="0" applyNumberFormat="0" applyFill="0" applyBorder="0" applyAlignment="0" applyProtection="0"/>
    <xf numFmtId="0" fontId="59" fillId="42" borderId="13" applyNumberFormat="0" applyAlignment="0" applyProtection="0"/>
    <xf numFmtId="0" fontId="60" fillId="0" borderId="18" applyNumberFormat="0" applyFill="0" applyAlignment="0" applyProtection="0"/>
    <xf numFmtId="0" fontId="61" fillId="54" borderId="0" applyNumberFormat="0" applyBorder="0" applyAlignment="0" applyProtection="0"/>
    <xf numFmtId="1" fontId="67" fillId="0" borderId="0"/>
    <xf numFmtId="1" fontId="67" fillId="0" borderId="0"/>
    <xf numFmtId="1" fontId="67" fillId="0" borderId="0"/>
    <xf numFmtId="0" fontId="5" fillId="0" borderId="0"/>
    <xf numFmtId="0" fontId="9" fillId="0" borderId="0"/>
    <xf numFmtId="0" fontId="9" fillId="0" borderId="0"/>
    <xf numFmtId="0" fontId="13" fillId="55" borderId="19" applyNumberFormat="0" applyFont="0" applyAlignment="0" applyProtection="0"/>
    <xf numFmtId="0" fontId="62" fillId="52" borderId="20" applyNumberFormat="0" applyAlignment="0" applyProtection="0"/>
    <xf numFmtId="0" fontId="66" fillId="0" borderId="0"/>
    <xf numFmtId="0" fontId="66" fillId="0" borderId="0"/>
    <xf numFmtId="0" fontId="66" fillId="0" borderId="0"/>
    <xf numFmtId="0" fontId="63" fillId="0" borderId="0" applyNumberFormat="0" applyFill="0" applyBorder="0" applyAlignment="0" applyProtection="0"/>
    <xf numFmtId="0" fontId="64" fillId="0" borderId="21" applyNumberFormat="0" applyFill="0" applyAlignment="0" applyProtection="0"/>
    <xf numFmtId="0" fontId="65" fillId="0" borderId="0" applyNumberFormat="0" applyFill="0" applyBorder="0" applyAlignment="0" applyProtection="0"/>
    <xf numFmtId="0" fontId="48" fillId="0" borderId="0"/>
    <xf numFmtId="1" fontId="67" fillId="0" borderId="0"/>
    <xf numFmtId="0" fontId="68" fillId="0" borderId="0"/>
    <xf numFmtId="0" fontId="9" fillId="0" borderId="0"/>
    <xf numFmtId="0" fontId="5" fillId="0" borderId="0"/>
    <xf numFmtId="0" fontId="12" fillId="0" borderId="0">
      <alignment horizontal="left" vertical="top" wrapText="1"/>
    </xf>
    <xf numFmtId="0" fontId="4" fillId="9" borderId="11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2" fillId="9" borderId="11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4" fillId="0" borderId="0"/>
    <xf numFmtId="164" fontId="14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48" fillId="0" borderId="0" applyFont="0" applyFill="0" applyBorder="0" applyAlignment="0" applyProtection="0"/>
    <xf numFmtId="0" fontId="13" fillId="0" borderId="0"/>
    <xf numFmtId="164" fontId="13" fillId="0" borderId="0" applyFont="0" applyFill="0" applyBorder="0" applyAlignment="0" applyProtection="0"/>
    <xf numFmtId="0" fontId="12" fillId="0" borderId="0">
      <alignment horizontal="left" vertical="top" wrapText="1"/>
    </xf>
    <xf numFmtId="0" fontId="14" fillId="0" borderId="0"/>
    <xf numFmtId="0" fontId="12" fillId="0" borderId="0">
      <alignment horizontal="left" vertical="top" wrapText="1"/>
    </xf>
    <xf numFmtId="0" fontId="30" fillId="0" borderId="0" applyNumberFormat="0" applyFill="0" applyBorder="0" applyAlignment="0" applyProtection="0"/>
    <xf numFmtId="0" fontId="1" fillId="9" borderId="11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9" fillId="13" borderId="0" applyNumberFormat="0" applyBorder="0" applyAlignment="0" applyProtection="0"/>
    <xf numFmtId="0" fontId="29" fillId="17" borderId="0" applyNumberFormat="0" applyBorder="0" applyAlignment="0" applyProtection="0"/>
    <xf numFmtId="0" fontId="29" fillId="21" borderId="0" applyNumberFormat="0" applyBorder="0" applyAlignment="0" applyProtection="0"/>
    <xf numFmtId="0" fontId="29" fillId="25" borderId="0" applyNumberFormat="0" applyBorder="0" applyAlignment="0" applyProtection="0"/>
    <xf numFmtId="0" fontId="29" fillId="29" borderId="0" applyNumberFormat="0" applyBorder="0" applyAlignment="0" applyProtection="0"/>
    <xf numFmtId="0" fontId="29" fillId="33" borderId="0" applyNumberFormat="0" applyBorder="0" applyAlignment="0" applyProtection="0"/>
    <xf numFmtId="0" fontId="29" fillId="10" borderId="0" applyNumberFormat="0" applyBorder="0" applyAlignment="0" applyProtection="0"/>
    <xf numFmtId="0" fontId="29" fillId="14" borderId="0" applyNumberFormat="0" applyBorder="0" applyAlignment="0" applyProtection="0"/>
    <xf numFmtId="0" fontId="29" fillId="18" borderId="0" applyNumberFormat="0" applyBorder="0" applyAlignment="0" applyProtection="0"/>
    <xf numFmtId="0" fontId="29" fillId="22" borderId="0" applyNumberFormat="0" applyBorder="0" applyAlignment="0" applyProtection="0"/>
    <xf numFmtId="0" fontId="29" fillId="26" borderId="0" applyNumberFormat="0" applyBorder="0" applyAlignment="0" applyProtection="0"/>
    <xf numFmtId="0" fontId="29" fillId="30" borderId="0" applyNumberFormat="0" applyBorder="0" applyAlignment="0" applyProtection="0"/>
    <xf numFmtId="0" fontId="21" fillId="6" borderId="7" applyNumberFormat="0" applyAlignment="0" applyProtection="0"/>
    <xf numFmtId="0" fontId="22" fillId="7" borderId="8" applyNumberFormat="0" applyAlignment="0" applyProtection="0"/>
    <xf numFmtId="0" fontId="23" fillId="7" borderId="7" applyNumberFormat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28" fillId="0" borderId="12" applyNumberFormat="0" applyFill="0" applyAlignment="0" applyProtection="0"/>
    <xf numFmtId="0" fontId="25" fillId="8" borderId="10" applyNumberFormat="0" applyAlignment="0" applyProtection="0"/>
    <xf numFmtId="0" fontId="20" fillId="5" borderId="0" applyNumberFormat="0" applyBorder="0" applyAlignment="0" applyProtection="0"/>
    <xf numFmtId="0" fontId="19" fillId="4" borderId="0" applyNumberFormat="0" applyBorder="0" applyAlignment="0" applyProtection="0"/>
    <xf numFmtId="0" fontId="27" fillId="0" borderId="0" applyNumberFormat="0" applyFill="0" applyBorder="0" applyAlignment="0" applyProtection="0"/>
    <xf numFmtId="0" fontId="24" fillId="0" borderId="9" applyNumberFormat="0" applyFill="0" applyAlignment="0" applyProtection="0"/>
    <xf numFmtId="0" fontId="69" fillId="0" borderId="0"/>
    <xf numFmtId="0" fontId="26" fillId="0" borderId="0" applyNumberFormat="0" applyFill="0" applyBorder="0" applyAlignment="0" applyProtection="0"/>
    <xf numFmtId="0" fontId="18" fillId="3" borderId="0" applyNumberFormat="0" applyBorder="0" applyAlignment="0" applyProtection="0"/>
    <xf numFmtId="0" fontId="13" fillId="0" borderId="0"/>
    <xf numFmtId="0" fontId="9" fillId="0" borderId="0"/>
    <xf numFmtId="0" fontId="9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29" fillId="13" borderId="0" applyNumberFormat="0" applyBorder="0" applyAlignment="0" applyProtection="0"/>
    <xf numFmtId="0" fontId="29" fillId="17" borderId="0" applyNumberFormat="0" applyBorder="0" applyAlignment="0" applyProtection="0"/>
    <xf numFmtId="0" fontId="29" fillId="21" borderId="0" applyNumberFormat="0" applyBorder="0" applyAlignment="0" applyProtection="0"/>
    <xf numFmtId="0" fontId="29" fillId="25" borderId="0" applyNumberFormat="0" applyBorder="0" applyAlignment="0" applyProtection="0"/>
    <xf numFmtId="0" fontId="29" fillId="29" borderId="0" applyNumberFormat="0" applyBorder="0" applyAlignment="0" applyProtection="0"/>
    <xf numFmtId="0" fontId="29" fillId="33" borderId="0" applyNumberFormat="0" applyBorder="0" applyAlignment="0" applyProtection="0"/>
    <xf numFmtId="0" fontId="29" fillId="10" borderId="0" applyNumberFormat="0" applyBorder="0" applyAlignment="0" applyProtection="0"/>
    <xf numFmtId="0" fontId="29" fillId="14" borderId="0" applyNumberFormat="0" applyBorder="0" applyAlignment="0" applyProtection="0"/>
    <xf numFmtId="0" fontId="29" fillId="18" borderId="0" applyNumberFormat="0" applyBorder="0" applyAlignment="0" applyProtection="0"/>
    <xf numFmtId="0" fontId="29" fillId="22" borderId="0" applyNumberFormat="0" applyBorder="0" applyAlignment="0" applyProtection="0"/>
    <xf numFmtId="0" fontId="29" fillId="26" borderId="0" applyNumberFormat="0" applyBorder="0" applyAlignment="0" applyProtection="0"/>
    <xf numFmtId="0" fontId="29" fillId="30" borderId="0" applyNumberFormat="0" applyBorder="0" applyAlignment="0" applyProtection="0"/>
    <xf numFmtId="0" fontId="19" fillId="4" borderId="0" applyNumberFormat="0" applyBorder="0" applyAlignment="0" applyProtection="0"/>
    <xf numFmtId="0" fontId="23" fillId="7" borderId="7" applyNumberFormat="0" applyAlignment="0" applyProtection="0"/>
    <xf numFmtId="0" fontId="25" fillId="8" borderId="10" applyNumberFormat="0" applyAlignment="0" applyProtection="0"/>
    <xf numFmtId="165" fontId="13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78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79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1" fontId="47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27" fillId="0" borderId="0" applyNumberFormat="0" applyFill="0" applyBorder="0" applyAlignment="0" applyProtection="0"/>
    <xf numFmtId="0" fontId="18" fillId="3" borderId="0" applyNumberFormat="0" applyBorder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21" fillId="6" borderId="7" applyNumberFormat="0" applyAlignment="0" applyProtection="0"/>
    <xf numFmtId="0" fontId="24" fillId="0" borderId="9" applyNumberFormat="0" applyFill="0" applyAlignment="0" applyProtection="0"/>
    <xf numFmtId="0" fontId="49" fillId="5" borderId="0" applyNumberFormat="0" applyBorder="0" applyAlignment="0" applyProtection="0"/>
    <xf numFmtId="0" fontId="49" fillId="5" borderId="0" applyNumberFormat="0" applyBorder="0" applyAlignment="0" applyProtection="0"/>
    <xf numFmtId="0" fontId="49" fillId="5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1" fontId="67" fillId="0" borderId="0"/>
    <xf numFmtId="0" fontId="9" fillId="0" borderId="0"/>
    <xf numFmtId="0" fontId="48" fillId="0" borderId="0"/>
    <xf numFmtId="0" fontId="8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8" applyNumberFormat="0" applyAlignment="0" applyProtection="0"/>
    <xf numFmtId="9" fontId="13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28" fillId="0" borderId="12" applyNumberFormat="0" applyFill="0" applyAlignment="0" applyProtection="0"/>
    <xf numFmtId="0" fontId="26" fillId="0" borderId="0" applyNumberFormat="0" applyFill="0" applyBorder="0" applyAlignment="0" applyProtection="0"/>
    <xf numFmtId="0" fontId="14" fillId="0" borderId="0"/>
    <xf numFmtId="0" fontId="8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31" fillId="13" borderId="0" applyNumberFormat="0" applyBorder="0" applyAlignment="0" applyProtection="0"/>
    <xf numFmtId="0" fontId="31" fillId="17" borderId="0" applyNumberFormat="0" applyBorder="0" applyAlignment="0" applyProtection="0"/>
    <xf numFmtId="0" fontId="31" fillId="21" borderId="0" applyNumberFormat="0" applyBorder="0" applyAlignment="0" applyProtection="0"/>
    <xf numFmtId="0" fontId="31" fillId="25" borderId="0" applyNumberFormat="0" applyBorder="0" applyAlignment="0" applyProtection="0"/>
    <xf numFmtId="0" fontId="31" fillId="29" borderId="0" applyNumberFormat="0" applyBorder="0" applyAlignment="0" applyProtection="0"/>
    <xf numFmtId="0" fontId="31" fillId="33" borderId="0" applyNumberFormat="0" applyBorder="0" applyAlignment="0" applyProtection="0"/>
    <xf numFmtId="0" fontId="52" fillId="52" borderId="35" applyNumberFormat="0" applyAlignment="0" applyProtection="0"/>
    <xf numFmtId="0" fontId="52" fillId="52" borderId="35" applyNumberForma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59" fillId="42" borderId="35" applyNumberFormat="0" applyAlignment="0" applyProtection="0"/>
    <xf numFmtId="0" fontId="59" fillId="42" borderId="3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>
      <alignment horizontal="left" vertical="top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55" borderId="36" applyNumberFormat="0" applyFont="0" applyAlignment="0" applyProtection="0"/>
    <xf numFmtId="0" fontId="13" fillId="55" borderId="36" applyNumberFormat="0" applyFont="0" applyAlignment="0" applyProtection="0"/>
    <xf numFmtId="0" fontId="1" fillId="9" borderId="11" applyNumberFormat="0" applyFont="0" applyAlignment="0" applyProtection="0"/>
    <xf numFmtId="0" fontId="1" fillId="9" borderId="11" applyNumberFormat="0" applyFont="0" applyAlignment="0" applyProtection="0"/>
    <xf numFmtId="0" fontId="62" fillId="52" borderId="37" applyNumberFormat="0" applyAlignment="0" applyProtection="0"/>
    <xf numFmtId="0" fontId="62" fillId="52" borderId="37" applyNumberFormat="0" applyAlignment="0" applyProtection="0"/>
    <xf numFmtId="0" fontId="64" fillId="0" borderId="38" applyNumberFormat="0" applyFill="0" applyAlignment="0" applyProtection="0"/>
    <xf numFmtId="0" fontId="64" fillId="0" borderId="38" applyNumberFormat="0" applyFill="0" applyAlignment="0" applyProtection="0"/>
    <xf numFmtId="0" fontId="31" fillId="10" borderId="0" applyNumberFormat="0" applyBorder="0" applyAlignment="0" applyProtection="0"/>
    <xf numFmtId="0" fontId="31" fillId="14" borderId="0" applyNumberFormat="0" applyBorder="0" applyAlignment="0" applyProtection="0"/>
    <xf numFmtId="0" fontId="31" fillId="18" borderId="0" applyNumberFormat="0" applyBorder="0" applyAlignment="0" applyProtection="0"/>
    <xf numFmtId="0" fontId="31" fillId="22" borderId="0" applyNumberFormat="0" applyBorder="0" applyAlignment="0" applyProtection="0"/>
    <xf numFmtId="0" fontId="31" fillId="26" borderId="0" applyNumberFormat="0" applyBorder="0" applyAlignment="0" applyProtection="0"/>
    <xf numFmtId="0" fontId="31" fillId="30" borderId="0" applyNumberFormat="0" applyBorder="0" applyAlignment="0" applyProtection="0"/>
    <xf numFmtId="0" fontId="40" fillId="6" borderId="7" applyNumberFormat="0" applyAlignment="0" applyProtection="0"/>
    <xf numFmtId="0" fontId="43" fillId="7" borderId="8" applyNumberFormat="0" applyAlignment="0" applyProtection="0"/>
    <xf numFmtId="0" fontId="33" fillId="7" borderId="7" applyNumberFormat="0" applyAlignment="0" applyProtection="0"/>
    <xf numFmtId="0" fontId="37" fillId="0" borderId="4" applyNumberFormat="0" applyFill="0" applyAlignment="0" applyProtection="0"/>
    <xf numFmtId="0" fontId="38" fillId="0" borderId="5" applyNumberFormat="0" applyFill="0" applyAlignment="0" applyProtection="0"/>
    <xf numFmtId="0" fontId="39" fillId="0" borderId="6" applyNumberFormat="0" applyFill="0" applyAlignment="0" applyProtection="0"/>
    <xf numFmtId="0" fontId="39" fillId="0" borderId="0" applyNumberFormat="0" applyFill="0" applyBorder="0" applyAlignment="0" applyProtection="0"/>
    <xf numFmtId="0" fontId="45" fillId="0" borderId="12" applyNumberFormat="0" applyFill="0" applyAlignment="0" applyProtection="0"/>
    <xf numFmtId="0" fontId="34" fillId="8" borderId="10" applyNumberFormat="0" applyAlignment="0" applyProtection="0"/>
    <xf numFmtId="0" fontId="42" fillId="5" borderId="0" applyNumberFormat="0" applyBorder="0" applyAlignment="0" applyProtection="0"/>
    <xf numFmtId="0" fontId="1" fillId="0" borderId="0"/>
    <xf numFmtId="0" fontId="1" fillId="0" borderId="0"/>
    <xf numFmtId="0" fontId="13" fillId="0" borderId="0"/>
    <xf numFmtId="0" fontId="32" fillId="4" borderId="0" applyNumberFormat="0" applyBorder="0" applyAlignment="0" applyProtection="0"/>
    <xf numFmtId="0" fontId="35" fillId="0" borderId="0" applyNumberFormat="0" applyFill="0" applyBorder="0" applyAlignment="0" applyProtection="0"/>
    <xf numFmtId="0" fontId="41" fillId="0" borderId="9" applyNumberFormat="0" applyFill="0" applyAlignment="0" applyProtection="0"/>
    <xf numFmtId="0" fontId="46" fillId="0" borderId="0" applyNumberFormat="0" applyFill="0" applyBorder="0" applyAlignment="0" applyProtection="0"/>
    <xf numFmtId="0" fontId="36" fillId="3" borderId="0" applyNumberFormat="0" applyBorder="0" applyAlignment="0" applyProtection="0"/>
  </cellStyleXfs>
  <cellXfs count="213">
    <xf numFmtId="0" fontId="0" fillId="0" borderId="0" xfId="0"/>
    <xf numFmtId="0" fontId="71" fillId="0" borderId="0" xfId="0" applyFont="1" applyAlignment="1">
      <alignment wrapText="1"/>
    </xf>
    <xf numFmtId="0" fontId="73" fillId="0" borderId="22" xfId="0" applyFont="1" applyBorder="1" applyAlignment="1">
      <alignment horizontal="left" vertical="top" wrapText="1"/>
    </xf>
    <xf numFmtId="0" fontId="73" fillId="0" borderId="22" xfId="0" applyFont="1" applyBorder="1" applyAlignment="1">
      <alignment horizontal="center" vertical="top" wrapText="1"/>
    </xf>
    <xf numFmtId="0" fontId="73" fillId="0" borderId="0" xfId="0" applyFont="1" applyAlignment="1">
      <alignment horizontal="right"/>
    </xf>
    <xf numFmtId="0" fontId="70" fillId="0" borderId="0" xfId="1" applyFont="1" applyFill="1"/>
    <xf numFmtId="0" fontId="70" fillId="0" borderId="0" xfId="1" applyFont="1" applyFill="1" applyAlignment="1">
      <alignment horizontal="right"/>
    </xf>
    <xf numFmtId="0" fontId="70" fillId="0" borderId="22" xfId="1" applyFont="1" applyFill="1" applyBorder="1" applyAlignment="1">
      <alignment vertical="top" wrapText="1"/>
    </xf>
    <xf numFmtId="0" fontId="74" fillId="0" borderId="22" xfId="1" applyFont="1" applyFill="1" applyBorder="1" applyAlignment="1">
      <alignment horizontal="left" vertical="top" wrapText="1"/>
    </xf>
    <xf numFmtId="0" fontId="74" fillId="0" borderId="24" xfId="1" applyFont="1" applyFill="1" applyBorder="1" applyAlignment="1">
      <alignment horizontal="left" vertical="top" wrapText="1"/>
    </xf>
    <xf numFmtId="0" fontId="75" fillId="0" borderId="0" xfId="1" applyFont="1" applyFill="1" applyAlignment="1">
      <alignment horizontal="left" vertical="top" wrapText="1"/>
    </xf>
    <xf numFmtId="0" fontId="74" fillId="0" borderId="0" xfId="1" applyFont="1" applyFill="1" applyAlignment="1">
      <alignment vertical="top"/>
    </xf>
    <xf numFmtId="0" fontId="74" fillId="0" borderId="0" xfId="1" applyFont="1" applyFill="1" applyAlignment="1">
      <alignment vertical="top" wrapText="1"/>
    </xf>
    <xf numFmtId="0" fontId="70" fillId="0" borderId="22" xfId="0" applyFont="1" applyFill="1" applyBorder="1" applyAlignment="1">
      <alignment horizontal="left" vertical="top" wrapText="1"/>
    </xf>
    <xf numFmtId="0" fontId="70" fillId="0" borderId="22" xfId="1" applyFont="1" applyFill="1" applyBorder="1" applyAlignment="1">
      <alignment horizontal="center" vertical="top" wrapText="1"/>
    </xf>
    <xf numFmtId="0" fontId="70" fillId="0" borderId="22" xfId="1" applyFont="1" applyFill="1" applyBorder="1" applyAlignment="1">
      <alignment wrapText="1"/>
    </xf>
    <xf numFmtId="0" fontId="70" fillId="0" borderId="25" xfId="1" applyFont="1" applyFill="1" applyBorder="1" applyAlignment="1">
      <alignment horizontal="left" vertical="top"/>
    </xf>
    <xf numFmtId="0" fontId="70" fillId="0" borderId="24" xfId="1" applyFont="1" applyFill="1" applyBorder="1" applyAlignment="1">
      <alignment horizontal="left" vertical="top"/>
    </xf>
    <xf numFmtId="169" fontId="70" fillId="0" borderId="22" xfId="1" applyNumberFormat="1" applyFont="1" applyFill="1" applyBorder="1" applyAlignment="1">
      <alignment horizontal="center" vertical="center" wrapText="1"/>
    </xf>
    <xf numFmtId="0" fontId="71" fillId="0" borderId="0" xfId="0" applyFont="1" applyFill="1"/>
    <xf numFmtId="0" fontId="70" fillId="0" borderId="0" xfId="0" applyFont="1" applyFill="1"/>
    <xf numFmtId="0" fontId="70" fillId="0" borderId="0" xfId="0" applyFont="1" applyFill="1" applyBorder="1" applyAlignment="1">
      <alignment horizontal="center" vertical="top" wrapText="1"/>
    </xf>
    <xf numFmtId="0" fontId="70" fillId="0" borderId="0" xfId="0" applyFont="1" applyFill="1" applyBorder="1" applyAlignment="1"/>
    <xf numFmtId="0" fontId="70" fillId="0" borderId="0" xfId="0" applyFont="1" applyFill="1" applyBorder="1"/>
    <xf numFmtId="0" fontId="76" fillId="0" borderId="22" xfId="0" applyFont="1" applyFill="1" applyBorder="1" applyAlignment="1">
      <alignment horizontal="left" vertical="top" wrapText="1"/>
    </xf>
    <xf numFmtId="0" fontId="71" fillId="0" borderId="0" xfId="0" applyFont="1"/>
    <xf numFmtId="0" fontId="71" fillId="0" borderId="0" xfId="0" applyFont="1" applyAlignment="1">
      <alignment horizontal="right"/>
    </xf>
    <xf numFmtId="0" fontId="71" fillId="0" borderId="0" xfId="0" applyFont="1" applyAlignment="1"/>
    <xf numFmtId="0" fontId="77" fillId="0" borderId="0" xfId="0" applyFont="1" applyAlignment="1">
      <alignment horizontal="left" vertical="top" wrapText="1"/>
    </xf>
    <xf numFmtId="0" fontId="73" fillId="0" borderId="22" xfId="0" applyFont="1" applyFill="1" applyBorder="1" applyAlignment="1">
      <alignment horizontal="center" vertical="center" wrapText="1"/>
    </xf>
    <xf numFmtId="0" fontId="73" fillId="0" borderId="22" xfId="0" applyFont="1" applyBorder="1" applyAlignment="1">
      <alignment horizontal="center" vertical="center" wrapText="1"/>
    </xf>
    <xf numFmtId="0" fontId="73" fillId="0" borderId="22" xfId="0" applyFont="1" applyBorder="1" applyAlignment="1">
      <alignment horizontal="left"/>
    </xf>
    <xf numFmtId="0" fontId="70" fillId="0" borderId="22" xfId="0" applyFont="1" applyBorder="1" applyAlignment="1">
      <alignment horizontal="left" vertical="center" wrapText="1"/>
    </xf>
    <xf numFmtId="168" fontId="70" fillId="0" borderId="22" xfId="0" applyNumberFormat="1" applyFont="1" applyBorder="1" applyAlignment="1">
      <alignment horizontal="center" vertical="center" wrapText="1"/>
    </xf>
    <xf numFmtId="168" fontId="70" fillId="0" borderId="22" xfId="0" applyNumberFormat="1" applyFont="1" applyFill="1" applyBorder="1" applyAlignment="1">
      <alignment horizontal="center" vertical="center" wrapText="1"/>
    </xf>
    <xf numFmtId="168" fontId="70" fillId="2" borderId="22" xfId="0" applyNumberFormat="1" applyFont="1" applyFill="1" applyBorder="1" applyAlignment="1">
      <alignment horizontal="center" vertical="center" wrapText="1"/>
    </xf>
    <xf numFmtId="49" fontId="70" fillId="0" borderId="23" xfId="0" applyNumberFormat="1" applyFont="1" applyBorder="1" applyAlignment="1">
      <alignment horizontal="center" vertical="center" wrapText="1"/>
    </xf>
    <xf numFmtId="49" fontId="70" fillId="0" borderId="25" xfId="0" applyNumberFormat="1" applyFont="1" applyBorder="1" applyAlignment="1">
      <alignment horizontal="center" vertical="center" wrapText="1"/>
    </xf>
    <xf numFmtId="0" fontId="70" fillId="0" borderId="24" xfId="0" applyFont="1" applyBorder="1" applyAlignment="1">
      <alignment horizontal="center" vertical="center" wrapText="1"/>
    </xf>
    <xf numFmtId="0" fontId="73" fillId="0" borderId="0" xfId="0" applyFont="1"/>
    <xf numFmtId="0" fontId="73" fillId="0" borderId="0" xfId="0" applyFont="1" applyAlignment="1">
      <alignment horizontal="left" vertical="top" wrapText="1"/>
    </xf>
    <xf numFmtId="0" fontId="70" fillId="0" borderId="22" xfId="0" applyFont="1" applyBorder="1" applyAlignment="1">
      <alignment horizontal="left" vertical="top" wrapText="1"/>
    </xf>
    <xf numFmtId="0" fontId="70" fillId="0" borderId="22" xfId="165" applyFont="1" applyFill="1" applyBorder="1" applyAlignment="1">
      <alignment horizontal="left" vertical="top" wrapText="1"/>
    </xf>
    <xf numFmtId="166" fontId="76" fillId="0" borderId="22" xfId="6" applyNumberFormat="1" applyFont="1" applyBorder="1" applyAlignment="1">
      <alignment horizontal="center" vertical="center"/>
    </xf>
    <xf numFmtId="0" fontId="72" fillId="0" borderId="0" xfId="0" applyFont="1" applyAlignment="1">
      <alignment horizontal="left" vertical="top" wrapText="1"/>
    </xf>
    <xf numFmtId="0" fontId="73" fillId="0" borderId="0" xfId="0" applyFont="1" applyFill="1"/>
    <xf numFmtId="0" fontId="73" fillId="0" borderId="0" xfId="0" applyFont="1" applyFill="1" applyAlignment="1">
      <alignment horizontal="right"/>
    </xf>
    <xf numFmtId="0" fontId="73" fillId="0" borderId="0" xfId="0" applyFont="1" applyFill="1" applyAlignment="1">
      <alignment horizontal="left" vertical="top" wrapText="1"/>
    </xf>
    <xf numFmtId="0" fontId="73" fillId="0" borderId="3" xfId="0" applyFont="1" applyFill="1" applyBorder="1" applyAlignment="1">
      <alignment vertical="top" wrapText="1"/>
    </xf>
    <xf numFmtId="0" fontId="76" fillId="0" borderId="22" xfId="165" applyFont="1" applyFill="1" applyBorder="1">
      <alignment horizontal="left" vertical="top" wrapText="1"/>
    </xf>
    <xf numFmtId="0" fontId="73" fillId="0" borderId="1" xfId="0" applyFont="1" applyFill="1" applyBorder="1" applyAlignment="1">
      <alignment vertical="top" wrapText="1"/>
    </xf>
    <xf numFmtId="0" fontId="73" fillId="0" borderId="22" xfId="0" applyFont="1" applyFill="1" applyBorder="1" applyAlignment="1"/>
    <xf numFmtId="0" fontId="70" fillId="0" borderId="22" xfId="165" applyFont="1" applyFill="1" applyBorder="1" applyAlignment="1">
      <alignment horizontal="center" vertical="top"/>
    </xf>
    <xf numFmtId="0" fontId="70" fillId="0" borderId="22" xfId="0" applyFont="1" applyFill="1" applyBorder="1" applyAlignment="1">
      <alignment horizontal="left" vertical="top" wrapText="1"/>
    </xf>
    <xf numFmtId="0" fontId="73" fillId="0" borderId="22" xfId="0" applyFont="1" applyBorder="1" applyAlignment="1">
      <alignment horizontal="center" vertical="center" wrapText="1"/>
    </xf>
    <xf numFmtId="0" fontId="73" fillId="0" borderId="0" xfId="0" applyFont="1" applyAlignment="1">
      <alignment horizontal="left" vertical="top"/>
    </xf>
    <xf numFmtId="0" fontId="70" fillId="0" borderId="31" xfId="1" applyFont="1" applyFill="1" applyBorder="1" applyAlignment="1">
      <alignment horizontal="center" vertical="top" wrapText="1"/>
    </xf>
    <xf numFmtId="0" fontId="70" fillId="0" borderId="30" xfId="1" applyFont="1" applyFill="1" applyBorder="1" applyAlignment="1">
      <alignment horizontal="center" wrapText="1"/>
    </xf>
    <xf numFmtId="0" fontId="70" fillId="0" borderId="28" xfId="1" applyFont="1" applyFill="1" applyBorder="1" applyAlignment="1">
      <alignment horizontal="left" vertical="top"/>
    </xf>
    <xf numFmtId="0" fontId="70" fillId="0" borderId="28" xfId="1" applyFont="1" applyFill="1" applyBorder="1" applyAlignment="1">
      <alignment horizontal="left"/>
    </xf>
    <xf numFmtId="0" fontId="73" fillId="0" borderId="22" xfId="0" applyFont="1" applyFill="1" applyBorder="1" applyAlignment="1">
      <alignment horizontal="center" vertical="top"/>
    </xf>
    <xf numFmtId="0" fontId="73" fillId="0" borderId="28" xfId="0" applyFont="1" applyFill="1" applyBorder="1" applyAlignment="1">
      <alignment horizontal="center" vertical="top"/>
    </xf>
    <xf numFmtId="0" fontId="73" fillId="0" borderId="31" xfId="0" applyFont="1" applyFill="1" applyBorder="1" applyAlignment="1">
      <alignment vertical="top" wrapText="1"/>
    </xf>
    <xf numFmtId="0" fontId="0" fillId="0" borderId="0" xfId="0" applyFont="1" applyAlignment="1">
      <alignment horizontal="left" vertical="top" wrapText="1"/>
    </xf>
    <xf numFmtId="0" fontId="70" fillId="0" borderId="0" xfId="1" applyFont="1" applyFill="1" applyAlignment="1">
      <alignment horizontal="center"/>
    </xf>
    <xf numFmtId="0" fontId="70" fillId="0" borderId="23" xfId="1" applyFont="1" applyFill="1" applyBorder="1" applyAlignment="1">
      <alignment horizontal="center" vertical="top" wrapText="1"/>
    </xf>
    <xf numFmtId="0" fontId="70" fillId="0" borderId="1" xfId="1" applyFont="1" applyFill="1" applyBorder="1" applyAlignment="1">
      <alignment horizontal="center" vertical="top" wrapText="1"/>
    </xf>
    <xf numFmtId="0" fontId="70" fillId="0" borderId="2" xfId="1" applyFont="1" applyFill="1" applyBorder="1" applyAlignment="1">
      <alignment horizontal="center" vertical="top" wrapText="1"/>
    </xf>
    <xf numFmtId="0" fontId="73" fillId="0" borderId="0" xfId="0" applyFont="1" applyAlignment="1">
      <alignment wrapText="1"/>
    </xf>
    <xf numFmtId="0" fontId="73" fillId="0" borderId="32" xfId="0" applyFont="1" applyBorder="1" applyAlignment="1">
      <alignment horizontal="left" vertical="top" wrapText="1"/>
    </xf>
    <xf numFmtId="0" fontId="70" fillId="0" borderId="32" xfId="0" applyFont="1" applyBorder="1" applyAlignment="1">
      <alignment horizontal="left" vertical="top" wrapText="1"/>
    </xf>
    <xf numFmtId="166" fontId="76" fillId="0" borderId="32" xfId="6" applyNumberFormat="1" applyFont="1" applyBorder="1" applyAlignment="1">
      <alignment horizontal="center" vertical="center"/>
    </xf>
    <xf numFmtId="49" fontId="70" fillId="2" borderId="32" xfId="0" applyNumberFormat="1" applyFont="1" applyFill="1" applyBorder="1" applyAlignment="1">
      <alignment vertical="top" wrapText="1"/>
    </xf>
    <xf numFmtId="0" fontId="73" fillId="2" borderId="32" xfId="0" applyFont="1" applyFill="1" applyBorder="1" applyAlignment="1">
      <alignment vertical="top" wrapText="1"/>
    </xf>
    <xf numFmtId="0" fontId="73" fillId="0" borderId="32" xfId="0" applyFont="1" applyBorder="1" applyAlignment="1">
      <alignment vertical="center" wrapText="1"/>
    </xf>
    <xf numFmtId="0" fontId="73" fillId="0" borderId="32" xfId="0" applyFont="1" applyBorder="1" applyAlignment="1">
      <alignment vertical="top" wrapText="1"/>
    </xf>
    <xf numFmtId="0" fontId="70" fillId="0" borderId="32" xfId="0" applyFont="1" applyBorder="1" applyAlignment="1">
      <alignment horizontal="left" vertical="center" wrapText="1"/>
    </xf>
    <xf numFmtId="169" fontId="73" fillId="2" borderId="32" xfId="7" applyNumberFormat="1" applyFont="1" applyFill="1" applyBorder="1" applyAlignment="1">
      <alignment horizontal="center" vertical="center" wrapText="1"/>
    </xf>
    <xf numFmtId="167" fontId="73" fillId="0" borderId="32" xfId="7" applyNumberFormat="1" applyFont="1" applyBorder="1" applyAlignment="1">
      <alignment horizontal="center" vertical="center" wrapText="1"/>
    </xf>
    <xf numFmtId="0" fontId="73" fillId="0" borderId="32" xfId="0" applyFont="1" applyBorder="1" applyAlignment="1">
      <alignment wrapText="1"/>
    </xf>
    <xf numFmtId="167" fontId="73" fillId="2" borderId="32" xfId="7" applyNumberFormat="1" applyFont="1" applyFill="1" applyBorder="1" applyAlignment="1">
      <alignment horizontal="center" vertical="center" wrapText="1"/>
    </xf>
    <xf numFmtId="0" fontId="70" fillId="0" borderId="32" xfId="0" applyFont="1" applyBorder="1" applyAlignment="1">
      <alignment wrapText="1"/>
    </xf>
    <xf numFmtId="0" fontId="70" fillId="0" borderId="32" xfId="165" applyFont="1" applyFill="1" applyBorder="1" applyAlignment="1">
      <alignment horizontal="left" vertical="top" wrapText="1"/>
    </xf>
    <xf numFmtId="0" fontId="76" fillId="0" borderId="32" xfId="0" applyFont="1" applyBorder="1" applyAlignment="1">
      <alignment horizontal="left" vertical="top" wrapText="1"/>
    </xf>
    <xf numFmtId="166" fontId="70" fillId="0" borderId="32" xfId="6" applyNumberFormat="1" applyFont="1" applyBorder="1" applyAlignment="1">
      <alignment horizontal="center" vertical="center"/>
    </xf>
    <xf numFmtId="0" fontId="70" fillId="0" borderId="23" xfId="0" applyNumberFormat="1" applyFont="1" applyBorder="1" applyAlignment="1">
      <alignment horizontal="center" vertical="center" wrapText="1"/>
    </xf>
    <xf numFmtId="0" fontId="70" fillId="0" borderId="32" xfId="1" applyFont="1" applyFill="1" applyBorder="1" applyAlignment="1">
      <alignment vertical="top" wrapText="1"/>
    </xf>
    <xf numFmtId="169" fontId="70" fillId="0" borderId="0" xfId="1" applyNumberFormat="1" applyFont="1" applyFill="1" applyBorder="1" applyAlignment="1">
      <alignment horizontal="center" vertical="center" wrapText="1"/>
    </xf>
    <xf numFmtId="0" fontId="76" fillId="0" borderId="32" xfId="1" applyFont="1" applyFill="1" applyBorder="1" applyAlignment="1">
      <alignment horizontal="left" vertical="top" wrapText="1"/>
    </xf>
    <xf numFmtId="0" fontId="76" fillId="0" borderId="34" xfId="1" applyFont="1" applyFill="1" applyBorder="1" applyAlignment="1">
      <alignment horizontal="left" vertical="top" wrapText="1"/>
    </xf>
    <xf numFmtId="0" fontId="76" fillId="0" borderId="0" xfId="1" applyFont="1" applyFill="1" applyBorder="1" applyAlignment="1">
      <alignment horizontal="left" vertical="top" wrapText="1"/>
    </xf>
    <xf numFmtId="0" fontId="76" fillId="0" borderId="0" xfId="1" applyFont="1" applyFill="1" applyBorder="1" applyAlignment="1">
      <alignment horizontal="left" vertical="top"/>
    </xf>
    <xf numFmtId="0" fontId="70" fillId="0" borderId="0" xfId="1" applyFont="1" applyFill="1" applyAlignment="1">
      <alignment vertical="top" wrapText="1"/>
    </xf>
    <xf numFmtId="0" fontId="70" fillId="0" borderId="0" xfId="1" applyFont="1" applyFill="1" applyBorder="1" applyAlignment="1">
      <alignment horizontal="left" vertical="top"/>
    </xf>
    <xf numFmtId="0" fontId="70" fillId="0" borderId="32" xfId="1" applyFont="1" applyFill="1" applyBorder="1" applyAlignment="1">
      <alignment horizontal="left" vertical="top" wrapText="1"/>
    </xf>
    <xf numFmtId="169" fontId="70" fillId="0" borderId="32" xfId="1" applyNumberFormat="1" applyFont="1" applyFill="1" applyBorder="1" applyAlignment="1">
      <alignment horizontal="center" vertical="center" wrapText="1"/>
    </xf>
    <xf numFmtId="0" fontId="70" fillId="0" borderId="32" xfId="1" applyFont="1" applyFill="1" applyBorder="1" applyAlignment="1">
      <alignment horizontal="center" vertical="center"/>
    </xf>
    <xf numFmtId="0" fontId="70" fillId="0" borderId="32" xfId="1" applyFont="1" applyFill="1" applyBorder="1" applyAlignment="1">
      <alignment horizontal="left" vertical="top"/>
    </xf>
    <xf numFmtId="0" fontId="73" fillId="0" borderId="23" xfId="0" applyFont="1" applyFill="1" applyBorder="1" applyAlignment="1">
      <alignment horizontal="center" vertical="center" wrapText="1"/>
    </xf>
    <xf numFmtId="0" fontId="73" fillId="0" borderId="22" xfId="0" applyFont="1" applyBorder="1" applyAlignment="1">
      <alignment horizontal="center" vertical="center" wrapText="1"/>
    </xf>
    <xf numFmtId="0" fontId="70" fillId="0" borderId="22" xfId="1" applyFont="1" applyFill="1" applyBorder="1" applyAlignment="1">
      <alignment horizontal="center" vertical="center" wrapText="1"/>
    </xf>
    <xf numFmtId="0" fontId="70" fillId="0" borderId="2" xfId="1" applyFont="1" applyFill="1" applyBorder="1" applyAlignment="1">
      <alignment horizontal="center" vertical="center" wrapText="1"/>
    </xf>
    <xf numFmtId="0" fontId="70" fillId="0" borderId="31" xfId="1" applyFont="1" applyFill="1" applyBorder="1" applyAlignment="1">
      <alignment horizontal="center" vertical="center" wrapText="1"/>
    </xf>
    <xf numFmtId="166" fontId="70" fillId="0" borderId="22" xfId="6" applyNumberFormat="1" applyFont="1" applyBorder="1" applyAlignment="1">
      <alignment horizontal="center" vertical="center"/>
    </xf>
    <xf numFmtId="166" fontId="70" fillId="0" borderId="22" xfId="0" applyNumberFormat="1" applyFont="1" applyFill="1" applyBorder="1" applyAlignment="1">
      <alignment horizontal="center" vertical="center" wrapText="1"/>
    </xf>
    <xf numFmtId="0" fontId="73" fillId="0" borderId="22" xfId="0" applyFont="1" applyFill="1" applyBorder="1" applyAlignment="1">
      <alignment horizontal="center" vertical="center"/>
    </xf>
    <xf numFmtId="0" fontId="70" fillId="0" borderId="22" xfId="165" applyFont="1" applyFill="1" applyBorder="1" applyAlignment="1">
      <alignment horizontal="center" vertical="center"/>
    </xf>
    <xf numFmtId="166" fontId="70" fillId="0" borderId="22" xfId="6" applyNumberFormat="1" applyFont="1" applyFill="1" applyBorder="1" applyAlignment="1">
      <alignment horizontal="center" vertical="center"/>
    </xf>
    <xf numFmtId="0" fontId="73" fillId="0" borderId="32" xfId="0" applyFont="1" applyBorder="1" applyAlignment="1">
      <alignment horizontal="center" vertical="center" wrapText="1"/>
    </xf>
    <xf numFmtId="0" fontId="70" fillId="0" borderId="32" xfId="0" applyFont="1" applyFill="1" applyBorder="1" applyAlignment="1">
      <alignment horizontal="left" vertical="top" wrapText="1"/>
    </xf>
    <xf numFmtId="0" fontId="73" fillId="0" borderId="32" xfId="0" applyFont="1" applyFill="1" applyBorder="1" applyAlignment="1">
      <alignment horizontal="center" vertical="center" wrapText="1"/>
    </xf>
    <xf numFmtId="0" fontId="70" fillId="0" borderId="32" xfId="0" applyFont="1" applyFill="1" applyBorder="1" applyAlignment="1">
      <alignment horizontal="left" vertical="top" wrapText="1"/>
    </xf>
    <xf numFmtId="0" fontId="73" fillId="0" borderId="32" xfId="0" applyFont="1" applyFill="1" applyBorder="1" applyAlignment="1">
      <alignment horizontal="center" vertical="center" wrapText="1"/>
    </xf>
    <xf numFmtId="0" fontId="73" fillId="0" borderId="39" xfId="0" applyFont="1" applyFill="1" applyBorder="1" applyAlignment="1">
      <alignment horizontal="center" vertical="center" wrapText="1"/>
    </xf>
    <xf numFmtId="0" fontId="70" fillId="0" borderId="32" xfId="0" applyFont="1" applyFill="1" applyBorder="1" applyAlignment="1">
      <alignment horizontal="left" vertical="center" wrapText="1"/>
    </xf>
    <xf numFmtId="0" fontId="73" fillId="0" borderId="32" xfId="0" applyFont="1" applyFill="1" applyBorder="1" applyAlignment="1">
      <alignment horizontal="center" vertical="center"/>
    </xf>
    <xf numFmtId="166" fontId="70" fillId="0" borderId="32" xfId="6" applyFont="1" applyFill="1" applyBorder="1" applyAlignment="1">
      <alignment horizontal="center" vertical="top"/>
    </xf>
    <xf numFmtId="166" fontId="70" fillId="0" borderId="32" xfId="6" applyFont="1" applyFill="1" applyBorder="1" applyAlignment="1">
      <alignment horizontal="center" vertical="center"/>
    </xf>
    <xf numFmtId="0" fontId="70" fillId="0" borderId="32" xfId="8" applyFont="1" applyFill="1" applyBorder="1" applyAlignment="1">
      <alignment horizontal="left" vertical="center" wrapText="1"/>
    </xf>
    <xf numFmtId="0" fontId="70" fillId="2" borderId="23" xfId="0" applyFont="1" applyFill="1" applyBorder="1" applyAlignment="1">
      <alignment vertical="top" wrapText="1"/>
    </xf>
    <xf numFmtId="0" fontId="70" fillId="2" borderId="32" xfId="0" applyFont="1" applyFill="1" applyBorder="1" applyAlignment="1">
      <alignment horizontal="left" vertical="top" wrapText="1"/>
    </xf>
    <xf numFmtId="166" fontId="70" fillId="2" borderId="32" xfId="6" applyFont="1" applyFill="1" applyBorder="1" applyAlignment="1">
      <alignment horizontal="center" vertical="center"/>
    </xf>
    <xf numFmtId="0" fontId="70" fillId="2" borderId="1" xfId="0" applyFont="1" applyFill="1" applyBorder="1" applyAlignment="1">
      <alignment vertical="top" wrapText="1"/>
    </xf>
    <xf numFmtId="0" fontId="70" fillId="2" borderId="31" xfId="0" applyFont="1" applyFill="1" applyBorder="1" applyAlignment="1">
      <alignment vertical="top" wrapText="1"/>
    </xf>
    <xf numFmtId="0" fontId="70" fillId="2" borderId="1" xfId="0" applyFont="1" applyFill="1" applyBorder="1" applyAlignment="1">
      <alignment horizontal="center" vertical="top" wrapText="1"/>
    </xf>
    <xf numFmtId="2" fontId="73" fillId="0" borderId="0" xfId="0" applyNumberFormat="1" applyFont="1" applyBorder="1" applyAlignment="1">
      <alignment vertical="center" wrapText="1"/>
    </xf>
    <xf numFmtId="2" fontId="73" fillId="0" borderId="32" xfId="0" applyNumberFormat="1" applyFont="1" applyBorder="1" applyAlignment="1">
      <alignment horizontal="center" vertical="center" wrapText="1"/>
    </xf>
    <xf numFmtId="0" fontId="70" fillId="0" borderId="39" xfId="0" applyFont="1" applyFill="1" applyBorder="1" applyAlignment="1">
      <alignment horizontal="center" vertical="top" wrapText="1"/>
    </xf>
    <xf numFmtId="2" fontId="73" fillId="0" borderId="39" xfId="0" applyNumberFormat="1" applyFont="1" applyBorder="1" applyAlignment="1">
      <alignment horizontal="center" vertical="center" wrapText="1"/>
    </xf>
    <xf numFmtId="0" fontId="70" fillId="0" borderId="0" xfId="1" applyFont="1" applyFill="1" applyAlignment="1">
      <alignment horizontal="left" vertical="top" wrapText="1"/>
    </xf>
    <xf numFmtId="0" fontId="70" fillId="0" borderId="0" xfId="1" applyFont="1" applyFill="1" applyAlignment="1">
      <alignment vertical="top"/>
    </xf>
    <xf numFmtId="0" fontId="70" fillId="0" borderId="32" xfId="1" applyFont="1" applyFill="1" applyBorder="1" applyAlignment="1">
      <alignment vertical="center" wrapText="1"/>
    </xf>
    <xf numFmtId="0" fontId="70" fillId="0" borderId="32" xfId="1" applyFont="1" applyFill="1" applyBorder="1" applyAlignment="1">
      <alignment horizontal="center" vertical="center" wrapText="1"/>
    </xf>
    <xf numFmtId="0" fontId="70" fillId="0" borderId="27" xfId="1" applyFont="1" applyFill="1" applyBorder="1" applyAlignment="1">
      <alignment horizontal="center" wrapText="1"/>
    </xf>
    <xf numFmtId="0" fontId="76" fillId="0" borderId="32" xfId="0" applyFont="1" applyFill="1" applyBorder="1" applyAlignment="1">
      <alignment horizontal="left" vertical="center" wrapText="1"/>
    </xf>
    <xf numFmtId="0" fontId="70" fillId="0" borderId="33" xfId="1" applyFont="1" applyFill="1" applyBorder="1" applyAlignment="1">
      <alignment horizontal="left" vertical="top"/>
    </xf>
    <xf numFmtId="0" fontId="70" fillId="0" borderId="39" xfId="1" applyFont="1" applyFill="1" applyBorder="1" applyAlignment="1">
      <alignment horizontal="left" vertical="top"/>
    </xf>
    <xf numFmtId="0" fontId="70" fillId="0" borderId="32" xfId="107" applyFont="1" applyFill="1" applyBorder="1" applyAlignment="1">
      <alignment horizontal="center" vertical="top" wrapText="1"/>
    </xf>
    <xf numFmtId="0" fontId="70" fillId="0" borderId="33" xfId="0" applyFont="1" applyFill="1" applyBorder="1" applyAlignment="1">
      <alignment horizontal="left" vertical="top" wrapText="1"/>
    </xf>
    <xf numFmtId="0" fontId="70" fillId="0" borderId="0" xfId="1" applyFont="1" applyFill="1" applyAlignment="1">
      <alignment vertical="center"/>
    </xf>
    <xf numFmtId="0" fontId="70" fillId="0" borderId="32" xfId="1" applyFont="1" applyFill="1" applyBorder="1" applyAlignment="1">
      <alignment horizontal="left" vertical="center" wrapText="1"/>
    </xf>
    <xf numFmtId="0" fontId="70" fillId="0" borderId="0" xfId="1" applyFont="1" applyFill="1" applyAlignment="1">
      <alignment horizontal="left" vertical="center" wrapText="1"/>
    </xf>
    <xf numFmtId="0" fontId="70" fillId="0" borderId="0" xfId="1" applyFont="1" applyFill="1" applyAlignment="1">
      <alignment vertical="center" wrapText="1"/>
    </xf>
    <xf numFmtId="0" fontId="70" fillId="0" borderId="32" xfId="1" applyFont="1" applyFill="1" applyBorder="1" applyAlignment="1">
      <alignment vertical="center"/>
    </xf>
    <xf numFmtId="0" fontId="70" fillId="0" borderId="33" xfId="1" applyFont="1" applyFill="1" applyBorder="1" applyAlignment="1">
      <alignment horizontal="left" vertical="center"/>
    </xf>
    <xf numFmtId="0" fontId="70" fillId="0" borderId="39" xfId="1" applyFont="1" applyFill="1" applyBorder="1" applyAlignment="1">
      <alignment horizontal="left" vertical="center"/>
    </xf>
    <xf numFmtId="169" fontId="70" fillId="0" borderId="32" xfId="1" applyNumberFormat="1" applyFont="1" applyFill="1" applyBorder="1" applyAlignment="1">
      <alignment horizontal="right" vertical="center" wrapText="1"/>
    </xf>
    <xf numFmtId="0" fontId="70" fillId="0" borderId="32" xfId="8" applyFont="1" applyFill="1" applyBorder="1" applyAlignment="1">
      <alignment horizontal="center" vertical="center" wrapText="1"/>
    </xf>
    <xf numFmtId="0" fontId="70" fillId="0" borderId="0" xfId="0" applyFont="1" applyFill="1" applyAlignment="1">
      <alignment vertical="center"/>
    </xf>
    <xf numFmtId="0" fontId="70" fillId="0" borderId="0" xfId="0" applyFont="1" applyFill="1" applyAlignment="1">
      <alignment horizontal="right" vertical="center" wrapText="1"/>
    </xf>
    <xf numFmtId="0" fontId="70" fillId="0" borderId="32" xfId="0" applyFont="1" applyFill="1" applyBorder="1" applyAlignment="1">
      <alignment horizontal="center" vertical="center"/>
    </xf>
    <xf numFmtId="0" fontId="70" fillId="0" borderId="32" xfId="0" applyFont="1" applyFill="1" applyBorder="1" applyAlignment="1">
      <alignment horizontal="center" vertical="center" wrapText="1"/>
    </xf>
    <xf numFmtId="0" fontId="70" fillId="0" borderId="0" xfId="0" applyFont="1" applyFill="1" applyAlignment="1">
      <alignment horizontal="left" vertical="center"/>
    </xf>
    <xf numFmtId="0" fontId="70" fillId="0" borderId="32" xfId="0" applyFont="1" applyBorder="1"/>
    <xf numFmtId="3" fontId="70" fillId="0" borderId="32" xfId="0" applyNumberFormat="1" applyFont="1" applyFill="1" applyBorder="1" applyAlignment="1">
      <alignment horizontal="center" vertical="center" wrapText="1"/>
    </xf>
    <xf numFmtId="0" fontId="73" fillId="0" borderId="23" xfId="0" applyFont="1" applyFill="1" applyBorder="1" applyAlignment="1">
      <alignment horizontal="center" vertical="top" wrapText="1"/>
    </xf>
    <xf numFmtId="0" fontId="73" fillId="0" borderId="1" xfId="0" applyFont="1" applyFill="1" applyBorder="1" applyAlignment="1">
      <alignment horizontal="center" vertical="top" wrapText="1"/>
    </xf>
    <xf numFmtId="0" fontId="73" fillId="0" borderId="31" xfId="0" applyFont="1" applyFill="1" applyBorder="1" applyAlignment="1">
      <alignment horizontal="center" vertical="top" wrapText="1"/>
    </xf>
    <xf numFmtId="0" fontId="70" fillId="0" borderId="23" xfId="0" applyFont="1" applyFill="1" applyBorder="1" applyAlignment="1">
      <alignment horizontal="left" vertical="center" wrapText="1"/>
    </xf>
    <xf numFmtId="0" fontId="70" fillId="0" borderId="1" xfId="0" applyFont="1" applyFill="1" applyBorder="1" applyAlignment="1">
      <alignment horizontal="left" vertical="center" wrapText="1"/>
    </xf>
    <xf numFmtId="0" fontId="70" fillId="0" borderId="31" xfId="0" applyFont="1" applyFill="1" applyBorder="1" applyAlignment="1">
      <alignment horizontal="left" vertical="center" wrapText="1"/>
    </xf>
    <xf numFmtId="0" fontId="70" fillId="0" borderId="33" xfId="165" applyFont="1" applyFill="1" applyBorder="1" applyAlignment="1">
      <alignment horizontal="center" vertical="center"/>
    </xf>
    <xf numFmtId="0" fontId="70" fillId="0" borderId="42" xfId="165" applyFont="1" applyFill="1" applyBorder="1" applyAlignment="1">
      <alignment horizontal="center" vertical="center"/>
    </xf>
    <xf numFmtId="0" fontId="70" fillId="0" borderId="39" xfId="165" applyFont="1" applyFill="1" applyBorder="1" applyAlignment="1">
      <alignment horizontal="center" vertical="center"/>
    </xf>
    <xf numFmtId="0" fontId="73" fillId="0" borderId="40" xfId="0" applyFont="1" applyFill="1" applyBorder="1" applyAlignment="1">
      <alignment horizontal="center" vertical="top" wrapText="1"/>
    </xf>
    <xf numFmtId="0" fontId="73" fillId="0" borderId="41" xfId="0" applyFont="1" applyFill="1" applyBorder="1" applyAlignment="1">
      <alignment horizontal="center" vertical="top" wrapText="1"/>
    </xf>
    <xf numFmtId="0" fontId="70" fillId="0" borderId="32" xfId="0" applyFont="1" applyFill="1" applyBorder="1" applyAlignment="1">
      <alignment horizontal="left" vertical="center" wrapText="1"/>
    </xf>
    <xf numFmtId="0" fontId="73" fillId="0" borderId="32" xfId="0" applyFont="1" applyFill="1" applyBorder="1" applyAlignment="1">
      <alignment vertical="center" wrapText="1"/>
    </xf>
    <xf numFmtId="0" fontId="70" fillId="0" borderId="23" xfId="0" applyFont="1" applyFill="1" applyBorder="1" applyAlignment="1">
      <alignment horizontal="center" vertical="top" wrapText="1"/>
    </xf>
    <xf numFmtId="0" fontId="70" fillId="0" borderId="1" xfId="0" applyFont="1" applyFill="1" applyBorder="1" applyAlignment="1">
      <alignment horizontal="center" vertical="top" wrapText="1"/>
    </xf>
    <xf numFmtId="0" fontId="70" fillId="0" borderId="31" xfId="0" applyFont="1" applyFill="1" applyBorder="1" applyAlignment="1">
      <alignment horizontal="center" vertical="top" wrapText="1"/>
    </xf>
    <xf numFmtId="0" fontId="70" fillId="0" borderId="23" xfId="0" applyFont="1" applyFill="1" applyBorder="1" applyAlignment="1">
      <alignment horizontal="left" vertical="top" wrapText="1"/>
    </xf>
    <xf numFmtId="0" fontId="70" fillId="0" borderId="1" xfId="0" applyFont="1" applyFill="1" applyBorder="1" applyAlignment="1">
      <alignment horizontal="left" vertical="top" wrapText="1"/>
    </xf>
    <xf numFmtId="0" fontId="70" fillId="0" borderId="31" xfId="0" applyFont="1" applyFill="1" applyBorder="1" applyAlignment="1">
      <alignment horizontal="left" vertical="top" wrapText="1"/>
    </xf>
    <xf numFmtId="0" fontId="70" fillId="0" borderId="0" xfId="0" applyFont="1" applyFill="1" applyAlignment="1">
      <alignment horizontal="center" wrapText="1"/>
    </xf>
    <xf numFmtId="0" fontId="73" fillId="0" borderId="28" xfId="0" applyFont="1" applyFill="1" applyBorder="1" applyAlignment="1">
      <alignment horizontal="center" vertical="center" wrapText="1"/>
    </xf>
    <xf numFmtId="0" fontId="73" fillId="0" borderId="30" xfId="0" applyFont="1" applyFill="1" applyBorder="1" applyAlignment="1">
      <alignment horizontal="center" vertical="center" wrapText="1"/>
    </xf>
    <xf numFmtId="0" fontId="70" fillId="0" borderId="29" xfId="0" applyFont="1" applyFill="1" applyBorder="1" applyAlignment="1">
      <alignment horizontal="left" vertical="top" wrapText="1"/>
    </xf>
    <xf numFmtId="0" fontId="70" fillId="0" borderId="30" xfId="0" applyFont="1" applyFill="1" applyBorder="1" applyAlignment="1">
      <alignment horizontal="left" vertical="top" wrapText="1"/>
    </xf>
    <xf numFmtId="0" fontId="73" fillId="0" borderId="23" xfId="0" applyFont="1" applyFill="1" applyBorder="1" applyAlignment="1">
      <alignment horizontal="center" vertical="center" wrapText="1"/>
    </xf>
    <xf numFmtId="0" fontId="73" fillId="0" borderId="31" xfId="0" applyFont="1" applyFill="1" applyBorder="1" applyAlignment="1">
      <alignment horizontal="center" vertical="center" wrapText="1"/>
    </xf>
    <xf numFmtId="0" fontId="70" fillId="2" borderId="23" xfId="0" applyFont="1" applyFill="1" applyBorder="1" applyAlignment="1">
      <alignment horizontal="center" vertical="top" wrapText="1"/>
    </xf>
    <xf numFmtId="0" fontId="70" fillId="2" borderId="1" xfId="0" applyFont="1" applyFill="1" applyBorder="1" applyAlignment="1">
      <alignment horizontal="center" vertical="top" wrapText="1"/>
    </xf>
    <xf numFmtId="0" fontId="70" fillId="2" borderId="31" xfId="0" applyFont="1" applyFill="1" applyBorder="1" applyAlignment="1">
      <alignment horizontal="center" vertical="top" wrapText="1"/>
    </xf>
    <xf numFmtId="0" fontId="73" fillId="0" borderId="22" xfId="0" applyFont="1" applyBorder="1" applyAlignment="1">
      <alignment horizontal="center" vertical="center" wrapText="1"/>
    </xf>
    <xf numFmtId="0" fontId="73" fillId="0" borderId="0" xfId="0" applyFont="1" applyAlignment="1">
      <alignment horizontal="center" wrapText="1"/>
    </xf>
    <xf numFmtId="0" fontId="70" fillId="0" borderId="25" xfId="0" applyFont="1" applyFill="1" applyBorder="1" applyAlignment="1">
      <alignment horizontal="left" vertical="center" wrapText="1"/>
    </xf>
    <xf numFmtId="0" fontId="70" fillId="0" borderId="26" xfId="0" applyFont="1" applyFill="1" applyBorder="1" applyAlignment="1">
      <alignment horizontal="left" vertical="center" wrapText="1"/>
    </xf>
    <xf numFmtId="0" fontId="70" fillId="0" borderId="24" xfId="0" applyFont="1" applyFill="1" applyBorder="1" applyAlignment="1">
      <alignment horizontal="left" vertical="center" wrapText="1"/>
    </xf>
    <xf numFmtId="0" fontId="70" fillId="0" borderId="25" xfId="0" applyFont="1" applyBorder="1" applyAlignment="1">
      <alignment horizontal="left" vertical="center" wrapText="1"/>
    </xf>
    <xf numFmtId="0" fontId="70" fillId="0" borderId="24" xfId="0" applyFont="1" applyBorder="1" applyAlignment="1">
      <alignment horizontal="left" vertical="center" wrapText="1"/>
    </xf>
    <xf numFmtId="0" fontId="71" fillId="0" borderId="0" xfId="0" applyFont="1" applyAlignment="1">
      <alignment horizontal="center" wrapText="1"/>
    </xf>
    <xf numFmtId="0" fontId="73" fillId="0" borderId="25" xfId="0" applyFont="1" applyFill="1" applyBorder="1" applyAlignment="1">
      <alignment horizontal="center" vertical="center"/>
    </xf>
    <xf numFmtId="0" fontId="73" fillId="0" borderId="24" xfId="0" applyFont="1" applyFill="1" applyBorder="1" applyAlignment="1">
      <alignment horizontal="center" vertical="center"/>
    </xf>
    <xf numFmtId="0" fontId="70" fillId="0" borderId="23" xfId="0" applyFont="1" applyFill="1" applyBorder="1" applyAlignment="1">
      <alignment horizontal="center" vertical="center" wrapText="1"/>
    </xf>
    <xf numFmtId="0" fontId="70" fillId="0" borderId="2" xfId="0" applyFont="1" applyFill="1" applyBorder="1" applyAlignment="1">
      <alignment horizontal="center" vertical="center" wrapText="1"/>
    </xf>
    <xf numFmtId="0" fontId="70" fillId="0" borderId="26" xfId="0" applyFont="1" applyBorder="1" applyAlignment="1">
      <alignment horizontal="left" vertical="center" wrapText="1"/>
    </xf>
    <xf numFmtId="0" fontId="70" fillId="0" borderId="0" xfId="1" applyFont="1" applyFill="1" applyAlignment="1">
      <alignment horizontal="center" wrapText="1"/>
    </xf>
    <xf numFmtId="0" fontId="70" fillId="0" borderId="25" xfId="1" applyFont="1" applyFill="1" applyBorder="1" applyAlignment="1">
      <alignment horizontal="center" wrapText="1"/>
    </xf>
    <xf numFmtId="0" fontId="70" fillId="0" borderId="24" xfId="1" applyFont="1" applyFill="1" applyBorder="1" applyAlignment="1">
      <alignment horizontal="center" wrapText="1"/>
    </xf>
    <xf numFmtId="0" fontId="70" fillId="0" borderId="0" xfId="1" applyFont="1" applyFill="1" applyAlignment="1">
      <alignment horizontal="center"/>
    </xf>
    <xf numFmtId="0" fontId="70" fillId="0" borderId="33" xfId="1" applyFont="1" applyFill="1" applyBorder="1" applyAlignment="1">
      <alignment horizontal="center" vertical="center" wrapText="1"/>
    </xf>
    <xf numFmtId="0" fontId="70" fillId="0" borderId="39" xfId="1" applyFont="1" applyFill="1" applyBorder="1" applyAlignment="1">
      <alignment horizontal="center" vertical="center" wrapText="1"/>
    </xf>
    <xf numFmtId="0" fontId="70" fillId="0" borderId="23" xfId="1" applyFont="1" applyFill="1" applyBorder="1" applyAlignment="1">
      <alignment horizontal="center" vertical="top" wrapText="1"/>
    </xf>
    <xf numFmtId="0" fontId="70" fillId="0" borderId="1" xfId="1" applyFont="1" applyFill="1" applyBorder="1" applyAlignment="1">
      <alignment horizontal="center" vertical="top" wrapText="1"/>
    </xf>
    <xf numFmtId="0" fontId="70" fillId="0" borderId="33" xfId="1" applyFont="1" applyFill="1" applyBorder="1" applyAlignment="1">
      <alignment horizontal="center" wrapText="1"/>
    </xf>
    <xf numFmtId="0" fontId="70" fillId="0" borderId="39" xfId="1" applyFont="1" applyFill="1" applyBorder="1" applyAlignment="1">
      <alignment horizontal="center" wrapText="1"/>
    </xf>
    <xf numFmtId="0" fontId="70" fillId="0" borderId="23" xfId="1" applyFont="1" applyFill="1" applyBorder="1" applyAlignment="1">
      <alignment horizontal="center" vertical="center" wrapText="1"/>
    </xf>
    <xf numFmtId="0" fontId="70" fillId="0" borderId="1" xfId="1" applyFont="1" applyFill="1" applyBorder="1" applyAlignment="1">
      <alignment horizontal="center" vertical="center" wrapText="1"/>
    </xf>
    <xf numFmtId="0" fontId="70" fillId="0" borderId="2" xfId="1" applyFont="1" applyFill="1" applyBorder="1" applyAlignment="1">
      <alignment horizontal="center" vertical="center" wrapText="1"/>
    </xf>
    <xf numFmtId="0" fontId="70" fillId="0" borderId="0" xfId="0" applyFont="1" applyFill="1" applyBorder="1" applyAlignment="1">
      <alignment horizontal="center" vertical="top" wrapText="1"/>
    </xf>
    <xf numFmtId="0" fontId="70" fillId="0" borderId="32" xfId="0" applyFont="1" applyFill="1" applyBorder="1" applyAlignment="1">
      <alignment horizontal="center" vertical="center" wrapText="1"/>
    </xf>
    <xf numFmtId="0" fontId="70" fillId="0" borderId="32" xfId="0" applyFont="1" applyFill="1" applyBorder="1" applyAlignment="1">
      <alignment vertical="center" wrapText="1"/>
    </xf>
  </cellXfs>
  <cellStyles count="1037">
    <cellStyle name="_artabyuje" xfId="265"/>
    <cellStyle name="_artabyuje_3.Havelvacner_N1_12 23.01.2018" xfId="266"/>
    <cellStyle name="20% - Accent1 2" xfId="69"/>
    <cellStyle name="20% - Accent1 2 2" xfId="108"/>
    <cellStyle name="20% - Accent1 2 2 2" xfId="267"/>
    <cellStyle name="20% - Accent1 2 2 2 2" xfId="268"/>
    <cellStyle name="20% - Accent1 2 2 2 2 2" xfId="531"/>
    <cellStyle name="20% - Accent1 2 2 2 2 3" xfId="532"/>
    <cellStyle name="20% - Accent1 2 2 2 3" xfId="269"/>
    <cellStyle name="20% - Accent1 2 2 2 3 2" xfId="533"/>
    <cellStyle name="20% - Accent1 2 2 2 3 3" xfId="534"/>
    <cellStyle name="20% - Accent1 2 2 2 4" xfId="535"/>
    <cellStyle name="20% - Accent1 2 2 2 5" xfId="536"/>
    <cellStyle name="20% - Accent1 2 2 3" xfId="270"/>
    <cellStyle name="20% - Accent1 2 2 3 2" xfId="537"/>
    <cellStyle name="20% - Accent1 2 2 3 3" xfId="538"/>
    <cellStyle name="20% - Accent1 2 2 4" xfId="271"/>
    <cellStyle name="20% - Accent1 2 2 4 2" xfId="539"/>
    <cellStyle name="20% - Accent1 2 2 4 3" xfId="540"/>
    <cellStyle name="20% - Accent1 2 3" xfId="272"/>
    <cellStyle name="20% - Accent1 2 3 2" xfId="273"/>
    <cellStyle name="20% - Accent1 2 3 2 2" xfId="541"/>
    <cellStyle name="20% - Accent1 2 3 2 3" xfId="542"/>
    <cellStyle name="20% - Accent1 2 3 3" xfId="274"/>
    <cellStyle name="20% - Accent1 2 3 3 2" xfId="543"/>
    <cellStyle name="20% - Accent1 2 3 3 3" xfId="544"/>
    <cellStyle name="20% - Accent1 2 3 4" xfId="545"/>
    <cellStyle name="20% - Accent1 2 3 5" xfId="546"/>
    <cellStyle name="20% - Accent1 2 4" xfId="275"/>
    <cellStyle name="20% - Accent1 2 4 2" xfId="276"/>
    <cellStyle name="20% - Accent1 2 4 2 2" xfId="547"/>
    <cellStyle name="20% - Accent1 2 4 2 3" xfId="548"/>
    <cellStyle name="20% - Accent1 2 4 3" xfId="277"/>
    <cellStyle name="20% - Accent1 2 4 3 2" xfId="549"/>
    <cellStyle name="20% - Accent1 2 4 3 3" xfId="550"/>
    <cellStyle name="20% - Accent1 2 4 4" xfId="551"/>
    <cellStyle name="20% - Accent1 2 4 5" xfId="552"/>
    <cellStyle name="20% - Accent1 2 5" xfId="278"/>
    <cellStyle name="20% - Accent1 2 5 2" xfId="553"/>
    <cellStyle name="20% - Accent1 2 5 3" xfId="554"/>
    <cellStyle name="20% - Accent1 2 6" xfId="279"/>
    <cellStyle name="20% - Accent1 2 6 2" xfId="555"/>
    <cellStyle name="20% - Accent1 2 6 3" xfId="556"/>
    <cellStyle name="20% - Accent1 3" xfId="167"/>
    <cellStyle name="20% - Accent1 3 2" xfId="557"/>
    <cellStyle name="20% - Accent1 3 3" xfId="558"/>
    <cellStyle name="20% - Accent1 4" xfId="191"/>
    <cellStyle name="20% - Accent2 2" xfId="72"/>
    <cellStyle name="20% - Accent2 2 2" xfId="109"/>
    <cellStyle name="20% - Accent2 2 2 2" xfId="280"/>
    <cellStyle name="20% - Accent2 2 2 2 2" xfId="281"/>
    <cellStyle name="20% - Accent2 2 2 2 2 2" xfId="559"/>
    <cellStyle name="20% - Accent2 2 2 2 2 3" xfId="560"/>
    <cellStyle name="20% - Accent2 2 2 2 3" xfId="282"/>
    <cellStyle name="20% - Accent2 2 2 2 3 2" xfId="561"/>
    <cellStyle name="20% - Accent2 2 2 2 3 3" xfId="562"/>
    <cellStyle name="20% - Accent2 2 2 2 4" xfId="563"/>
    <cellStyle name="20% - Accent2 2 2 2 5" xfId="564"/>
    <cellStyle name="20% - Accent2 2 2 3" xfId="283"/>
    <cellStyle name="20% - Accent2 2 2 3 2" xfId="565"/>
    <cellStyle name="20% - Accent2 2 2 3 3" xfId="566"/>
    <cellStyle name="20% - Accent2 2 2 4" xfId="284"/>
    <cellStyle name="20% - Accent2 2 2 4 2" xfId="567"/>
    <cellStyle name="20% - Accent2 2 2 4 3" xfId="568"/>
    <cellStyle name="20% - Accent2 2 3" xfId="285"/>
    <cellStyle name="20% - Accent2 2 3 2" xfId="286"/>
    <cellStyle name="20% - Accent2 2 3 2 2" xfId="569"/>
    <cellStyle name="20% - Accent2 2 3 2 3" xfId="570"/>
    <cellStyle name="20% - Accent2 2 3 3" xfId="287"/>
    <cellStyle name="20% - Accent2 2 3 3 2" xfId="571"/>
    <cellStyle name="20% - Accent2 2 3 3 3" xfId="572"/>
    <cellStyle name="20% - Accent2 2 3 4" xfId="573"/>
    <cellStyle name="20% - Accent2 2 3 5" xfId="574"/>
    <cellStyle name="20% - Accent2 2 4" xfId="288"/>
    <cellStyle name="20% - Accent2 2 4 2" xfId="289"/>
    <cellStyle name="20% - Accent2 2 4 2 2" xfId="575"/>
    <cellStyle name="20% - Accent2 2 4 2 3" xfId="576"/>
    <cellStyle name="20% - Accent2 2 4 3" xfId="290"/>
    <cellStyle name="20% - Accent2 2 4 3 2" xfId="577"/>
    <cellStyle name="20% - Accent2 2 4 3 3" xfId="578"/>
    <cellStyle name="20% - Accent2 2 4 4" xfId="579"/>
    <cellStyle name="20% - Accent2 2 4 5" xfId="580"/>
    <cellStyle name="20% - Accent2 2 5" xfId="291"/>
    <cellStyle name="20% - Accent2 2 5 2" xfId="581"/>
    <cellStyle name="20% - Accent2 2 5 3" xfId="582"/>
    <cellStyle name="20% - Accent2 2 6" xfId="292"/>
    <cellStyle name="20% - Accent2 2 6 2" xfId="583"/>
    <cellStyle name="20% - Accent2 2 6 3" xfId="584"/>
    <cellStyle name="20% - Accent2 3" xfId="169"/>
    <cellStyle name="20% - Accent2 3 2" xfId="585"/>
    <cellStyle name="20% - Accent2 3 3" xfId="586"/>
    <cellStyle name="20% - Accent2 4" xfId="193"/>
    <cellStyle name="20% - Accent3 2" xfId="71"/>
    <cellStyle name="20% - Accent3 2 2" xfId="110"/>
    <cellStyle name="20% - Accent3 2 2 2" xfId="293"/>
    <cellStyle name="20% - Accent3 2 2 2 2" xfId="294"/>
    <cellStyle name="20% - Accent3 2 2 2 2 2" xfId="587"/>
    <cellStyle name="20% - Accent3 2 2 2 2 3" xfId="588"/>
    <cellStyle name="20% - Accent3 2 2 2 3" xfId="295"/>
    <cellStyle name="20% - Accent3 2 2 2 3 2" xfId="589"/>
    <cellStyle name="20% - Accent3 2 2 2 3 3" xfId="590"/>
    <cellStyle name="20% - Accent3 2 2 2 4" xfId="591"/>
    <cellStyle name="20% - Accent3 2 2 2 5" xfId="592"/>
    <cellStyle name="20% - Accent3 2 2 3" xfId="296"/>
    <cellStyle name="20% - Accent3 2 2 3 2" xfId="593"/>
    <cellStyle name="20% - Accent3 2 2 3 3" xfId="594"/>
    <cellStyle name="20% - Accent3 2 2 4" xfId="297"/>
    <cellStyle name="20% - Accent3 2 2 4 2" xfId="595"/>
    <cellStyle name="20% - Accent3 2 2 4 3" xfId="596"/>
    <cellStyle name="20% - Accent3 2 3" xfId="298"/>
    <cellStyle name="20% - Accent3 2 3 2" xfId="299"/>
    <cellStyle name="20% - Accent3 2 3 2 2" xfId="597"/>
    <cellStyle name="20% - Accent3 2 3 2 3" xfId="598"/>
    <cellStyle name="20% - Accent3 2 3 3" xfId="300"/>
    <cellStyle name="20% - Accent3 2 3 3 2" xfId="599"/>
    <cellStyle name="20% - Accent3 2 3 3 3" xfId="600"/>
    <cellStyle name="20% - Accent3 2 3 4" xfId="601"/>
    <cellStyle name="20% - Accent3 2 3 5" xfId="602"/>
    <cellStyle name="20% - Accent3 2 4" xfId="301"/>
    <cellStyle name="20% - Accent3 2 4 2" xfId="302"/>
    <cellStyle name="20% - Accent3 2 4 2 2" xfId="603"/>
    <cellStyle name="20% - Accent3 2 4 2 3" xfId="604"/>
    <cellStyle name="20% - Accent3 2 4 3" xfId="303"/>
    <cellStyle name="20% - Accent3 2 4 3 2" xfId="605"/>
    <cellStyle name="20% - Accent3 2 4 3 3" xfId="606"/>
    <cellStyle name="20% - Accent3 2 4 4" xfId="607"/>
    <cellStyle name="20% - Accent3 2 4 5" xfId="608"/>
    <cellStyle name="20% - Accent3 2 5" xfId="304"/>
    <cellStyle name="20% - Accent3 2 5 2" xfId="609"/>
    <cellStyle name="20% - Accent3 2 5 3" xfId="610"/>
    <cellStyle name="20% - Accent3 2 6" xfId="305"/>
    <cellStyle name="20% - Accent3 2 6 2" xfId="611"/>
    <cellStyle name="20% - Accent3 2 6 3" xfId="612"/>
    <cellStyle name="20% - Accent3 3" xfId="171"/>
    <cellStyle name="20% - Accent3 3 2" xfId="613"/>
    <cellStyle name="20% - Accent3 3 3" xfId="614"/>
    <cellStyle name="20% - Accent3 4" xfId="195"/>
    <cellStyle name="20% - Accent4 2" xfId="88"/>
    <cellStyle name="20% - Accent4 2 2" xfId="111"/>
    <cellStyle name="20% - Accent4 2 2 2" xfId="306"/>
    <cellStyle name="20% - Accent4 2 2 2 2" xfId="307"/>
    <cellStyle name="20% - Accent4 2 2 2 2 2" xfId="615"/>
    <cellStyle name="20% - Accent4 2 2 2 2 3" xfId="616"/>
    <cellStyle name="20% - Accent4 2 2 2 3" xfId="308"/>
    <cellStyle name="20% - Accent4 2 2 2 3 2" xfId="617"/>
    <cellStyle name="20% - Accent4 2 2 2 3 3" xfId="618"/>
    <cellStyle name="20% - Accent4 2 2 2 4" xfId="619"/>
    <cellStyle name="20% - Accent4 2 2 2 5" xfId="620"/>
    <cellStyle name="20% - Accent4 2 2 3" xfId="309"/>
    <cellStyle name="20% - Accent4 2 2 3 2" xfId="621"/>
    <cellStyle name="20% - Accent4 2 2 3 3" xfId="622"/>
    <cellStyle name="20% - Accent4 2 2 4" xfId="310"/>
    <cellStyle name="20% - Accent4 2 2 4 2" xfId="623"/>
    <cellStyle name="20% - Accent4 2 2 4 3" xfId="624"/>
    <cellStyle name="20% - Accent4 2 3" xfId="311"/>
    <cellStyle name="20% - Accent4 2 3 2" xfId="312"/>
    <cellStyle name="20% - Accent4 2 3 2 2" xfId="625"/>
    <cellStyle name="20% - Accent4 2 3 2 3" xfId="626"/>
    <cellStyle name="20% - Accent4 2 3 3" xfId="313"/>
    <cellStyle name="20% - Accent4 2 3 3 2" xfId="627"/>
    <cellStyle name="20% - Accent4 2 3 3 3" xfId="628"/>
    <cellStyle name="20% - Accent4 2 3 4" xfId="629"/>
    <cellStyle name="20% - Accent4 2 3 5" xfId="630"/>
    <cellStyle name="20% - Accent4 2 4" xfId="314"/>
    <cellStyle name="20% - Accent4 2 4 2" xfId="315"/>
    <cellStyle name="20% - Accent4 2 4 2 2" xfId="631"/>
    <cellStyle name="20% - Accent4 2 4 2 3" xfId="632"/>
    <cellStyle name="20% - Accent4 2 4 3" xfId="316"/>
    <cellStyle name="20% - Accent4 2 4 3 2" xfId="633"/>
    <cellStyle name="20% - Accent4 2 4 3 3" xfId="634"/>
    <cellStyle name="20% - Accent4 2 4 4" xfId="635"/>
    <cellStyle name="20% - Accent4 2 4 5" xfId="636"/>
    <cellStyle name="20% - Accent4 2 5" xfId="317"/>
    <cellStyle name="20% - Accent4 2 5 2" xfId="637"/>
    <cellStyle name="20% - Accent4 2 5 3" xfId="638"/>
    <cellStyle name="20% - Accent4 2 6" xfId="318"/>
    <cellStyle name="20% - Accent4 2 6 2" xfId="639"/>
    <cellStyle name="20% - Accent4 2 6 3" xfId="640"/>
    <cellStyle name="20% - Accent4 3" xfId="173"/>
    <cellStyle name="20% - Accent4 3 2" xfId="641"/>
    <cellStyle name="20% - Accent4 3 3" xfId="642"/>
    <cellStyle name="20% - Accent4 4" xfId="197"/>
    <cellStyle name="20% - Accent5 2" xfId="91"/>
    <cellStyle name="20% - Accent5 2 2" xfId="112"/>
    <cellStyle name="20% - Accent5 2 2 2" xfId="319"/>
    <cellStyle name="20% - Accent5 2 2 2 2" xfId="320"/>
    <cellStyle name="20% - Accent5 2 2 2 2 2" xfId="643"/>
    <cellStyle name="20% - Accent5 2 2 2 2 3" xfId="644"/>
    <cellStyle name="20% - Accent5 2 2 2 3" xfId="321"/>
    <cellStyle name="20% - Accent5 2 2 2 3 2" xfId="645"/>
    <cellStyle name="20% - Accent5 2 2 2 3 3" xfId="646"/>
    <cellStyle name="20% - Accent5 2 2 2 4" xfId="647"/>
    <cellStyle name="20% - Accent5 2 2 2 5" xfId="648"/>
    <cellStyle name="20% - Accent5 2 2 3" xfId="322"/>
    <cellStyle name="20% - Accent5 2 2 3 2" xfId="649"/>
    <cellStyle name="20% - Accent5 2 2 3 3" xfId="650"/>
    <cellStyle name="20% - Accent5 2 2 4" xfId="323"/>
    <cellStyle name="20% - Accent5 2 2 4 2" xfId="651"/>
    <cellStyle name="20% - Accent5 2 2 4 3" xfId="652"/>
    <cellStyle name="20% - Accent5 2 3" xfId="324"/>
    <cellStyle name="20% - Accent5 2 3 2" xfId="325"/>
    <cellStyle name="20% - Accent5 2 3 2 2" xfId="653"/>
    <cellStyle name="20% - Accent5 2 3 2 3" xfId="654"/>
    <cellStyle name="20% - Accent5 2 3 3" xfId="326"/>
    <cellStyle name="20% - Accent5 2 3 3 2" xfId="655"/>
    <cellStyle name="20% - Accent5 2 3 3 3" xfId="656"/>
    <cellStyle name="20% - Accent5 2 3 4" xfId="657"/>
    <cellStyle name="20% - Accent5 2 3 5" xfId="658"/>
    <cellStyle name="20% - Accent5 2 4" xfId="327"/>
    <cellStyle name="20% - Accent5 2 4 2" xfId="328"/>
    <cellStyle name="20% - Accent5 2 4 2 2" xfId="659"/>
    <cellStyle name="20% - Accent5 2 4 2 3" xfId="660"/>
    <cellStyle name="20% - Accent5 2 4 3" xfId="329"/>
    <cellStyle name="20% - Accent5 2 4 3 2" xfId="661"/>
    <cellStyle name="20% - Accent5 2 4 3 3" xfId="662"/>
    <cellStyle name="20% - Accent5 2 4 4" xfId="663"/>
    <cellStyle name="20% - Accent5 2 4 5" xfId="664"/>
    <cellStyle name="20% - Accent5 2 5" xfId="330"/>
    <cellStyle name="20% - Accent5 2 5 2" xfId="665"/>
    <cellStyle name="20% - Accent5 2 5 3" xfId="666"/>
    <cellStyle name="20% - Accent5 2 6" xfId="331"/>
    <cellStyle name="20% - Accent5 2 6 2" xfId="667"/>
    <cellStyle name="20% - Accent5 2 6 3" xfId="668"/>
    <cellStyle name="20% - Accent5 3" xfId="175"/>
    <cellStyle name="20% - Accent5 3 2" xfId="669"/>
    <cellStyle name="20% - Accent5 3 3" xfId="670"/>
    <cellStyle name="20% - Accent5 4" xfId="199"/>
    <cellStyle name="20% - Accent6 2" xfId="59"/>
    <cellStyle name="20% - Accent6 2 2" xfId="113"/>
    <cellStyle name="20% - Accent6 2 2 2" xfId="332"/>
    <cellStyle name="20% - Accent6 2 2 2 2" xfId="333"/>
    <cellStyle name="20% - Accent6 2 2 2 2 2" xfId="671"/>
    <cellStyle name="20% - Accent6 2 2 2 2 3" xfId="672"/>
    <cellStyle name="20% - Accent6 2 2 2 3" xfId="334"/>
    <cellStyle name="20% - Accent6 2 2 2 3 2" xfId="673"/>
    <cellStyle name="20% - Accent6 2 2 2 3 3" xfId="674"/>
    <cellStyle name="20% - Accent6 2 2 2 4" xfId="675"/>
    <cellStyle name="20% - Accent6 2 2 2 5" xfId="676"/>
    <cellStyle name="20% - Accent6 2 2 3" xfId="335"/>
    <cellStyle name="20% - Accent6 2 2 3 2" xfId="677"/>
    <cellStyle name="20% - Accent6 2 2 3 3" xfId="678"/>
    <cellStyle name="20% - Accent6 2 2 4" xfId="336"/>
    <cellStyle name="20% - Accent6 2 2 4 2" xfId="679"/>
    <cellStyle name="20% - Accent6 2 2 4 3" xfId="680"/>
    <cellStyle name="20% - Accent6 2 3" xfId="337"/>
    <cellStyle name="20% - Accent6 2 3 2" xfId="338"/>
    <cellStyle name="20% - Accent6 2 3 2 2" xfId="681"/>
    <cellStyle name="20% - Accent6 2 3 2 3" xfId="682"/>
    <cellStyle name="20% - Accent6 2 3 3" xfId="339"/>
    <cellStyle name="20% - Accent6 2 3 3 2" xfId="683"/>
    <cellStyle name="20% - Accent6 2 3 3 3" xfId="684"/>
    <cellStyle name="20% - Accent6 2 3 4" xfId="685"/>
    <cellStyle name="20% - Accent6 2 3 5" xfId="686"/>
    <cellStyle name="20% - Accent6 2 4" xfId="340"/>
    <cellStyle name="20% - Accent6 2 4 2" xfId="341"/>
    <cellStyle name="20% - Accent6 2 4 2 2" xfId="687"/>
    <cellStyle name="20% - Accent6 2 4 2 3" xfId="688"/>
    <cellStyle name="20% - Accent6 2 4 3" xfId="342"/>
    <cellStyle name="20% - Accent6 2 4 3 2" xfId="689"/>
    <cellStyle name="20% - Accent6 2 4 3 3" xfId="690"/>
    <cellStyle name="20% - Accent6 2 4 4" xfId="691"/>
    <cellStyle name="20% - Accent6 2 4 5" xfId="692"/>
    <cellStyle name="20% - Accent6 2 5" xfId="343"/>
    <cellStyle name="20% - Accent6 2 5 2" xfId="693"/>
    <cellStyle name="20% - Accent6 2 5 3" xfId="694"/>
    <cellStyle name="20% - Accent6 2 6" xfId="344"/>
    <cellStyle name="20% - Accent6 2 6 2" xfId="695"/>
    <cellStyle name="20% - Accent6 2 6 3" xfId="696"/>
    <cellStyle name="20% - Accent6 3" xfId="177"/>
    <cellStyle name="20% - Accent6 3 2" xfId="697"/>
    <cellStyle name="20% - Accent6 3 3" xfId="698"/>
    <cellStyle name="20% - Accent6 4" xfId="201"/>
    <cellStyle name="20% - Акцент1" xfId="29" builtinId="30" customBuiltin="1"/>
    <cellStyle name="20% - Акцент1 2" xfId="224"/>
    <cellStyle name="20% — акцент1 2" xfId="699"/>
    <cellStyle name="20% - Акцент2" xfId="33" builtinId="34" customBuiltin="1"/>
    <cellStyle name="20% - Акцент2 2" xfId="226"/>
    <cellStyle name="20% — акцент2 2" xfId="700"/>
    <cellStyle name="20% - Акцент3" xfId="37" builtinId="38" customBuiltin="1"/>
    <cellStyle name="20% - Акцент3 2" xfId="228"/>
    <cellStyle name="20% — акцент3 2" xfId="701"/>
    <cellStyle name="20% - Акцент4" xfId="41" builtinId="42" customBuiltin="1"/>
    <cellStyle name="20% - Акцент4 2" xfId="230"/>
    <cellStyle name="20% — акцент4 2" xfId="702"/>
    <cellStyle name="20% - Акцент5" xfId="45" builtinId="46" customBuiltin="1"/>
    <cellStyle name="20% - Акцент5 2" xfId="232"/>
    <cellStyle name="20% — акцент5 2" xfId="703"/>
    <cellStyle name="20% - Акцент6" xfId="49" builtinId="50" customBuiltin="1"/>
    <cellStyle name="20% - Акцент6 2" xfId="234"/>
    <cellStyle name="20% — акцент6 2" xfId="704"/>
    <cellStyle name="40% - Accent1 2" xfId="93"/>
    <cellStyle name="40% - Accent1 2 2" xfId="114"/>
    <cellStyle name="40% - Accent1 2 2 2" xfId="345"/>
    <cellStyle name="40% - Accent1 2 2 2 2" xfId="346"/>
    <cellStyle name="40% - Accent1 2 2 2 2 2" xfId="705"/>
    <cellStyle name="40% - Accent1 2 2 2 2 3" xfId="706"/>
    <cellStyle name="40% - Accent1 2 2 2 3" xfId="347"/>
    <cellStyle name="40% - Accent1 2 2 2 3 2" xfId="707"/>
    <cellStyle name="40% - Accent1 2 2 2 3 3" xfId="708"/>
    <cellStyle name="40% - Accent1 2 2 2 4" xfId="709"/>
    <cellStyle name="40% - Accent1 2 2 2 5" xfId="710"/>
    <cellStyle name="40% - Accent1 2 2 3" xfId="348"/>
    <cellStyle name="40% - Accent1 2 2 3 2" xfId="711"/>
    <cellStyle name="40% - Accent1 2 2 3 3" xfId="712"/>
    <cellStyle name="40% - Accent1 2 2 4" xfId="349"/>
    <cellStyle name="40% - Accent1 2 2 4 2" xfId="713"/>
    <cellStyle name="40% - Accent1 2 2 4 3" xfId="714"/>
    <cellStyle name="40% - Accent1 2 3" xfId="350"/>
    <cellStyle name="40% - Accent1 2 3 2" xfId="351"/>
    <cellStyle name="40% - Accent1 2 3 2 2" xfId="715"/>
    <cellStyle name="40% - Accent1 2 3 2 3" xfId="716"/>
    <cellStyle name="40% - Accent1 2 3 3" xfId="352"/>
    <cellStyle name="40% - Accent1 2 3 3 2" xfId="717"/>
    <cellStyle name="40% - Accent1 2 3 3 3" xfId="718"/>
    <cellStyle name="40% - Accent1 2 3 4" xfId="719"/>
    <cellStyle name="40% - Accent1 2 3 5" xfId="720"/>
    <cellStyle name="40% - Accent1 2 4" xfId="353"/>
    <cellStyle name="40% - Accent1 2 4 2" xfId="354"/>
    <cellStyle name="40% - Accent1 2 4 2 2" xfId="721"/>
    <cellStyle name="40% - Accent1 2 4 2 3" xfId="722"/>
    <cellStyle name="40% - Accent1 2 4 3" xfId="355"/>
    <cellStyle name="40% - Accent1 2 4 3 2" xfId="723"/>
    <cellStyle name="40% - Accent1 2 4 3 3" xfId="724"/>
    <cellStyle name="40% - Accent1 2 4 4" xfId="725"/>
    <cellStyle name="40% - Accent1 2 4 5" xfId="726"/>
    <cellStyle name="40% - Accent1 2 5" xfId="356"/>
    <cellStyle name="40% - Accent1 2 5 2" xfId="727"/>
    <cellStyle name="40% - Accent1 2 5 3" xfId="728"/>
    <cellStyle name="40% - Accent1 2 6" xfId="357"/>
    <cellStyle name="40% - Accent1 2 6 2" xfId="729"/>
    <cellStyle name="40% - Accent1 2 6 3" xfId="730"/>
    <cellStyle name="40% - Accent1 3" xfId="168"/>
    <cellStyle name="40% - Accent1 3 2" xfId="731"/>
    <cellStyle name="40% - Accent1 3 3" xfId="732"/>
    <cellStyle name="40% - Accent1 4" xfId="192"/>
    <cellStyle name="40% - Accent2 2" xfId="61"/>
    <cellStyle name="40% - Accent2 2 2" xfId="115"/>
    <cellStyle name="40% - Accent2 2 2 2" xfId="358"/>
    <cellStyle name="40% - Accent2 2 2 2 2" xfId="359"/>
    <cellStyle name="40% - Accent2 2 2 2 2 2" xfId="733"/>
    <cellStyle name="40% - Accent2 2 2 2 2 3" xfId="734"/>
    <cellStyle name="40% - Accent2 2 2 2 3" xfId="360"/>
    <cellStyle name="40% - Accent2 2 2 2 3 2" xfId="735"/>
    <cellStyle name="40% - Accent2 2 2 2 3 3" xfId="736"/>
    <cellStyle name="40% - Accent2 2 2 2 4" xfId="737"/>
    <cellStyle name="40% - Accent2 2 2 2 5" xfId="738"/>
    <cellStyle name="40% - Accent2 2 2 3" xfId="361"/>
    <cellStyle name="40% - Accent2 2 2 3 2" xfId="739"/>
    <cellStyle name="40% - Accent2 2 2 3 3" xfId="740"/>
    <cellStyle name="40% - Accent2 2 2 4" xfId="362"/>
    <cellStyle name="40% - Accent2 2 2 4 2" xfId="741"/>
    <cellStyle name="40% - Accent2 2 2 4 3" xfId="742"/>
    <cellStyle name="40% - Accent2 2 3" xfId="363"/>
    <cellStyle name="40% - Accent2 2 3 2" xfId="364"/>
    <cellStyle name="40% - Accent2 2 3 2 2" xfId="743"/>
    <cellStyle name="40% - Accent2 2 3 2 3" xfId="744"/>
    <cellStyle name="40% - Accent2 2 3 3" xfId="365"/>
    <cellStyle name="40% - Accent2 2 3 3 2" xfId="745"/>
    <cellStyle name="40% - Accent2 2 3 3 3" xfId="746"/>
    <cellStyle name="40% - Accent2 2 3 4" xfId="747"/>
    <cellStyle name="40% - Accent2 2 3 5" xfId="748"/>
    <cellStyle name="40% - Accent2 2 4" xfId="366"/>
    <cellStyle name="40% - Accent2 2 4 2" xfId="367"/>
    <cellStyle name="40% - Accent2 2 4 2 2" xfId="749"/>
    <cellStyle name="40% - Accent2 2 4 2 3" xfId="750"/>
    <cellStyle name="40% - Accent2 2 4 3" xfId="368"/>
    <cellStyle name="40% - Accent2 2 4 3 2" xfId="751"/>
    <cellStyle name="40% - Accent2 2 4 3 3" xfId="752"/>
    <cellStyle name="40% - Accent2 2 4 4" xfId="753"/>
    <cellStyle name="40% - Accent2 2 4 5" xfId="754"/>
    <cellStyle name="40% - Accent2 2 5" xfId="369"/>
    <cellStyle name="40% - Accent2 2 5 2" xfId="755"/>
    <cellStyle name="40% - Accent2 2 5 3" xfId="756"/>
    <cellStyle name="40% - Accent2 2 6" xfId="370"/>
    <cellStyle name="40% - Accent2 2 6 2" xfId="757"/>
    <cellStyle name="40% - Accent2 2 6 3" xfId="758"/>
    <cellStyle name="40% - Accent2 3" xfId="170"/>
    <cellStyle name="40% - Accent2 3 2" xfId="759"/>
    <cellStyle name="40% - Accent2 3 3" xfId="760"/>
    <cellStyle name="40% - Accent2 4" xfId="194"/>
    <cellStyle name="40% - Accent3 2" xfId="87"/>
    <cellStyle name="40% - Accent3 2 2" xfId="116"/>
    <cellStyle name="40% - Accent3 2 2 2" xfId="371"/>
    <cellStyle name="40% - Accent3 2 2 2 2" xfId="372"/>
    <cellStyle name="40% - Accent3 2 2 2 2 2" xfId="761"/>
    <cellStyle name="40% - Accent3 2 2 2 2 3" xfId="762"/>
    <cellStyle name="40% - Accent3 2 2 2 3" xfId="373"/>
    <cellStyle name="40% - Accent3 2 2 2 3 2" xfId="763"/>
    <cellStyle name="40% - Accent3 2 2 2 3 3" xfId="764"/>
    <cellStyle name="40% - Accent3 2 2 2 4" xfId="765"/>
    <cellStyle name="40% - Accent3 2 2 2 5" xfId="766"/>
    <cellStyle name="40% - Accent3 2 2 3" xfId="374"/>
    <cellStyle name="40% - Accent3 2 2 3 2" xfId="767"/>
    <cellStyle name="40% - Accent3 2 2 3 3" xfId="768"/>
    <cellStyle name="40% - Accent3 2 2 4" xfId="375"/>
    <cellStyle name="40% - Accent3 2 2 4 2" xfId="769"/>
    <cellStyle name="40% - Accent3 2 2 4 3" xfId="770"/>
    <cellStyle name="40% - Accent3 2 3" xfId="376"/>
    <cellStyle name="40% - Accent3 2 3 2" xfId="377"/>
    <cellStyle name="40% - Accent3 2 3 2 2" xfId="771"/>
    <cellStyle name="40% - Accent3 2 3 2 3" xfId="772"/>
    <cellStyle name="40% - Accent3 2 3 3" xfId="378"/>
    <cellStyle name="40% - Accent3 2 3 3 2" xfId="773"/>
    <cellStyle name="40% - Accent3 2 3 3 3" xfId="774"/>
    <cellStyle name="40% - Accent3 2 3 4" xfId="775"/>
    <cellStyle name="40% - Accent3 2 3 5" xfId="776"/>
    <cellStyle name="40% - Accent3 2 4" xfId="379"/>
    <cellStyle name="40% - Accent3 2 4 2" xfId="380"/>
    <cellStyle name="40% - Accent3 2 4 2 2" xfId="777"/>
    <cellStyle name="40% - Accent3 2 4 2 3" xfId="778"/>
    <cellStyle name="40% - Accent3 2 4 3" xfId="381"/>
    <cellStyle name="40% - Accent3 2 4 3 2" xfId="779"/>
    <cellStyle name="40% - Accent3 2 4 3 3" xfId="780"/>
    <cellStyle name="40% - Accent3 2 4 4" xfId="781"/>
    <cellStyle name="40% - Accent3 2 4 5" xfId="782"/>
    <cellStyle name="40% - Accent3 2 5" xfId="382"/>
    <cellStyle name="40% - Accent3 2 5 2" xfId="783"/>
    <cellStyle name="40% - Accent3 2 5 3" xfId="784"/>
    <cellStyle name="40% - Accent3 2 6" xfId="383"/>
    <cellStyle name="40% - Accent3 2 6 2" xfId="785"/>
    <cellStyle name="40% - Accent3 2 6 3" xfId="786"/>
    <cellStyle name="40% - Accent3 3" xfId="172"/>
    <cellStyle name="40% - Accent3 3 2" xfId="787"/>
    <cellStyle name="40% - Accent3 3 3" xfId="788"/>
    <cellStyle name="40% - Accent3 4" xfId="196"/>
    <cellStyle name="40% - Accent4 2" xfId="78"/>
    <cellStyle name="40% - Accent4 2 2" xfId="117"/>
    <cellStyle name="40% - Accent4 2 2 2" xfId="384"/>
    <cellStyle name="40% - Accent4 2 2 2 2" xfId="385"/>
    <cellStyle name="40% - Accent4 2 2 2 2 2" xfId="789"/>
    <cellStyle name="40% - Accent4 2 2 2 2 3" xfId="790"/>
    <cellStyle name="40% - Accent4 2 2 2 3" xfId="386"/>
    <cellStyle name="40% - Accent4 2 2 2 3 2" xfId="791"/>
    <cellStyle name="40% - Accent4 2 2 2 3 3" xfId="792"/>
    <cellStyle name="40% - Accent4 2 2 2 4" xfId="793"/>
    <cellStyle name="40% - Accent4 2 2 2 5" xfId="794"/>
    <cellStyle name="40% - Accent4 2 2 3" xfId="387"/>
    <cellStyle name="40% - Accent4 2 2 3 2" xfId="795"/>
    <cellStyle name="40% - Accent4 2 2 3 3" xfId="796"/>
    <cellStyle name="40% - Accent4 2 2 4" xfId="388"/>
    <cellStyle name="40% - Accent4 2 2 4 2" xfId="797"/>
    <cellStyle name="40% - Accent4 2 2 4 3" xfId="798"/>
    <cellStyle name="40% - Accent4 2 3" xfId="389"/>
    <cellStyle name="40% - Accent4 2 3 2" xfId="390"/>
    <cellStyle name="40% - Accent4 2 3 2 2" xfId="799"/>
    <cellStyle name="40% - Accent4 2 3 2 3" xfId="800"/>
    <cellStyle name="40% - Accent4 2 3 3" xfId="391"/>
    <cellStyle name="40% - Accent4 2 3 3 2" xfId="801"/>
    <cellStyle name="40% - Accent4 2 3 3 3" xfId="802"/>
    <cellStyle name="40% - Accent4 2 3 4" xfId="803"/>
    <cellStyle name="40% - Accent4 2 3 5" xfId="804"/>
    <cellStyle name="40% - Accent4 2 4" xfId="392"/>
    <cellStyle name="40% - Accent4 2 4 2" xfId="393"/>
    <cellStyle name="40% - Accent4 2 4 2 2" xfId="805"/>
    <cellStyle name="40% - Accent4 2 4 2 3" xfId="806"/>
    <cellStyle name="40% - Accent4 2 4 3" xfId="394"/>
    <cellStyle name="40% - Accent4 2 4 3 2" xfId="807"/>
    <cellStyle name="40% - Accent4 2 4 3 3" xfId="808"/>
    <cellStyle name="40% - Accent4 2 4 4" xfId="809"/>
    <cellStyle name="40% - Accent4 2 4 5" xfId="810"/>
    <cellStyle name="40% - Accent4 2 5" xfId="395"/>
    <cellStyle name="40% - Accent4 2 5 2" xfId="811"/>
    <cellStyle name="40% - Accent4 2 5 3" xfId="812"/>
    <cellStyle name="40% - Accent4 2 6" xfId="396"/>
    <cellStyle name="40% - Accent4 2 6 2" xfId="813"/>
    <cellStyle name="40% - Accent4 2 6 3" xfId="814"/>
    <cellStyle name="40% - Accent4 3" xfId="174"/>
    <cellStyle name="40% - Accent4 3 2" xfId="815"/>
    <cellStyle name="40% - Accent4 3 3" xfId="816"/>
    <cellStyle name="40% - Accent4 4" xfId="198"/>
    <cellStyle name="40% - Accent5 2" xfId="77"/>
    <cellStyle name="40% - Accent5 2 2" xfId="118"/>
    <cellStyle name="40% - Accent5 2 2 2" xfId="397"/>
    <cellStyle name="40% - Accent5 2 2 2 2" xfId="398"/>
    <cellStyle name="40% - Accent5 2 2 2 2 2" xfId="817"/>
    <cellStyle name="40% - Accent5 2 2 2 2 3" xfId="818"/>
    <cellStyle name="40% - Accent5 2 2 2 3" xfId="399"/>
    <cellStyle name="40% - Accent5 2 2 2 3 2" xfId="819"/>
    <cellStyle name="40% - Accent5 2 2 2 3 3" xfId="820"/>
    <cellStyle name="40% - Accent5 2 2 2 4" xfId="821"/>
    <cellStyle name="40% - Accent5 2 2 2 5" xfId="822"/>
    <cellStyle name="40% - Accent5 2 2 3" xfId="400"/>
    <cellStyle name="40% - Accent5 2 2 3 2" xfId="823"/>
    <cellStyle name="40% - Accent5 2 2 3 3" xfId="824"/>
    <cellStyle name="40% - Accent5 2 2 4" xfId="401"/>
    <cellStyle name="40% - Accent5 2 2 4 2" xfId="825"/>
    <cellStyle name="40% - Accent5 2 2 4 3" xfId="826"/>
    <cellStyle name="40% - Accent5 2 3" xfId="402"/>
    <cellStyle name="40% - Accent5 2 3 2" xfId="403"/>
    <cellStyle name="40% - Accent5 2 3 2 2" xfId="827"/>
    <cellStyle name="40% - Accent5 2 3 2 3" xfId="828"/>
    <cellStyle name="40% - Accent5 2 3 3" xfId="404"/>
    <cellStyle name="40% - Accent5 2 3 3 2" xfId="829"/>
    <cellStyle name="40% - Accent5 2 3 3 3" xfId="830"/>
    <cellStyle name="40% - Accent5 2 3 4" xfId="831"/>
    <cellStyle name="40% - Accent5 2 3 5" xfId="832"/>
    <cellStyle name="40% - Accent5 2 4" xfId="405"/>
    <cellStyle name="40% - Accent5 2 4 2" xfId="406"/>
    <cellStyle name="40% - Accent5 2 4 2 2" xfId="833"/>
    <cellStyle name="40% - Accent5 2 4 2 3" xfId="834"/>
    <cellStyle name="40% - Accent5 2 4 3" xfId="407"/>
    <cellStyle name="40% - Accent5 2 4 3 2" xfId="835"/>
    <cellStyle name="40% - Accent5 2 4 3 3" xfId="836"/>
    <cellStyle name="40% - Accent5 2 4 4" xfId="837"/>
    <cellStyle name="40% - Accent5 2 4 5" xfId="838"/>
    <cellStyle name="40% - Accent5 2 5" xfId="408"/>
    <cellStyle name="40% - Accent5 2 5 2" xfId="839"/>
    <cellStyle name="40% - Accent5 2 5 3" xfId="840"/>
    <cellStyle name="40% - Accent5 2 6" xfId="409"/>
    <cellStyle name="40% - Accent5 2 6 2" xfId="841"/>
    <cellStyle name="40% - Accent5 2 6 3" xfId="842"/>
    <cellStyle name="40% - Accent5 3" xfId="176"/>
    <cellStyle name="40% - Accent5 3 2" xfId="843"/>
    <cellStyle name="40% - Accent5 3 3" xfId="844"/>
    <cellStyle name="40% - Accent5 4" xfId="200"/>
    <cellStyle name="40% - Accent6 2" xfId="60"/>
    <cellStyle name="40% - Accent6 2 2" xfId="119"/>
    <cellStyle name="40% - Accent6 2 2 2" xfId="410"/>
    <cellStyle name="40% - Accent6 2 2 2 2" xfId="411"/>
    <cellStyle name="40% - Accent6 2 2 2 2 2" xfId="845"/>
    <cellStyle name="40% - Accent6 2 2 2 2 3" xfId="846"/>
    <cellStyle name="40% - Accent6 2 2 2 3" xfId="412"/>
    <cellStyle name="40% - Accent6 2 2 2 3 2" xfId="847"/>
    <cellStyle name="40% - Accent6 2 2 2 3 3" xfId="848"/>
    <cellStyle name="40% - Accent6 2 2 2 4" xfId="849"/>
    <cellStyle name="40% - Accent6 2 2 2 5" xfId="850"/>
    <cellStyle name="40% - Accent6 2 2 3" xfId="413"/>
    <cellStyle name="40% - Accent6 2 2 3 2" xfId="851"/>
    <cellStyle name="40% - Accent6 2 2 3 3" xfId="852"/>
    <cellStyle name="40% - Accent6 2 2 4" xfId="414"/>
    <cellStyle name="40% - Accent6 2 2 4 2" xfId="853"/>
    <cellStyle name="40% - Accent6 2 2 4 3" xfId="854"/>
    <cellStyle name="40% - Accent6 2 3" xfId="415"/>
    <cellStyle name="40% - Accent6 2 3 2" xfId="416"/>
    <cellStyle name="40% - Accent6 2 3 2 2" xfId="855"/>
    <cellStyle name="40% - Accent6 2 3 2 3" xfId="856"/>
    <cellStyle name="40% - Accent6 2 3 3" xfId="417"/>
    <cellStyle name="40% - Accent6 2 3 3 2" xfId="857"/>
    <cellStyle name="40% - Accent6 2 3 3 3" xfId="858"/>
    <cellStyle name="40% - Accent6 2 3 4" xfId="859"/>
    <cellStyle name="40% - Accent6 2 3 5" xfId="860"/>
    <cellStyle name="40% - Accent6 2 4" xfId="418"/>
    <cellStyle name="40% - Accent6 2 4 2" xfId="419"/>
    <cellStyle name="40% - Accent6 2 4 2 2" xfId="861"/>
    <cellStyle name="40% - Accent6 2 4 2 3" xfId="862"/>
    <cellStyle name="40% - Accent6 2 4 3" xfId="420"/>
    <cellStyle name="40% - Accent6 2 4 3 2" xfId="863"/>
    <cellStyle name="40% - Accent6 2 4 3 3" xfId="864"/>
    <cellStyle name="40% - Accent6 2 4 4" xfId="865"/>
    <cellStyle name="40% - Accent6 2 4 5" xfId="866"/>
    <cellStyle name="40% - Accent6 2 5" xfId="421"/>
    <cellStyle name="40% - Accent6 2 5 2" xfId="867"/>
    <cellStyle name="40% - Accent6 2 5 3" xfId="868"/>
    <cellStyle name="40% - Accent6 2 6" xfId="422"/>
    <cellStyle name="40% - Accent6 2 6 2" xfId="869"/>
    <cellStyle name="40% - Accent6 2 6 3" xfId="870"/>
    <cellStyle name="40% - Accent6 3" xfId="178"/>
    <cellStyle name="40% - Accent6 3 2" xfId="871"/>
    <cellStyle name="40% - Accent6 3 3" xfId="872"/>
    <cellStyle name="40% - Accent6 4" xfId="202"/>
    <cellStyle name="40% - Акцент1" xfId="30" builtinId="31" customBuiltin="1"/>
    <cellStyle name="40% - Акцент1 2" xfId="225"/>
    <cellStyle name="40% — акцент1 2" xfId="873"/>
    <cellStyle name="40% - Акцент2" xfId="34" builtinId="35" customBuiltin="1"/>
    <cellStyle name="40% - Акцент2 2" xfId="227"/>
    <cellStyle name="40% — акцент2 2" xfId="874"/>
    <cellStyle name="40% - Акцент3" xfId="38" builtinId="39" customBuiltin="1"/>
    <cellStyle name="40% - Акцент3 2" xfId="229"/>
    <cellStyle name="40% — акцент3 2" xfId="875"/>
    <cellStyle name="40% - Акцент4" xfId="42" builtinId="43" customBuiltin="1"/>
    <cellStyle name="40% - Акцент4 2" xfId="231"/>
    <cellStyle name="40% — акцент4 2" xfId="876"/>
    <cellStyle name="40% - Акцент5" xfId="46" builtinId="47" customBuiltin="1"/>
    <cellStyle name="40% - Акцент5 2" xfId="233"/>
    <cellStyle name="40% — акцент5 2" xfId="877"/>
    <cellStyle name="40% - Акцент6" xfId="50" builtinId="51" customBuiltin="1"/>
    <cellStyle name="40% - Акцент6 2" xfId="235"/>
    <cellStyle name="40% — акцент6 2" xfId="878"/>
    <cellStyle name="60% - Accent1 2" xfId="64"/>
    <cellStyle name="60% - Accent1 2 2" xfId="120"/>
    <cellStyle name="60% - Accent1 3" xfId="423"/>
    <cellStyle name="60% - Accent2 2" xfId="62"/>
    <cellStyle name="60% - Accent2 2 2" xfId="121"/>
    <cellStyle name="60% - Accent2 3" xfId="424"/>
    <cellStyle name="60% - Accent3 2" xfId="56"/>
    <cellStyle name="60% - Accent3 2 2" xfId="122"/>
    <cellStyle name="60% - Accent3 3" xfId="425"/>
    <cellStyle name="60% - Accent4 2" xfId="66"/>
    <cellStyle name="60% - Accent4 2 2" xfId="123"/>
    <cellStyle name="60% - Accent4 3" xfId="426"/>
    <cellStyle name="60% - Accent5 2" xfId="73"/>
    <cellStyle name="60% - Accent5 2 2" xfId="124"/>
    <cellStyle name="60% - Accent5 3" xfId="427"/>
    <cellStyle name="60% - Accent6 2" xfId="55"/>
    <cellStyle name="60% - Accent6 2 2" xfId="125"/>
    <cellStyle name="60% - Accent6 3" xfId="428"/>
    <cellStyle name="60% - Акцент1" xfId="31" builtinId="32" customBuiltin="1"/>
    <cellStyle name="60% - Акцент1 2" xfId="236"/>
    <cellStyle name="60% — акцент1 2" xfId="879"/>
    <cellStyle name="60% - Акцент2" xfId="35" builtinId="36" customBuiltin="1"/>
    <cellStyle name="60% - Акцент2 2" xfId="237"/>
    <cellStyle name="60% — акцент2 2" xfId="880"/>
    <cellStyle name="60% - Акцент3" xfId="39" builtinId="40" customBuiltin="1"/>
    <cellStyle name="60% - Акцент3 2" xfId="238"/>
    <cellStyle name="60% — акцент3 2" xfId="881"/>
    <cellStyle name="60% - Акцент4" xfId="43" builtinId="44" customBuiltin="1"/>
    <cellStyle name="60% - Акцент4 2" xfId="239"/>
    <cellStyle name="60% — акцент4 2" xfId="882"/>
    <cellStyle name="60% - Акцент5" xfId="47" builtinId="48" customBuiltin="1"/>
    <cellStyle name="60% - Акцент5 2" xfId="240"/>
    <cellStyle name="60% — акцент5 2" xfId="883"/>
    <cellStyle name="60% - Акцент6" xfId="51" builtinId="52" customBuiltin="1"/>
    <cellStyle name="60% - Акцент6 2" xfId="241"/>
    <cellStyle name="60% — акцент6 2" xfId="884"/>
    <cellStyle name="Accent1 2" xfId="57"/>
    <cellStyle name="Accent1 2 2" xfId="126"/>
    <cellStyle name="Accent1 3" xfId="429"/>
    <cellStyle name="Accent2 2" xfId="53"/>
    <cellStyle name="Accent2 2 2" xfId="127"/>
    <cellStyle name="Accent2 3" xfId="430"/>
    <cellStyle name="Accent3 2" xfId="90"/>
    <cellStyle name="Accent3 2 2" xfId="128"/>
    <cellStyle name="Accent3 3" xfId="431"/>
    <cellStyle name="Accent4 2" xfId="75"/>
    <cellStyle name="Accent4 2 2" xfId="129"/>
    <cellStyle name="Accent4 3" xfId="432"/>
    <cellStyle name="Accent5 2" xfId="85"/>
    <cellStyle name="Accent5 2 2" xfId="130"/>
    <cellStyle name="Accent5 3" xfId="433"/>
    <cellStyle name="Accent6 2" xfId="58"/>
    <cellStyle name="Accent6 2 2" xfId="131"/>
    <cellStyle name="Accent6 3" xfId="434"/>
    <cellStyle name="Bad 2" xfId="92"/>
    <cellStyle name="Bad 2 2" xfId="132"/>
    <cellStyle name="Bad 3" xfId="435"/>
    <cellStyle name="Calculation 2" xfId="79"/>
    <cellStyle name="Calculation 2 2" xfId="133"/>
    <cellStyle name="Calculation 2 2 2" xfId="885"/>
    <cellStyle name="Calculation 2 2 3" xfId="886"/>
    <cellStyle name="Calculation 3" xfId="436"/>
    <cellStyle name="Check Cell 2" xfId="86"/>
    <cellStyle name="Check Cell 2 2" xfId="134"/>
    <cellStyle name="Check Cell 3" xfId="437"/>
    <cellStyle name="Comma 10" xfId="887"/>
    <cellStyle name="Comma 2" xfId="10"/>
    <cellStyle name="Comma 2 2" xfId="100"/>
    <cellStyle name="Comma 2 2 2" xfId="135"/>
    <cellStyle name="Comma 2 2 2 2" xfId="438"/>
    <cellStyle name="Comma 2 3" xfId="103"/>
    <cellStyle name="Comma 2 3 2" xfId="439"/>
    <cellStyle name="Comma 2 4" xfId="440"/>
    <cellStyle name="Comma 2 5" xfId="441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442"/>
    <cellStyle name="Comma 4" xfId="102"/>
    <cellStyle name="Comma 4 2" xfId="443"/>
    <cellStyle name="Comma 4 2 2" xfId="444"/>
    <cellStyle name="Comma 4 3" xfId="445"/>
    <cellStyle name="Comma 4 3 2" xfId="446"/>
    <cellStyle name="Comma 5" xfId="95"/>
    <cellStyle name="Comma 5 2" xfId="180"/>
    <cellStyle name="Comma 5 2 2" xfId="447"/>
    <cellStyle name="Comma 5 3" xfId="204"/>
    <cellStyle name="Comma 5 4" xfId="888"/>
    <cellStyle name="Comma 6" xfId="187"/>
    <cellStyle name="Comma 6 10" xfId="889"/>
    <cellStyle name="Comma 6 2" xfId="210"/>
    <cellStyle name="Comma 6 3" xfId="448"/>
    <cellStyle name="Comma 6 3 2" xfId="449"/>
    <cellStyle name="Comma 6 3 2 2" xfId="450"/>
    <cellStyle name="Comma 6 3 2 2 2" xfId="890"/>
    <cellStyle name="Comma 6 3 2 2 3" xfId="891"/>
    <cellStyle name="Comma 6 3 2 3" xfId="451"/>
    <cellStyle name="Comma 6 3 2 3 2" xfId="892"/>
    <cellStyle name="Comma 6 3 2 3 3" xfId="893"/>
    <cellStyle name="Comma 6 3 2 4" xfId="894"/>
    <cellStyle name="Comma 6 3 2 5" xfId="895"/>
    <cellStyle name="Comma 6 3 3" xfId="452"/>
    <cellStyle name="Comma 6 3 3 2" xfId="896"/>
    <cellStyle name="Comma 6 3 3 3" xfId="897"/>
    <cellStyle name="Comma 6 3 4" xfId="453"/>
    <cellStyle name="Comma 6 3 4 2" xfId="898"/>
    <cellStyle name="Comma 6 3 4 3" xfId="899"/>
    <cellStyle name="Comma 6 3 5" xfId="900"/>
    <cellStyle name="Comma 6 3 6" xfId="901"/>
    <cellStyle name="Comma 6 4" xfId="454"/>
    <cellStyle name="Comma 6 4 2" xfId="455"/>
    <cellStyle name="Comma 6 4 2 2" xfId="456"/>
    <cellStyle name="Comma 6 4 2 2 2" xfId="902"/>
    <cellStyle name="Comma 6 4 2 2 3" xfId="903"/>
    <cellStyle name="Comma 6 4 2 3" xfId="457"/>
    <cellStyle name="Comma 6 4 2 3 2" xfId="904"/>
    <cellStyle name="Comma 6 4 2 3 3" xfId="905"/>
    <cellStyle name="Comma 6 4 2 4" xfId="906"/>
    <cellStyle name="Comma 6 4 2 5" xfId="907"/>
    <cellStyle name="Comma 6 4 3" xfId="458"/>
    <cellStyle name="Comma 6 4 3 2" xfId="908"/>
    <cellStyle name="Comma 6 4 3 3" xfId="909"/>
    <cellStyle name="Comma 6 4 4" xfId="459"/>
    <cellStyle name="Comma 6 4 4 2" xfId="910"/>
    <cellStyle name="Comma 6 4 4 3" xfId="911"/>
    <cellStyle name="Comma 6 4 5" xfId="912"/>
    <cellStyle name="Comma 6 4 6" xfId="913"/>
    <cellStyle name="Comma 6 5" xfId="460"/>
    <cellStyle name="Comma 6 5 2" xfId="461"/>
    <cellStyle name="Comma 6 5 2 2" xfId="914"/>
    <cellStyle name="Comma 6 5 2 3" xfId="915"/>
    <cellStyle name="Comma 6 5 3" xfId="462"/>
    <cellStyle name="Comma 6 5 3 2" xfId="916"/>
    <cellStyle name="Comma 6 5 3 3" xfId="917"/>
    <cellStyle name="Comma 6 5 4" xfId="918"/>
    <cellStyle name="Comma 6 5 5" xfId="919"/>
    <cellStyle name="Comma 6 6" xfId="463"/>
    <cellStyle name="Comma 6 6 2" xfId="464"/>
    <cellStyle name="Comma 6 6 2 2" xfId="920"/>
    <cellStyle name="Comma 6 6 2 3" xfId="921"/>
    <cellStyle name="Comma 6 6 3" xfId="465"/>
    <cellStyle name="Comma 6 6 3 2" xfId="922"/>
    <cellStyle name="Comma 6 6 3 3" xfId="923"/>
    <cellStyle name="Comma 6 6 4" xfId="924"/>
    <cellStyle name="Comma 6 6 5" xfId="925"/>
    <cellStyle name="Comma 6 7" xfId="466"/>
    <cellStyle name="Comma 6 7 2" xfId="926"/>
    <cellStyle name="Comma 6 7 3" xfId="927"/>
    <cellStyle name="Comma 6 8" xfId="467"/>
    <cellStyle name="Comma 6 8 2" xfId="928"/>
    <cellStyle name="Comma 6 8 3" xfId="929"/>
    <cellStyle name="Comma 6 9" xfId="930"/>
    <cellStyle name="Comma 7" xfId="468"/>
    <cellStyle name="Comma 8" xfId="469"/>
    <cellStyle name="Comma 8 2" xfId="470"/>
    <cellStyle name="Comma 9" xfId="471"/>
    <cellStyle name="Comma 9 2" xfId="472"/>
    <cellStyle name="Explanatory Text 2" xfId="74"/>
    <cellStyle name="Explanatory Text 2 2" xfId="137"/>
    <cellStyle name="Explanatory Text 3" xfId="473"/>
    <cellStyle name="Good 2" xfId="80"/>
    <cellStyle name="Good 2 2" xfId="138"/>
    <cellStyle name="Good 3" xfId="474"/>
    <cellStyle name="Heading 1 2" xfId="65"/>
    <cellStyle name="Heading 1 2 2" xfId="139"/>
    <cellStyle name="Heading 1 3" xfId="475"/>
    <cellStyle name="Heading 2 2" xfId="83"/>
    <cellStyle name="Heading 2 2 2" xfId="140"/>
    <cellStyle name="Heading 2 3" xfId="476"/>
    <cellStyle name="Heading 3 2" xfId="67"/>
    <cellStyle name="Heading 3 2 2" xfId="141"/>
    <cellStyle name="Heading 3 3" xfId="477"/>
    <cellStyle name="Heading 4 2" xfId="63"/>
    <cellStyle name="Heading 4 2 2" xfId="142"/>
    <cellStyle name="Heading 4 3" xfId="478"/>
    <cellStyle name="Input 2" xfId="82"/>
    <cellStyle name="Input 2 2" xfId="143"/>
    <cellStyle name="Input 2 2 2" xfId="931"/>
    <cellStyle name="Input 2 2 3" xfId="932"/>
    <cellStyle name="Input 3" xfId="479"/>
    <cellStyle name="Linked Cell 2" xfId="70"/>
    <cellStyle name="Linked Cell 2 2" xfId="144"/>
    <cellStyle name="Linked Cell 3" xfId="480"/>
    <cellStyle name="Neutral 2" xfId="76"/>
    <cellStyle name="Neutral 2 2" xfId="105"/>
    <cellStyle name="Neutral 2 3" xfId="481"/>
    <cellStyle name="Neutral 3" xfId="145"/>
    <cellStyle name="Neutral 4" xfId="482"/>
    <cellStyle name="Neutral 4 2" xfId="483"/>
    <cellStyle name="Normal 10" xfId="4"/>
    <cellStyle name="Normal 10 2" xfId="185"/>
    <cellStyle name="Normal 10 2 2" xfId="484"/>
    <cellStyle name="Normal 10 2 2 2" xfId="485"/>
    <cellStyle name="Normal 10 2 2 2 2" xfId="933"/>
    <cellStyle name="Normal 10 2 2 2 3" xfId="934"/>
    <cellStyle name="Normal 10 2 2 3" xfId="486"/>
    <cellStyle name="Normal 10 2 2 3 2" xfId="935"/>
    <cellStyle name="Normal 10 2 2 3 3" xfId="936"/>
    <cellStyle name="Normal 10 2 2 4" xfId="937"/>
    <cellStyle name="Normal 10 2 2 5" xfId="938"/>
    <cellStyle name="Normal 10 2 3" xfId="487"/>
    <cellStyle name="Normal 10 2 3 2" xfId="939"/>
    <cellStyle name="Normal 10 2 3 3" xfId="940"/>
    <cellStyle name="Normal 10 2 4" xfId="488"/>
    <cellStyle name="Normal 10 2 4 2" xfId="941"/>
    <cellStyle name="Normal 10 2 4 3" xfId="942"/>
    <cellStyle name="Normal 10 2 5" xfId="943"/>
    <cellStyle name="Normal 10 2 6" xfId="944"/>
    <cellStyle name="Normal 10 3" xfId="208"/>
    <cellStyle name="Normal 10 3 2" xfId="489"/>
    <cellStyle name="Normal 10 3 2 2" xfId="945"/>
    <cellStyle name="Normal 10 3 2 3" xfId="946"/>
    <cellStyle name="Normal 10 3 3" xfId="490"/>
    <cellStyle name="Normal 10 3 3 2" xfId="947"/>
    <cellStyle name="Normal 10 3 3 3" xfId="948"/>
    <cellStyle name="Normal 10 3 4" xfId="949"/>
    <cellStyle name="Normal 10 3 5" xfId="950"/>
    <cellStyle name="Normal 10 4" xfId="491"/>
    <cellStyle name="Normal 10 4 2" xfId="492"/>
    <cellStyle name="Normal 10 4 2 2" xfId="951"/>
    <cellStyle name="Normal 10 4 2 3" xfId="952"/>
    <cellStyle name="Normal 10 4 3" xfId="493"/>
    <cellStyle name="Normal 10 4 3 2" xfId="953"/>
    <cellStyle name="Normal 10 4 3 3" xfId="954"/>
    <cellStyle name="Normal 10 4 4" xfId="955"/>
    <cellStyle name="Normal 10 4 5" xfId="956"/>
    <cellStyle name="Normal 10 5" xfId="494"/>
    <cellStyle name="Normal 10 5 2" xfId="957"/>
    <cellStyle name="Normal 10 5 3" xfId="958"/>
    <cellStyle name="Normal 10 6" xfId="495"/>
    <cellStyle name="Normal 10 6 2" xfId="959"/>
    <cellStyle name="Normal 10 6 3" xfId="960"/>
    <cellStyle name="Normal 11" xfId="164"/>
    <cellStyle name="Normal 11 2" xfId="186"/>
    <cellStyle name="Normal 11 3" xfId="209"/>
    <cellStyle name="Normal 12" xfId="165"/>
    <cellStyle name="Normal 12 2" xfId="496"/>
    <cellStyle name="Normal 12 3" xfId="961"/>
    <cellStyle name="Normal 2" xfId="1"/>
    <cellStyle name="Normal 2 2" xfId="146"/>
    <cellStyle name="Normal 2 2 2" xfId="163"/>
    <cellStyle name="Normal 2 2 3" xfId="497"/>
    <cellStyle name="Normal 2 3" xfId="147"/>
    <cellStyle name="Normal 2 4" xfId="96"/>
    <cellStyle name="Normal 2 5" xfId="219"/>
    <cellStyle name="Normal 2_3.Havelvacner_N1_12 23.01.2018" xfId="498"/>
    <cellStyle name="Normal 3" xfId="3"/>
    <cellStyle name="Normal 3 2" xfId="104"/>
    <cellStyle name="Normal 3 2 2" xfId="148"/>
    <cellStyle name="Normal 3 2 3" xfId="499"/>
    <cellStyle name="Normal 3 3" xfId="98"/>
    <cellStyle name="Normal 3_HavelvacN2axjusakN3" xfId="106"/>
    <cellStyle name="Normal 4" xfId="5"/>
    <cellStyle name="Normal 4 2" xfId="9"/>
    <cellStyle name="Normal 4 2 2" xfId="500"/>
    <cellStyle name="Normal 4 3" xfId="101"/>
    <cellStyle name="Normal 5" xfId="107"/>
    <cellStyle name="Normal 5 2" xfId="149"/>
    <cellStyle name="Normal 5 2 2" xfId="189"/>
    <cellStyle name="Normal 5 2 2 2" xfId="212"/>
    <cellStyle name="Normal 5 2 2 3" xfId="962"/>
    <cellStyle name="Normal 5 2 3" xfId="182"/>
    <cellStyle name="Normal 5 2 4" xfId="206"/>
    <cellStyle name="Normal 5 3" xfId="264"/>
    <cellStyle name="Normal 5 3 2" xfId="501"/>
    <cellStyle name="Normal 5 3 2 2" xfId="502"/>
    <cellStyle name="Normal 5 3 2 2 2" xfId="963"/>
    <cellStyle name="Normal 5 3 2 2 3" xfId="964"/>
    <cellStyle name="Normal 5 3 2 3" xfId="503"/>
    <cellStyle name="Normal 5 3 2 3 2" xfId="965"/>
    <cellStyle name="Normal 5 3 2 3 3" xfId="966"/>
    <cellStyle name="Normal 5 3 2 4" xfId="967"/>
    <cellStyle name="Normal 5 3 2 5" xfId="968"/>
    <cellStyle name="Normal 5 3 3" xfId="504"/>
    <cellStyle name="Normal 5 3 3 2" xfId="969"/>
    <cellStyle name="Normal 5 3 3 3" xfId="970"/>
    <cellStyle name="Normal 5 3 4" xfId="505"/>
    <cellStyle name="Normal 5 3 4 2" xfId="971"/>
    <cellStyle name="Normal 5 3 4 3" xfId="972"/>
    <cellStyle name="Normal 5 3 5" xfId="973"/>
    <cellStyle name="Normal 5 3 6" xfId="974"/>
    <cellStyle name="Normal 5 4" xfId="506"/>
    <cellStyle name="Normal 5 4 2" xfId="507"/>
    <cellStyle name="Normal 5 4 2 2" xfId="508"/>
    <cellStyle name="Normal 5 4 2 2 2" xfId="975"/>
    <cellStyle name="Normal 5 4 2 2 3" xfId="976"/>
    <cellStyle name="Normal 5 4 2 3" xfId="509"/>
    <cellStyle name="Normal 5 4 2 3 2" xfId="977"/>
    <cellStyle name="Normal 5 4 2 3 3" xfId="978"/>
    <cellStyle name="Normal 5 4 2 4" xfId="979"/>
    <cellStyle name="Normal 5 4 2 5" xfId="980"/>
    <cellStyle name="Normal 5 4 3" xfId="510"/>
    <cellStyle name="Normal 5 4 3 2" xfId="981"/>
    <cellStyle name="Normal 5 4 3 3" xfId="982"/>
    <cellStyle name="Normal 5 4 4" xfId="511"/>
    <cellStyle name="Normal 5 4 4 2" xfId="983"/>
    <cellStyle name="Normal 5 4 4 3" xfId="984"/>
    <cellStyle name="Normal 5 4 5" xfId="985"/>
    <cellStyle name="Normal 5 4 6" xfId="986"/>
    <cellStyle name="Normal 5 5" xfId="512"/>
    <cellStyle name="Normal 5 5 2" xfId="513"/>
    <cellStyle name="Normal 5 5 2 2" xfId="987"/>
    <cellStyle name="Normal 5 5 2 3" xfId="988"/>
    <cellStyle name="Normal 5 5 3" xfId="514"/>
    <cellStyle name="Normal 5 5 3 2" xfId="989"/>
    <cellStyle name="Normal 5 5 3 3" xfId="990"/>
    <cellStyle name="Normal 5 5 4" xfId="991"/>
    <cellStyle name="Normal 5 5 5" xfId="992"/>
    <cellStyle name="Normal 5 6" xfId="515"/>
    <cellStyle name="Normal 5 6 2" xfId="516"/>
    <cellStyle name="Normal 5 6 2 2" xfId="993"/>
    <cellStyle name="Normal 5 6 2 3" xfId="994"/>
    <cellStyle name="Normal 5 6 3" xfId="517"/>
    <cellStyle name="Normal 5 6 3 2" xfId="995"/>
    <cellStyle name="Normal 5 6 3 3" xfId="996"/>
    <cellStyle name="Normal 5 6 4" xfId="997"/>
    <cellStyle name="Normal 5 6 5" xfId="998"/>
    <cellStyle name="Normal 5 7" xfId="518"/>
    <cellStyle name="Normal 5 7 2" xfId="999"/>
    <cellStyle name="Normal 5 7 3" xfId="1000"/>
    <cellStyle name="Normal 5 8" xfId="519"/>
    <cellStyle name="Normal 5 8 2" xfId="1001"/>
    <cellStyle name="Normal 5 8 3" xfId="1002"/>
    <cellStyle name="Normal 5 9" xfId="520"/>
    <cellStyle name="Normal 5 9 2" xfId="1003"/>
    <cellStyle name="Normal 5 9 3" xfId="1004"/>
    <cellStyle name="Normal 6" xfId="150"/>
    <cellStyle name="Normal 6 2" xfId="213"/>
    <cellStyle name="Normal 7" xfId="151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rmal_01-05" xfId="220"/>
    <cellStyle name="Note 2" xfId="54"/>
    <cellStyle name="Note 2 2" xfId="152"/>
    <cellStyle name="Note 2 2 2" xfId="1005"/>
    <cellStyle name="Note 2 2 3" xfId="1006"/>
    <cellStyle name="Note 3" xfId="166"/>
    <cellStyle name="Note 3 2" xfId="1007"/>
    <cellStyle name="Note 3 3" xfId="1008"/>
    <cellStyle name="Note 4" xfId="190"/>
    <cellStyle name="Output 2" xfId="81"/>
    <cellStyle name="Output 2 2" xfId="153"/>
    <cellStyle name="Output 2 2 2" xfId="1009"/>
    <cellStyle name="Output 2 2 3" xfId="1010"/>
    <cellStyle name="Output 3" xfId="521"/>
    <cellStyle name="Percent 2" xfId="2"/>
    <cellStyle name="Percent 2 2" xfId="97"/>
    <cellStyle name="Percent 2 2 2" xfId="522"/>
    <cellStyle name="Percent 2 3" xfId="523"/>
    <cellStyle name="Percent 3" xfId="524"/>
    <cellStyle name="Percent 3 2" xfId="525"/>
    <cellStyle name="RowLevel_1_N6+artabyuje" xfId="526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 2" xfId="89"/>
    <cellStyle name="Total 2 2" xfId="158"/>
    <cellStyle name="Total 2 2 2" xfId="1011"/>
    <cellStyle name="Total 2 2 3" xfId="1012"/>
    <cellStyle name="Total 3" xfId="527"/>
    <cellStyle name="Warning Text 2" xfId="68"/>
    <cellStyle name="Warning Text 2 2" xfId="159"/>
    <cellStyle name="Warning Text 3" xfId="528"/>
    <cellStyle name="Акцент1" xfId="28" builtinId="29" customBuiltin="1"/>
    <cellStyle name="Акцент1 2" xfId="242"/>
    <cellStyle name="Акцент1 3" xfId="1013"/>
    <cellStyle name="Акцент2" xfId="32" builtinId="33" customBuiltin="1"/>
    <cellStyle name="Акцент2 2" xfId="243"/>
    <cellStyle name="Акцент2 3" xfId="1014"/>
    <cellStyle name="Акцент3" xfId="36" builtinId="37" customBuiltin="1"/>
    <cellStyle name="Акцент3 2" xfId="244"/>
    <cellStyle name="Акцент3 3" xfId="1015"/>
    <cellStyle name="Акцент4" xfId="40" builtinId="41" customBuiltin="1"/>
    <cellStyle name="Акцент4 2" xfId="245"/>
    <cellStyle name="Акцент4 3" xfId="1016"/>
    <cellStyle name="Акцент5" xfId="44" builtinId="45" customBuiltin="1"/>
    <cellStyle name="Акцент5 2" xfId="246"/>
    <cellStyle name="Акцент5 3" xfId="1017"/>
    <cellStyle name="Акцент6" xfId="48" builtinId="49" customBuiltin="1"/>
    <cellStyle name="Акцент6 2" xfId="247"/>
    <cellStyle name="Акцент6 3" xfId="1018"/>
    <cellStyle name="Ввод " xfId="19" builtinId="20" customBuiltin="1"/>
    <cellStyle name="Ввод  2" xfId="248"/>
    <cellStyle name="Ввод  3" xfId="1019"/>
    <cellStyle name="Вывод" xfId="20" builtinId="21" customBuiltin="1"/>
    <cellStyle name="Вывод 2" xfId="249"/>
    <cellStyle name="Вывод 3" xfId="1020"/>
    <cellStyle name="Вычисление" xfId="21" builtinId="22" customBuiltin="1"/>
    <cellStyle name="Вычисление 2" xfId="250"/>
    <cellStyle name="Вычисление 3" xfId="1021"/>
    <cellStyle name="Заголовок 1" xfId="12" builtinId="16" customBuiltin="1"/>
    <cellStyle name="Заголовок 1 2" xfId="251"/>
    <cellStyle name="Заголовок 1 3" xfId="1022"/>
    <cellStyle name="Заголовок 2" xfId="13" builtinId="17" customBuiltin="1"/>
    <cellStyle name="Заголовок 2 2" xfId="252"/>
    <cellStyle name="Заголовок 2 3" xfId="1023"/>
    <cellStyle name="Заголовок 3" xfId="14" builtinId="18" customBuiltin="1"/>
    <cellStyle name="Заголовок 3 2" xfId="253"/>
    <cellStyle name="Заголовок 3 3" xfId="1024"/>
    <cellStyle name="Заголовок 4" xfId="15" builtinId="19" customBuiltin="1"/>
    <cellStyle name="Заголовок 4 2" xfId="254"/>
    <cellStyle name="Заголовок 4 3" xfId="1025"/>
    <cellStyle name="Итог" xfId="27" builtinId="25" customBuiltin="1"/>
    <cellStyle name="Итог 2" xfId="255"/>
    <cellStyle name="Итог 3" xfId="1026"/>
    <cellStyle name="Контрольная ячейка" xfId="23" builtinId="23" customBuiltin="1"/>
    <cellStyle name="Контрольная ячейка 2" xfId="256"/>
    <cellStyle name="Контрольная ячейка 3" xfId="1027"/>
    <cellStyle name="Название 2" xfId="222"/>
    <cellStyle name="Нейтральный" xfId="18" builtinId="28" customBuiltin="1"/>
    <cellStyle name="Нейтральный 2" xfId="257"/>
    <cellStyle name="Нейтральный 3" xfId="1028"/>
    <cellStyle name="Обычный" xfId="0" builtinId="0"/>
    <cellStyle name="Обычный 2" xfId="11"/>
    <cellStyle name="Обычный 2 2" xfId="161"/>
    <cellStyle name="Обычный 2 3" xfId="160"/>
    <cellStyle name="Обычный 3" xfId="217"/>
    <cellStyle name="Обычный 3 2" xfId="1029"/>
    <cellStyle name="Обычный 3 3" xfId="1030"/>
    <cellStyle name="Обычный 4" xfId="221"/>
    <cellStyle name="Обычный 5" xfId="529"/>
    <cellStyle name="Обычный 6" xfId="530"/>
    <cellStyle name="Обычный 7" xfId="1031"/>
    <cellStyle name="Плохой" xfId="17" builtinId="27" customBuiltin="1"/>
    <cellStyle name="Плохой 2" xfId="258"/>
    <cellStyle name="Плохой 3" xfId="1032"/>
    <cellStyle name="Пояснение" xfId="26" builtinId="53" customBuiltin="1"/>
    <cellStyle name="Пояснение 2" xfId="259"/>
    <cellStyle name="Пояснение 3" xfId="1033"/>
    <cellStyle name="Примечание" xfId="25" builtinId="10" customBuiltin="1"/>
    <cellStyle name="Примечание 2" xfId="223"/>
    <cellStyle name="Связанная ячейка" xfId="22" builtinId="24" customBuiltin="1"/>
    <cellStyle name="Связанная ячейка 2" xfId="260"/>
    <cellStyle name="Связанная ячейка 3" xfId="1034"/>
    <cellStyle name="Стиль 1" xfId="261"/>
    <cellStyle name="Текст предупреждения" xfId="24" builtinId="11" customBuiltin="1"/>
    <cellStyle name="Текст предупреждения 2" xfId="262"/>
    <cellStyle name="Текст предупреждения 3" xfId="1035"/>
    <cellStyle name="Финансовый" xfId="7" builtinId="3"/>
    <cellStyle name="Финансовый 2" xfId="214"/>
    <cellStyle name="Финансовый 2 2" xfId="215"/>
    <cellStyle name="Финансовый 3" xfId="216"/>
    <cellStyle name="Финансовый 4" xfId="218"/>
    <cellStyle name="Хороший" xfId="16" builtinId="26" customBuiltin="1"/>
    <cellStyle name="Хороший 2" xfId="263"/>
    <cellStyle name="Хороший 3" xfId="103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7"/>
  <sheetViews>
    <sheetView tabSelected="1" zoomScaleNormal="100" zoomScaleSheetLayoutView="100" workbookViewId="0"/>
  </sheetViews>
  <sheetFormatPr defaultColWidth="9.140625" defaultRowHeight="17.25"/>
  <cols>
    <col min="1" max="1" width="11" style="45" customWidth="1"/>
    <col min="2" max="2" width="15.7109375" style="45" customWidth="1"/>
    <col min="3" max="3" width="86" style="45" customWidth="1"/>
    <col min="4" max="4" width="37.42578125" style="45" customWidth="1"/>
    <col min="5" max="5" width="15.7109375" style="45" customWidth="1"/>
    <col min="6" max="6" width="13.85546875" style="45" customWidth="1"/>
    <col min="7" max="8" width="12.42578125" style="45" customWidth="1"/>
    <col min="9" max="16384" width="9.140625" style="45"/>
  </cols>
  <sheetData>
    <row r="1" spans="1:4">
      <c r="D1" s="46" t="s">
        <v>22</v>
      </c>
    </row>
    <row r="2" spans="1:4">
      <c r="D2" s="46" t="s">
        <v>59</v>
      </c>
    </row>
    <row r="3" spans="1:4">
      <c r="D3" s="46" t="s">
        <v>1</v>
      </c>
    </row>
    <row r="5" spans="1:4" ht="61.5" customHeight="1">
      <c r="A5" s="174" t="s">
        <v>60</v>
      </c>
      <c r="B5" s="174"/>
      <c r="C5" s="174"/>
      <c r="D5" s="174"/>
    </row>
    <row r="7" spans="1:4">
      <c r="D7" s="46" t="s">
        <v>42</v>
      </c>
    </row>
    <row r="8" spans="1:4" s="47" customFormat="1" ht="72.75" customHeight="1">
      <c r="A8" s="175" t="s">
        <v>2</v>
      </c>
      <c r="B8" s="176"/>
      <c r="C8" s="179" t="s">
        <v>3</v>
      </c>
      <c r="D8" s="113" t="s">
        <v>40</v>
      </c>
    </row>
    <row r="9" spans="1:4" s="47" customFormat="1">
      <c r="A9" s="60" t="s">
        <v>4</v>
      </c>
      <c r="B9" s="61" t="s">
        <v>5</v>
      </c>
      <c r="C9" s="180"/>
      <c r="D9" s="98" t="s">
        <v>51</v>
      </c>
    </row>
    <row r="10" spans="1:4" s="47" customFormat="1">
      <c r="A10" s="155"/>
      <c r="B10" s="155"/>
      <c r="C10" s="53" t="s">
        <v>10</v>
      </c>
      <c r="D10" s="103">
        <f t="shared" ref="D10" si="0">+D12</f>
        <v>0</v>
      </c>
    </row>
    <row r="11" spans="1:4" s="47" customFormat="1">
      <c r="A11" s="157"/>
      <c r="B11" s="157"/>
      <c r="C11" s="53" t="s">
        <v>19</v>
      </c>
      <c r="D11" s="103"/>
    </row>
    <row r="12" spans="1:4" s="47" customFormat="1" ht="17.25" customHeight="1">
      <c r="A12" s="48"/>
      <c r="B12" s="177" t="s">
        <v>27</v>
      </c>
      <c r="C12" s="178"/>
      <c r="D12" s="103">
        <f>+D14+D27+D46</f>
        <v>0</v>
      </c>
    </row>
    <row r="13" spans="1:4" s="47" customFormat="1">
      <c r="A13" s="155">
        <v>1212</v>
      </c>
      <c r="B13" s="171"/>
      <c r="C13" s="24" t="s">
        <v>13</v>
      </c>
      <c r="D13" s="104"/>
    </row>
    <row r="14" spans="1:4" s="47" customFormat="1">
      <c r="A14" s="156"/>
      <c r="B14" s="172"/>
      <c r="C14" s="53" t="s">
        <v>66</v>
      </c>
      <c r="D14" s="34">
        <f t="shared" ref="D14" si="1">+D21</f>
        <v>8990</v>
      </c>
    </row>
    <row r="15" spans="1:4" s="47" customFormat="1">
      <c r="A15" s="156"/>
      <c r="B15" s="172"/>
      <c r="C15" s="49" t="s">
        <v>14</v>
      </c>
      <c r="D15" s="104"/>
    </row>
    <row r="16" spans="1:4" s="47" customFormat="1">
      <c r="A16" s="156"/>
      <c r="B16" s="172"/>
      <c r="C16" s="42" t="s">
        <v>67</v>
      </c>
      <c r="D16" s="105"/>
    </row>
    <row r="17" spans="1:4" s="47" customFormat="1">
      <c r="A17" s="156"/>
      <c r="B17" s="172"/>
      <c r="C17" s="49" t="s">
        <v>15</v>
      </c>
      <c r="D17" s="105"/>
    </row>
    <row r="18" spans="1:4" s="47" customFormat="1" ht="38.25" customHeight="1">
      <c r="A18" s="157"/>
      <c r="B18" s="173"/>
      <c r="C18" s="42" t="s">
        <v>68</v>
      </c>
      <c r="D18" s="105"/>
    </row>
    <row r="19" spans="1:4" s="47" customFormat="1">
      <c r="A19" s="50"/>
      <c r="B19" s="51"/>
      <c r="C19" s="52" t="s">
        <v>20</v>
      </c>
      <c r="D19" s="106"/>
    </row>
    <row r="20" spans="1:4" s="47" customFormat="1">
      <c r="A20" s="50"/>
      <c r="B20" s="168">
        <v>12017</v>
      </c>
      <c r="C20" s="49" t="s">
        <v>16</v>
      </c>
      <c r="D20" s="105"/>
    </row>
    <row r="21" spans="1:4" s="47" customFormat="1" ht="51.75">
      <c r="A21" s="50"/>
      <c r="B21" s="169"/>
      <c r="C21" s="68" t="s">
        <v>69</v>
      </c>
      <c r="D21" s="107">
        <f>+'Հ 4'!D60</f>
        <v>8990</v>
      </c>
    </row>
    <row r="22" spans="1:4" s="47" customFormat="1">
      <c r="A22" s="50"/>
      <c r="B22" s="169"/>
      <c r="C22" s="49" t="s">
        <v>17</v>
      </c>
      <c r="D22" s="105"/>
    </row>
    <row r="23" spans="1:4" s="47" customFormat="1" ht="103.5">
      <c r="A23" s="50"/>
      <c r="B23" s="169"/>
      <c r="C23" s="42" t="s">
        <v>86</v>
      </c>
      <c r="D23" s="105"/>
    </row>
    <row r="24" spans="1:4" s="47" customFormat="1">
      <c r="A24" s="50"/>
      <c r="B24" s="169"/>
      <c r="C24" s="49" t="s">
        <v>18</v>
      </c>
      <c r="D24" s="105"/>
    </row>
    <row r="25" spans="1:4" s="47" customFormat="1">
      <c r="A25" s="62"/>
      <c r="B25" s="170"/>
      <c r="C25" s="42" t="s">
        <v>26</v>
      </c>
      <c r="D25" s="105"/>
    </row>
    <row r="26" spans="1:4">
      <c r="A26" s="164">
        <v>1070</v>
      </c>
      <c r="B26" s="166"/>
      <c r="C26" s="109" t="s">
        <v>13</v>
      </c>
      <c r="D26" s="115"/>
    </row>
    <row r="27" spans="1:4">
      <c r="A27" s="165"/>
      <c r="B27" s="167"/>
      <c r="C27" s="109" t="s">
        <v>87</v>
      </c>
      <c r="D27" s="116">
        <f>D34+D40</f>
        <v>-7932.4</v>
      </c>
    </row>
    <row r="28" spans="1:4">
      <c r="A28" s="165"/>
      <c r="B28" s="167"/>
      <c r="C28" s="109" t="s">
        <v>14</v>
      </c>
      <c r="D28" s="115"/>
    </row>
    <row r="29" spans="1:4">
      <c r="A29" s="165"/>
      <c r="B29" s="167"/>
      <c r="C29" s="109" t="s">
        <v>88</v>
      </c>
      <c r="D29" s="115"/>
    </row>
    <row r="30" spans="1:4">
      <c r="A30" s="165"/>
      <c r="B30" s="167"/>
      <c r="C30" s="109" t="s">
        <v>15</v>
      </c>
      <c r="D30" s="115"/>
    </row>
    <row r="31" spans="1:4" ht="34.5">
      <c r="A31" s="165"/>
      <c r="B31" s="167"/>
      <c r="C31" s="109" t="s">
        <v>89</v>
      </c>
      <c r="D31" s="115"/>
    </row>
    <row r="32" spans="1:4">
      <c r="A32" s="165"/>
      <c r="B32" s="161" t="s">
        <v>20</v>
      </c>
      <c r="C32" s="162"/>
      <c r="D32" s="163"/>
    </row>
    <row r="33" spans="1:4">
      <c r="A33" s="165"/>
      <c r="B33" s="168">
        <v>12002</v>
      </c>
      <c r="C33" s="109" t="s">
        <v>16</v>
      </c>
      <c r="D33" s="110"/>
    </row>
    <row r="34" spans="1:4" ht="51.75">
      <c r="A34" s="165"/>
      <c r="B34" s="169"/>
      <c r="C34" s="109" t="s">
        <v>90</v>
      </c>
      <c r="D34" s="117">
        <f>-D21-D40-D53</f>
        <v>-4932.3999999999996</v>
      </c>
    </row>
    <row r="35" spans="1:4">
      <c r="A35" s="165"/>
      <c r="B35" s="169"/>
      <c r="C35" s="109" t="s">
        <v>17</v>
      </c>
      <c r="D35" s="110"/>
    </row>
    <row r="36" spans="1:4" ht="51.75">
      <c r="A36" s="165"/>
      <c r="B36" s="169"/>
      <c r="C36" s="109" t="s">
        <v>91</v>
      </c>
      <c r="D36" s="110"/>
    </row>
    <row r="37" spans="1:4">
      <c r="A37" s="165"/>
      <c r="B37" s="169"/>
      <c r="C37" s="109" t="s">
        <v>18</v>
      </c>
      <c r="D37" s="110"/>
    </row>
    <row r="38" spans="1:4">
      <c r="A38" s="165"/>
      <c r="B38" s="170"/>
      <c r="C38" s="109" t="s">
        <v>26</v>
      </c>
      <c r="D38" s="110"/>
    </row>
    <row r="39" spans="1:4">
      <c r="A39" s="165"/>
      <c r="B39" s="168">
        <v>12004</v>
      </c>
      <c r="C39" s="118" t="s">
        <v>16</v>
      </c>
      <c r="D39" s="110"/>
    </row>
    <row r="40" spans="1:4" ht="34.5">
      <c r="A40" s="165"/>
      <c r="B40" s="169"/>
      <c r="C40" s="118" t="s">
        <v>92</v>
      </c>
      <c r="D40" s="117">
        <v>-3000</v>
      </c>
    </row>
    <row r="41" spans="1:4">
      <c r="A41" s="165"/>
      <c r="B41" s="169"/>
      <c r="C41" s="118" t="s">
        <v>17</v>
      </c>
      <c r="D41" s="110"/>
    </row>
    <row r="42" spans="1:4" ht="69">
      <c r="A42" s="165"/>
      <c r="B42" s="169"/>
      <c r="C42" s="118" t="s">
        <v>93</v>
      </c>
      <c r="D42" s="110"/>
    </row>
    <row r="43" spans="1:4">
      <c r="A43" s="165"/>
      <c r="B43" s="169"/>
      <c r="C43" s="118" t="s">
        <v>18</v>
      </c>
      <c r="D43" s="110"/>
    </row>
    <row r="44" spans="1:4">
      <c r="A44" s="165"/>
      <c r="B44" s="170"/>
      <c r="C44" s="118" t="s">
        <v>26</v>
      </c>
      <c r="D44" s="110"/>
    </row>
    <row r="45" spans="1:4">
      <c r="A45" s="155">
        <v>1106</v>
      </c>
      <c r="B45" s="158"/>
      <c r="C45" s="109" t="s">
        <v>13</v>
      </c>
      <c r="D45" s="115"/>
    </row>
    <row r="46" spans="1:4" ht="34.5">
      <c r="A46" s="156"/>
      <c r="B46" s="159"/>
      <c r="C46" s="109" t="s">
        <v>94</v>
      </c>
      <c r="D46" s="116">
        <f>D53</f>
        <v>-1057.5999999999999</v>
      </c>
    </row>
    <row r="47" spans="1:4">
      <c r="A47" s="156"/>
      <c r="B47" s="159"/>
      <c r="C47" s="109" t="s">
        <v>14</v>
      </c>
      <c r="D47" s="115"/>
    </row>
    <row r="48" spans="1:4" ht="34.5">
      <c r="A48" s="156"/>
      <c r="B48" s="159"/>
      <c r="C48" s="109" t="s">
        <v>95</v>
      </c>
      <c r="D48" s="115"/>
    </row>
    <row r="49" spans="1:4">
      <c r="A49" s="156"/>
      <c r="B49" s="159"/>
      <c r="C49" s="109" t="s">
        <v>15</v>
      </c>
      <c r="D49" s="115"/>
    </row>
    <row r="50" spans="1:4" ht="34.5">
      <c r="A50" s="156"/>
      <c r="B50" s="160"/>
      <c r="C50" s="109" t="s">
        <v>96</v>
      </c>
      <c r="D50" s="115"/>
    </row>
    <row r="51" spans="1:4">
      <c r="A51" s="156"/>
      <c r="B51" s="161" t="s">
        <v>20</v>
      </c>
      <c r="C51" s="162"/>
      <c r="D51" s="163"/>
    </row>
    <row r="52" spans="1:4">
      <c r="A52" s="156"/>
      <c r="B52" s="168">
        <v>11001</v>
      </c>
      <c r="C52" s="109" t="s">
        <v>16</v>
      </c>
      <c r="D52" s="115"/>
    </row>
    <row r="53" spans="1:4" ht="34.5">
      <c r="A53" s="156"/>
      <c r="B53" s="169"/>
      <c r="C53" s="109" t="s">
        <v>97</v>
      </c>
      <c r="D53" s="117">
        <v>-1057.5999999999999</v>
      </c>
    </row>
    <row r="54" spans="1:4">
      <c r="A54" s="156"/>
      <c r="B54" s="169"/>
      <c r="C54" s="109" t="s">
        <v>17</v>
      </c>
      <c r="D54" s="115"/>
    </row>
    <row r="55" spans="1:4" ht="86.25">
      <c r="A55" s="156"/>
      <c r="B55" s="169"/>
      <c r="C55" s="109" t="s">
        <v>98</v>
      </c>
      <c r="D55" s="115"/>
    </row>
    <row r="56" spans="1:4">
      <c r="A56" s="156"/>
      <c r="B56" s="169"/>
      <c r="C56" s="109" t="s">
        <v>18</v>
      </c>
      <c r="D56" s="115"/>
    </row>
    <row r="57" spans="1:4">
      <c r="A57" s="157"/>
      <c r="B57" s="170"/>
      <c r="C57" s="118" t="s">
        <v>99</v>
      </c>
      <c r="D57" s="115"/>
    </row>
  </sheetData>
  <mergeCells count="18">
    <mergeCell ref="B20:B25"/>
    <mergeCell ref="A13:A18"/>
    <mergeCell ref="B13:B18"/>
    <mergeCell ref="A5:D5"/>
    <mergeCell ref="A8:B8"/>
    <mergeCell ref="B12:C12"/>
    <mergeCell ref="C8:C9"/>
    <mergeCell ref="A10:A11"/>
    <mergeCell ref="B10:B11"/>
    <mergeCell ref="A45:A57"/>
    <mergeCell ref="B45:B50"/>
    <mergeCell ref="B51:D51"/>
    <mergeCell ref="A26:A44"/>
    <mergeCell ref="B26:B31"/>
    <mergeCell ref="B32:D32"/>
    <mergeCell ref="B33:B38"/>
    <mergeCell ref="B39:B44"/>
    <mergeCell ref="B52:B57"/>
  </mergeCells>
  <pageMargins left="0" right="0" top="0.19685039370078741" bottom="0.19685039370078741" header="0.19685039370078741" footer="0.31496062992125984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2"/>
  <sheetViews>
    <sheetView zoomScaleNormal="100" zoomScaleSheetLayoutView="100" workbookViewId="0"/>
  </sheetViews>
  <sheetFormatPr defaultRowHeight="17.25"/>
  <cols>
    <col min="1" max="1" width="8.28515625" style="39" customWidth="1"/>
    <col min="2" max="2" width="8" style="39" customWidth="1"/>
    <col min="3" max="3" width="7.140625" style="39" customWidth="1"/>
    <col min="4" max="4" width="10.7109375" style="39" customWidth="1"/>
    <col min="5" max="5" width="15.7109375" style="39" customWidth="1"/>
    <col min="6" max="6" width="68" style="39" customWidth="1"/>
    <col min="7" max="7" width="29.5703125" style="39" customWidth="1"/>
    <col min="8" max="8" width="20.85546875" style="39" customWidth="1"/>
    <col min="9" max="9" width="9.42578125" style="39" customWidth="1"/>
    <col min="10" max="16384" width="9.140625" style="39"/>
  </cols>
  <sheetData>
    <row r="1" spans="1:8">
      <c r="G1" s="4" t="s">
        <v>74</v>
      </c>
    </row>
    <row r="2" spans="1:8">
      <c r="G2" s="4" t="s">
        <v>59</v>
      </c>
    </row>
    <row r="3" spans="1:8">
      <c r="G3" s="4" t="s">
        <v>1</v>
      </c>
    </row>
    <row r="5" spans="1:8" ht="39" customHeight="1">
      <c r="A5" s="185" t="s">
        <v>61</v>
      </c>
      <c r="B5" s="185"/>
      <c r="C5" s="185"/>
      <c r="D5" s="185"/>
      <c r="E5" s="185"/>
      <c r="F5" s="185"/>
      <c r="G5" s="185"/>
      <c r="H5" s="68"/>
    </row>
    <row r="7" spans="1:8">
      <c r="G7" s="4" t="s">
        <v>42</v>
      </c>
      <c r="H7" s="4"/>
    </row>
    <row r="8" spans="1:8" s="40" customFormat="1" ht="110.25" customHeight="1">
      <c r="A8" s="184" t="s">
        <v>11</v>
      </c>
      <c r="B8" s="184"/>
      <c r="C8" s="184"/>
      <c r="D8" s="184" t="s">
        <v>2</v>
      </c>
      <c r="E8" s="184"/>
      <c r="F8" s="184" t="s">
        <v>6</v>
      </c>
      <c r="G8" s="126" t="s">
        <v>40</v>
      </c>
      <c r="H8" s="125"/>
    </row>
    <row r="9" spans="1:8" s="40" customFormat="1" ht="26.25" customHeight="1">
      <c r="A9" s="3" t="s">
        <v>82</v>
      </c>
      <c r="B9" s="3" t="s">
        <v>83</v>
      </c>
      <c r="C9" s="3" t="s">
        <v>12</v>
      </c>
      <c r="D9" s="3" t="s">
        <v>4</v>
      </c>
      <c r="E9" s="3" t="s">
        <v>5</v>
      </c>
      <c r="F9" s="184"/>
      <c r="G9" s="99" t="s">
        <v>51</v>
      </c>
      <c r="H9" s="39"/>
    </row>
    <row r="10" spans="1:8" s="40" customFormat="1">
      <c r="A10" s="2"/>
      <c r="B10" s="2"/>
      <c r="C10" s="2"/>
      <c r="D10" s="30"/>
      <c r="E10" s="30"/>
      <c r="F10" s="41" t="s">
        <v>10</v>
      </c>
      <c r="G10" s="43">
        <v>0</v>
      </c>
      <c r="H10" s="39"/>
    </row>
    <row r="11" spans="1:8" s="40" customFormat="1">
      <c r="A11" s="2"/>
      <c r="B11" s="2"/>
      <c r="C11" s="2"/>
      <c r="D11" s="54"/>
      <c r="E11" s="54"/>
      <c r="F11" s="41" t="s">
        <v>19</v>
      </c>
      <c r="G11" s="43"/>
      <c r="H11" s="39"/>
    </row>
    <row r="12" spans="1:8" s="40" customFormat="1" ht="34.5">
      <c r="A12" s="2"/>
      <c r="B12" s="2"/>
      <c r="C12" s="2"/>
      <c r="D12" s="54"/>
      <c r="E12" s="54"/>
      <c r="F12" s="41" t="s">
        <v>27</v>
      </c>
      <c r="G12" s="43">
        <f>+G32+G13</f>
        <v>0</v>
      </c>
      <c r="H12" s="39"/>
    </row>
    <row r="13" spans="1:8" s="40" customFormat="1" ht="34.5">
      <c r="A13" s="72" t="s">
        <v>24</v>
      </c>
      <c r="B13" s="73"/>
      <c r="C13" s="73"/>
      <c r="D13" s="74"/>
      <c r="E13" s="75"/>
      <c r="F13" s="76" t="s">
        <v>70</v>
      </c>
      <c r="G13" s="77">
        <f>+G15</f>
        <v>8990</v>
      </c>
      <c r="H13" s="39"/>
    </row>
    <row r="14" spans="1:8" s="40" customFormat="1">
      <c r="A14" s="72"/>
      <c r="B14" s="73"/>
      <c r="C14" s="73"/>
      <c r="D14" s="74"/>
      <c r="E14" s="75"/>
      <c r="F14" s="70" t="s">
        <v>7</v>
      </c>
      <c r="G14" s="78"/>
      <c r="H14" s="39"/>
    </row>
    <row r="15" spans="1:8" s="40" customFormat="1" ht="34.5">
      <c r="A15" s="72"/>
      <c r="B15" s="72" t="s">
        <v>71</v>
      </c>
      <c r="C15" s="73"/>
      <c r="D15" s="74"/>
      <c r="E15" s="75"/>
      <c r="F15" s="76" t="s">
        <v>72</v>
      </c>
      <c r="G15" s="77">
        <f>+G17</f>
        <v>8990</v>
      </c>
      <c r="H15" s="39"/>
    </row>
    <row r="16" spans="1:8" s="40" customFormat="1">
      <c r="A16" s="72"/>
      <c r="B16" s="72"/>
      <c r="C16" s="73"/>
      <c r="D16" s="74"/>
      <c r="E16" s="75"/>
      <c r="F16" s="70" t="s">
        <v>7</v>
      </c>
      <c r="G16" s="77"/>
      <c r="H16" s="39"/>
    </row>
    <row r="17" spans="1:8" s="40" customFormat="1" ht="34.5">
      <c r="A17" s="72"/>
      <c r="B17" s="72"/>
      <c r="C17" s="72" t="s">
        <v>24</v>
      </c>
      <c r="D17" s="79"/>
      <c r="E17" s="75"/>
      <c r="F17" s="70" t="s">
        <v>72</v>
      </c>
      <c r="G17" s="77">
        <f>+G19</f>
        <v>8990</v>
      </c>
      <c r="H17" s="39"/>
    </row>
    <row r="18" spans="1:8" s="40" customFormat="1">
      <c r="A18" s="72"/>
      <c r="B18" s="72"/>
      <c r="C18" s="72"/>
      <c r="D18" s="79"/>
      <c r="E18" s="75"/>
      <c r="F18" s="70" t="s">
        <v>7</v>
      </c>
      <c r="G18" s="78"/>
      <c r="H18" s="39"/>
    </row>
    <row r="19" spans="1:8" s="40" customFormat="1" ht="34.5">
      <c r="A19" s="72"/>
      <c r="B19" s="72"/>
      <c r="C19" s="72"/>
      <c r="D19" s="79"/>
      <c r="E19" s="75"/>
      <c r="F19" s="70" t="s">
        <v>25</v>
      </c>
      <c r="G19" s="77">
        <f>+G21</f>
        <v>8990</v>
      </c>
      <c r="H19" s="39"/>
    </row>
    <row r="20" spans="1:8" s="40" customFormat="1">
      <c r="A20" s="72"/>
      <c r="B20" s="72"/>
      <c r="C20" s="72"/>
      <c r="D20" s="79"/>
      <c r="E20" s="75"/>
      <c r="F20" s="70" t="s">
        <v>7</v>
      </c>
      <c r="G20" s="80"/>
      <c r="H20" s="39"/>
    </row>
    <row r="21" spans="1:8" s="40" customFormat="1" ht="17.25" customHeight="1">
      <c r="A21" s="72"/>
      <c r="B21" s="72"/>
      <c r="C21" s="72"/>
      <c r="D21" s="75">
        <v>1212</v>
      </c>
      <c r="E21" s="79"/>
      <c r="F21" s="79" t="s">
        <v>73</v>
      </c>
      <c r="G21" s="77">
        <f>+G23</f>
        <v>8990</v>
      </c>
      <c r="H21" s="39"/>
    </row>
    <row r="22" spans="1:8" s="40" customFormat="1">
      <c r="A22" s="72"/>
      <c r="B22" s="72"/>
      <c r="C22" s="72"/>
      <c r="D22" s="75"/>
      <c r="E22" s="81"/>
      <c r="F22" s="70" t="s">
        <v>7</v>
      </c>
      <c r="G22" s="108"/>
      <c r="H22" s="39"/>
    </row>
    <row r="23" spans="1:8" s="40" customFormat="1" ht="53.25" customHeight="1">
      <c r="A23" s="72"/>
      <c r="B23" s="72"/>
      <c r="C23" s="72"/>
      <c r="D23" s="75"/>
      <c r="E23" s="81">
        <v>12017</v>
      </c>
      <c r="F23" s="82" t="str">
        <f>+'Հ 1'!C21</f>
        <v>Պատերազմի արդյունքում ժամանակավորապես Հայաստանի Հանրապետությունում գտնվող քաղաքացիներին մշտական բնակության վայր տեղափոխում</v>
      </c>
      <c r="G23" s="77">
        <f>+G25</f>
        <v>8990</v>
      </c>
      <c r="H23" s="39"/>
    </row>
    <row r="24" spans="1:8">
      <c r="A24" s="72"/>
      <c r="B24" s="72"/>
      <c r="C24" s="72"/>
      <c r="D24" s="75"/>
      <c r="E24" s="75"/>
      <c r="F24" s="69" t="s">
        <v>21</v>
      </c>
      <c r="G24" s="80"/>
    </row>
    <row r="25" spans="1:8" s="44" customFormat="1" ht="34.5">
      <c r="A25" s="72"/>
      <c r="B25" s="72"/>
      <c r="C25" s="72"/>
      <c r="D25" s="75"/>
      <c r="E25" s="75"/>
      <c r="F25" s="83" t="s">
        <v>27</v>
      </c>
      <c r="G25" s="71">
        <f>+G27</f>
        <v>8990</v>
      </c>
      <c r="H25" s="39"/>
    </row>
    <row r="26" spans="1:8" ht="34.5">
      <c r="A26" s="72"/>
      <c r="B26" s="72"/>
      <c r="C26" s="72"/>
      <c r="D26" s="75"/>
      <c r="E26" s="75"/>
      <c r="F26" s="69" t="s">
        <v>23</v>
      </c>
      <c r="G26" s="84"/>
    </row>
    <row r="27" spans="1:8">
      <c r="A27" s="72"/>
      <c r="B27" s="72"/>
      <c r="C27" s="72"/>
      <c r="D27" s="75"/>
      <c r="E27" s="75"/>
      <c r="F27" s="70" t="s">
        <v>8</v>
      </c>
      <c r="G27" s="84">
        <f>+G28</f>
        <v>8990</v>
      </c>
    </row>
    <row r="28" spans="1:8">
      <c r="A28" s="72"/>
      <c r="B28" s="72"/>
      <c r="C28" s="72"/>
      <c r="D28" s="75"/>
      <c r="E28" s="75"/>
      <c r="F28" s="70" t="s">
        <v>9</v>
      </c>
      <c r="G28" s="84">
        <f>+G29</f>
        <v>8990</v>
      </c>
    </row>
    <row r="29" spans="1:8">
      <c r="A29" s="72"/>
      <c r="B29" s="72"/>
      <c r="C29" s="72"/>
      <c r="D29" s="75"/>
      <c r="E29" s="75"/>
      <c r="F29" s="70" t="s">
        <v>45</v>
      </c>
      <c r="G29" s="84">
        <f>+G30</f>
        <v>8990</v>
      </c>
    </row>
    <row r="30" spans="1:8" ht="34.5">
      <c r="A30" s="72"/>
      <c r="B30" s="72"/>
      <c r="C30" s="72"/>
      <c r="D30" s="75"/>
      <c r="E30" s="75"/>
      <c r="F30" s="70" t="s">
        <v>46</v>
      </c>
      <c r="G30" s="84">
        <f>+G31</f>
        <v>8990</v>
      </c>
    </row>
    <row r="31" spans="1:8">
      <c r="A31" s="72"/>
      <c r="B31" s="72"/>
      <c r="C31" s="72"/>
      <c r="D31" s="75"/>
      <c r="E31" s="75"/>
      <c r="F31" s="70" t="s">
        <v>47</v>
      </c>
      <c r="G31" s="84">
        <f>-G32</f>
        <v>8990</v>
      </c>
    </row>
    <row r="32" spans="1:8">
      <c r="A32" s="119">
        <v>10</v>
      </c>
      <c r="B32" s="120"/>
      <c r="C32" s="120"/>
      <c r="D32" s="120"/>
      <c r="E32" s="120"/>
      <c r="F32" s="120" t="s">
        <v>100</v>
      </c>
      <c r="G32" s="121">
        <f>G34</f>
        <v>-8990</v>
      </c>
    </row>
    <row r="33" spans="1:7">
      <c r="A33" s="122"/>
      <c r="B33" s="120"/>
      <c r="C33" s="120"/>
      <c r="D33" s="120"/>
      <c r="E33" s="120"/>
      <c r="F33" s="120" t="s">
        <v>7</v>
      </c>
      <c r="G33" s="121"/>
    </row>
    <row r="34" spans="1:7">
      <c r="A34" s="122"/>
      <c r="B34" s="119" t="s">
        <v>102</v>
      </c>
      <c r="C34" s="120"/>
      <c r="D34" s="120"/>
      <c r="E34" s="120"/>
      <c r="F34" s="120" t="s">
        <v>103</v>
      </c>
      <c r="G34" s="121">
        <f>G36+G51</f>
        <v>-8990</v>
      </c>
    </row>
    <row r="35" spans="1:7">
      <c r="A35" s="122"/>
      <c r="B35" s="122"/>
      <c r="C35" s="120"/>
      <c r="D35" s="120"/>
      <c r="E35" s="120"/>
      <c r="F35" s="120" t="s">
        <v>7</v>
      </c>
      <c r="G35" s="121"/>
    </row>
    <row r="36" spans="1:7">
      <c r="A36" s="122"/>
      <c r="B36" s="122"/>
      <c r="C36" s="181" t="s">
        <v>43</v>
      </c>
      <c r="D36" s="120"/>
      <c r="E36" s="120"/>
      <c r="F36" s="120" t="s">
        <v>103</v>
      </c>
      <c r="G36" s="121">
        <f>G38</f>
        <v>-1057.5999999999999</v>
      </c>
    </row>
    <row r="37" spans="1:7">
      <c r="A37" s="122"/>
      <c r="B37" s="122"/>
      <c r="C37" s="182"/>
      <c r="D37" s="120"/>
      <c r="E37" s="120"/>
      <c r="F37" s="120" t="s">
        <v>7</v>
      </c>
      <c r="G37" s="121"/>
    </row>
    <row r="38" spans="1:7" ht="34.5">
      <c r="A38" s="122"/>
      <c r="B38" s="122"/>
      <c r="C38" s="182"/>
      <c r="D38" s="120"/>
      <c r="E38" s="120"/>
      <c r="F38" s="120" t="s">
        <v>25</v>
      </c>
      <c r="G38" s="121">
        <f>G40</f>
        <v>-1057.5999999999999</v>
      </c>
    </row>
    <row r="39" spans="1:7">
      <c r="A39" s="122"/>
      <c r="B39" s="122"/>
      <c r="C39" s="182"/>
      <c r="D39" s="120"/>
      <c r="E39" s="120"/>
      <c r="F39" s="120" t="s">
        <v>7</v>
      </c>
      <c r="G39" s="121"/>
    </row>
    <row r="40" spans="1:7" ht="34.5">
      <c r="A40" s="122"/>
      <c r="B40" s="122"/>
      <c r="C40" s="182"/>
      <c r="D40" s="119">
        <v>1106</v>
      </c>
      <c r="E40" s="120"/>
      <c r="F40" s="120" t="s">
        <v>97</v>
      </c>
      <c r="G40" s="121">
        <f t="shared" ref="G40" si="0">G42+G52</f>
        <v>-1057.5999999999999</v>
      </c>
    </row>
    <row r="41" spans="1:7">
      <c r="A41" s="122"/>
      <c r="B41" s="122"/>
      <c r="C41" s="182"/>
      <c r="D41" s="122"/>
      <c r="E41" s="120"/>
      <c r="F41" s="120" t="s">
        <v>7</v>
      </c>
      <c r="G41" s="121"/>
    </row>
    <row r="42" spans="1:7" ht="34.5">
      <c r="A42" s="122"/>
      <c r="B42" s="122"/>
      <c r="C42" s="182"/>
      <c r="D42" s="122"/>
      <c r="E42" s="119">
        <v>11001</v>
      </c>
      <c r="F42" s="120" t="s">
        <v>97</v>
      </c>
      <c r="G42" s="121">
        <f>G44</f>
        <v>-1057.5999999999999</v>
      </c>
    </row>
    <row r="43" spans="1:7">
      <c r="A43" s="122"/>
      <c r="B43" s="122"/>
      <c r="C43" s="182"/>
      <c r="D43" s="122"/>
      <c r="E43" s="122"/>
      <c r="F43" s="120" t="s">
        <v>21</v>
      </c>
      <c r="G43" s="121"/>
    </row>
    <row r="44" spans="1:7" ht="34.5">
      <c r="A44" s="122"/>
      <c r="B44" s="122"/>
      <c r="C44" s="182"/>
      <c r="D44" s="122"/>
      <c r="E44" s="122"/>
      <c r="F44" s="120" t="s">
        <v>101</v>
      </c>
      <c r="G44" s="121">
        <f>G46</f>
        <v>-1057.5999999999999</v>
      </c>
    </row>
    <row r="45" spans="1:7" ht="34.5">
      <c r="A45" s="122"/>
      <c r="B45" s="122"/>
      <c r="C45" s="182"/>
      <c r="D45" s="122"/>
      <c r="E45" s="122"/>
      <c r="F45" s="120" t="s">
        <v>23</v>
      </c>
      <c r="G45" s="121"/>
    </row>
    <row r="46" spans="1:7">
      <c r="A46" s="122"/>
      <c r="B46" s="122"/>
      <c r="C46" s="182"/>
      <c r="D46" s="122"/>
      <c r="E46" s="122"/>
      <c r="F46" s="120" t="s">
        <v>8</v>
      </c>
      <c r="G46" s="121">
        <f t="shared" ref="G46:G49" si="1">G47</f>
        <v>-1057.5999999999999</v>
      </c>
    </row>
    <row r="47" spans="1:7">
      <c r="A47" s="122"/>
      <c r="B47" s="122"/>
      <c r="C47" s="182"/>
      <c r="D47" s="122"/>
      <c r="E47" s="122"/>
      <c r="F47" s="120" t="s">
        <v>9</v>
      </c>
      <c r="G47" s="121">
        <f t="shared" si="1"/>
        <v>-1057.5999999999999</v>
      </c>
    </row>
    <row r="48" spans="1:7" ht="34.5">
      <c r="A48" s="122"/>
      <c r="B48" s="122"/>
      <c r="C48" s="182"/>
      <c r="D48" s="122"/>
      <c r="E48" s="122"/>
      <c r="F48" s="120" t="s">
        <v>104</v>
      </c>
      <c r="G48" s="121">
        <f t="shared" si="1"/>
        <v>-1057.5999999999999</v>
      </c>
    </row>
    <row r="49" spans="1:7">
      <c r="A49" s="122"/>
      <c r="B49" s="122"/>
      <c r="C49" s="182"/>
      <c r="D49" s="122"/>
      <c r="E49" s="122"/>
      <c r="F49" s="120" t="s">
        <v>105</v>
      </c>
      <c r="G49" s="121">
        <f t="shared" si="1"/>
        <v>-1057.5999999999999</v>
      </c>
    </row>
    <row r="50" spans="1:7">
      <c r="A50" s="122"/>
      <c r="B50" s="122"/>
      <c r="C50" s="183"/>
      <c r="D50" s="122"/>
      <c r="E50" s="123"/>
      <c r="F50" s="120" t="s">
        <v>144</v>
      </c>
      <c r="G50" s="121">
        <f>+'Հ 1'!D53</f>
        <v>-1057.5999999999999</v>
      </c>
    </row>
    <row r="51" spans="1:7" ht="34.5">
      <c r="A51" s="122"/>
      <c r="B51" s="122"/>
      <c r="C51" s="119" t="s">
        <v>106</v>
      </c>
      <c r="D51" s="120"/>
      <c r="E51" s="120"/>
      <c r="F51" s="120" t="s">
        <v>107</v>
      </c>
      <c r="G51" s="121">
        <f>G53</f>
        <v>-7932.4</v>
      </c>
    </row>
    <row r="52" spans="1:7">
      <c r="A52" s="122"/>
      <c r="B52" s="124"/>
      <c r="C52" s="122"/>
      <c r="D52" s="120"/>
      <c r="E52" s="120"/>
      <c r="F52" s="120" t="s">
        <v>7</v>
      </c>
      <c r="G52" s="121"/>
    </row>
    <row r="53" spans="1:7" ht="34.5">
      <c r="A53" s="122"/>
      <c r="B53" s="124"/>
      <c r="C53" s="122"/>
      <c r="E53" s="120"/>
      <c r="F53" s="120" t="s">
        <v>25</v>
      </c>
      <c r="G53" s="121">
        <f>G54</f>
        <v>-7932.4</v>
      </c>
    </row>
    <row r="54" spans="1:7">
      <c r="A54" s="122"/>
      <c r="B54" s="124"/>
      <c r="C54" s="122"/>
      <c r="D54" s="119">
        <v>1070</v>
      </c>
      <c r="E54" s="120"/>
      <c r="F54" s="120" t="s">
        <v>87</v>
      </c>
      <c r="G54" s="121">
        <f>G56+G65</f>
        <v>-7932.4</v>
      </c>
    </row>
    <row r="55" spans="1:7">
      <c r="A55" s="122"/>
      <c r="B55" s="124"/>
      <c r="C55" s="122"/>
      <c r="D55" s="122"/>
      <c r="E55" s="120"/>
      <c r="F55" s="120" t="s">
        <v>7</v>
      </c>
      <c r="G55" s="121"/>
    </row>
    <row r="56" spans="1:7" ht="51.75">
      <c r="A56" s="122"/>
      <c r="B56" s="122"/>
      <c r="C56" s="122"/>
      <c r="D56" s="122"/>
      <c r="E56" s="119">
        <v>12002</v>
      </c>
      <c r="F56" s="120" t="s">
        <v>90</v>
      </c>
      <c r="G56" s="121">
        <f t="shared" ref="G56" si="2">G58</f>
        <v>-4932.3999999999996</v>
      </c>
    </row>
    <row r="57" spans="1:7">
      <c r="A57" s="122"/>
      <c r="B57" s="122"/>
      <c r="C57" s="122"/>
      <c r="D57" s="122"/>
      <c r="E57" s="122"/>
      <c r="F57" s="120" t="s">
        <v>21</v>
      </c>
      <c r="G57" s="121"/>
    </row>
    <row r="58" spans="1:7" ht="34.5">
      <c r="A58" s="122"/>
      <c r="B58" s="122"/>
      <c r="C58" s="122"/>
      <c r="D58" s="122"/>
      <c r="E58" s="122"/>
      <c r="F58" s="120" t="s">
        <v>101</v>
      </c>
      <c r="G58" s="121">
        <f>G60</f>
        <v>-4932.3999999999996</v>
      </c>
    </row>
    <row r="59" spans="1:7" ht="34.5">
      <c r="A59" s="122"/>
      <c r="B59" s="122"/>
      <c r="C59" s="122"/>
      <c r="D59" s="122"/>
      <c r="E59" s="122"/>
      <c r="F59" s="120" t="s">
        <v>23</v>
      </c>
      <c r="G59" s="121"/>
    </row>
    <row r="60" spans="1:7">
      <c r="A60" s="122"/>
      <c r="B60" s="122"/>
      <c r="C60" s="122"/>
      <c r="D60" s="122"/>
      <c r="E60" s="122"/>
      <c r="F60" s="120" t="s">
        <v>8</v>
      </c>
      <c r="G60" s="121">
        <f t="shared" ref="G60:G63" si="3">G61</f>
        <v>-4932.3999999999996</v>
      </c>
    </row>
    <row r="61" spans="1:7">
      <c r="A61" s="122"/>
      <c r="B61" s="122"/>
      <c r="C61" s="122"/>
      <c r="D61" s="122"/>
      <c r="E61" s="122"/>
      <c r="F61" s="120" t="s">
        <v>9</v>
      </c>
      <c r="G61" s="121">
        <f t="shared" si="3"/>
        <v>-4932.3999999999996</v>
      </c>
    </row>
    <row r="62" spans="1:7">
      <c r="A62" s="122"/>
      <c r="B62" s="122"/>
      <c r="C62" s="122"/>
      <c r="D62" s="122"/>
      <c r="E62" s="122"/>
      <c r="F62" s="120" t="s">
        <v>108</v>
      </c>
      <c r="G62" s="121">
        <f t="shared" si="3"/>
        <v>-4932.3999999999996</v>
      </c>
    </row>
    <row r="63" spans="1:7" ht="34.5">
      <c r="A63" s="122"/>
      <c r="B63" s="122"/>
      <c r="C63" s="122"/>
      <c r="D63" s="122"/>
      <c r="E63" s="122"/>
      <c r="F63" s="120" t="s">
        <v>109</v>
      </c>
      <c r="G63" s="121">
        <f t="shared" si="3"/>
        <v>-4932.3999999999996</v>
      </c>
    </row>
    <row r="64" spans="1:7">
      <c r="A64" s="122"/>
      <c r="B64" s="122"/>
      <c r="C64" s="122"/>
      <c r="D64" s="122"/>
      <c r="E64" s="123"/>
      <c r="F64" s="120" t="s">
        <v>110</v>
      </c>
      <c r="G64" s="121">
        <f>+'Հ 1'!D34</f>
        <v>-4932.3999999999996</v>
      </c>
    </row>
    <row r="65" spans="1:7" ht="51.75">
      <c r="A65" s="122"/>
      <c r="B65" s="122"/>
      <c r="C65" s="122"/>
      <c r="D65" s="122"/>
      <c r="E65" s="119">
        <v>12004</v>
      </c>
      <c r="F65" s="120" t="s">
        <v>147</v>
      </c>
      <c r="G65" s="121">
        <f>G67</f>
        <v>-3000</v>
      </c>
    </row>
    <row r="66" spans="1:7">
      <c r="A66" s="122"/>
      <c r="B66" s="122"/>
      <c r="C66" s="122"/>
      <c r="D66" s="122"/>
      <c r="E66" s="122"/>
      <c r="F66" s="120" t="s">
        <v>21</v>
      </c>
      <c r="G66" s="121"/>
    </row>
    <row r="67" spans="1:7" ht="34.5">
      <c r="A67" s="122"/>
      <c r="B67" s="122"/>
      <c r="C67" s="122"/>
      <c r="D67" s="122"/>
      <c r="E67" s="122"/>
      <c r="F67" s="120" t="s">
        <v>146</v>
      </c>
      <c r="G67" s="121">
        <f>G69</f>
        <v>-3000</v>
      </c>
    </row>
    <row r="68" spans="1:7" ht="34.5">
      <c r="A68" s="122"/>
      <c r="B68" s="122"/>
      <c r="C68" s="122"/>
      <c r="D68" s="122"/>
      <c r="E68" s="122"/>
      <c r="F68" s="120" t="s">
        <v>23</v>
      </c>
      <c r="G68" s="121"/>
    </row>
    <row r="69" spans="1:7">
      <c r="A69" s="122"/>
      <c r="B69" s="122"/>
      <c r="C69" s="122"/>
      <c r="D69" s="122"/>
      <c r="E69" s="122"/>
      <c r="F69" s="120" t="s">
        <v>8</v>
      </c>
      <c r="G69" s="121">
        <f t="shared" ref="G69:G71" si="4">G70</f>
        <v>-3000</v>
      </c>
    </row>
    <row r="70" spans="1:7">
      <c r="A70" s="122"/>
      <c r="B70" s="122"/>
      <c r="C70" s="122"/>
      <c r="D70" s="122"/>
      <c r="E70" s="122"/>
      <c r="F70" s="120" t="s">
        <v>9</v>
      </c>
      <c r="G70" s="121">
        <f t="shared" si="4"/>
        <v>-3000</v>
      </c>
    </row>
    <row r="71" spans="1:7">
      <c r="A71" s="122"/>
      <c r="B71" s="122"/>
      <c r="C71" s="122"/>
      <c r="D71" s="122"/>
      <c r="E71" s="122"/>
      <c r="F71" s="120" t="s">
        <v>145</v>
      </c>
      <c r="G71" s="121">
        <f t="shared" si="4"/>
        <v>-3000</v>
      </c>
    </row>
    <row r="72" spans="1:7" ht="34.5">
      <c r="A72" s="123"/>
      <c r="B72" s="123"/>
      <c r="C72" s="123"/>
      <c r="D72" s="123"/>
      <c r="E72" s="123"/>
      <c r="F72" s="120" t="s">
        <v>109</v>
      </c>
      <c r="G72" s="121">
        <f>+'Հ 1'!D40</f>
        <v>-3000</v>
      </c>
    </row>
  </sheetData>
  <mergeCells count="5">
    <mergeCell ref="C36:C50"/>
    <mergeCell ref="A8:C8"/>
    <mergeCell ref="D8:E8"/>
    <mergeCell ref="F8:F9"/>
    <mergeCell ref="A5:G5"/>
  </mergeCells>
  <pageMargins left="0.11811023622047245" right="0.11811023622047245" top="0.31" bottom="0" header="0.19" footer="0.19"/>
  <pageSetup paperSize="9" scale="80" orientation="landscape" r:id="rId1"/>
  <ignoredErrors>
    <ignoredError sqref="A13:E24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zoomScaleNormal="100" workbookViewId="0"/>
  </sheetViews>
  <sheetFormatPr defaultRowHeight="17.25"/>
  <cols>
    <col min="1" max="1" width="7.28515625" style="25" customWidth="1"/>
    <col min="2" max="2" width="12" style="25" customWidth="1"/>
    <col min="3" max="3" width="14.5703125" style="25" customWidth="1"/>
    <col min="4" max="4" width="64.28515625" style="25" customWidth="1"/>
    <col min="5" max="5" width="29.140625" style="25" customWidth="1"/>
    <col min="6" max="6" width="17.7109375" style="25" customWidth="1"/>
    <col min="7" max="7" width="12.85546875" style="25" customWidth="1"/>
    <col min="8" max="8" width="14.140625" style="25" customWidth="1"/>
    <col min="9" max="9" width="10.7109375" style="25" customWidth="1"/>
    <col min="10" max="256" width="9.140625" style="25"/>
    <col min="257" max="257" width="7.28515625" style="25" customWidth="1"/>
    <col min="258" max="258" width="12" style="25" customWidth="1"/>
    <col min="259" max="259" width="11.85546875" style="25" customWidth="1"/>
    <col min="260" max="260" width="64.28515625" style="25" customWidth="1"/>
    <col min="261" max="261" width="16.85546875" style="25" customWidth="1"/>
    <col min="262" max="262" width="17.7109375" style="25" customWidth="1"/>
    <col min="263" max="263" width="12.85546875" style="25" customWidth="1"/>
    <col min="264" max="264" width="14.140625" style="25" customWidth="1"/>
    <col min="265" max="265" width="10.7109375" style="25" customWidth="1"/>
    <col min="266" max="512" width="9.140625" style="25"/>
    <col min="513" max="513" width="7.28515625" style="25" customWidth="1"/>
    <col min="514" max="514" width="12" style="25" customWidth="1"/>
    <col min="515" max="515" width="11.85546875" style="25" customWidth="1"/>
    <col min="516" max="516" width="64.28515625" style="25" customWidth="1"/>
    <col min="517" max="517" width="16.85546875" style="25" customWidth="1"/>
    <col min="518" max="518" width="17.7109375" style="25" customWidth="1"/>
    <col min="519" max="519" width="12.85546875" style="25" customWidth="1"/>
    <col min="520" max="520" width="14.140625" style="25" customWidth="1"/>
    <col min="521" max="521" width="10.7109375" style="25" customWidth="1"/>
    <col min="522" max="768" width="9.140625" style="25"/>
    <col min="769" max="769" width="7.28515625" style="25" customWidth="1"/>
    <col min="770" max="770" width="12" style="25" customWidth="1"/>
    <col min="771" max="771" width="11.85546875" style="25" customWidth="1"/>
    <col min="772" max="772" width="64.28515625" style="25" customWidth="1"/>
    <col min="773" max="773" width="16.85546875" style="25" customWidth="1"/>
    <col min="774" max="774" width="17.7109375" style="25" customWidth="1"/>
    <col min="775" max="775" width="12.85546875" style="25" customWidth="1"/>
    <col min="776" max="776" width="14.140625" style="25" customWidth="1"/>
    <col min="777" max="777" width="10.7109375" style="25" customWidth="1"/>
    <col min="778" max="1024" width="9.140625" style="25"/>
    <col min="1025" max="1025" width="7.28515625" style="25" customWidth="1"/>
    <col min="1026" max="1026" width="12" style="25" customWidth="1"/>
    <col min="1027" max="1027" width="11.85546875" style="25" customWidth="1"/>
    <col min="1028" max="1028" width="64.28515625" style="25" customWidth="1"/>
    <col min="1029" max="1029" width="16.85546875" style="25" customWidth="1"/>
    <col min="1030" max="1030" width="17.7109375" style="25" customWidth="1"/>
    <col min="1031" max="1031" width="12.85546875" style="25" customWidth="1"/>
    <col min="1032" max="1032" width="14.140625" style="25" customWidth="1"/>
    <col min="1033" max="1033" width="10.7109375" style="25" customWidth="1"/>
    <col min="1034" max="1280" width="9.140625" style="25"/>
    <col min="1281" max="1281" width="7.28515625" style="25" customWidth="1"/>
    <col min="1282" max="1282" width="12" style="25" customWidth="1"/>
    <col min="1283" max="1283" width="11.85546875" style="25" customWidth="1"/>
    <col min="1284" max="1284" width="64.28515625" style="25" customWidth="1"/>
    <col min="1285" max="1285" width="16.85546875" style="25" customWidth="1"/>
    <col min="1286" max="1286" width="17.7109375" style="25" customWidth="1"/>
    <col min="1287" max="1287" width="12.85546875" style="25" customWidth="1"/>
    <col min="1288" max="1288" width="14.140625" style="25" customWidth="1"/>
    <col min="1289" max="1289" width="10.7109375" style="25" customWidth="1"/>
    <col min="1290" max="1536" width="9.140625" style="25"/>
    <col min="1537" max="1537" width="7.28515625" style="25" customWidth="1"/>
    <col min="1538" max="1538" width="12" style="25" customWidth="1"/>
    <col min="1539" max="1539" width="11.85546875" style="25" customWidth="1"/>
    <col min="1540" max="1540" width="64.28515625" style="25" customWidth="1"/>
    <col min="1541" max="1541" width="16.85546875" style="25" customWidth="1"/>
    <col min="1542" max="1542" width="17.7109375" style="25" customWidth="1"/>
    <col min="1543" max="1543" width="12.85546875" style="25" customWidth="1"/>
    <col min="1544" max="1544" width="14.140625" style="25" customWidth="1"/>
    <col min="1545" max="1545" width="10.7109375" style="25" customWidth="1"/>
    <col min="1546" max="1792" width="9.140625" style="25"/>
    <col min="1793" max="1793" width="7.28515625" style="25" customWidth="1"/>
    <col min="1794" max="1794" width="12" style="25" customWidth="1"/>
    <col min="1795" max="1795" width="11.85546875" style="25" customWidth="1"/>
    <col min="1796" max="1796" width="64.28515625" style="25" customWidth="1"/>
    <col min="1797" max="1797" width="16.85546875" style="25" customWidth="1"/>
    <col min="1798" max="1798" width="17.7109375" style="25" customWidth="1"/>
    <col min="1799" max="1799" width="12.85546875" style="25" customWidth="1"/>
    <col min="1800" max="1800" width="14.140625" style="25" customWidth="1"/>
    <col min="1801" max="1801" width="10.7109375" style="25" customWidth="1"/>
    <col min="1802" max="2048" width="9.140625" style="25"/>
    <col min="2049" max="2049" width="7.28515625" style="25" customWidth="1"/>
    <col min="2050" max="2050" width="12" style="25" customWidth="1"/>
    <col min="2051" max="2051" width="11.85546875" style="25" customWidth="1"/>
    <col min="2052" max="2052" width="64.28515625" style="25" customWidth="1"/>
    <col min="2053" max="2053" width="16.85546875" style="25" customWidth="1"/>
    <col min="2054" max="2054" width="17.7109375" style="25" customWidth="1"/>
    <col min="2055" max="2055" width="12.85546875" style="25" customWidth="1"/>
    <col min="2056" max="2056" width="14.140625" style="25" customWidth="1"/>
    <col min="2057" max="2057" width="10.7109375" style="25" customWidth="1"/>
    <col min="2058" max="2304" width="9.140625" style="25"/>
    <col min="2305" max="2305" width="7.28515625" style="25" customWidth="1"/>
    <col min="2306" max="2306" width="12" style="25" customWidth="1"/>
    <col min="2307" max="2307" width="11.85546875" style="25" customWidth="1"/>
    <col min="2308" max="2308" width="64.28515625" style="25" customWidth="1"/>
    <col min="2309" max="2309" width="16.85546875" style="25" customWidth="1"/>
    <col min="2310" max="2310" width="17.7109375" style="25" customWidth="1"/>
    <col min="2311" max="2311" width="12.85546875" style="25" customWidth="1"/>
    <col min="2312" max="2312" width="14.140625" style="25" customWidth="1"/>
    <col min="2313" max="2313" width="10.7109375" style="25" customWidth="1"/>
    <col min="2314" max="2560" width="9.140625" style="25"/>
    <col min="2561" max="2561" width="7.28515625" style="25" customWidth="1"/>
    <col min="2562" max="2562" width="12" style="25" customWidth="1"/>
    <col min="2563" max="2563" width="11.85546875" style="25" customWidth="1"/>
    <col min="2564" max="2564" width="64.28515625" style="25" customWidth="1"/>
    <col min="2565" max="2565" width="16.85546875" style="25" customWidth="1"/>
    <col min="2566" max="2566" width="17.7109375" style="25" customWidth="1"/>
    <col min="2567" max="2567" width="12.85546875" style="25" customWidth="1"/>
    <col min="2568" max="2568" width="14.140625" style="25" customWidth="1"/>
    <col min="2569" max="2569" width="10.7109375" style="25" customWidth="1"/>
    <col min="2570" max="2816" width="9.140625" style="25"/>
    <col min="2817" max="2817" width="7.28515625" style="25" customWidth="1"/>
    <col min="2818" max="2818" width="12" style="25" customWidth="1"/>
    <col min="2819" max="2819" width="11.85546875" style="25" customWidth="1"/>
    <col min="2820" max="2820" width="64.28515625" style="25" customWidth="1"/>
    <col min="2821" max="2821" width="16.85546875" style="25" customWidth="1"/>
    <col min="2822" max="2822" width="17.7109375" style="25" customWidth="1"/>
    <col min="2823" max="2823" width="12.85546875" style="25" customWidth="1"/>
    <col min="2824" max="2824" width="14.140625" style="25" customWidth="1"/>
    <col min="2825" max="2825" width="10.7109375" style="25" customWidth="1"/>
    <col min="2826" max="3072" width="9.140625" style="25"/>
    <col min="3073" max="3073" width="7.28515625" style="25" customWidth="1"/>
    <col min="3074" max="3074" width="12" style="25" customWidth="1"/>
    <col min="3075" max="3075" width="11.85546875" style="25" customWidth="1"/>
    <col min="3076" max="3076" width="64.28515625" style="25" customWidth="1"/>
    <col min="3077" max="3077" width="16.85546875" style="25" customWidth="1"/>
    <col min="3078" max="3078" width="17.7109375" style="25" customWidth="1"/>
    <col min="3079" max="3079" width="12.85546875" style="25" customWidth="1"/>
    <col min="3080" max="3080" width="14.140625" style="25" customWidth="1"/>
    <col min="3081" max="3081" width="10.7109375" style="25" customWidth="1"/>
    <col min="3082" max="3328" width="9.140625" style="25"/>
    <col min="3329" max="3329" width="7.28515625" style="25" customWidth="1"/>
    <col min="3330" max="3330" width="12" style="25" customWidth="1"/>
    <col min="3331" max="3331" width="11.85546875" style="25" customWidth="1"/>
    <col min="3332" max="3332" width="64.28515625" style="25" customWidth="1"/>
    <col min="3333" max="3333" width="16.85546875" style="25" customWidth="1"/>
    <col min="3334" max="3334" width="17.7109375" style="25" customWidth="1"/>
    <col min="3335" max="3335" width="12.85546875" style="25" customWidth="1"/>
    <col min="3336" max="3336" width="14.140625" style="25" customWidth="1"/>
    <col min="3337" max="3337" width="10.7109375" style="25" customWidth="1"/>
    <col min="3338" max="3584" width="9.140625" style="25"/>
    <col min="3585" max="3585" width="7.28515625" style="25" customWidth="1"/>
    <col min="3586" max="3586" width="12" style="25" customWidth="1"/>
    <col min="3587" max="3587" width="11.85546875" style="25" customWidth="1"/>
    <col min="3588" max="3588" width="64.28515625" style="25" customWidth="1"/>
    <col min="3589" max="3589" width="16.85546875" style="25" customWidth="1"/>
    <col min="3590" max="3590" width="17.7109375" style="25" customWidth="1"/>
    <col min="3591" max="3591" width="12.85546875" style="25" customWidth="1"/>
    <col min="3592" max="3592" width="14.140625" style="25" customWidth="1"/>
    <col min="3593" max="3593" width="10.7109375" style="25" customWidth="1"/>
    <col min="3594" max="3840" width="9.140625" style="25"/>
    <col min="3841" max="3841" width="7.28515625" style="25" customWidth="1"/>
    <col min="3842" max="3842" width="12" style="25" customWidth="1"/>
    <col min="3843" max="3843" width="11.85546875" style="25" customWidth="1"/>
    <col min="3844" max="3844" width="64.28515625" style="25" customWidth="1"/>
    <col min="3845" max="3845" width="16.85546875" style="25" customWidth="1"/>
    <col min="3846" max="3846" width="17.7109375" style="25" customWidth="1"/>
    <col min="3847" max="3847" width="12.85546875" style="25" customWidth="1"/>
    <col min="3848" max="3848" width="14.140625" style="25" customWidth="1"/>
    <col min="3849" max="3849" width="10.7109375" style="25" customWidth="1"/>
    <col min="3850" max="4096" width="9.140625" style="25"/>
    <col min="4097" max="4097" width="7.28515625" style="25" customWidth="1"/>
    <col min="4098" max="4098" width="12" style="25" customWidth="1"/>
    <col min="4099" max="4099" width="11.85546875" style="25" customWidth="1"/>
    <col min="4100" max="4100" width="64.28515625" style="25" customWidth="1"/>
    <col min="4101" max="4101" width="16.85546875" style="25" customWidth="1"/>
    <col min="4102" max="4102" width="17.7109375" style="25" customWidth="1"/>
    <col min="4103" max="4103" width="12.85546875" style="25" customWidth="1"/>
    <col min="4104" max="4104" width="14.140625" style="25" customWidth="1"/>
    <col min="4105" max="4105" width="10.7109375" style="25" customWidth="1"/>
    <col min="4106" max="4352" width="9.140625" style="25"/>
    <col min="4353" max="4353" width="7.28515625" style="25" customWidth="1"/>
    <col min="4354" max="4354" width="12" style="25" customWidth="1"/>
    <col min="4355" max="4355" width="11.85546875" style="25" customWidth="1"/>
    <col min="4356" max="4356" width="64.28515625" style="25" customWidth="1"/>
    <col min="4357" max="4357" width="16.85546875" style="25" customWidth="1"/>
    <col min="4358" max="4358" width="17.7109375" style="25" customWidth="1"/>
    <col min="4359" max="4359" width="12.85546875" style="25" customWidth="1"/>
    <col min="4360" max="4360" width="14.140625" style="25" customWidth="1"/>
    <col min="4361" max="4361" width="10.7109375" style="25" customWidth="1"/>
    <col min="4362" max="4608" width="9.140625" style="25"/>
    <col min="4609" max="4609" width="7.28515625" style="25" customWidth="1"/>
    <col min="4610" max="4610" width="12" style="25" customWidth="1"/>
    <col min="4611" max="4611" width="11.85546875" style="25" customWidth="1"/>
    <col min="4612" max="4612" width="64.28515625" style="25" customWidth="1"/>
    <col min="4613" max="4613" width="16.85546875" style="25" customWidth="1"/>
    <col min="4614" max="4614" width="17.7109375" style="25" customWidth="1"/>
    <col min="4615" max="4615" width="12.85546875" style="25" customWidth="1"/>
    <col min="4616" max="4616" width="14.140625" style="25" customWidth="1"/>
    <col min="4617" max="4617" width="10.7109375" style="25" customWidth="1"/>
    <col min="4618" max="4864" width="9.140625" style="25"/>
    <col min="4865" max="4865" width="7.28515625" style="25" customWidth="1"/>
    <col min="4866" max="4866" width="12" style="25" customWidth="1"/>
    <col min="4867" max="4867" width="11.85546875" style="25" customWidth="1"/>
    <col min="4868" max="4868" width="64.28515625" style="25" customWidth="1"/>
    <col min="4869" max="4869" width="16.85546875" style="25" customWidth="1"/>
    <col min="4870" max="4870" width="17.7109375" style="25" customWidth="1"/>
    <col min="4871" max="4871" width="12.85546875" style="25" customWidth="1"/>
    <col min="4872" max="4872" width="14.140625" style="25" customWidth="1"/>
    <col min="4873" max="4873" width="10.7109375" style="25" customWidth="1"/>
    <col min="4874" max="5120" width="9.140625" style="25"/>
    <col min="5121" max="5121" width="7.28515625" style="25" customWidth="1"/>
    <col min="5122" max="5122" width="12" style="25" customWidth="1"/>
    <col min="5123" max="5123" width="11.85546875" style="25" customWidth="1"/>
    <col min="5124" max="5124" width="64.28515625" style="25" customWidth="1"/>
    <col min="5125" max="5125" width="16.85546875" style="25" customWidth="1"/>
    <col min="5126" max="5126" width="17.7109375" style="25" customWidth="1"/>
    <col min="5127" max="5127" width="12.85546875" style="25" customWidth="1"/>
    <col min="5128" max="5128" width="14.140625" style="25" customWidth="1"/>
    <col min="5129" max="5129" width="10.7109375" style="25" customWidth="1"/>
    <col min="5130" max="5376" width="9.140625" style="25"/>
    <col min="5377" max="5377" width="7.28515625" style="25" customWidth="1"/>
    <col min="5378" max="5378" width="12" style="25" customWidth="1"/>
    <col min="5379" max="5379" width="11.85546875" style="25" customWidth="1"/>
    <col min="5380" max="5380" width="64.28515625" style="25" customWidth="1"/>
    <col min="5381" max="5381" width="16.85546875" style="25" customWidth="1"/>
    <col min="5382" max="5382" width="17.7109375" style="25" customWidth="1"/>
    <col min="5383" max="5383" width="12.85546875" style="25" customWidth="1"/>
    <col min="5384" max="5384" width="14.140625" style="25" customWidth="1"/>
    <col min="5385" max="5385" width="10.7109375" style="25" customWidth="1"/>
    <col min="5386" max="5632" width="9.140625" style="25"/>
    <col min="5633" max="5633" width="7.28515625" style="25" customWidth="1"/>
    <col min="5634" max="5634" width="12" style="25" customWidth="1"/>
    <col min="5635" max="5635" width="11.85546875" style="25" customWidth="1"/>
    <col min="5636" max="5636" width="64.28515625" style="25" customWidth="1"/>
    <col min="5637" max="5637" width="16.85546875" style="25" customWidth="1"/>
    <col min="5638" max="5638" width="17.7109375" style="25" customWidth="1"/>
    <col min="5639" max="5639" width="12.85546875" style="25" customWidth="1"/>
    <col min="5640" max="5640" width="14.140625" style="25" customWidth="1"/>
    <col min="5641" max="5641" width="10.7109375" style="25" customWidth="1"/>
    <col min="5642" max="5888" width="9.140625" style="25"/>
    <col min="5889" max="5889" width="7.28515625" style="25" customWidth="1"/>
    <col min="5890" max="5890" width="12" style="25" customWidth="1"/>
    <col min="5891" max="5891" width="11.85546875" style="25" customWidth="1"/>
    <col min="5892" max="5892" width="64.28515625" style="25" customWidth="1"/>
    <col min="5893" max="5893" width="16.85546875" style="25" customWidth="1"/>
    <col min="5894" max="5894" width="17.7109375" style="25" customWidth="1"/>
    <col min="5895" max="5895" width="12.85546875" style="25" customWidth="1"/>
    <col min="5896" max="5896" width="14.140625" style="25" customWidth="1"/>
    <col min="5897" max="5897" width="10.7109375" style="25" customWidth="1"/>
    <col min="5898" max="6144" width="9.140625" style="25"/>
    <col min="6145" max="6145" width="7.28515625" style="25" customWidth="1"/>
    <col min="6146" max="6146" width="12" style="25" customWidth="1"/>
    <col min="6147" max="6147" width="11.85546875" style="25" customWidth="1"/>
    <col min="6148" max="6148" width="64.28515625" style="25" customWidth="1"/>
    <col min="6149" max="6149" width="16.85546875" style="25" customWidth="1"/>
    <col min="6150" max="6150" width="17.7109375" style="25" customWidth="1"/>
    <col min="6151" max="6151" width="12.85546875" style="25" customWidth="1"/>
    <col min="6152" max="6152" width="14.140625" style="25" customWidth="1"/>
    <col min="6153" max="6153" width="10.7109375" style="25" customWidth="1"/>
    <col min="6154" max="6400" width="9.140625" style="25"/>
    <col min="6401" max="6401" width="7.28515625" style="25" customWidth="1"/>
    <col min="6402" max="6402" width="12" style="25" customWidth="1"/>
    <col min="6403" max="6403" width="11.85546875" style="25" customWidth="1"/>
    <col min="6404" max="6404" width="64.28515625" style="25" customWidth="1"/>
    <col min="6405" max="6405" width="16.85546875" style="25" customWidth="1"/>
    <col min="6406" max="6406" width="17.7109375" style="25" customWidth="1"/>
    <col min="6407" max="6407" width="12.85546875" style="25" customWidth="1"/>
    <col min="6408" max="6408" width="14.140625" style="25" customWidth="1"/>
    <col min="6409" max="6409" width="10.7109375" style="25" customWidth="1"/>
    <col min="6410" max="6656" width="9.140625" style="25"/>
    <col min="6657" max="6657" width="7.28515625" style="25" customWidth="1"/>
    <col min="6658" max="6658" width="12" style="25" customWidth="1"/>
    <col min="6659" max="6659" width="11.85546875" style="25" customWidth="1"/>
    <col min="6660" max="6660" width="64.28515625" style="25" customWidth="1"/>
    <col min="6661" max="6661" width="16.85546875" style="25" customWidth="1"/>
    <col min="6662" max="6662" width="17.7109375" style="25" customWidth="1"/>
    <col min="6663" max="6663" width="12.85546875" style="25" customWidth="1"/>
    <col min="6664" max="6664" width="14.140625" style="25" customWidth="1"/>
    <col min="6665" max="6665" width="10.7109375" style="25" customWidth="1"/>
    <col min="6666" max="6912" width="9.140625" style="25"/>
    <col min="6913" max="6913" width="7.28515625" style="25" customWidth="1"/>
    <col min="6914" max="6914" width="12" style="25" customWidth="1"/>
    <col min="6915" max="6915" width="11.85546875" style="25" customWidth="1"/>
    <col min="6916" max="6916" width="64.28515625" style="25" customWidth="1"/>
    <col min="6917" max="6917" width="16.85546875" style="25" customWidth="1"/>
    <col min="6918" max="6918" width="17.7109375" style="25" customWidth="1"/>
    <col min="6919" max="6919" width="12.85546875" style="25" customWidth="1"/>
    <col min="6920" max="6920" width="14.140625" style="25" customWidth="1"/>
    <col min="6921" max="6921" width="10.7109375" style="25" customWidth="1"/>
    <col min="6922" max="7168" width="9.140625" style="25"/>
    <col min="7169" max="7169" width="7.28515625" style="25" customWidth="1"/>
    <col min="7170" max="7170" width="12" style="25" customWidth="1"/>
    <col min="7171" max="7171" width="11.85546875" style="25" customWidth="1"/>
    <col min="7172" max="7172" width="64.28515625" style="25" customWidth="1"/>
    <col min="7173" max="7173" width="16.85546875" style="25" customWidth="1"/>
    <col min="7174" max="7174" width="17.7109375" style="25" customWidth="1"/>
    <col min="7175" max="7175" width="12.85546875" style="25" customWidth="1"/>
    <col min="7176" max="7176" width="14.140625" style="25" customWidth="1"/>
    <col min="7177" max="7177" width="10.7109375" style="25" customWidth="1"/>
    <col min="7178" max="7424" width="9.140625" style="25"/>
    <col min="7425" max="7425" width="7.28515625" style="25" customWidth="1"/>
    <col min="7426" max="7426" width="12" style="25" customWidth="1"/>
    <col min="7427" max="7427" width="11.85546875" style="25" customWidth="1"/>
    <col min="7428" max="7428" width="64.28515625" style="25" customWidth="1"/>
    <col min="7429" max="7429" width="16.85546875" style="25" customWidth="1"/>
    <col min="7430" max="7430" width="17.7109375" style="25" customWidth="1"/>
    <col min="7431" max="7431" width="12.85546875" style="25" customWidth="1"/>
    <col min="7432" max="7432" width="14.140625" style="25" customWidth="1"/>
    <col min="7433" max="7433" width="10.7109375" style="25" customWidth="1"/>
    <col min="7434" max="7680" width="9.140625" style="25"/>
    <col min="7681" max="7681" width="7.28515625" style="25" customWidth="1"/>
    <col min="7682" max="7682" width="12" style="25" customWidth="1"/>
    <col min="7683" max="7683" width="11.85546875" style="25" customWidth="1"/>
    <col min="7684" max="7684" width="64.28515625" style="25" customWidth="1"/>
    <col min="7685" max="7685" width="16.85546875" style="25" customWidth="1"/>
    <col min="7686" max="7686" width="17.7109375" style="25" customWidth="1"/>
    <col min="7687" max="7687" width="12.85546875" style="25" customWidth="1"/>
    <col min="7688" max="7688" width="14.140625" style="25" customWidth="1"/>
    <col min="7689" max="7689" width="10.7109375" style="25" customWidth="1"/>
    <col min="7690" max="7936" width="9.140625" style="25"/>
    <col min="7937" max="7937" width="7.28515625" style="25" customWidth="1"/>
    <col min="7938" max="7938" width="12" style="25" customWidth="1"/>
    <col min="7939" max="7939" width="11.85546875" style="25" customWidth="1"/>
    <col min="7940" max="7940" width="64.28515625" style="25" customWidth="1"/>
    <col min="7941" max="7941" width="16.85546875" style="25" customWidth="1"/>
    <col min="7942" max="7942" width="17.7109375" style="25" customWidth="1"/>
    <col min="7943" max="7943" width="12.85546875" style="25" customWidth="1"/>
    <col min="7944" max="7944" width="14.140625" style="25" customWidth="1"/>
    <col min="7945" max="7945" width="10.7109375" style="25" customWidth="1"/>
    <col min="7946" max="8192" width="9.140625" style="25"/>
    <col min="8193" max="8193" width="7.28515625" style="25" customWidth="1"/>
    <col min="8194" max="8194" width="12" style="25" customWidth="1"/>
    <col min="8195" max="8195" width="11.85546875" style="25" customWidth="1"/>
    <col min="8196" max="8196" width="64.28515625" style="25" customWidth="1"/>
    <col min="8197" max="8197" width="16.85546875" style="25" customWidth="1"/>
    <col min="8198" max="8198" width="17.7109375" style="25" customWidth="1"/>
    <col min="8199" max="8199" width="12.85546875" style="25" customWidth="1"/>
    <col min="8200" max="8200" width="14.140625" style="25" customWidth="1"/>
    <col min="8201" max="8201" width="10.7109375" style="25" customWidth="1"/>
    <col min="8202" max="8448" width="9.140625" style="25"/>
    <col min="8449" max="8449" width="7.28515625" style="25" customWidth="1"/>
    <col min="8450" max="8450" width="12" style="25" customWidth="1"/>
    <col min="8451" max="8451" width="11.85546875" style="25" customWidth="1"/>
    <col min="8452" max="8452" width="64.28515625" style="25" customWidth="1"/>
    <col min="8453" max="8453" width="16.85546875" style="25" customWidth="1"/>
    <col min="8454" max="8454" width="17.7109375" style="25" customWidth="1"/>
    <col min="8455" max="8455" width="12.85546875" style="25" customWidth="1"/>
    <col min="8456" max="8456" width="14.140625" style="25" customWidth="1"/>
    <col min="8457" max="8457" width="10.7109375" style="25" customWidth="1"/>
    <col min="8458" max="8704" width="9.140625" style="25"/>
    <col min="8705" max="8705" width="7.28515625" style="25" customWidth="1"/>
    <col min="8706" max="8706" width="12" style="25" customWidth="1"/>
    <col min="8707" max="8707" width="11.85546875" style="25" customWidth="1"/>
    <col min="8708" max="8708" width="64.28515625" style="25" customWidth="1"/>
    <col min="8709" max="8709" width="16.85546875" style="25" customWidth="1"/>
    <col min="8710" max="8710" width="17.7109375" style="25" customWidth="1"/>
    <col min="8711" max="8711" width="12.85546875" style="25" customWidth="1"/>
    <col min="8712" max="8712" width="14.140625" style="25" customWidth="1"/>
    <col min="8713" max="8713" width="10.7109375" style="25" customWidth="1"/>
    <col min="8714" max="8960" width="9.140625" style="25"/>
    <col min="8961" max="8961" width="7.28515625" style="25" customWidth="1"/>
    <col min="8962" max="8962" width="12" style="25" customWidth="1"/>
    <col min="8963" max="8963" width="11.85546875" style="25" customWidth="1"/>
    <col min="8964" max="8964" width="64.28515625" style="25" customWidth="1"/>
    <col min="8965" max="8965" width="16.85546875" style="25" customWidth="1"/>
    <col min="8966" max="8966" width="17.7109375" style="25" customWidth="1"/>
    <col min="8967" max="8967" width="12.85546875" style="25" customWidth="1"/>
    <col min="8968" max="8968" width="14.140625" style="25" customWidth="1"/>
    <col min="8969" max="8969" width="10.7109375" style="25" customWidth="1"/>
    <col min="8970" max="9216" width="9.140625" style="25"/>
    <col min="9217" max="9217" width="7.28515625" style="25" customWidth="1"/>
    <col min="9218" max="9218" width="12" style="25" customWidth="1"/>
    <col min="9219" max="9219" width="11.85546875" style="25" customWidth="1"/>
    <col min="9220" max="9220" width="64.28515625" style="25" customWidth="1"/>
    <col min="9221" max="9221" width="16.85546875" style="25" customWidth="1"/>
    <col min="9222" max="9222" width="17.7109375" style="25" customWidth="1"/>
    <col min="9223" max="9223" width="12.85546875" style="25" customWidth="1"/>
    <col min="9224" max="9224" width="14.140625" style="25" customWidth="1"/>
    <col min="9225" max="9225" width="10.7109375" style="25" customWidth="1"/>
    <col min="9226" max="9472" width="9.140625" style="25"/>
    <col min="9473" max="9473" width="7.28515625" style="25" customWidth="1"/>
    <col min="9474" max="9474" width="12" style="25" customWidth="1"/>
    <col min="9475" max="9475" width="11.85546875" style="25" customWidth="1"/>
    <col min="9476" max="9476" width="64.28515625" style="25" customWidth="1"/>
    <col min="9477" max="9477" width="16.85546875" style="25" customWidth="1"/>
    <col min="9478" max="9478" width="17.7109375" style="25" customWidth="1"/>
    <col min="9479" max="9479" width="12.85546875" style="25" customWidth="1"/>
    <col min="9480" max="9480" width="14.140625" style="25" customWidth="1"/>
    <col min="9481" max="9481" width="10.7109375" style="25" customWidth="1"/>
    <col min="9482" max="9728" width="9.140625" style="25"/>
    <col min="9729" max="9729" width="7.28515625" style="25" customWidth="1"/>
    <col min="9730" max="9730" width="12" style="25" customWidth="1"/>
    <col min="9731" max="9731" width="11.85546875" style="25" customWidth="1"/>
    <col min="9732" max="9732" width="64.28515625" style="25" customWidth="1"/>
    <col min="9733" max="9733" width="16.85546875" style="25" customWidth="1"/>
    <col min="9734" max="9734" width="17.7109375" style="25" customWidth="1"/>
    <col min="9735" max="9735" width="12.85546875" style="25" customWidth="1"/>
    <col min="9736" max="9736" width="14.140625" style="25" customWidth="1"/>
    <col min="9737" max="9737" width="10.7109375" style="25" customWidth="1"/>
    <col min="9738" max="9984" width="9.140625" style="25"/>
    <col min="9985" max="9985" width="7.28515625" style="25" customWidth="1"/>
    <col min="9986" max="9986" width="12" style="25" customWidth="1"/>
    <col min="9987" max="9987" width="11.85546875" style="25" customWidth="1"/>
    <col min="9988" max="9988" width="64.28515625" style="25" customWidth="1"/>
    <col min="9989" max="9989" width="16.85546875" style="25" customWidth="1"/>
    <col min="9990" max="9990" width="17.7109375" style="25" customWidth="1"/>
    <col min="9991" max="9991" width="12.85546875" style="25" customWidth="1"/>
    <col min="9992" max="9992" width="14.140625" style="25" customWidth="1"/>
    <col min="9993" max="9993" width="10.7109375" style="25" customWidth="1"/>
    <col min="9994" max="10240" width="9.140625" style="25"/>
    <col min="10241" max="10241" width="7.28515625" style="25" customWidth="1"/>
    <col min="10242" max="10242" width="12" style="25" customWidth="1"/>
    <col min="10243" max="10243" width="11.85546875" style="25" customWidth="1"/>
    <col min="10244" max="10244" width="64.28515625" style="25" customWidth="1"/>
    <col min="10245" max="10245" width="16.85546875" style="25" customWidth="1"/>
    <col min="10246" max="10246" width="17.7109375" style="25" customWidth="1"/>
    <col min="10247" max="10247" width="12.85546875" style="25" customWidth="1"/>
    <col min="10248" max="10248" width="14.140625" style="25" customWidth="1"/>
    <col min="10249" max="10249" width="10.7109375" style="25" customWidth="1"/>
    <col min="10250" max="10496" width="9.140625" style="25"/>
    <col min="10497" max="10497" width="7.28515625" style="25" customWidth="1"/>
    <col min="10498" max="10498" width="12" style="25" customWidth="1"/>
    <col min="10499" max="10499" width="11.85546875" style="25" customWidth="1"/>
    <col min="10500" max="10500" width="64.28515625" style="25" customWidth="1"/>
    <col min="10501" max="10501" width="16.85546875" style="25" customWidth="1"/>
    <col min="10502" max="10502" width="17.7109375" style="25" customWidth="1"/>
    <col min="10503" max="10503" width="12.85546875" style="25" customWidth="1"/>
    <col min="10504" max="10504" width="14.140625" style="25" customWidth="1"/>
    <col min="10505" max="10505" width="10.7109375" style="25" customWidth="1"/>
    <col min="10506" max="10752" width="9.140625" style="25"/>
    <col min="10753" max="10753" width="7.28515625" style="25" customWidth="1"/>
    <col min="10754" max="10754" width="12" style="25" customWidth="1"/>
    <col min="10755" max="10755" width="11.85546875" style="25" customWidth="1"/>
    <col min="10756" max="10756" width="64.28515625" style="25" customWidth="1"/>
    <col min="10757" max="10757" width="16.85546875" style="25" customWidth="1"/>
    <col min="10758" max="10758" width="17.7109375" style="25" customWidth="1"/>
    <col min="10759" max="10759" width="12.85546875" style="25" customWidth="1"/>
    <col min="10760" max="10760" width="14.140625" style="25" customWidth="1"/>
    <col min="10761" max="10761" width="10.7109375" style="25" customWidth="1"/>
    <col min="10762" max="11008" width="9.140625" style="25"/>
    <col min="11009" max="11009" width="7.28515625" style="25" customWidth="1"/>
    <col min="11010" max="11010" width="12" style="25" customWidth="1"/>
    <col min="11011" max="11011" width="11.85546875" style="25" customWidth="1"/>
    <col min="11012" max="11012" width="64.28515625" style="25" customWidth="1"/>
    <col min="11013" max="11013" width="16.85546875" style="25" customWidth="1"/>
    <col min="11014" max="11014" width="17.7109375" style="25" customWidth="1"/>
    <col min="11015" max="11015" width="12.85546875" style="25" customWidth="1"/>
    <col min="11016" max="11016" width="14.140625" style="25" customWidth="1"/>
    <col min="11017" max="11017" width="10.7109375" style="25" customWidth="1"/>
    <col min="11018" max="11264" width="9.140625" style="25"/>
    <col min="11265" max="11265" width="7.28515625" style="25" customWidth="1"/>
    <col min="11266" max="11266" width="12" style="25" customWidth="1"/>
    <col min="11267" max="11267" width="11.85546875" style="25" customWidth="1"/>
    <col min="11268" max="11268" width="64.28515625" style="25" customWidth="1"/>
    <col min="11269" max="11269" width="16.85546875" style="25" customWidth="1"/>
    <col min="11270" max="11270" width="17.7109375" style="25" customWidth="1"/>
    <col min="11271" max="11271" width="12.85546875" style="25" customWidth="1"/>
    <col min="11272" max="11272" width="14.140625" style="25" customWidth="1"/>
    <col min="11273" max="11273" width="10.7109375" style="25" customWidth="1"/>
    <col min="11274" max="11520" width="9.140625" style="25"/>
    <col min="11521" max="11521" width="7.28515625" style="25" customWidth="1"/>
    <col min="11522" max="11522" width="12" style="25" customWidth="1"/>
    <col min="11523" max="11523" width="11.85546875" style="25" customWidth="1"/>
    <col min="11524" max="11524" width="64.28515625" style="25" customWidth="1"/>
    <col min="11525" max="11525" width="16.85546875" style="25" customWidth="1"/>
    <col min="11526" max="11526" width="17.7109375" style="25" customWidth="1"/>
    <col min="11527" max="11527" width="12.85546875" style="25" customWidth="1"/>
    <col min="11528" max="11528" width="14.140625" style="25" customWidth="1"/>
    <col min="11529" max="11529" width="10.7109375" style="25" customWidth="1"/>
    <col min="11530" max="11776" width="9.140625" style="25"/>
    <col min="11777" max="11777" width="7.28515625" style="25" customWidth="1"/>
    <col min="11778" max="11778" width="12" style="25" customWidth="1"/>
    <col min="11779" max="11779" width="11.85546875" style="25" customWidth="1"/>
    <col min="11780" max="11780" width="64.28515625" style="25" customWidth="1"/>
    <col min="11781" max="11781" width="16.85546875" style="25" customWidth="1"/>
    <col min="11782" max="11782" width="17.7109375" style="25" customWidth="1"/>
    <col min="11783" max="11783" width="12.85546875" style="25" customWidth="1"/>
    <col min="11784" max="11784" width="14.140625" style="25" customWidth="1"/>
    <col min="11785" max="11785" width="10.7109375" style="25" customWidth="1"/>
    <col min="11786" max="12032" width="9.140625" style="25"/>
    <col min="12033" max="12033" width="7.28515625" style="25" customWidth="1"/>
    <col min="12034" max="12034" width="12" style="25" customWidth="1"/>
    <col min="12035" max="12035" width="11.85546875" style="25" customWidth="1"/>
    <col min="12036" max="12036" width="64.28515625" style="25" customWidth="1"/>
    <col min="12037" max="12037" width="16.85546875" style="25" customWidth="1"/>
    <col min="12038" max="12038" width="17.7109375" style="25" customWidth="1"/>
    <col min="12039" max="12039" width="12.85546875" style="25" customWidth="1"/>
    <col min="12040" max="12040" width="14.140625" style="25" customWidth="1"/>
    <col min="12041" max="12041" width="10.7109375" style="25" customWidth="1"/>
    <col min="12042" max="12288" width="9.140625" style="25"/>
    <col min="12289" max="12289" width="7.28515625" style="25" customWidth="1"/>
    <col min="12290" max="12290" width="12" style="25" customWidth="1"/>
    <col min="12291" max="12291" width="11.85546875" style="25" customWidth="1"/>
    <col min="12292" max="12292" width="64.28515625" style="25" customWidth="1"/>
    <col min="12293" max="12293" width="16.85546875" style="25" customWidth="1"/>
    <col min="12294" max="12294" width="17.7109375" style="25" customWidth="1"/>
    <col min="12295" max="12295" width="12.85546875" style="25" customWidth="1"/>
    <col min="12296" max="12296" width="14.140625" style="25" customWidth="1"/>
    <col min="12297" max="12297" width="10.7109375" style="25" customWidth="1"/>
    <col min="12298" max="12544" width="9.140625" style="25"/>
    <col min="12545" max="12545" width="7.28515625" style="25" customWidth="1"/>
    <col min="12546" max="12546" width="12" style="25" customWidth="1"/>
    <col min="12547" max="12547" width="11.85546875" style="25" customWidth="1"/>
    <col min="12548" max="12548" width="64.28515625" style="25" customWidth="1"/>
    <col min="12549" max="12549" width="16.85546875" style="25" customWidth="1"/>
    <col min="12550" max="12550" width="17.7109375" style="25" customWidth="1"/>
    <col min="12551" max="12551" width="12.85546875" style="25" customWidth="1"/>
    <col min="12552" max="12552" width="14.140625" style="25" customWidth="1"/>
    <col min="12553" max="12553" width="10.7109375" style="25" customWidth="1"/>
    <col min="12554" max="12800" width="9.140625" style="25"/>
    <col min="12801" max="12801" width="7.28515625" style="25" customWidth="1"/>
    <col min="12802" max="12802" width="12" style="25" customWidth="1"/>
    <col min="12803" max="12803" width="11.85546875" style="25" customWidth="1"/>
    <col min="12804" max="12804" width="64.28515625" style="25" customWidth="1"/>
    <col min="12805" max="12805" width="16.85546875" style="25" customWidth="1"/>
    <col min="12806" max="12806" width="17.7109375" style="25" customWidth="1"/>
    <col min="12807" max="12807" width="12.85546875" style="25" customWidth="1"/>
    <col min="12808" max="12808" width="14.140625" style="25" customWidth="1"/>
    <col min="12809" max="12809" width="10.7109375" style="25" customWidth="1"/>
    <col min="12810" max="13056" width="9.140625" style="25"/>
    <col min="13057" max="13057" width="7.28515625" style="25" customWidth="1"/>
    <col min="13058" max="13058" width="12" style="25" customWidth="1"/>
    <col min="13059" max="13059" width="11.85546875" style="25" customWidth="1"/>
    <col min="13060" max="13060" width="64.28515625" style="25" customWidth="1"/>
    <col min="13061" max="13061" width="16.85546875" style="25" customWidth="1"/>
    <col min="13062" max="13062" width="17.7109375" style="25" customWidth="1"/>
    <col min="13063" max="13063" width="12.85546875" style="25" customWidth="1"/>
    <col min="13064" max="13064" width="14.140625" style="25" customWidth="1"/>
    <col min="13065" max="13065" width="10.7109375" style="25" customWidth="1"/>
    <col min="13066" max="13312" width="9.140625" style="25"/>
    <col min="13313" max="13313" width="7.28515625" style="25" customWidth="1"/>
    <col min="13314" max="13314" width="12" style="25" customWidth="1"/>
    <col min="13315" max="13315" width="11.85546875" style="25" customWidth="1"/>
    <col min="13316" max="13316" width="64.28515625" style="25" customWidth="1"/>
    <col min="13317" max="13317" width="16.85546875" style="25" customWidth="1"/>
    <col min="13318" max="13318" width="17.7109375" style="25" customWidth="1"/>
    <col min="13319" max="13319" width="12.85546875" style="25" customWidth="1"/>
    <col min="13320" max="13320" width="14.140625" style="25" customWidth="1"/>
    <col min="13321" max="13321" width="10.7109375" style="25" customWidth="1"/>
    <col min="13322" max="13568" width="9.140625" style="25"/>
    <col min="13569" max="13569" width="7.28515625" style="25" customWidth="1"/>
    <col min="13570" max="13570" width="12" style="25" customWidth="1"/>
    <col min="13571" max="13571" width="11.85546875" style="25" customWidth="1"/>
    <col min="13572" max="13572" width="64.28515625" style="25" customWidth="1"/>
    <col min="13573" max="13573" width="16.85546875" style="25" customWidth="1"/>
    <col min="13574" max="13574" width="17.7109375" style="25" customWidth="1"/>
    <col min="13575" max="13575" width="12.85546875" style="25" customWidth="1"/>
    <col min="13576" max="13576" width="14.140625" style="25" customWidth="1"/>
    <col min="13577" max="13577" width="10.7109375" style="25" customWidth="1"/>
    <col min="13578" max="13824" width="9.140625" style="25"/>
    <col min="13825" max="13825" width="7.28515625" style="25" customWidth="1"/>
    <col min="13826" max="13826" width="12" style="25" customWidth="1"/>
    <col min="13827" max="13827" width="11.85546875" style="25" customWidth="1"/>
    <col min="13828" max="13828" width="64.28515625" style="25" customWidth="1"/>
    <col min="13829" max="13829" width="16.85546875" style="25" customWidth="1"/>
    <col min="13830" max="13830" width="17.7109375" style="25" customWidth="1"/>
    <col min="13831" max="13831" width="12.85546875" style="25" customWidth="1"/>
    <col min="13832" max="13832" width="14.140625" style="25" customWidth="1"/>
    <col min="13833" max="13833" width="10.7109375" style="25" customWidth="1"/>
    <col min="13834" max="14080" width="9.140625" style="25"/>
    <col min="14081" max="14081" width="7.28515625" style="25" customWidth="1"/>
    <col min="14082" max="14082" width="12" style="25" customWidth="1"/>
    <col min="14083" max="14083" width="11.85546875" style="25" customWidth="1"/>
    <col min="14084" max="14084" width="64.28515625" style="25" customWidth="1"/>
    <col min="14085" max="14085" width="16.85546875" style="25" customWidth="1"/>
    <col min="14086" max="14086" width="17.7109375" style="25" customWidth="1"/>
    <col min="14087" max="14087" width="12.85546875" style="25" customWidth="1"/>
    <col min="14088" max="14088" width="14.140625" style="25" customWidth="1"/>
    <col min="14089" max="14089" width="10.7109375" style="25" customWidth="1"/>
    <col min="14090" max="14336" width="9.140625" style="25"/>
    <col min="14337" max="14337" width="7.28515625" style="25" customWidth="1"/>
    <col min="14338" max="14338" width="12" style="25" customWidth="1"/>
    <col min="14339" max="14339" width="11.85546875" style="25" customWidth="1"/>
    <col min="14340" max="14340" width="64.28515625" style="25" customWidth="1"/>
    <col min="14341" max="14341" width="16.85546875" style="25" customWidth="1"/>
    <col min="14342" max="14342" width="17.7109375" style="25" customWidth="1"/>
    <col min="14343" max="14343" width="12.85546875" style="25" customWidth="1"/>
    <col min="14344" max="14344" width="14.140625" style="25" customWidth="1"/>
    <col min="14345" max="14345" width="10.7109375" style="25" customWidth="1"/>
    <col min="14346" max="14592" width="9.140625" style="25"/>
    <col min="14593" max="14593" width="7.28515625" style="25" customWidth="1"/>
    <col min="14594" max="14594" width="12" style="25" customWidth="1"/>
    <col min="14595" max="14595" width="11.85546875" style="25" customWidth="1"/>
    <col min="14596" max="14596" width="64.28515625" style="25" customWidth="1"/>
    <col min="14597" max="14597" width="16.85546875" style="25" customWidth="1"/>
    <col min="14598" max="14598" width="17.7109375" style="25" customWidth="1"/>
    <col min="14599" max="14599" width="12.85546875" style="25" customWidth="1"/>
    <col min="14600" max="14600" width="14.140625" style="25" customWidth="1"/>
    <col min="14601" max="14601" width="10.7109375" style="25" customWidth="1"/>
    <col min="14602" max="14848" width="9.140625" style="25"/>
    <col min="14849" max="14849" width="7.28515625" style="25" customWidth="1"/>
    <col min="14850" max="14850" width="12" style="25" customWidth="1"/>
    <col min="14851" max="14851" width="11.85546875" style="25" customWidth="1"/>
    <col min="14852" max="14852" width="64.28515625" style="25" customWidth="1"/>
    <col min="14853" max="14853" width="16.85546875" style="25" customWidth="1"/>
    <col min="14854" max="14854" width="17.7109375" style="25" customWidth="1"/>
    <col min="14855" max="14855" width="12.85546875" style="25" customWidth="1"/>
    <col min="14856" max="14856" width="14.140625" style="25" customWidth="1"/>
    <col min="14857" max="14857" width="10.7109375" style="25" customWidth="1"/>
    <col min="14858" max="15104" width="9.140625" style="25"/>
    <col min="15105" max="15105" width="7.28515625" style="25" customWidth="1"/>
    <col min="15106" max="15106" width="12" style="25" customWidth="1"/>
    <col min="15107" max="15107" width="11.85546875" style="25" customWidth="1"/>
    <col min="15108" max="15108" width="64.28515625" style="25" customWidth="1"/>
    <col min="15109" max="15109" width="16.85546875" style="25" customWidth="1"/>
    <col min="15110" max="15110" width="17.7109375" style="25" customWidth="1"/>
    <col min="15111" max="15111" width="12.85546875" style="25" customWidth="1"/>
    <col min="15112" max="15112" width="14.140625" style="25" customWidth="1"/>
    <col min="15113" max="15113" width="10.7109375" style="25" customWidth="1"/>
    <col min="15114" max="15360" width="9.140625" style="25"/>
    <col min="15361" max="15361" width="7.28515625" style="25" customWidth="1"/>
    <col min="15362" max="15362" width="12" style="25" customWidth="1"/>
    <col min="15363" max="15363" width="11.85546875" style="25" customWidth="1"/>
    <col min="15364" max="15364" width="64.28515625" style="25" customWidth="1"/>
    <col min="15365" max="15365" width="16.85546875" style="25" customWidth="1"/>
    <col min="15366" max="15366" width="17.7109375" style="25" customWidth="1"/>
    <col min="15367" max="15367" width="12.85546875" style="25" customWidth="1"/>
    <col min="15368" max="15368" width="14.140625" style="25" customWidth="1"/>
    <col min="15369" max="15369" width="10.7109375" style="25" customWidth="1"/>
    <col min="15370" max="15616" width="9.140625" style="25"/>
    <col min="15617" max="15617" width="7.28515625" style="25" customWidth="1"/>
    <col min="15618" max="15618" width="12" style="25" customWidth="1"/>
    <col min="15619" max="15619" width="11.85546875" style="25" customWidth="1"/>
    <col min="15620" max="15620" width="64.28515625" style="25" customWidth="1"/>
    <col min="15621" max="15621" width="16.85546875" style="25" customWidth="1"/>
    <col min="15622" max="15622" width="17.7109375" style="25" customWidth="1"/>
    <col min="15623" max="15623" width="12.85546875" style="25" customWidth="1"/>
    <col min="15624" max="15624" width="14.140625" style="25" customWidth="1"/>
    <col min="15625" max="15625" width="10.7109375" style="25" customWidth="1"/>
    <col min="15626" max="15872" width="9.140625" style="25"/>
    <col min="15873" max="15873" width="7.28515625" style="25" customWidth="1"/>
    <col min="15874" max="15874" width="12" style="25" customWidth="1"/>
    <col min="15875" max="15875" width="11.85546875" style="25" customWidth="1"/>
    <col min="15876" max="15876" width="64.28515625" style="25" customWidth="1"/>
    <col min="15877" max="15877" width="16.85546875" style="25" customWidth="1"/>
    <col min="15878" max="15878" width="17.7109375" style="25" customWidth="1"/>
    <col min="15879" max="15879" width="12.85546875" style="25" customWidth="1"/>
    <col min="15880" max="15880" width="14.140625" style="25" customWidth="1"/>
    <col min="15881" max="15881" width="10.7109375" style="25" customWidth="1"/>
    <col min="15882" max="16128" width="9.140625" style="25"/>
    <col min="16129" max="16129" width="7.28515625" style="25" customWidth="1"/>
    <col min="16130" max="16130" width="12" style="25" customWidth="1"/>
    <col min="16131" max="16131" width="11.85546875" style="25" customWidth="1"/>
    <col min="16132" max="16132" width="64.28515625" style="25" customWidth="1"/>
    <col min="16133" max="16133" width="16.85546875" style="25" customWidth="1"/>
    <col min="16134" max="16134" width="17.7109375" style="25" customWidth="1"/>
    <col min="16135" max="16135" width="12.85546875" style="25" customWidth="1"/>
    <col min="16136" max="16136" width="14.140625" style="25" customWidth="1"/>
    <col min="16137" max="16137" width="10.7109375" style="25" customWidth="1"/>
    <col min="16138" max="16384" width="9.140625" style="25"/>
  </cols>
  <sheetData>
    <row r="1" spans="1:6">
      <c r="E1" s="26" t="s">
        <v>140</v>
      </c>
      <c r="F1" s="26"/>
    </row>
    <row r="2" spans="1:6">
      <c r="E2" s="26" t="s">
        <v>62</v>
      </c>
      <c r="F2" s="27"/>
    </row>
    <row r="3" spans="1:6">
      <c r="E3" s="26" t="s">
        <v>1</v>
      </c>
      <c r="F3" s="27"/>
    </row>
    <row r="5" spans="1:6" ht="79.5" customHeight="1">
      <c r="A5" s="191" t="s">
        <v>84</v>
      </c>
      <c r="B5" s="191"/>
      <c r="C5" s="191"/>
      <c r="D5" s="191"/>
      <c r="E5" s="191"/>
      <c r="F5" s="1"/>
    </row>
    <row r="7" spans="1:6">
      <c r="E7" s="26" t="s">
        <v>42</v>
      </c>
    </row>
    <row r="8" spans="1:6" s="28" customFormat="1" ht="72" customHeight="1">
      <c r="B8" s="192" t="s">
        <v>49</v>
      </c>
      <c r="C8" s="193"/>
      <c r="D8" s="194" t="s">
        <v>50</v>
      </c>
      <c r="E8" s="128" t="s">
        <v>58</v>
      </c>
    </row>
    <row r="9" spans="1:6" s="28" customFormat="1" ht="34.5">
      <c r="B9" s="29" t="s">
        <v>52</v>
      </c>
      <c r="C9" s="29" t="s">
        <v>53</v>
      </c>
      <c r="D9" s="195"/>
      <c r="E9" s="30" t="s">
        <v>51</v>
      </c>
    </row>
    <row r="10" spans="1:6" s="28" customFormat="1" ht="18" customHeight="1">
      <c r="B10" s="31"/>
      <c r="C10" s="31"/>
      <c r="D10" s="32" t="s">
        <v>54</v>
      </c>
      <c r="E10" s="33">
        <f t="shared" ref="E10" si="0">+E12</f>
        <v>8990</v>
      </c>
    </row>
    <row r="11" spans="1:6" s="28" customFormat="1" ht="24.75" customHeight="1">
      <c r="B11" s="189" t="s">
        <v>55</v>
      </c>
      <c r="C11" s="196"/>
      <c r="D11" s="196"/>
      <c r="E11" s="190"/>
    </row>
    <row r="12" spans="1:6" s="28" customFormat="1" ht="22.5" customHeight="1">
      <c r="B12" s="186" t="s">
        <v>56</v>
      </c>
      <c r="C12" s="187"/>
      <c r="D12" s="188"/>
      <c r="E12" s="34">
        <f t="shared" ref="E12" si="1">+E14</f>
        <v>8990</v>
      </c>
    </row>
    <row r="13" spans="1:6" s="28" customFormat="1" ht="19.5" customHeight="1">
      <c r="B13" s="186" t="s">
        <v>55</v>
      </c>
      <c r="C13" s="187"/>
      <c r="D13" s="187"/>
      <c r="E13" s="188"/>
    </row>
    <row r="14" spans="1:6" s="28" customFormat="1" ht="20.25" customHeight="1">
      <c r="B14" s="85">
        <f>+'Հ 2'!D21</f>
        <v>1212</v>
      </c>
      <c r="C14" s="189" t="str">
        <f>+'Հ 2'!F21</f>
        <v>Տարածքային զարգացում</v>
      </c>
      <c r="D14" s="190"/>
      <c r="E14" s="35">
        <f>E15</f>
        <v>8990</v>
      </c>
    </row>
    <row r="15" spans="1:6" s="28" customFormat="1" ht="84" customHeight="1">
      <c r="B15" s="36"/>
      <c r="C15" s="85">
        <f>+'Հ 2'!E23</f>
        <v>12017</v>
      </c>
      <c r="D15" s="35" t="str">
        <f>'Հ 2'!F23</f>
        <v>Պատերազմի արդյունքում ժամանակավորապես Հայաստանի Հանրապետությունում գտնվող քաղաքացիներին մշտական բնակության վայր տեղափոխում</v>
      </c>
      <c r="E15" s="35">
        <f>+E16</f>
        <v>8990</v>
      </c>
    </row>
    <row r="16" spans="1:6" s="28" customFormat="1" ht="34.5">
      <c r="B16" s="37"/>
      <c r="C16" s="38"/>
      <c r="D16" s="38" t="s">
        <v>56</v>
      </c>
      <c r="E16" s="35">
        <f>+'Հ 2'!G31</f>
        <v>8990</v>
      </c>
    </row>
    <row r="17" s="28" customFormat="1" ht="15.75"/>
    <row r="18" s="28" customFormat="1" ht="15.75"/>
    <row r="19" s="28" customFormat="1" ht="19.5" customHeight="1"/>
    <row r="20" s="28" customFormat="1" ht="15.75"/>
    <row r="21" s="28" customFormat="1" ht="15.75"/>
    <row r="22" s="28" customFormat="1" ht="17.25" customHeight="1"/>
    <row r="23" s="28" customFormat="1" ht="14.25" customHeight="1"/>
    <row r="24" ht="15" customHeight="1"/>
    <row r="25" ht="17.25" customHeight="1"/>
    <row r="26" s="28" customFormat="1" ht="15.75"/>
    <row r="27" s="28" customFormat="1" ht="15.75"/>
    <row r="28" s="28" customFormat="1" ht="15.75"/>
    <row r="29" s="28" customFormat="1" ht="15.75"/>
    <row r="30" s="28" customFormat="1" ht="18.600000000000001" customHeight="1"/>
    <row r="31" s="28" customFormat="1" ht="19.899999999999999" customHeight="1"/>
    <row r="32" s="28" customFormat="1" ht="15.75"/>
    <row r="33" ht="22.9" customHeight="1"/>
  </sheetData>
  <mergeCells count="7">
    <mergeCell ref="B13:E13"/>
    <mergeCell ref="C14:D14"/>
    <mergeCell ref="A5:E5"/>
    <mergeCell ref="B8:C8"/>
    <mergeCell ref="D8:D9"/>
    <mergeCell ref="B11:E11"/>
    <mergeCell ref="B12:D12"/>
  </mergeCells>
  <pageMargins left="0.31496062992126" right="0" top="0.35433070866141703" bottom="0.35433070866141703" header="0.31496062992126" footer="0.31496062992126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61"/>
  <sheetViews>
    <sheetView zoomScaleNormal="100" zoomScaleSheetLayoutView="100" workbookViewId="0"/>
  </sheetViews>
  <sheetFormatPr defaultRowHeight="17.25"/>
  <cols>
    <col min="1" max="1" width="4.7109375" style="5" customWidth="1"/>
    <col min="2" max="2" width="29.28515625" style="5" customWidth="1"/>
    <col min="3" max="3" width="77.85546875" style="5" customWidth="1"/>
    <col min="4" max="4" width="28.140625" style="5" customWidth="1"/>
    <col min="5" max="7" width="9" style="5" customWidth="1"/>
    <col min="8" max="251" width="9.140625" style="5"/>
    <col min="252" max="252" width="4.7109375" style="5" customWidth="1"/>
    <col min="253" max="253" width="19.85546875" style="5" customWidth="1"/>
    <col min="254" max="254" width="72.140625" style="5" customWidth="1"/>
    <col min="255" max="255" width="0" style="5" hidden="1" customWidth="1"/>
    <col min="256" max="256" width="18.28515625" style="5" customWidth="1"/>
    <col min="257" max="257" width="17.5703125" style="5" customWidth="1"/>
    <col min="258" max="263" width="9" style="5" customWidth="1"/>
    <col min="264" max="507" width="9.140625" style="5"/>
    <col min="508" max="508" width="4.7109375" style="5" customWidth="1"/>
    <col min="509" max="509" width="19.85546875" style="5" customWidth="1"/>
    <col min="510" max="510" width="72.140625" style="5" customWidth="1"/>
    <col min="511" max="511" width="0" style="5" hidden="1" customWidth="1"/>
    <col min="512" max="512" width="18.28515625" style="5" customWidth="1"/>
    <col min="513" max="513" width="17.5703125" style="5" customWidth="1"/>
    <col min="514" max="519" width="9" style="5" customWidth="1"/>
    <col min="520" max="763" width="9.140625" style="5"/>
    <col min="764" max="764" width="4.7109375" style="5" customWidth="1"/>
    <col min="765" max="765" width="19.85546875" style="5" customWidth="1"/>
    <col min="766" max="766" width="72.140625" style="5" customWidth="1"/>
    <col min="767" max="767" width="0" style="5" hidden="1" customWidth="1"/>
    <col min="768" max="768" width="18.28515625" style="5" customWidth="1"/>
    <col min="769" max="769" width="17.5703125" style="5" customWidth="1"/>
    <col min="770" max="775" width="9" style="5" customWidth="1"/>
    <col min="776" max="1019" width="9.140625" style="5"/>
    <col min="1020" max="1020" width="4.7109375" style="5" customWidth="1"/>
    <col min="1021" max="1021" width="19.85546875" style="5" customWidth="1"/>
    <col min="1022" max="1022" width="72.140625" style="5" customWidth="1"/>
    <col min="1023" max="1023" width="0" style="5" hidden="1" customWidth="1"/>
    <col min="1024" max="1024" width="18.28515625" style="5" customWidth="1"/>
    <col min="1025" max="1025" width="17.5703125" style="5" customWidth="1"/>
    <col min="1026" max="1031" width="9" style="5" customWidth="1"/>
    <col min="1032" max="1275" width="9.140625" style="5"/>
    <col min="1276" max="1276" width="4.7109375" style="5" customWidth="1"/>
    <col min="1277" max="1277" width="19.85546875" style="5" customWidth="1"/>
    <col min="1278" max="1278" width="72.140625" style="5" customWidth="1"/>
    <col min="1279" max="1279" width="0" style="5" hidden="1" customWidth="1"/>
    <col min="1280" max="1280" width="18.28515625" style="5" customWidth="1"/>
    <col min="1281" max="1281" width="17.5703125" style="5" customWidth="1"/>
    <col min="1282" max="1287" width="9" style="5" customWidth="1"/>
    <col min="1288" max="1531" width="9.140625" style="5"/>
    <col min="1532" max="1532" width="4.7109375" style="5" customWidth="1"/>
    <col min="1533" max="1533" width="19.85546875" style="5" customWidth="1"/>
    <col min="1534" max="1534" width="72.140625" style="5" customWidth="1"/>
    <col min="1535" max="1535" width="0" style="5" hidden="1" customWidth="1"/>
    <col min="1536" max="1536" width="18.28515625" style="5" customWidth="1"/>
    <col min="1537" max="1537" width="17.5703125" style="5" customWidth="1"/>
    <col min="1538" max="1543" width="9" style="5" customWidth="1"/>
    <col min="1544" max="1787" width="9.140625" style="5"/>
    <col min="1788" max="1788" width="4.7109375" style="5" customWidth="1"/>
    <col min="1789" max="1789" width="19.85546875" style="5" customWidth="1"/>
    <col min="1790" max="1790" width="72.140625" style="5" customWidth="1"/>
    <col min="1791" max="1791" width="0" style="5" hidden="1" customWidth="1"/>
    <col min="1792" max="1792" width="18.28515625" style="5" customWidth="1"/>
    <col min="1793" max="1793" width="17.5703125" style="5" customWidth="1"/>
    <col min="1794" max="1799" width="9" style="5" customWidth="1"/>
    <col min="1800" max="2043" width="9.140625" style="5"/>
    <col min="2044" max="2044" width="4.7109375" style="5" customWidth="1"/>
    <col min="2045" max="2045" width="19.85546875" style="5" customWidth="1"/>
    <col min="2046" max="2046" width="72.140625" style="5" customWidth="1"/>
    <col min="2047" max="2047" width="0" style="5" hidden="1" customWidth="1"/>
    <col min="2048" max="2048" width="18.28515625" style="5" customWidth="1"/>
    <col min="2049" max="2049" width="17.5703125" style="5" customWidth="1"/>
    <col min="2050" max="2055" width="9" style="5" customWidth="1"/>
    <col min="2056" max="2299" width="9.140625" style="5"/>
    <col min="2300" max="2300" width="4.7109375" style="5" customWidth="1"/>
    <col min="2301" max="2301" width="19.85546875" style="5" customWidth="1"/>
    <col min="2302" max="2302" width="72.140625" style="5" customWidth="1"/>
    <col min="2303" max="2303" width="0" style="5" hidden="1" customWidth="1"/>
    <col min="2304" max="2304" width="18.28515625" style="5" customWidth="1"/>
    <col min="2305" max="2305" width="17.5703125" style="5" customWidth="1"/>
    <col min="2306" max="2311" width="9" style="5" customWidth="1"/>
    <col min="2312" max="2555" width="9.140625" style="5"/>
    <col min="2556" max="2556" width="4.7109375" style="5" customWidth="1"/>
    <col min="2557" max="2557" width="19.85546875" style="5" customWidth="1"/>
    <col min="2558" max="2558" width="72.140625" style="5" customWidth="1"/>
    <col min="2559" max="2559" width="0" style="5" hidden="1" customWidth="1"/>
    <col min="2560" max="2560" width="18.28515625" style="5" customWidth="1"/>
    <col min="2561" max="2561" width="17.5703125" style="5" customWidth="1"/>
    <col min="2562" max="2567" width="9" style="5" customWidth="1"/>
    <col min="2568" max="2811" width="9.140625" style="5"/>
    <col min="2812" max="2812" width="4.7109375" style="5" customWidth="1"/>
    <col min="2813" max="2813" width="19.85546875" style="5" customWidth="1"/>
    <col min="2814" max="2814" width="72.140625" style="5" customWidth="1"/>
    <col min="2815" max="2815" width="0" style="5" hidden="1" customWidth="1"/>
    <col min="2816" max="2816" width="18.28515625" style="5" customWidth="1"/>
    <col min="2817" max="2817" width="17.5703125" style="5" customWidth="1"/>
    <col min="2818" max="2823" width="9" style="5" customWidth="1"/>
    <col min="2824" max="3067" width="9.140625" style="5"/>
    <col min="3068" max="3068" width="4.7109375" style="5" customWidth="1"/>
    <col min="3069" max="3069" width="19.85546875" style="5" customWidth="1"/>
    <col min="3070" max="3070" width="72.140625" style="5" customWidth="1"/>
    <col min="3071" max="3071" width="0" style="5" hidden="1" customWidth="1"/>
    <col min="3072" max="3072" width="18.28515625" style="5" customWidth="1"/>
    <col min="3073" max="3073" width="17.5703125" style="5" customWidth="1"/>
    <col min="3074" max="3079" width="9" style="5" customWidth="1"/>
    <col min="3080" max="3323" width="9.140625" style="5"/>
    <col min="3324" max="3324" width="4.7109375" style="5" customWidth="1"/>
    <col min="3325" max="3325" width="19.85546875" style="5" customWidth="1"/>
    <col min="3326" max="3326" width="72.140625" style="5" customWidth="1"/>
    <col min="3327" max="3327" width="0" style="5" hidden="1" customWidth="1"/>
    <col min="3328" max="3328" width="18.28515625" style="5" customWidth="1"/>
    <col min="3329" max="3329" width="17.5703125" style="5" customWidth="1"/>
    <col min="3330" max="3335" width="9" style="5" customWidth="1"/>
    <col min="3336" max="3579" width="9.140625" style="5"/>
    <col min="3580" max="3580" width="4.7109375" style="5" customWidth="1"/>
    <col min="3581" max="3581" width="19.85546875" style="5" customWidth="1"/>
    <col min="3582" max="3582" width="72.140625" style="5" customWidth="1"/>
    <col min="3583" max="3583" width="0" style="5" hidden="1" customWidth="1"/>
    <col min="3584" max="3584" width="18.28515625" style="5" customWidth="1"/>
    <col min="3585" max="3585" width="17.5703125" style="5" customWidth="1"/>
    <col min="3586" max="3591" width="9" style="5" customWidth="1"/>
    <col min="3592" max="3835" width="9.140625" style="5"/>
    <col min="3836" max="3836" width="4.7109375" style="5" customWidth="1"/>
    <col min="3837" max="3837" width="19.85546875" style="5" customWidth="1"/>
    <col min="3838" max="3838" width="72.140625" style="5" customWidth="1"/>
    <col min="3839" max="3839" width="0" style="5" hidden="1" customWidth="1"/>
    <col min="3840" max="3840" width="18.28515625" style="5" customWidth="1"/>
    <col min="3841" max="3841" width="17.5703125" style="5" customWidth="1"/>
    <col min="3842" max="3847" width="9" style="5" customWidth="1"/>
    <col min="3848" max="4091" width="9.140625" style="5"/>
    <col min="4092" max="4092" width="4.7109375" style="5" customWidth="1"/>
    <col min="4093" max="4093" width="19.85546875" style="5" customWidth="1"/>
    <col min="4094" max="4094" width="72.140625" style="5" customWidth="1"/>
    <col min="4095" max="4095" width="0" style="5" hidden="1" customWidth="1"/>
    <col min="4096" max="4096" width="18.28515625" style="5" customWidth="1"/>
    <col min="4097" max="4097" width="17.5703125" style="5" customWidth="1"/>
    <col min="4098" max="4103" width="9" style="5" customWidth="1"/>
    <col min="4104" max="4347" width="9.140625" style="5"/>
    <col min="4348" max="4348" width="4.7109375" style="5" customWidth="1"/>
    <col min="4349" max="4349" width="19.85546875" style="5" customWidth="1"/>
    <col min="4350" max="4350" width="72.140625" style="5" customWidth="1"/>
    <col min="4351" max="4351" width="0" style="5" hidden="1" customWidth="1"/>
    <col min="4352" max="4352" width="18.28515625" style="5" customWidth="1"/>
    <col min="4353" max="4353" width="17.5703125" style="5" customWidth="1"/>
    <col min="4354" max="4359" width="9" style="5" customWidth="1"/>
    <col min="4360" max="4603" width="9.140625" style="5"/>
    <col min="4604" max="4604" width="4.7109375" style="5" customWidth="1"/>
    <col min="4605" max="4605" width="19.85546875" style="5" customWidth="1"/>
    <col min="4606" max="4606" width="72.140625" style="5" customWidth="1"/>
    <col min="4607" max="4607" width="0" style="5" hidden="1" customWidth="1"/>
    <col min="4608" max="4608" width="18.28515625" style="5" customWidth="1"/>
    <col min="4609" max="4609" width="17.5703125" style="5" customWidth="1"/>
    <col min="4610" max="4615" width="9" style="5" customWidth="1"/>
    <col min="4616" max="4859" width="9.140625" style="5"/>
    <col min="4860" max="4860" width="4.7109375" style="5" customWidth="1"/>
    <col min="4861" max="4861" width="19.85546875" style="5" customWidth="1"/>
    <col min="4862" max="4862" width="72.140625" style="5" customWidth="1"/>
    <col min="4863" max="4863" width="0" style="5" hidden="1" customWidth="1"/>
    <col min="4864" max="4864" width="18.28515625" style="5" customWidth="1"/>
    <col min="4865" max="4865" width="17.5703125" style="5" customWidth="1"/>
    <col min="4866" max="4871" width="9" style="5" customWidth="1"/>
    <col min="4872" max="5115" width="9.140625" style="5"/>
    <col min="5116" max="5116" width="4.7109375" style="5" customWidth="1"/>
    <col min="5117" max="5117" width="19.85546875" style="5" customWidth="1"/>
    <col min="5118" max="5118" width="72.140625" style="5" customWidth="1"/>
    <col min="5119" max="5119" width="0" style="5" hidden="1" customWidth="1"/>
    <col min="5120" max="5120" width="18.28515625" style="5" customWidth="1"/>
    <col min="5121" max="5121" width="17.5703125" style="5" customWidth="1"/>
    <col min="5122" max="5127" width="9" style="5" customWidth="1"/>
    <col min="5128" max="5371" width="9.140625" style="5"/>
    <col min="5372" max="5372" width="4.7109375" style="5" customWidth="1"/>
    <col min="5373" max="5373" width="19.85546875" style="5" customWidth="1"/>
    <col min="5374" max="5374" width="72.140625" style="5" customWidth="1"/>
    <col min="5375" max="5375" width="0" style="5" hidden="1" customWidth="1"/>
    <col min="5376" max="5376" width="18.28515625" style="5" customWidth="1"/>
    <col min="5377" max="5377" width="17.5703125" style="5" customWidth="1"/>
    <col min="5378" max="5383" width="9" style="5" customWidth="1"/>
    <col min="5384" max="5627" width="9.140625" style="5"/>
    <col min="5628" max="5628" width="4.7109375" style="5" customWidth="1"/>
    <col min="5629" max="5629" width="19.85546875" style="5" customWidth="1"/>
    <col min="5630" max="5630" width="72.140625" style="5" customWidth="1"/>
    <col min="5631" max="5631" width="0" style="5" hidden="1" customWidth="1"/>
    <col min="5632" max="5632" width="18.28515625" style="5" customWidth="1"/>
    <col min="5633" max="5633" width="17.5703125" style="5" customWidth="1"/>
    <col min="5634" max="5639" width="9" style="5" customWidth="1"/>
    <col min="5640" max="5883" width="9.140625" style="5"/>
    <col min="5884" max="5884" width="4.7109375" style="5" customWidth="1"/>
    <col min="5885" max="5885" width="19.85546875" style="5" customWidth="1"/>
    <col min="5886" max="5886" width="72.140625" style="5" customWidth="1"/>
    <col min="5887" max="5887" width="0" style="5" hidden="1" customWidth="1"/>
    <col min="5888" max="5888" width="18.28515625" style="5" customWidth="1"/>
    <col min="5889" max="5889" width="17.5703125" style="5" customWidth="1"/>
    <col min="5890" max="5895" width="9" style="5" customWidth="1"/>
    <col min="5896" max="6139" width="9.140625" style="5"/>
    <col min="6140" max="6140" width="4.7109375" style="5" customWidth="1"/>
    <col min="6141" max="6141" width="19.85546875" style="5" customWidth="1"/>
    <col min="6142" max="6142" width="72.140625" style="5" customWidth="1"/>
    <col min="6143" max="6143" width="0" style="5" hidden="1" customWidth="1"/>
    <col min="6144" max="6144" width="18.28515625" style="5" customWidth="1"/>
    <col min="6145" max="6145" width="17.5703125" style="5" customWidth="1"/>
    <col min="6146" max="6151" width="9" style="5" customWidth="1"/>
    <col min="6152" max="6395" width="9.140625" style="5"/>
    <col min="6396" max="6396" width="4.7109375" style="5" customWidth="1"/>
    <col min="6397" max="6397" width="19.85546875" style="5" customWidth="1"/>
    <col min="6398" max="6398" width="72.140625" style="5" customWidth="1"/>
    <col min="6399" max="6399" width="0" style="5" hidden="1" customWidth="1"/>
    <col min="6400" max="6400" width="18.28515625" style="5" customWidth="1"/>
    <col min="6401" max="6401" width="17.5703125" style="5" customWidth="1"/>
    <col min="6402" max="6407" width="9" style="5" customWidth="1"/>
    <col min="6408" max="6651" width="9.140625" style="5"/>
    <col min="6652" max="6652" width="4.7109375" style="5" customWidth="1"/>
    <col min="6653" max="6653" width="19.85546875" style="5" customWidth="1"/>
    <col min="6654" max="6654" width="72.140625" style="5" customWidth="1"/>
    <col min="6655" max="6655" width="0" style="5" hidden="1" customWidth="1"/>
    <col min="6656" max="6656" width="18.28515625" style="5" customWidth="1"/>
    <col min="6657" max="6657" width="17.5703125" style="5" customWidth="1"/>
    <col min="6658" max="6663" width="9" style="5" customWidth="1"/>
    <col min="6664" max="6907" width="9.140625" style="5"/>
    <col min="6908" max="6908" width="4.7109375" style="5" customWidth="1"/>
    <col min="6909" max="6909" width="19.85546875" style="5" customWidth="1"/>
    <col min="6910" max="6910" width="72.140625" style="5" customWidth="1"/>
    <col min="6911" max="6911" width="0" style="5" hidden="1" customWidth="1"/>
    <col min="6912" max="6912" width="18.28515625" style="5" customWidth="1"/>
    <col min="6913" max="6913" width="17.5703125" style="5" customWidth="1"/>
    <col min="6914" max="6919" width="9" style="5" customWidth="1"/>
    <col min="6920" max="7163" width="9.140625" style="5"/>
    <col min="7164" max="7164" width="4.7109375" style="5" customWidth="1"/>
    <col min="7165" max="7165" width="19.85546875" style="5" customWidth="1"/>
    <col min="7166" max="7166" width="72.140625" style="5" customWidth="1"/>
    <col min="7167" max="7167" width="0" style="5" hidden="1" customWidth="1"/>
    <col min="7168" max="7168" width="18.28515625" style="5" customWidth="1"/>
    <col min="7169" max="7169" width="17.5703125" style="5" customWidth="1"/>
    <col min="7170" max="7175" width="9" style="5" customWidth="1"/>
    <col min="7176" max="7419" width="9.140625" style="5"/>
    <col min="7420" max="7420" width="4.7109375" style="5" customWidth="1"/>
    <col min="7421" max="7421" width="19.85546875" style="5" customWidth="1"/>
    <col min="7422" max="7422" width="72.140625" style="5" customWidth="1"/>
    <col min="7423" max="7423" width="0" style="5" hidden="1" customWidth="1"/>
    <col min="7424" max="7424" width="18.28515625" style="5" customWidth="1"/>
    <col min="7425" max="7425" width="17.5703125" style="5" customWidth="1"/>
    <col min="7426" max="7431" width="9" style="5" customWidth="1"/>
    <col min="7432" max="7675" width="9.140625" style="5"/>
    <col min="7676" max="7676" width="4.7109375" style="5" customWidth="1"/>
    <col min="7677" max="7677" width="19.85546875" style="5" customWidth="1"/>
    <col min="7678" max="7678" width="72.140625" style="5" customWidth="1"/>
    <col min="7679" max="7679" width="0" style="5" hidden="1" customWidth="1"/>
    <col min="7680" max="7680" width="18.28515625" style="5" customWidth="1"/>
    <col min="7681" max="7681" width="17.5703125" style="5" customWidth="1"/>
    <col min="7682" max="7687" width="9" style="5" customWidth="1"/>
    <col min="7688" max="7931" width="9.140625" style="5"/>
    <col min="7932" max="7932" width="4.7109375" style="5" customWidth="1"/>
    <col min="7933" max="7933" width="19.85546875" style="5" customWidth="1"/>
    <col min="7934" max="7934" width="72.140625" style="5" customWidth="1"/>
    <col min="7935" max="7935" width="0" style="5" hidden="1" customWidth="1"/>
    <col min="7936" max="7936" width="18.28515625" style="5" customWidth="1"/>
    <col min="7937" max="7937" width="17.5703125" style="5" customWidth="1"/>
    <col min="7938" max="7943" width="9" style="5" customWidth="1"/>
    <col min="7944" max="8187" width="9.140625" style="5"/>
    <col min="8188" max="8188" width="4.7109375" style="5" customWidth="1"/>
    <col min="8189" max="8189" width="19.85546875" style="5" customWidth="1"/>
    <col min="8190" max="8190" width="72.140625" style="5" customWidth="1"/>
    <col min="8191" max="8191" width="0" style="5" hidden="1" customWidth="1"/>
    <col min="8192" max="8192" width="18.28515625" style="5" customWidth="1"/>
    <col min="8193" max="8193" width="17.5703125" style="5" customWidth="1"/>
    <col min="8194" max="8199" width="9" style="5" customWidth="1"/>
    <col min="8200" max="8443" width="9.140625" style="5"/>
    <col min="8444" max="8444" width="4.7109375" style="5" customWidth="1"/>
    <col min="8445" max="8445" width="19.85546875" style="5" customWidth="1"/>
    <col min="8446" max="8446" width="72.140625" style="5" customWidth="1"/>
    <col min="8447" max="8447" width="0" style="5" hidden="1" customWidth="1"/>
    <col min="8448" max="8448" width="18.28515625" style="5" customWidth="1"/>
    <col min="8449" max="8449" width="17.5703125" style="5" customWidth="1"/>
    <col min="8450" max="8455" width="9" style="5" customWidth="1"/>
    <col min="8456" max="8699" width="9.140625" style="5"/>
    <col min="8700" max="8700" width="4.7109375" style="5" customWidth="1"/>
    <col min="8701" max="8701" width="19.85546875" style="5" customWidth="1"/>
    <col min="8702" max="8702" width="72.140625" style="5" customWidth="1"/>
    <col min="8703" max="8703" width="0" style="5" hidden="1" customWidth="1"/>
    <col min="8704" max="8704" width="18.28515625" style="5" customWidth="1"/>
    <col min="8705" max="8705" width="17.5703125" style="5" customWidth="1"/>
    <col min="8706" max="8711" width="9" style="5" customWidth="1"/>
    <col min="8712" max="8955" width="9.140625" style="5"/>
    <col min="8956" max="8956" width="4.7109375" style="5" customWidth="1"/>
    <col min="8957" max="8957" width="19.85546875" style="5" customWidth="1"/>
    <col min="8958" max="8958" width="72.140625" style="5" customWidth="1"/>
    <col min="8959" max="8959" width="0" style="5" hidden="1" customWidth="1"/>
    <col min="8960" max="8960" width="18.28515625" style="5" customWidth="1"/>
    <col min="8961" max="8961" width="17.5703125" style="5" customWidth="1"/>
    <col min="8962" max="8967" width="9" style="5" customWidth="1"/>
    <col min="8968" max="9211" width="9.140625" style="5"/>
    <col min="9212" max="9212" width="4.7109375" style="5" customWidth="1"/>
    <col min="9213" max="9213" width="19.85546875" style="5" customWidth="1"/>
    <col min="9214" max="9214" width="72.140625" style="5" customWidth="1"/>
    <col min="9215" max="9215" width="0" style="5" hidden="1" customWidth="1"/>
    <col min="9216" max="9216" width="18.28515625" style="5" customWidth="1"/>
    <col min="9217" max="9217" width="17.5703125" style="5" customWidth="1"/>
    <col min="9218" max="9223" width="9" style="5" customWidth="1"/>
    <col min="9224" max="9467" width="9.140625" style="5"/>
    <col min="9468" max="9468" width="4.7109375" style="5" customWidth="1"/>
    <col min="9469" max="9469" width="19.85546875" style="5" customWidth="1"/>
    <col min="9470" max="9470" width="72.140625" style="5" customWidth="1"/>
    <col min="9471" max="9471" width="0" style="5" hidden="1" customWidth="1"/>
    <col min="9472" max="9472" width="18.28515625" style="5" customWidth="1"/>
    <col min="9473" max="9473" width="17.5703125" style="5" customWidth="1"/>
    <col min="9474" max="9479" width="9" style="5" customWidth="1"/>
    <col min="9480" max="9723" width="9.140625" style="5"/>
    <col min="9724" max="9724" width="4.7109375" style="5" customWidth="1"/>
    <col min="9725" max="9725" width="19.85546875" style="5" customWidth="1"/>
    <col min="9726" max="9726" width="72.140625" style="5" customWidth="1"/>
    <col min="9727" max="9727" width="0" style="5" hidden="1" customWidth="1"/>
    <col min="9728" max="9728" width="18.28515625" style="5" customWidth="1"/>
    <col min="9729" max="9729" width="17.5703125" style="5" customWidth="1"/>
    <col min="9730" max="9735" width="9" style="5" customWidth="1"/>
    <col min="9736" max="9979" width="9.140625" style="5"/>
    <col min="9980" max="9980" width="4.7109375" style="5" customWidth="1"/>
    <col min="9981" max="9981" width="19.85546875" style="5" customWidth="1"/>
    <col min="9982" max="9982" width="72.140625" style="5" customWidth="1"/>
    <col min="9983" max="9983" width="0" style="5" hidden="1" customWidth="1"/>
    <col min="9984" max="9984" width="18.28515625" style="5" customWidth="1"/>
    <col min="9985" max="9985" width="17.5703125" style="5" customWidth="1"/>
    <col min="9986" max="9991" width="9" style="5" customWidth="1"/>
    <col min="9992" max="10235" width="9.140625" style="5"/>
    <col min="10236" max="10236" width="4.7109375" style="5" customWidth="1"/>
    <col min="10237" max="10237" width="19.85546875" style="5" customWidth="1"/>
    <col min="10238" max="10238" width="72.140625" style="5" customWidth="1"/>
    <col min="10239" max="10239" width="0" style="5" hidden="1" customWidth="1"/>
    <col min="10240" max="10240" width="18.28515625" style="5" customWidth="1"/>
    <col min="10241" max="10241" width="17.5703125" style="5" customWidth="1"/>
    <col min="10242" max="10247" width="9" style="5" customWidth="1"/>
    <col min="10248" max="10491" width="9.140625" style="5"/>
    <col min="10492" max="10492" width="4.7109375" style="5" customWidth="1"/>
    <col min="10493" max="10493" width="19.85546875" style="5" customWidth="1"/>
    <col min="10494" max="10494" width="72.140625" style="5" customWidth="1"/>
    <col min="10495" max="10495" width="0" style="5" hidden="1" customWidth="1"/>
    <col min="10496" max="10496" width="18.28515625" style="5" customWidth="1"/>
    <col min="10497" max="10497" width="17.5703125" style="5" customWidth="1"/>
    <col min="10498" max="10503" width="9" style="5" customWidth="1"/>
    <col min="10504" max="10747" width="9.140625" style="5"/>
    <col min="10748" max="10748" width="4.7109375" style="5" customWidth="1"/>
    <col min="10749" max="10749" width="19.85546875" style="5" customWidth="1"/>
    <col min="10750" max="10750" width="72.140625" style="5" customWidth="1"/>
    <col min="10751" max="10751" width="0" style="5" hidden="1" customWidth="1"/>
    <col min="10752" max="10752" width="18.28515625" style="5" customWidth="1"/>
    <col min="10753" max="10753" width="17.5703125" style="5" customWidth="1"/>
    <col min="10754" max="10759" width="9" style="5" customWidth="1"/>
    <col min="10760" max="11003" width="9.140625" style="5"/>
    <col min="11004" max="11004" width="4.7109375" style="5" customWidth="1"/>
    <col min="11005" max="11005" width="19.85546875" style="5" customWidth="1"/>
    <col min="11006" max="11006" width="72.140625" style="5" customWidth="1"/>
    <col min="11007" max="11007" width="0" style="5" hidden="1" customWidth="1"/>
    <col min="11008" max="11008" width="18.28515625" style="5" customWidth="1"/>
    <col min="11009" max="11009" width="17.5703125" style="5" customWidth="1"/>
    <col min="11010" max="11015" width="9" style="5" customWidth="1"/>
    <col min="11016" max="11259" width="9.140625" style="5"/>
    <col min="11260" max="11260" width="4.7109375" style="5" customWidth="1"/>
    <col min="11261" max="11261" width="19.85546875" style="5" customWidth="1"/>
    <col min="11262" max="11262" width="72.140625" style="5" customWidth="1"/>
    <col min="11263" max="11263" width="0" style="5" hidden="1" customWidth="1"/>
    <col min="11264" max="11264" width="18.28515625" style="5" customWidth="1"/>
    <col min="11265" max="11265" width="17.5703125" style="5" customWidth="1"/>
    <col min="11266" max="11271" width="9" style="5" customWidth="1"/>
    <col min="11272" max="11515" width="9.140625" style="5"/>
    <col min="11516" max="11516" width="4.7109375" style="5" customWidth="1"/>
    <col min="11517" max="11517" width="19.85546875" style="5" customWidth="1"/>
    <col min="11518" max="11518" width="72.140625" style="5" customWidth="1"/>
    <col min="11519" max="11519" width="0" style="5" hidden="1" customWidth="1"/>
    <col min="11520" max="11520" width="18.28515625" style="5" customWidth="1"/>
    <col min="11521" max="11521" width="17.5703125" style="5" customWidth="1"/>
    <col min="11522" max="11527" width="9" style="5" customWidth="1"/>
    <col min="11528" max="11771" width="9.140625" style="5"/>
    <col min="11772" max="11772" width="4.7109375" style="5" customWidth="1"/>
    <col min="11773" max="11773" width="19.85546875" style="5" customWidth="1"/>
    <col min="11774" max="11774" width="72.140625" style="5" customWidth="1"/>
    <col min="11775" max="11775" width="0" style="5" hidden="1" customWidth="1"/>
    <col min="11776" max="11776" width="18.28515625" style="5" customWidth="1"/>
    <col min="11777" max="11777" width="17.5703125" style="5" customWidth="1"/>
    <col min="11778" max="11783" width="9" style="5" customWidth="1"/>
    <col min="11784" max="12027" width="9.140625" style="5"/>
    <col min="12028" max="12028" width="4.7109375" style="5" customWidth="1"/>
    <col min="12029" max="12029" width="19.85546875" style="5" customWidth="1"/>
    <col min="12030" max="12030" width="72.140625" style="5" customWidth="1"/>
    <col min="12031" max="12031" width="0" style="5" hidden="1" customWidth="1"/>
    <col min="12032" max="12032" width="18.28515625" style="5" customWidth="1"/>
    <col min="12033" max="12033" width="17.5703125" style="5" customWidth="1"/>
    <col min="12034" max="12039" width="9" style="5" customWidth="1"/>
    <col min="12040" max="12283" width="9.140625" style="5"/>
    <col min="12284" max="12284" width="4.7109375" style="5" customWidth="1"/>
    <col min="12285" max="12285" width="19.85546875" style="5" customWidth="1"/>
    <col min="12286" max="12286" width="72.140625" style="5" customWidth="1"/>
    <col min="12287" max="12287" width="0" style="5" hidden="1" customWidth="1"/>
    <col min="12288" max="12288" width="18.28515625" style="5" customWidth="1"/>
    <col min="12289" max="12289" width="17.5703125" style="5" customWidth="1"/>
    <col min="12290" max="12295" width="9" style="5" customWidth="1"/>
    <col min="12296" max="12539" width="9.140625" style="5"/>
    <col min="12540" max="12540" width="4.7109375" style="5" customWidth="1"/>
    <col min="12541" max="12541" width="19.85546875" style="5" customWidth="1"/>
    <col min="12542" max="12542" width="72.140625" style="5" customWidth="1"/>
    <col min="12543" max="12543" width="0" style="5" hidden="1" customWidth="1"/>
    <col min="12544" max="12544" width="18.28515625" style="5" customWidth="1"/>
    <col min="12545" max="12545" width="17.5703125" style="5" customWidth="1"/>
    <col min="12546" max="12551" width="9" style="5" customWidth="1"/>
    <col min="12552" max="12795" width="9.140625" style="5"/>
    <col min="12796" max="12796" width="4.7109375" style="5" customWidth="1"/>
    <col min="12797" max="12797" width="19.85546875" style="5" customWidth="1"/>
    <col min="12798" max="12798" width="72.140625" style="5" customWidth="1"/>
    <col min="12799" max="12799" width="0" style="5" hidden="1" customWidth="1"/>
    <col min="12800" max="12800" width="18.28515625" style="5" customWidth="1"/>
    <col min="12801" max="12801" width="17.5703125" style="5" customWidth="1"/>
    <col min="12802" max="12807" width="9" style="5" customWidth="1"/>
    <col min="12808" max="13051" width="9.140625" style="5"/>
    <col min="13052" max="13052" width="4.7109375" style="5" customWidth="1"/>
    <col min="13053" max="13053" width="19.85546875" style="5" customWidth="1"/>
    <col min="13054" max="13054" width="72.140625" style="5" customWidth="1"/>
    <col min="13055" max="13055" width="0" style="5" hidden="1" customWidth="1"/>
    <col min="13056" max="13056" width="18.28515625" style="5" customWidth="1"/>
    <col min="13057" max="13057" width="17.5703125" style="5" customWidth="1"/>
    <col min="13058" max="13063" width="9" style="5" customWidth="1"/>
    <col min="13064" max="13307" width="9.140625" style="5"/>
    <col min="13308" max="13308" width="4.7109375" style="5" customWidth="1"/>
    <col min="13309" max="13309" width="19.85546875" style="5" customWidth="1"/>
    <col min="13310" max="13310" width="72.140625" style="5" customWidth="1"/>
    <col min="13311" max="13311" width="0" style="5" hidden="1" customWidth="1"/>
    <col min="13312" max="13312" width="18.28515625" style="5" customWidth="1"/>
    <col min="13313" max="13313" width="17.5703125" style="5" customWidth="1"/>
    <col min="13314" max="13319" width="9" style="5" customWidth="1"/>
    <col min="13320" max="13563" width="9.140625" style="5"/>
    <col min="13564" max="13564" width="4.7109375" style="5" customWidth="1"/>
    <col min="13565" max="13565" width="19.85546875" style="5" customWidth="1"/>
    <col min="13566" max="13566" width="72.140625" style="5" customWidth="1"/>
    <col min="13567" max="13567" width="0" style="5" hidden="1" customWidth="1"/>
    <col min="13568" max="13568" width="18.28515625" style="5" customWidth="1"/>
    <col min="13569" max="13569" width="17.5703125" style="5" customWidth="1"/>
    <col min="13570" max="13575" width="9" style="5" customWidth="1"/>
    <col min="13576" max="13819" width="9.140625" style="5"/>
    <col min="13820" max="13820" width="4.7109375" style="5" customWidth="1"/>
    <col min="13821" max="13821" width="19.85546875" style="5" customWidth="1"/>
    <col min="13822" max="13822" width="72.140625" style="5" customWidth="1"/>
    <col min="13823" max="13823" width="0" style="5" hidden="1" customWidth="1"/>
    <col min="13824" max="13824" width="18.28515625" style="5" customWidth="1"/>
    <col min="13825" max="13825" width="17.5703125" style="5" customWidth="1"/>
    <col min="13826" max="13831" width="9" style="5" customWidth="1"/>
    <col min="13832" max="14075" width="9.140625" style="5"/>
    <col min="14076" max="14076" width="4.7109375" style="5" customWidth="1"/>
    <col min="14077" max="14077" width="19.85546875" style="5" customWidth="1"/>
    <col min="14078" max="14078" width="72.140625" style="5" customWidth="1"/>
    <col min="14079" max="14079" width="0" style="5" hidden="1" customWidth="1"/>
    <col min="14080" max="14080" width="18.28515625" style="5" customWidth="1"/>
    <col min="14081" max="14081" width="17.5703125" style="5" customWidth="1"/>
    <col min="14082" max="14087" width="9" style="5" customWidth="1"/>
    <col min="14088" max="14331" width="9.140625" style="5"/>
    <col min="14332" max="14332" width="4.7109375" style="5" customWidth="1"/>
    <col min="14333" max="14333" width="19.85546875" style="5" customWidth="1"/>
    <col min="14334" max="14334" width="72.140625" style="5" customWidth="1"/>
    <col min="14335" max="14335" width="0" style="5" hidden="1" customWidth="1"/>
    <col min="14336" max="14336" width="18.28515625" style="5" customWidth="1"/>
    <col min="14337" max="14337" width="17.5703125" style="5" customWidth="1"/>
    <col min="14338" max="14343" width="9" style="5" customWidth="1"/>
    <col min="14344" max="14587" width="9.140625" style="5"/>
    <col min="14588" max="14588" width="4.7109375" style="5" customWidth="1"/>
    <col min="14589" max="14589" width="19.85546875" style="5" customWidth="1"/>
    <col min="14590" max="14590" width="72.140625" style="5" customWidth="1"/>
    <col min="14591" max="14591" width="0" style="5" hidden="1" customWidth="1"/>
    <col min="14592" max="14592" width="18.28515625" style="5" customWidth="1"/>
    <col min="14593" max="14593" width="17.5703125" style="5" customWidth="1"/>
    <col min="14594" max="14599" width="9" style="5" customWidth="1"/>
    <col min="14600" max="14843" width="9.140625" style="5"/>
    <col min="14844" max="14844" width="4.7109375" style="5" customWidth="1"/>
    <col min="14845" max="14845" width="19.85546875" style="5" customWidth="1"/>
    <col min="14846" max="14846" width="72.140625" style="5" customWidth="1"/>
    <col min="14847" max="14847" width="0" style="5" hidden="1" customWidth="1"/>
    <col min="14848" max="14848" width="18.28515625" style="5" customWidth="1"/>
    <col min="14849" max="14849" width="17.5703125" style="5" customWidth="1"/>
    <col min="14850" max="14855" width="9" style="5" customWidth="1"/>
    <col min="14856" max="15099" width="9.140625" style="5"/>
    <col min="15100" max="15100" width="4.7109375" style="5" customWidth="1"/>
    <col min="15101" max="15101" width="19.85546875" style="5" customWidth="1"/>
    <col min="15102" max="15102" width="72.140625" style="5" customWidth="1"/>
    <col min="15103" max="15103" width="0" style="5" hidden="1" customWidth="1"/>
    <col min="15104" max="15104" width="18.28515625" style="5" customWidth="1"/>
    <col min="15105" max="15105" width="17.5703125" style="5" customWidth="1"/>
    <col min="15106" max="15111" width="9" style="5" customWidth="1"/>
    <col min="15112" max="15355" width="9.140625" style="5"/>
    <col min="15356" max="15356" width="4.7109375" style="5" customWidth="1"/>
    <col min="15357" max="15357" width="19.85546875" style="5" customWidth="1"/>
    <col min="15358" max="15358" width="72.140625" style="5" customWidth="1"/>
    <col min="15359" max="15359" width="0" style="5" hidden="1" customWidth="1"/>
    <col min="15360" max="15360" width="18.28515625" style="5" customWidth="1"/>
    <col min="15361" max="15361" width="17.5703125" style="5" customWidth="1"/>
    <col min="15362" max="15367" width="9" style="5" customWidth="1"/>
    <col min="15368" max="15611" width="9.140625" style="5"/>
    <col min="15612" max="15612" width="4.7109375" style="5" customWidth="1"/>
    <col min="15613" max="15613" width="19.85546875" style="5" customWidth="1"/>
    <col min="15614" max="15614" width="72.140625" style="5" customWidth="1"/>
    <col min="15615" max="15615" width="0" style="5" hidden="1" customWidth="1"/>
    <col min="15616" max="15616" width="18.28515625" style="5" customWidth="1"/>
    <col min="15617" max="15617" width="17.5703125" style="5" customWidth="1"/>
    <col min="15618" max="15623" width="9" style="5" customWidth="1"/>
    <col min="15624" max="15867" width="9.140625" style="5"/>
    <col min="15868" max="15868" width="4.7109375" style="5" customWidth="1"/>
    <col min="15869" max="15869" width="19.85546875" style="5" customWidth="1"/>
    <col min="15870" max="15870" width="72.140625" style="5" customWidth="1"/>
    <col min="15871" max="15871" width="0" style="5" hidden="1" customWidth="1"/>
    <col min="15872" max="15872" width="18.28515625" style="5" customWidth="1"/>
    <col min="15873" max="15873" width="17.5703125" style="5" customWidth="1"/>
    <col min="15874" max="15879" width="9" style="5" customWidth="1"/>
    <col min="15880" max="16123" width="9.140625" style="5"/>
    <col min="16124" max="16124" width="4.7109375" style="5" customWidth="1"/>
    <col min="16125" max="16125" width="19.85546875" style="5" customWidth="1"/>
    <col min="16126" max="16126" width="72.140625" style="5" customWidth="1"/>
    <col min="16127" max="16127" width="0" style="5" hidden="1" customWidth="1"/>
    <col min="16128" max="16128" width="18.28515625" style="5" customWidth="1"/>
    <col min="16129" max="16129" width="17.5703125" style="5" customWidth="1"/>
    <col min="16130" max="16135" width="9" style="5" customWidth="1"/>
    <col min="16136" max="16384" width="9.140625" style="5"/>
  </cols>
  <sheetData>
    <row r="1" spans="2:254">
      <c r="D1" s="6" t="s">
        <v>75</v>
      </c>
    </row>
    <row r="2" spans="2:254">
      <c r="D2" s="6" t="s">
        <v>62</v>
      </c>
    </row>
    <row r="3" spans="2:254">
      <c r="D3" s="6" t="s">
        <v>1</v>
      </c>
    </row>
    <row r="4" spans="2:254" ht="6.75" customHeight="1"/>
    <row r="5" spans="2:254" ht="48" customHeight="1">
      <c r="B5" s="197" t="s">
        <v>78</v>
      </c>
      <c r="C5" s="197"/>
      <c r="D5" s="197"/>
    </row>
    <row r="7" spans="2:254">
      <c r="B7" s="200" t="s">
        <v>27</v>
      </c>
      <c r="C7" s="200"/>
      <c r="D7" s="200"/>
    </row>
    <row r="8" spans="2:254" ht="8.25" customHeight="1">
      <c r="B8" s="64"/>
      <c r="C8" s="64"/>
    </row>
    <row r="9" spans="2:254">
      <c r="B9" s="5" t="s">
        <v>41</v>
      </c>
    </row>
    <row r="10" spans="2:254" s="63" customFormat="1" ht="6.75" customHeight="1"/>
    <row r="11" spans="2:254" s="25" customFormat="1">
      <c r="B11" s="86" t="s">
        <v>28</v>
      </c>
      <c r="C11" s="86" t="s">
        <v>29</v>
      </c>
      <c r="D11" s="87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  <c r="EW11" s="5"/>
      <c r="EX11" s="5"/>
      <c r="EY11" s="5"/>
      <c r="EZ11" s="5"/>
      <c r="FA11" s="5"/>
      <c r="FB11" s="5"/>
      <c r="FC11" s="5"/>
      <c r="FD11" s="5"/>
      <c r="FE11" s="5"/>
      <c r="FF11" s="5"/>
      <c r="FG11" s="5"/>
      <c r="FH11" s="5"/>
      <c r="FI11" s="5"/>
      <c r="FJ11" s="5"/>
      <c r="FK11" s="5"/>
      <c r="FL11" s="5"/>
      <c r="FM11" s="5"/>
      <c r="FN11" s="5"/>
      <c r="FO11" s="5"/>
      <c r="FP11" s="5"/>
      <c r="FQ11" s="5"/>
      <c r="FR11" s="5"/>
      <c r="FS11" s="5"/>
      <c r="FT11" s="5"/>
      <c r="FU11" s="5"/>
      <c r="FV11" s="5"/>
      <c r="FW11" s="5"/>
      <c r="FX11" s="5"/>
      <c r="FY11" s="5"/>
      <c r="FZ11" s="5"/>
      <c r="GA11" s="5"/>
      <c r="GB11" s="5"/>
      <c r="GC11" s="5"/>
      <c r="GD11" s="5"/>
      <c r="GE11" s="5"/>
      <c r="GF11" s="5"/>
      <c r="GG11" s="5"/>
      <c r="GH11" s="5"/>
      <c r="GI11" s="5"/>
      <c r="GJ11" s="5"/>
      <c r="GK11" s="5"/>
      <c r="GL11" s="5"/>
      <c r="GM11" s="5"/>
      <c r="GN11" s="5"/>
      <c r="GO11" s="5"/>
      <c r="GP11" s="5"/>
      <c r="GQ11" s="5"/>
      <c r="GR11" s="5"/>
      <c r="GS11" s="5"/>
      <c r="GT11" s="5"/>
      <c r="GU11" s="5"/>
      <c r="GV11" s="5"/>
      <c r="GW11" s="5"/>
      <c r="GX11" s="5"/>
      <c r="GY11" s="5"/>
      <c r="GZ11" s="5"/>
      <c r="HA11" s="5"/>
      <c r="HB11" s="5"/>
      <c r="HC11" s="5"/>
      <c r="HD11" s="5"/>
      <c r="HE11" s="5"/>
      <c r="HF11" s="5"/>
      <c r="HG11" s="5"/>
      <c r="HH11" s="5"/>
      <c r="HI11" s="5"/>
      <c r="HJ11" s="5"/>
      <c r="HK11" s="5"/>
      <c r="HL11" s="5"/>
      <c r="HM11" s="5"/>
      <c r="HN11" s="5"/>
      <c r="HO11" s="5"/>
      <c r="HP11" s="5"/>
      <c r="HQ11" s="5"/>
      <c r="HR11" s="5"/>
      <c r="HS11" s="5"/>
      <c r="HT11" s="5"/>
      <c r="HU11" s="5"/>
      <c r="HV11" s="5"/>
      <c r="HW11" s="5"/>
      <c r="HX11" s="5"/>
      <c r="HY11" s="5"/>
      <c r="HZ11" s="5"/>
      <c r="IA11" s="5"/>
      <c r="IB11" s="5"/>
      <c r="IC11" s="5"/>
      <c r="ID11" s="5"/>
      <c r="IE11" s="5"/>
      <c r="IF11" s="5"/>
      <c r="IG11" s="5"/>
      <c r="IH11" s="5"/>
      <c r="II11" s="5"/>
      <c r="IJ11" s="5"/>
      <c r="IK11" s="5"/>
      <c r="IL11" s="5"/>
      <c r="IM11" s="5"/>
      <c r="IN11" s="5"/>
      <c r="IO11" s="5"/>
      <c r="IP11" s="5"/>
      <c r="IQ11" s="5"/>
      <c r="IR11" s="5"/>
      <c r="IS11" s="5"/>
      <c r="IT11" s="5"/>
    </row>
    <row r="12" spans="2:254" s="25" customFormat="1">
      <c r="B12" s="88">
        <v>1070</v>
      </c>
      <c r="C12" s="89" t="s">
        <v>87</v>
      </c>
      <c r="D12" s="87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  <c r="EW12" s="5"/>
      <c r="EX12" s="5"/>
      <c r="EY12" s="5"/>
      <c r="EZ12" s="5"/>
      <c r="FA12" s="5"/>
      <c r="FB12" s="5"/>
      <c r="FC12" s="5"/>
      <c r="FD12" s="5"/>
      <c r="FE12" s="5"/>
      <c r="FF12" s="5"/>
      <c r="FG12" s="5"/>
      <c r="FH12" s="5"/>
      <c r="FI12" s="5"/>
      <c r="FJ12" s="5"/>
      <c r="FK12" s="5"/>
      <c r="FL12" s="5"/>
      <c r="FM12" s="5"/>
      <c r="FN12" s="5"/>
      <c r="FO12" s="5"/>
      <c r="FP12" s="5"/>
      <c r="FQ12" s="5"/>
      <c r="FR12" s="5"/>
      <c r="FS12" s="5"/>
      <c r="FT12" s="5"/>
      <c r="FU12" s="5"/>
      <c r="FV12" s="5"/>
      <c r="FW12" s="5"/>
      <c r="FX12" s="5"/>
      <c r="FY12" s="5"/>
      <c r="FZ12" s="5"/>
      <c r="GA12" s="5"/>
      <c r="GB12" s="5"/>
      <c r="GC12" s="5"/>
      <c r="GD12" s="5"/>
      <c r="GE12" s="5"/>
      <c r="GF12" s="5"/>
      <c r="GG12" s="5"/>
      <c r="GH12" s="5"/>
      <c r="GI12" s="5"/>
      <c r="GJ12" s="5"/>
      <c r="GK12" s="5"/>
      <c r="GL12" s="5"/>
      <c r="GM12" s="5"/>
      <c r="GN12" s="5"/>
      <c r="GO12" s="5"/>
      <c r="GP12" s="5"/>
      <c r="GQ12" s="5"/>
      <c r="GR12" s="5"/>
      <c r="GS12" s="5"/>
      <c r="GT12" s="5"/>
      <c r="GU12" s="5"/>
      <c r="GV12" s="5"/>
      <c r="GW12" s="5"/>
      <c r="GX12" s="5"/>
      <c r="GY12" s="5"/>
      <c r="GZ12" s="5"/>
      <c r="HA12" s="5"/>
      <c r="HB12" s="5"/>
      <c r="HC12" s="5"/>
      <c r="HD12" s="5"/>
      <c r="HE12" s="5"/>
      <c r="HF12" s="5"/>
      <c r="HG12" s="5"/>
      <c r="HH12" s="5"/>
      <c r="HI12" s="5"/>
      <c r="HJ12" s="5"/>
      <c r="HK12" s="5"/>
      <c r="HL12" s="5"/>
      <c r="HM12" s="5"/>
      <c r="HN12" s="5"/>
      <c r="HO12" s="5"/>
      <c r="HP12" s="5"/>
      <c r="HQ12" s="5"/>
      <c r="HR12" s="5"/>
      <c r="HS12" s="5"/>
      <c r="HT12" s="5"/>
      <c r="HU12" s="5"/>
      <c r="HV12" s="5"/>
      <c r="HW12" s="5"/>
      <c r="HX12" s="5"/>
      <c r="HY12" s="5"/>
      <c r="HZ12" s="5"/>
      <c r="IA12" s="5"/>
      <c r="IB12" s="5"/>
      <c r="IC12" s="5"/>
      <c r="ID12" s="5"/>
      <c r="IE12" s="5"/>
      <c r="IF12" s="5"/>
      <c r="IG12" s="5"/>
      <c r="IH12" s="5"/>
      <c r="II12" s="5"/>
      <c r="IJ12" s="5"/>
      <c r="IK12" s="5"/>
      <c r="IL12" s="5"/>
      <c r="IM12" s="5"/>
      <c r="IN12" s="5"/>
      <c r="IO12" s="5"/>
      <c r="IP12" s="5"/>
      <c r="IQ12" s="5"/>
      <c r="IR12" s="5"/>
      <c r="IS12" s="5"/>
      <c r="IT12" s="5"/>
    </row>
    <row r="13" spans="2:254" s="25" customFormat="1">
      <c r="B13" s="90"/>
      <c r="C13" s="90"/>
      <c r="D13" s="87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/>
      <c r="FX13" s="5"/>
      <c r="FY13" s="5"/>
      <c r="FZ13" s="5"/>
      <c r="GA13" s="5"/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  <c r="GO13" s="5"/>
      <c r="GP13" s="5"/>
      <c r="GQ13" s="5"/>
      <c r="GR13" s="5"/>
      <c r="GS13" s="5"/>
      <c r="GT13" s="5"/>
      <c r="GU13" s="5"/>
      <c r="GV13" s="5"/>
      <c r="GW13" s="5"/>
      <c r="GX13" s="5"/>
      <c r="GY13" s="5"/>
      <c r="GZ13" s="5"/>
      <c r="HA13" s="5"/>
      <c r="HB13" s="5"/>
      <c r="HC13" s="5"/>
      <c r="HD13" s="5"/>
      <c r="HE13" s="5"/>
      <c r="HF13" s="5"/>
      <c r="HG13" s="5"/>
      <c r="HH13" s="5"/>
      <c r="HI13" s="5"/>
      <c r="HJ13" s="5"/>
      <c r="HK13" s="5"/>
      <c r="HL13" s="5"/>
      <c r="HM13" s="5"/>
      <c r="HN13" s="5"/>
      <c r="HO13" s="5"/>
      <c r="HP13" s="5"/>
      <c r="HQ13" s="5"/>
      <c r="HR13" s="5"/>
      <c r="HS13" s="5"/>
      <c r="HT13" s="5"/>
      <c r="HU13" s="5"/>
      <c r="HV13" s="5"/>
      <c r="HW13" s="5"/>
      <c r="HX13" s="5"/>
      <c r="HY13" s="5"/>
      <c r="HZ13" s="5"/>
      <c r="IA13" s="5"/>
      <c r="IB13" s="5"/>
      <c r="IC13" s="5"/>
      <c r="ID13" s="5"/>
      <c r="IE13" s="5"/>
      <c r="IF13" s="5"/>
      <c r="IG13" s="5"/>
      <c r="IH13" s="5"/>
      <c r="II13" s="5"/>
      <c r="IJ13" s="5"/>
      <c r="IK13" s="5"/>
      <c r="IL13" s="5"/>
      <c r="IM13" s="5"/>
      <c r="IN13" s="5"/>
      <c r="IO13" s="5"/>
      <c r="IP13" s="5"/>
      <c r="IQ13" s="5"/>
      <c r="IR13" s="5"/>
      <c r="IS13" s="5"/>
      <c r="IT13" s="5"/>
    </row>
    <row r="14" spans="2:254" s="25" customFormat="1">
      <c r="B14" s="91" t="s">
        <v>30</v>
      </c>
      <c r="C14" s="90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/>
      <c r="GV14" s="5"/>
      <c r="GW14" s="5"/>
      <c r="GX14" s="5"/>
      <c r="GY14" s="5"/>
      <c r="GZ14" s="5"/>
      <c r="HA14" s="5"/>
      <c r="HB14" s="5"/>
      <c r="HC14" s="5"/>
      <c r="HD14" s="5"/>
      <c r="HE14" s="5"/>
      <c r="HF14" s="5"/>
      <c r="HG14" s="5"/>
      <c r="HH14" s="5"/>
      <c r="HI14" s="5"/>
      <c r="HJ14" s="5"/>
      <c r="HK14" s="5"/>
      <c r="HL14" s="5"/>
      <c r="HM14" s="5"/>
      <c r="HN14" s="5"/>
      <c r="HO14" s="5"/>
      <c r="HP14" s="5"/>
      <c r="HQ14" s="5"/>
      <c r="HR14" s="5"/>
      <c r="HS14" s="5"/>
      <c r="HT14" s="5"/>
      <c r="HU14" s="5"/>
      <c r="HV14" s="5"/>
      <c r="HW14" s="5"/>
      <c r="HX14" s="5"/>
      <c r="HY14" s="5"/>
      <c r="HZ14" s="5"/>
      <c r="IA14" s="5"/>
      <c r="IB14" s="5"/>
      <c r="IC14" s="5"/>
      <c r="ID14" s="5"/>
      <c r="IE14" s="5"/>
      <c r="IF14" s="5"/>
      <c r="IG14" s="5"/>
      <c r="IH14" s="5"/>
      <c r="II14" s="5"/>
      <c r="IJ14" s="5"/>
      <c r="IK14" s="5"/>
      <c r="IL14" s="5"/>
      <c r="IM14" s="5"/>
      <c r="IN14" s="5"/>
      <c r="IO14" s="5"/>
      <c r="IP14" s="5"/>
      <c r="IQ14" s="5"/>
      <c r="IR14" s="5"/>
      <c r="IS14" s="5"/>
      <c r="IT14" s="5"/>
    </row>
    <row r="15" spans="2:254" s="25" customFormat="1">
      <c r="B15" s="93"/>
      <c r="C15" s="93"/>
      <c r="D15" s="87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/>
      <c r="IP15" s="5"/>
      <c r="IQ15" s="5"/>
      <c r="IR15" s="5"/>
      <c r="IS15" s="5"/>
      <c r="IT15" s="5"/>
    </row>
    <row r="16" spans="2:254" s="25" customFormat="1" ht="76.5" customHeight="1">
      <c r="B16" s="94" t="s">
        <v>31</v>
      </c>
      <c r="C16" s="94">
        <v>1070</v>
      </c>
      <c r="D16" s="127" t="s">
        <v>57</v>
      </c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/>
      <c r="FX16" s="5"/>
      <c r="FY16" s="5"/>
      <c r="FZ16" s="5"/>
      <c r="GA16" s="5"/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  <c r="GO16" s="5"/>
      <c r="GP16" s="5"/>
      <c r="GQ16" s="5"/>
      <c r="GR16" s="5"/>
      <c r="GS16" s="5"/>
      <c r="GT16" s="5"/>
      <c r="GU16" s="5"/>
      <c r="GV16" s="5"/>
      <c r="GW16" s="5"/>
      <c r="GX16" s="5"/>
      <c r="GY16" s="5"/>
      <c r="GZ16" s="5"/>
      <c r="HA16" s="5"/>
      <c r="HB16" s="5"/>
      <c r="HC16" s="5"/>
      <c r="HD16" s="5"/>
      <c r="HE16" s="5"/>
      <c r="HF16" s="5"/>
      <c r="HG16" s="5"/>
      <c r="HH16" s="5"/>
      <c r="HI16" s="5"/>
      <c r="HJ16" s="5"/>
      <c r="HK16" s="5"/>
      <c r="HL16" s="5"/>
      <c r="HM16" s="5"/>
      <c r="HN16" s="5"/>
      <c r="HO16" s="5"/>
      <c r="HP16" s="5"/>
      <c r="HQ16" s="5"/>
      <c r="HR16" s="5"/>
      <c r="HS16" s="5"/>
      <c r="HT16" s="5"/>
      <c r="HU16" s="5"/>
      <c r="HV16" s="5"/>
      <c r="HW16" s="5"/>
      <c r="HX16" s="5"/>
      <c r="HY16" s="5"/>
      <c r="HZ16" s="5"/>
      <c r="IA16" s="5"/>
      <c r="IB16" s="5"/>
      <c r="IC16" s="5"/>
      <c r="ID16" s="5"/>
      <c r="IE16" s="5"/>
      <c r="IF16" s="5"/>
      <c r="IG16" s="5"/>
      <c r="IH16" s="5"/>
      <c r="II16" s="5"/>
      <c r="IJ16" s="5"/>
      <c r="IK16" s="5"/>
      <c r="IL16" s="5"/>
      <c r="IM16" s="5"/>
      <c r="IN16" s="5"/>
      <c r="IO16" s="5"/>
      <c r="IP16" s="5"/>
      <c r="IQ16" s="5"/>
      <c r="IR16" s="5"/>
      <c r="IS16" s="5"/>
      <c r="IT16" s="5"/>
    </row>
    <row r="17" spans="2:254" s="25" customFormat="1">
      <c r="B17" s="94" t="s">
        <v>32</v>
      </c>
      <c r="C17" s="94">
        <v>12002</v>
      </c>
      <c r="D17" s="14" t="s">
        <v>51</v>
      </c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  <c r="GA17" s="5"/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  <c r="GO17" s="5"/>
      <c r="GP17" s="5"/>
      <c r="GQ17" s="5"/>
      <c r="GR17" s="5"/>
      <c r="GS17" s="5"/>
      <c r="GT17" s="5"/>
      <c r="GU17" s="5"/>
      <c r="GV17" s="5"/>
      <c r="GW17" s="5"/>
      <c r="GX17" s="5"/>
      <c r="GY17" s="5"/>
      <c r="GZ17" s="5"/>
      <c r="HA17" s="5"/>
      <c r="HB17" s="5"/>
      <c r="HC17" s="5"/>
      <c r="HD17" s="5"/>
      <c r="HE17" s="5"/>
      <c r="HF17" s="5"/>
      <c r="HG17" s="5"/>
      <c r="HH17" s="5"/>
      <c r="HI17" s="5"/>
      <c r="HJ17" s="5"/>
      <c r="HK17" s="5"/>
      <c r="HL17" s="5"/>
      <c r="HM17" s="5"/>
      <c r="HN17" s="5"/>
      <c r="HO17" s="5"/>
      <c r="HP17" s="5"/>
      <c r="HQ17" s="5"/>
      <c r="HR17" s="5"/>
      <c r="HS17" s="5"/>
      <c r="HT17" s="5"/>
      <c r="HU17" s="5"/>
      <c r="HV17" s="5"/>
      <c r="HW17" s="5"/>
      <c r="HX17" s="5"/>
      <c r="HY17" s="5"/>
      <c r="HZ17" s="5"/>
      <c r="IA17" s="5"/>
      <c r="IB17" s="5"/>
      <c r="IC17" s="5"/>
      <c r="ID17" s="5"/>
      <c r="IE17" s="5"/>
      <c r="IF17" s="5"/>
      <c r="IG17" s="5"/>
      <c r="IH17" s="5"/>
      <c r="II17" s="5"/>
      <c r="IJ17" s="5"/>
      <c r="IK17" s="5"/>
      <c r="IL17" s="5"/>
      <c r="IM17" s="5"/>
      <c r="IN17" s="5"/>
      <c r="IO17" s="5"/>
      <c r="IP17" s="5"/>
      <c r="IQ17" s="5"/>
      <c r="IR17" s="5"/>
      <c r="IS17" s="5"/>
      <c r="IT17" s="5"/>
    </row>
    <row r="18" spans="2:254" s="25" customFormat="1" ht="51.75">
      <c r="B18" s="94" t="s">
        <v>33</v>
      </c>
      <c r="C18" s="94" t="s">
        <v>119</v>
      </c>
      <c r="D18" s="9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/>
      <c r="FP18" s="5"/>
      <c r="FQ18" s="5"/>
      <c r="FR18" s="5"/>
      <c r="FS18" s="5"/>
      <c r="FT18" s="5"/>
      <c r="FU18" s="5"/>
      <c r="FV18" s="5"/>
      <c r="FW18" s="5"/>
      <c r="FX18" s="5"/>
      <c r="FY18" s="5"/>
      <c r="FZ18" s="5"/>
      <c r="GA18" s="5"/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  <c r="GO18" s="5"/>
      <c r="GP18" s="5"/>
      <c r="GQ18" s="5"/>
      <c r="GR18" s="5"/>
      <c r="GS18" s="5"/>
      <c r="GT18" s="5"/>
      <c r="GU18" s="5"/>
      <c r="GV18" s="5"/>
      <c r="GW18" s="5"/>
      <c r="GX18" s="5"/>
      <c r="GY18" s="5"/>
      <c r="GZ18" s="5"/>
      <c r="HA18" s="5"/>
      <c r="HB18" s="5"/>
      <c r="HC18" s="5"/>
      <c r="HD18" s="5"/>
      <c r="HE18" s="5"/>
      <c r="HF18" s="5"/>
      <c r="HG18" s="5"/>
      <c r="HH18" s="5"/>
      <c r="HI18" s="5"/>
      <c r="HJ18" s="5"/>
      <c r="HK18" s="5"/>
      <c r="HL18" s="5"/>
      <c r="HM18" s="5"/>
      <c r="HN18" s="5"/>
      <c r="HO18" s="5"/>
      <c r="HP18" s="5"/>
      <c r="HQ18" s="5"/>
      <c r="HR18" s="5"/>
      <c r="HS18" s="5"/>
      <c r="HT18" s="5"/>
      <c r="HU18" s="5"/>
      <c r="HV18" s="5"/>
      <c r="HW18" s="5"/>
      <c r="HX18" s="5"/>
      <c r="HY18" s="5"/>
      <c r="HZ18" s="5"/>
      <c r="IA18" s="5"/>
      <c r="IB18" s="5"/>
      <c r="IC18" s="5"/>
      <c r="ID18" s="5"/>
      <c r="IE18" s="5"/>
      <c r="IF18" s="5"/>
      <c r="IG18" s="5"/>
      <c r="IH18" s="5"/>
      <c r="II18" s="5"/>
      <c r="IJ18" s="5"/>
      <c r="IK18" s="5"/>
      <c r="IL18" s="5"/>
      <c r="IM18" s="5"/>
      <c r="IN18" s="5"/>
      <c r="IO18" s="5"/>
      <c r="IP18" s="5"/>
      <c r="IQ18" s="5"/>
      <c r="IR18" s="5"/>
      <c r="IS18" s="5"/>
      <c r="IT18" s="5"/>
    </row>
    <row r="19" spans="2:254" s="25" customFormat="1" ht="51.75">
      <c r="B19" s="94" t="s">
        <v>34</v>
      </c>
      <c r="C19" s="94" t="s">
        <v>120</v>
      </c>
      <c r="D19" s="9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5"/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  <c r="GO19" s="5"/>
      <c r="GP19" s="5"/>
      <c r="GQ19" s="5"/>
      <c r="GR19" s="5"/>
      <c r="GS19" s="5"/>
      <c r="GT19" s="5"/>
      <c r="GU19" s="5"/>
      <c r="GV19" s="5"/>
      <c r="GW19" s="5"/>
      <c r="GX19" s="5"/>
      <c r="GY19" s="5"/>
      <c r="GZ19" s="5"/>
      <c r="HA19" s="5"/>
      <c r="HB19" s="5"/>
      <c r="HC19" s="5"/>
      <c r="HD19" s="5"/>
      <c r="HE19" s="5"/>
      <c r="HF19" s="5"/>
      <c r="HG19" s="5"/>
      <c r="HH19" s="5"/>
      <c r="HI19" s="5"/>
      <c r="HJ19" s="5"/>
      <c r="HK19" s="5"/>
      <c r="HL19" s="5"/>
      <c r="HM19" s="5"/>
      <c r="HN19" s="5"/>
      <c r="HO19" s="5"/>
      <c r="HP19" s="5"/>
      <c r="HQ19" s="5"/>
      <c r="HR19" s="5"/>
      <c r="HS19" s="5"/>
      <c r="HT19" s="5"/>
      <c r="HU19" s="5"/>
      <c r="HV19" s="5"/>
      <c r="HW19" s="5"/>
      <c r="HX19" s="5"/>
      <c r="HY19" s="5"/>
      <c r="HZ19" s="5"/>
      <c r="IA19" s="5"/>
      <c r="IB19" s="5"/>
      <c r="IC19" s="5"/>
      <c r="ID19" s="5"/>
      <c r="IE19" s="5"/>
      <c r="IF19" s="5"/>
      <c r="IG19" s="5"/>
      <c r="IH19" s="5"/>
      <c r="II19" s="5"/>
      <c r="IJ19" s="5"/>
      <c r="IK19" s="5"/>
      <c r="IL19" s="5"/>
      <c r="IM19" s="5"/>
      <c r="IN19" s="5"/>
      <c r="IO19" s="5"/>
      <c r="IP19" s="5"/>
      <c r="IQ19" s="5"/>
      <c r="IR19" s="5"/>
      <c r="IS19" s="5"/>
      <c r="IT19" s="5"/>
    </row>
    <row r="20" spans="2:254" s="25" customFormat="1">
      <c r="B20" s="94" t="s">
        <v>35</v>
      </c>
      <c r="C20" s="94" t="s">
        <v>36</v>
      </c>
      <c r="D20" s="9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  <c r="HL20" s="5"/>
      <c r="HM20" s="5"/>
      <c r="HN20" s="5"/>
      <c r="HO20" s="5"/>
      <c r="HP20" s="5"/>
      <c r="HQ20" s="5"/>
      <c r="HR20" s="5"/>
      <c r="HS20" s="5"/>
      <c r="HT20" s="5"/>
      <c r="HU20" s="5"/>
      <c r="HV20" s="5"/>
      <c r="HW20" s="5"/>
      <c r="HX20" s="5"/>
      <c r="HY20" s="5"/>
      <c r="HZ20" s="5"/>
      <c r="IA20" s="5"/>
      <c r="IB20" s="5"/>
      <c r="IC20" s="5"/>
      <c r="ID20" s="5"/>
      <c r="IE20" s="5"/>
      <c r="IF20" s="5"/>
      <c r="IG20" s="5"/>
      <c r="IH20" s="5"/>
      <c r="II20" s="5"/>
      <c r="IJ20" s="5"/>
      <c r="IK20" s="5"/>
      <c r="IL20" s="5"/>
      <c r="IM20" s="5"/>
      <c r="IN20" s="5"/>
      <c r="IO20" s="5"/>
      <c r="IP20" s="5"/>
      <c r="IQ20" s="5"/>
      <c r="IR20" s="5"/>
      <c r="IS20" s="5"/>
      <c r="IT20" s="5"/>
    </row>
    <row r="21" spans="2:254" s="25" customFormat="1" ht="51.75">
      <c r="B21" s="94" t="s">
        <v>117</v>
      </c>
      <c r="C21" s="94" t="s">
        <v>121</v>
      </c>
      <c r="D21" s="9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  <c r="GP21" s="5"/>
      <c r="GQ21" s="5"/>
      <c r="GR21" s="5"/>
      <c r="GS21" s="5"/>
      <c r="GT21" s="5"/>
      <c r="GU21" s="5"/>
      <c r="GV21" s="5"/>
      <c r="GW21" s="5"/>
      <c r="GX21" s="5"/>
      <c r="GY21" s="5"/>
      <c r="GZ21" s="5"/>
      <c r="HA21" s="5"/>
      <c r="HB21" s="5"/>
      <c r="HC21" s="5"/>
      <c r="HD21" s="5"/>
      <c r="HE21" s="5"/>
      <c r="HF21" s="5"/>
      <c r="HG21" s="5"/>
      <c r="HH21" s="5"/>
      <c r="HI21" s="5"/>
      <c r="HJ21" s="5"/>
      <c r="HK21" s="5"/>
      <c r="HL21" s="5"/>
      <c r="HM21" s="5"/>
      <c r="HN21" s="5"/>
      <c r="HO21" s="5"/>
      <c r="HP21" s="5"/>
      <c r="HQ21" s="5"/>
      <c r="HR21" s="5"/>
      <c r="HS21" s="5"/>
      <c r="HT21" s="5"/>
      <c r="HU21" s="5"/>
      <c r="HV21" s="5"/>
      <c r="HW21" s="5"/>
      <c r="HX21" s="5"/>
      <c r="HY21" s="5"/>
      <c r="HZ21" s="5"/>
      <c r="IA21" s="5"/>
      <c r="IB21" s="5"/>
      <c r="IC21" s="5"/>
      <c r="ID21" s="5"/>
      <c r="IE21" s="5"/>
      <c r="IF21" s="5"/>
      <c r="IG21" s="5"/>
      <c r="IH21" s="5"/>
      <c r="II21" s="5"/>
      <c r="IJ21" s="5"/>
      <c r="IK21" s="5"/>
      <c r="IL21" s="5"/>
      <c r="IM21" s="5"/>
      <c r="IN21" s="5"/>
      <c r="IO21" s="5"/>
      <c r="IP21" s="5"/>
      <c r="IQ21" s="5"/>
      <c r="IR21" s="5"/>
      <c r="IS21" s="5"/>
      <c r="IT21" s="5"/>
    </row>
    <row r="22" spans="2:254" s="25" customFormat="1">
      <c r="B22" s="96"/>
      <c r="C22" s="96" t="s">
        <v>77</v>
      </c>
      <c r="D22" s="9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/>
      <c r="HU22" s="5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/>
      <c r="IJ22" s="5"/>
      <c r="IK22" s="5"/>
      <c r="IL22" s="5"/>
      <c r="IM22" s="5"/>
      <c r="IN22" s="5"/>
      <c r="IO22" s="5"/>
      <c r="IP22" s="5"/>
      <c r="IQ22" s="5"/>
      <c r="IR22" s="5"/>
      <c r="IS22" s="5"/>
      <c r="IT22" s="5"/>
    </row>
    <row r="23" spans="2:254" s="25" customFormat="1">
      <c r="B23" s="97" t="s">
        <v>38</v>
      </c>
      <c r="C23" s="94"/>
      <c r="D23" s="95">
        <f>+'Հ 5'!D42</f>
        <v>-4932.3999999999996</v>
      </c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5"/>
      <c r="HU23" s="5"/>
      <c r="HV23" s="5"/>
      <c r="HW23" s="5"/>
      <c r="HX23" s="5"/>
      <c r="HY23" s="5"/>
      <c r="HZ23" s="5"/>
      <c r="IA23" s="5"/>
      <c r="IB23" s="5"/>
      <c r="IC23" s="5"/>
      <c r="ID23" s="5"/>
      <c r="IE23" s="5"/>
      <c r="IF23" s="5"/>
      <c r="IG23" s="5"/>
      <c r="IH23" s="5"/>
      <c r="II23" s="5"/>
      <c r="IJ23" s="5"/>
      <c r="IK23" s="5"/>
      <c r="IL23" s="5"/>
      <c r="IM23" s="5"/>
      <c r="IN23" s="5"/>
      <c r="IO23" s="5"/>
      <c r="IP23" s="5"/>
      <c r="IQ23" s="5"/>
      <c r="IR23" s="5"/>
      <c r="IS23" s="5"/>
      <c r="IT23" s="5"/>
    </row>
    <row r="24" spans="2:254" s="25" customFormat="1">
      <c r="B24" s="93"/>
      <c r="C24" s="93"/>
      <c r="D24" s="87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5"/>
      <c r="HU24" s="5"/>
      <c r="HV24" s="5"/>
      <c r="HW24" s="5"/>
      <c r="HX24" s="5"/>
      <c r="HY24" s="5"/>
      <c r="HZ24" s="5"/>
      <c r="IA24" s="5"/>
      <c r="IB24" s="5"/>
      <c r="IC24" s="5"/>
      <c r="ID24" s="5"/>
      <c r="IE24" s="5"/>
      <c r="IF24" s="5"/>
      <c r="IG24" s="5"/>
      <c r="IH24" s="5"/>
      <c r="II24" s="5"/>
      <c r="IJ24" s="5"/>
      <c r="IK24" s="5"/>
      <c r="IL24" s="5"/>
      <c r="IM24" s="5"/>
      <c r="IN24" s="5"/>
      <c r="IO24" s="5"/>
      <c r="IP24" s="5"/>
      <c r="IQ24" s="5"/>
      <c r="IR24" s="5"/>
      <c r="IS24" s="5"/>
      <c r="IT24" s="5"/>
    </row>
    <row r="25" spans="2:254" s="25" customFormat="1" ht="76.5" customHeight="1">
      <c r="B25" s="94" t="s">
        <v>31</v>
      </c>
      <c r="C25" s="94">
        <v>1070</v>
      </c>
      <c r="D25" s="127" t="s">
        <v>57</v>
      </c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/>
      <c r="FP25" s="5"/>
      <c r="FQ25" s="5"/>
      <c r="FR25" s="5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  <c r="HL25" s="5"/>
      <c r="HM25" s="5"/>
      <c r="HN25" s="5"/>
      <c r="HO25" s="5"/>
      <c r="HP25" s="5"/>
      <c r="HQ25" s="5"/>
      <c r="HR25" s="5"/>
      <c r="HS25" s="5"/>
      <c r="HT25" s="5"/>
      <c r="HU25" s="5"/>
      <c r="HV25" s="5"/>
      <c r="HW25" s="5"/>
      <c r="HX25" s="5"/>
      <c r="HY25" s="5"/>
      <c r="HZ25" s="5"/>
      <c r="IA25" s="5"/>
      <c r="IB25" s="5"/>
      <c r="IC25" s="5"/>
      <c r="ID25" s="5"/>
      <c r="IE25" s="5"/>
      <c r="IF25" s="5"/>
      <c r="IG25" s="5"/>
      <c r="IH25" s="5"/>
      <c r="II25" s="5"/>
      <c r="IJ25" s="5"/>
      <c r="IK25" s="5"/>
      <c r="IL25" s="5"/>
      <c r="IM25" s="5"/>
      <c r="IN25" s="5"/>
      <c r="IO25" s="5"/>
      <c r="IP25" s="5"/>
      <c r="IQ25" s="5"/>
      <c r="IR25" s="5"/>
      <c r="IS25" s="5"/>
      <c r="IT25" s="5"/>
    </row>
    <row r="26" spans="2:254" s="25" customFormat="1">
      <c r="B26" s="94" t="s">
        <v>32</v>
      </c>
      <c r="C26" s="94">
        <v>12004</v>
      </c>
      <c r="D26" s="14" t="s">
        <v>51</v>
      </c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5"/>
      <c r="HD26" s="5"/>
      <c r="HE26" s="5"/>
      <c r="HF26" s="5"/>
      <c r="HG26" s="5"/>
      <c r="HH26" s="5"/>
      <c r="HI26" s="5"/>
      <c r="HJ26" s="5"/>
      <c r="HK26" s="5"/>
      <c r="HL26" s="5"/>
      <c r="HM26" s="5"/>
      <c r="HN26" s="5"/>
      <c r="HO26" s="5"/>
      <c r="HP26" s="5"/>
      <c r="HQ26" s="5"/>
      <c r="HR26" s="5"/>
      <c r="HS26" s="5"/>
      <c r="HT26" s="5"/>
      <c r="HU26" s="5"/>
      <c r="HV26" s="5"/>
      <c r="HW26" s="5"/>
      <c r="HX26" s="5"/>
      <c r="HY26" s="5"/>
      <c r="HZ26" s="5"/>
      <c r="IA26" s="5"/>
      <c r="IB26" s="5"/>
      <c r="IC26" s="5"/>
      <c r="ID26" s="5"/>
      <c r="IE26" s="5"/>
      <c r="IF26" s="5"/>
      <c r="IG26" s="5"/>
      <c r="IH26" s="5"/>
      <c r="II26" s="5"/>
      <c r="IJ26" s="5"/>
      <c r="IK26" s="5"/>
      <c r="IL26" s="5"/>
      <c r="IM26" s="5"/>
      <c r="IN26" s="5"/>
      <c r="IO26" s="5"/>
      <c r="IP26" s="5"/>
      <c r="IQ26" s="5"/>
      <c r="IR26" s="5"/>
      <c r="IS26" s="5"/>
      <c r="IT26" s="5"/>
    </row>
    <row r="27" spans="2:254" s="25" customFormat="1" ht="51.75">
      <c r="B27" s="94" t="s">
        <v>33</v>
      </c>
      <c r="C27" s="94" t="s">
        <v>92</v>
      </c>
      <c r="D27" s="9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/>
      <c r="GB27" s="5"/>
      <c r="GC27" s="5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5"/>
      <c r="GP27" s="5"/>
      <c r="GQ27" s="5"/>
      <c r="GR27" s="5"/>
      <c r="GS27" s="5"/>
      <c r="GT27" s="5"/>
      <c r="GU27" s="5"/>
      <c r="GV27" s="5"/>
      <c r="GW27" s="5"/>
      <c r="GX27" s="5"/>
      <c r="GY27" s="5"/>
      <c r="GZ27" s="5"/>
      <c r="HA27" s="5"/>
      <c r="HB27" s="5"/>
      <c r="HC27" s="5"/>
      <c r="HD27" s="5"/>
      <c r="HE27" s="5"/>
      <c r="HF27" s="5"/>
      <c r="HG27" s="5"/>
      <c r="HH27" s="5"/>
      <c r="HI27" s="5"/>
      <c r="HJ27" s="5"/>
      <c r="HK27" s="5"/>
      <c r="HL27" s="5"/>
      <c r="HM27" s="5"/>
      <c r="HN27" s="5"/>
      <c r="HO27" s="5"/>
      <c r="HP27" s="5"/>
      <c r="HQ27" s="5"/>
      <c r="HR27" s="5"/>
      <c r="HS27" s="5"/>
      <c r="HT27" s="5"/>
      <c r="HU27" s="5"/>
      <c r="HV27" s="5"/>
      <c r="HW27" s="5"/>
      <c r="HX27" s="5"/>
      <c r="HY27" s="5"/>
      <c r="HZ27" s="5"/>
      <c r="IA27" s="5"/>
      <c r="IB27" s="5"/>
      <c r="IC27" s="5"/>
      <c r="ID27" s="5"/>
      <c r="IE27" s="5"/>
      <c r="IF27" s="5"/>
      <c r="IG27" s="5"/>
      <c r="IH27" s="5"/>
      <c r="II27" s="5"/>
      <c r="IJ27" s="5"/>
      <c r="IK27" s="5"/>
      <c r="IL27" s="5"/>
      <c r="IM27" s="5"/>
      <c r="IN27" s="5"/>
      <c r="IO27" s="5"/>
      <c r="IP27" s="5"/>
      <c r="IQ27" s="5"/>
      <c r="IR27" s="5"/>
      <c r="IS27" s="5"/>
      <c r="IT27" s="5"/>
    </row>
    <row r="28" spans="2:254" s="25" customFormat="1" ht="69">
      <c r="B28" s="94" t="s">
        <v>34</v>
      </c>
      <c r="C28" s="94" t="s">
        <v>93</v>
      </c>
      <c r="D28" s="9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/>
      <c r="FP28" s="5"/>
      <c r="FQ28" s="5"/>
      <c r="FR28" s="5"/>
      <c r="FS28" s="5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5"/>
      <c r="GE28" s="5"/>
      <c r="GF28" s="5"/>
      <c r="GG28" s="5"/>
      <c r="GH28" s="5"/>
      <c r="GI28" s="5"/>
      <c r="GJ28" s="5"/>
      <c r="GK28" s="5"/>
      <c r="GL28" s="5"/>
      <c r="GM28" s="5"/>
      <c r="GN28" s="5"/>
      <c r="GO28" s="5"/>
      <c r="GP28" s="5"/>
      <c r="GQ28" s="5"/>
      <c r="GR28" s="5"/>
      <c r="GS28" s="5"/>
      <c r="GT28" s="5"/>
      <c r="GU28" s="5"/>
      <c r="GV28" s="5"/>
      <c r="GW28" s="5"/>
      <c r="GX28" s="5"/>
      <c r="GY28" s="5"/>
      <c r="GZ28" s="5"/>
      <c r="HA28" s="5"/>
      <c r="HB28" s="5"/>
      <c r="HC28" s="5"/>
      <c r="HD28" s="5"/>
      <c r="HE28" s="5"/>
      <c r="HF28" s="5"/>
      <c r="HG28" s="5"/>
      <c r="HH28" s="5"/>
      <c r="HI28" s="5"/>
      <c r="HJ28" s="5"/>
      <c r="HK28" s="5"/>
      <c r="HL28" s="5"/>
      <c r="HM28" s="5"/>
      <c r="HN28" s="5"/>
      <c r="HO28" s="5"/>
      <c r="HP28" s="5"/>
      <c r="HQ28" s="5"/>
      <c r="HR28" s="5"/>
      <c r="HS28" s="5"/>
      <c r="HT28" s="5"/>
      <c r="HU28" s="5"/>
      <c r="HV28" s="5"/>
      <c r="HW28" s="5"/>
      <c r="HX28" s="5"/>
      <c r="HY28" s="5"/>
      <c r="HZ28" s="5"/>
      <c r="IA28" s="5"/>
      <c r="IB28" s="5"/>
      <c r="IC28" s="5"/>
      <c r="ID28" s="5"/>
      <c r="IE28" s="5"/>
      <c r="IF28" s="5"/>
      <c r="IG28" s="5"/>
      <c r="IH28" s="5"/>
      <c r="II28" s="5"/>
      <c r="IJ28" s="5"/>
      <c r="IK28" s="5"/>
      <c r="IL28" s="5"/>
      <c r="IM28" s="5"/>
      <c r="IN28" s="5"/>
      <c r="IO28" s="5"/>
      <c r="IP28" s="5"/>
      <c r="IQ28" s="5"/>
      <c r="IR28" s="5"/>
      <c r="IS28" s="5"/>
      <c r="IT28" s="5"/>
    </row>
    <row r="29" spans="2:254" s="25" customFormat="1">
      <c r="B29" s="94" t="s">
        <v>35</v>
      </c>
      <c r="C29" s="94" t="s">
        <v>36</v>
      </c>
      <c r="D29" s="9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5"/>
      <c r="FC29" s="5"/>
      <c r="FD29" s="5"/>
      <c r="FE29" s="5"/>
      <c r="FF29" s="5"/>
      <c r="FG29" s="5"/>
      <c r="FH29" s="5"/>
      <c r="FI29" s="5"/>
      <c r="FJ29" s="5"/>
      <c r="FK29" s="5"/>
      <c r="FL29" s="5"/>
      <c r="FM29" s="5"/>
      <c r="FN29" s="5"/>
      <c r="FO29" s="5"/>
      <c r="FP29" s="5"/>
      <c r="FQ29" s="5"/>
      <c r="FR29" s="5"/>
      <c r="FS29" s="5"/>
      <c r="FT29" s="5"/>
      <c r="FU29" s="5"/>
      <c r="FV29" s="5"/>
      <c r="FW29" s="5"/>
      <c r="FX29" s="5"/>
      <c r="FY29" s="5"/>
      <c r="FZ29" s="5"/>
      <c r="GA29" s="5"/>
      <c r="GB29" s="5"/>
      <c r="GC29" s="5"/>
      <c r="GD29" s="5"/>
      <c r="GE29" s="5"/>
      <c r="GF29" s="5"/>
      <c r="GG29" s="5"/>
      <c r="GH29" s="5"/>
      <c r="GI29" s="5"/>
      <c r="GJ29" s="5"/>
      <c r="GK29" s="5"/>
      <c r="GL29" s="5"/>
      <c r="GM29" s="5"/>
      <c r="GN29" s="5"/>
      <c r="GO29" s="5"/>
      <c r="GP29" s="5"/>
      <c r="GQ29" s="5"/>
      <c r="GR29" s="5"/>
      <c r="GS29" s="5"/>
      <c r="GT29" s="5"/>
      <c r="GU29" s="5"/>
      <c r="GV29" s="5"/>
      <c r="GW29" s="5"/>
      <c r="GX29" s="5"/>
      <c r="GY29" s="5"/>
      <c r="GZ29" s="5"/>
      <c r="HA29" s="5"/>
      <c r="HB29" s="5"/>
      <c r="HC29" s="5"/>
      <c r="HD29" s="5"/>
      <c r="HE29" s="5"/>
      <c r="HF29" s="5"/>
      <c r="HG29" s="5"/>
      <c r="HH29" s="5"/>
      <c r="HI29" s="5"/>
      <c r="HJ29" s="5"/>
      <c r="HK29" s="5"/>
      <c r="HL29" s="5"/>
      <c r="HM29" s="5"/>
      <c r="HN29" s="5"/>
      <c r="HO29" s="5"/>
      <c r="HP29" s="5"/>
      <c r="HQ29" s="5"/>
      <c r="HR29" s="5"/>
      <c r="HS29" s="5"/>
      <c r="HT29" s="5"/>
      <c r="HU29" s="5"/>
      <c r="HV29" s="5"/>
      <c r="HW29" s="5"/>
      <c r="HX29" s="5"/>
      <c r="HY29" s="5"/>
      <c r="HZ29" s="5"/>
      <c r="IA29" s="5"/>
      <c r="IB29" s="5"/>
      <c r="IC29" s="5"/>
      <c r="ID29" s="5"/>
      <c r="IE29" s="5"/>
      <c r="IF29" s="5"/>
      <c r="IG29" s="5"/>
      <c r="IH29" s="5"/>
      <c r="II29" s="5"/>
      <c r="IJ29" s="5"/>
      <c r="IK29" s="5"/>
      <c r="IL29" s="5"/>
      <c r="IM29" s="5"/>
      <c r="IN29" s="5"/>
      <c r="IO29" s="5"/>
      <c r="IP29" s="5"/>
      <c r="IQ29" s="5"/>
      <c r="IR29" s="5"/>
      <c r="IS29" s="5"/>
      <c r="IT29" s="5"/>
    </row>
    <row r="30" spans="2:254" s="25" customFormat="1" ht="51.75">
      <c r="B30" s="94" t="s">
        <v>117</v>
      </c>
      <c r="C30" s="94" t="s">
        <v>118</v>
      </c>
      <c r="D30" s="9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  <c r="FH30" s="5"/>
      <c r="FI30" s="5"/>
      <c r="FJ30" s="5"/>
      <c r="FK30" s="5"/>
      <c r="FL30" s="5"/>
      <c r="FM30" s="5"/>
      <c r="FN30" s="5"/>
      <c r="FO30" s="5"/>
      <c r="FP30" s="5"/>
      <c r="FQ30" s="5"/>
      <c r="FR30" s="5"/>
      <c r="FS30" s="5"/>
      <c r="FT30" s="5"/>
      <c r="FU30" s="5"/>
      <c r="FV30" s="5"/>
      <c r="FW30" s="5"/>
      <c r="FX30" s="5"/>
      <c r="FY30" s="5"/>
      <c r="FZ30" s="5"/>
      <c r="GA30" s="5"/>
      <c r="GB30" s="5"/>
      <c r="GC30" s="5"/>
      <c r="GD30" s="5"/>
      <c r="GE30" s="5"/>
      <c r="GF30" s="5"/>
      <c r="GG30" s="5"/>
      <c r="GH30" s="5"/>
      <c r="GI30" s="5"/>
      <c r="GJ30" s="5"/>
      <c r="GK30" s="5"/>
      <c r="GL30" s="5"/>
      <c r="GM30" s="5"/>
      <c r="GN30" s="5"/>
      <c r="GO30" s="5"/>
      <c r="GP30" s="5"/>
      <c r="GQ30" s="5"/>
      <c r="GR30" s="5"/>
      <c r="GS30" s="5"/>
      <c r="GT30" s="5"/>
      <c r="GU30" s="5"/>
      <c r="GV30" s="5"/>
      <c r="GW30" s="5"/>
      <c r="GX30" s="5"/>
      <c r="GY30" s="5"/>
      <c r="GZ30" s="5"/>
      <c r="HA30" s="5"/>
      <c r="HB30" s="5"/>
      <c r="HC30" s="5"/>
      <c r="HD30" s="5"/>
      <c r="HE30" s="5"/>
      <c r="HF30" s="5"/>
      <c r="HG30" s="5"/>
      <c r="HH30" s="5"/>
      <c r="HI30" s="5"/>
      <c r="HJ30" s="5"/>
      <c r="HK30" s="5"/>
      <c r="HL30" s="5"/>
      <c r="HM30" s="5"/>
      <c r="HN30" s="5"/>
      <c r="HO30" s="5"/>
      <c r="HP30" s="5"/>
      <c r="HQ30" s="5"/>
      <c r="HR30" s="5"/>
      <c r="HS30" s="5"/>
      <c r="HT30" s="5"/>
      <c r="HU30" s="5"/>
      <c r="HV30" s="5"/>
      <c r="HW30" s="5"/>
      <c r="HX30" s="5"/>
      <c r="HY30" s="5"/>
      <c r="HZ30" s="5"/>
      <c r="IA30" s="5"/>
      <c r="IB30" s="5"/>
      <c r="IC30" s="5"/>
      <c r="ID30" s="5"/>
      <c r="IE30" s="5"/>
      <c r="IF30" s="5"/>
      <c r="IG30" s="5"/>
      <c r="IH30" s="5"/>
      <c r="II30" s="5"/>
      <c r="IJ30" s="5"/>
      <c r="IK30" s="5"/>
      <c r="IL30" s="5"/>
      <c r="IM30" s="5"/>
      <c r="IN30" s="5"/>
      <c r="IO30" s="5"/>
      <c r="IP30" s="5"/>
      <c r="IQ30" s="5"/>
      <c r="IR30" s="5"/>
      <c r="IS30" s="5"/>
      <c r="IT30" s="5"/>
    </row>
    <row r="31" spans="2:254" s="25" customFormat="1">
      <c r="B31" s="96"/>
      <c r="C31" s="96" t="s">
        <v>77</v>
      </c>
      <c r="D31" s="9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5"/>
      <c r="GP31" s="5"/>
      <c r="GQ31" s="5"/>
      <c r="GR31" s="5"/>
      <c r="GS31" s="5"/>
      <c r="GT31" s="5"/>
      <c r="GU31" s="5"/>
      <c r="GV31" s="5"/>
      <c r="GW31" s="5"/>
      <c r="GX31" s="5"/>
      <c r="GY31" s="5"/>
      <c r="GZ31" s="5"/>
      <c r="HA31" s="5"/>
      <c r="HB31" s="5"/>
      <c r="HC31" s="5"/>
      <c r="HD31" s="5"/>
      <c r="HE31" s="5"/>
      <c r="HF31" s="5"/>
      <c r="HG31" s="5"/>
      <c r="HH31" s="5"/>
      <c r="HI31" s="5"/>
      <c r="HJ31" s="5"/>
      <c r="HK31" s="5"/>
      <c r="HL31" s="5"/>
      <c r="HM31" s="5"/>
      <c r="HN31" s="5"/>
      <c r="HO31" s="5"/>
      <c r="HP31" s="5"/>
      <c r="HQ31" s="5"/>
      <c r="HR31" s="5"/>
      <c r="HS31" s="5"/>
      <c r="HT31" s="5"/>
      <c r="HU31" s="5"/>
      <c r="HV31" s="5"/>
      <c r="HW31" s="5"/>
      <c r="HX31" s="5"/>
      <c r="HY31" s="5"/>
      <c r="HZ31" s="5"/>
      <c r="IA31" s="5"/>
      <c r="IB31" s="5"/>
      <c r="IC31" s="5"/>
      <c r="ID31" s="5"/>
      <c r="IE31" s="5"/>
      <c r="IF31" s="5"/>
      <c r="IG31" s="5"/>
      <c r="IH31" s="5"/>
      <c r="II31" s="5"/>
      <c r="IJ31" s="5"/>
      <c r="IK31" s="5"/>
      <c r="IL31" s="5"/>
      <c r="IM31" s="5"/>
      <c r="IN31" s="5"/>
      <c r="IO31" s="5"/>
      <c r="IP31" s="5"/>
      <c r="IQ31" s="5"/>
      <c r="IR31" s="5"/>
      <c r="IS31" s="5"/>
      <c r="IT31" s="5"/>
    </row>
    <row r="32" spans="2:254" s="25" customFormat="1">
      <c r="B32" s="97" t="s">
        <v>38</v>
      </c>
      <c r="C32" s="94"/>
      <c r="D32" s="95">
        <f>+'Հ 5'!D52</f>
        <v>-3000</v>
      </c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5"/>
      <c r="FC32" s="5"/>
      <c r="FD32" s="5"/>
      <c r="FE32" s="5"/>
      <c r="FF32" s="5"/>
      <c r="FG32" s="5"/>
      <c r="FH32" s="5"/>
      <c r="FI32" s="5"/>
      <c r="FJ32" s="5"/>
      <c r="FK32" s="5"/>
      <c r="FL32" s="5"/>
      <c r="FM32" s="5"/>
      <c r="FN32" s="5"/>
      <c r="FO32" s="5"/>
      <c r="FP32" s="5"/>
      <c r="FQ32" s="5"/>
      <c r="FR32" s="5"/>
      <c r="FS32" s="5"/>
      <c r="FT32" s="5"/>
      <c r="FU32" s="5"/>
      <c r="FV32" s="5"/>
      <c r="FW32" s="5"/>
      <c r="FX32" s="5"/>
      <c r="FY32" s="5"/>
      <c r="FZ32" s="5"/>
      <c r="GA32" s="5"/>
      <c r="GB32" s="5"/>
      <c r="GC32" s="5"/>
      <c r="GD32" s="5"/>
      <c r="GE32" s="5"/>
      <c r="GF32" s="5"/>
      <c r="GG32" s="5"/>
      <c r="GH32" s="5"/>
      <c r="GI32" s="5"/>
      <c r="GJ32" s="5"/>
      <c r="GK32" s="5"/>
      <c r="GL32" s="5"/>
      <c r="GM32" s="5"/>
      <c r="GN32" s="5"/>
      <c r="GO32" s="5"/>
      <c r="GP32" s="5"/>
      <c r="GQ32" s="5"/>
      <c r="GR32" s="5"/>
      <c r="GS32" s="5"/>
      <c r="GT32" s="5"/>
      <c r="GU32" s="5"/>
      <c r="GV32" s="5"/>
      <c r="GW32" s="5"/>
      <c r="GX32" s="5"/>
      <c r="GY32" s="5"/>
      <c r="GZ32" s="5"/>
      <c r="HA32" s="5"/>
      <c r="HB32" s="5"/>
      <c r="HC32" s="5"/>
      <c r="HD32" s="5"/>
      <c r="HE32" s="5"/>
      <c r="HF32" s="5"/>
      <c r="HG32" s="5"/>
      <c r="HH32" s="5"/>
      <c r="HI32" s="5"/>
      <c r="HJ32" s="5"/>
      <c r="HK32" s="5"/>
      <c r="HL32" s="5"/>
      <c r="HM32" s="5"/>
      <c r="HN32" s="5"/>
      <c r="HO32" s="5"/>
      <c r="HP32" s="5"/>
      <c r="HQ32" s="5"/>
      <c r="HR32" s="5"/>
      <c r="HS32" s="5"/>
      <c r="HT32" s="5"/>
      <c r="HU32" s="5"/>
      <c r="HV32" s="5"/>
      <c r="HW32" s="5"/>
      <c r="HX32" s="5"/>
      <c r="HY32" s="5"/>
      <c r="HZ32" s="5"/>
      <c r="IA32" s="5"/>
      <c r="IB32" s="5"/>
      <c r="IC32" s="5"/>
      <c r="ID32" s="5"/>
      <c r="IE32" s="5"/>
      <c r="IF32" s="5"/>
      <c r="IG32" s="5"/>
      <c r="IH32" s="5"/>
      <c r="II32" s="5"/>
      <c r="IJ32" s="5"/>
      <c r="IK32" s="5"/>
      <c r="IL32" s="5"/>
      <c r="IM32" s="5"/>
      <c r="IN32" s="5"/>
      <c r="IO32" s="5"/>
      <c r="IP32" s="5"/>
      <c r="IQ32" s="5"/>
      <c r="IR32" s="5"/>
      <c r="IS32" s="5"/>
      <c r="IT32" s="5"/>
    </row>
    <row r="33" spans="1:254">
      <c r="B33" s="93"/>
      <c r="C33" s="93"/>
      <c r="D33" s="87"/>
    </row>
    <row r="34" spans="1:254">
      <c r="B34" s="131" t="s">
        <v>28</v>
      </c>
      <c r="C34" s="131" t="s">
        <v>29</v>
      </c>
      <c r="D34" s="139"/>
    </row>
    <row r="35" spans="1:254" ht="34.5">
      <c r="B35" s="140">
        <v>1106</v>
      </c>
      <c r="C35" s="94" t="s">
        <v>113</v>
      </c>
      <c r="D35" s="139"/>
    </row>
    <row r="36" spans="1:254">
      <c r="B36" s="141"/>
      <c r="C36" s="141"/>
      <c r="D36" s="139"/>
    </row>
    <row r="37" spans="1:254">
      <c r="B37" s="139" t="s">
        <v>30</v>
      </c>
      <c r="C37" s="142"/>
      <c r="D37" s="139"/>
    </row>
    <row r="38" spans="1:254" ht="69">
      <c r="B38" s="131" t="s">
        <v>31</v>
      </c>
      <c r="C38" s="114">
        <v>1106</v>
      </c>
      <c r="D38" s="112" t="s">
        <v>57</v>
      </c>
    </row>
    <row r="39" spans="1:254">
      <c r="B39" s="131" t="s">
        <v>32</v>
      </c>
      <c r="C39" s="114">
        <v>11001</v>
      </c>
      <c r="D39" s="132" t="s">
        <v>111</v>
      </c>
    </row>
    <row r="40" spans="1:254" ht="34.5">
      <c r="B40" s="131" t="s">
        <v>33</v>
      </c>
      <c r="C40" s="111" t="s">
        <v>94</v>
      </c>
      <c r="D40" s="143"/>
    </row>
    <row r="41" spans="1:254" ht="86.25">
      <c r="B41" s="131" t="s">
        <v>34</v>
      </c>
      <c r="C41" s="111" t="s">
        <v>116</v>
      </c>
      <c r="D41" s="143"/>
    </row>
    <row r="42" spans="1:254">
      <c r="B42" s="131" t="s">
        <v>35</v>
      </c>
      <c r="C42" s="114" t="s">
        <v>85</v>
      </c>
      <c r="D42" s="143"/>
    </row>
    <row r="43" spans="1:254" ht="51.75">
      <c r="B43" s="69" t="s">
        <v>114</v>
      </c>
      <c r="C43" s="114" t="s">
        <v>115</v>
      </c>
      <c r="D43" s="143"/>
    </row>
    <row r="44" spans="1:254">
      <c r="B44" s="201" t="s">
        <v>0</v>
      </c>
      <c r="C44" s="202"/>
      <c r="D44" s="143"/>
    </row>
    <row r="45" spans="1:254">
      <c r="B45" s="144" t="s">
        <v>38</v>
      </c>
      <c r="C45" s="145"/>
      <c r="D45" s="146">
        <f>+'Հ 5'!D66</f>
        <v>-1057.5999999999999</v>
      </c>
    </row>
    <row r="46" spans="1:254" s="25" customForma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  <c r="DT46" s="5"/>
      <c r="DU46" s="5"/>
      <c r="DV46" s="5"/>
      <c r="DW46" s="5"/>
      <c r="DX46" s="5"/>
      <c r="DY46" s="5"/>
      <c r="DZ46" s="5"/>
      <c r="EA46" s="5"/>
      <c r="EB46" s="5"/>
      <c r="EC46" s="5"/>
      <c r="ED46" s="5"/>
      <c r="EE46" s="5"/>
      <c r="EF46" s="5"/>
      <c r="EG46" s="5"/>
      <c r="EH46" s="5"/>
      <c r="EI46" s="5"/>
      <c r="EJ46" s="5"/>
      <c r="EK46" s="5"/>
      <c r="EL46" s="5"/>
      <c r="EM46" s="5"/>
      <c r="EN46" s="5"/>
      <c r="EO46" s="5"/>
      <c r="EP46" s="5"/>
      <c r="EQ46" s="5"/>
      <c r="ER46" s="5"/>
      <c r="ES46" s="5"/>
      <c r="ET46" s="5"/>
      <c r="EU46" s="5"/>
      <c r="EV46" s="5"/>
      <c r="EW46" s="5"/>
      <c r="EX46" s="5"/>
      <c r="EY46" s="5"/>
      <c r="EZ46" s="5"/>
      <c r="FA46" s="5"/>
      <c r="FB46" s="5"/>
      <c r="FC46" s="5"/>
      <c r="FD46" s="5"/>
      <c r="FE46" s="5"/>
      <c r="FF46" s="5"/>
      <c r="FG46" s="5"/>
      <c r="FH46" s="5"/>
      <c r="FI46" s="5"/>
      <c r="FJ46" s="5"/>
      <c r="FK46" s="5"/>
      <c r="FL46" s="5"/>
      <c r="FM46" s="5"/>
      <c r="FN46" s="5"/>
      <c r="FO46" s="5"/>
      <c r="FP46" s="5"/>
      <c r="FQ46" s="5"/>
      <c r="FR46" s="5"/>
      <c r="FS46" s="5"/>
      <c r="FT46" s="5"/>
      <c r="FU46" s="5"/>
      <c r="FV46" s="5"/>
      <c r="FW46" s="5"/>
      <c r="FX46" s="5"/>
      <c r="FY46" s="5"/>
      <c r="FZ46" s="5"/>
      <c r="GA46" s="5"/>
      <c r="GB46" s="5"/>
      <c r="GC46" s="5"/>
      <c r="GD46" s="5"/>
      <c r="GE46" s="5"/>
      <c r="GF46" s="5"/>
      <c r="GG46" s="5"/>
      <c r="GH46" s="5"/>
      <c r="GI46" s="5"/>
      <c r="GJ46" s="5"/>
      <c r="GK46" s="5"/>
      <c r="GL46" s="5"/>
      <c r="GM46" s="5"/>
      <c r="GN46" s="5"/>
      <c r="GO46" s="5"/>
      <c r="GP46" s="5"/>
      <c r="GQ46" s="5"/>
      <c r="GR46" s="5"/>
      <c r="GS46" s="5"/>
      <c r="GT46" s="5"/>
      <c r="GU46" s="5"/>
      <c r="GV46" s="5"/>
      <c r="GW46" s="5"/>
      <c r="GX46" s="5"/>
      <c r="GY46" s="5"/>
      <c r="GZ46" s="5"/>
      <c r="HA46" s="5"/>
      <c r="HB46" s="5"/>
      <c r="HC46" s="5"/>
      <c r="HD46" s="5"/>
      <c r="HE46" s="5"/>
      <c r="HF46" s="5"/>
      <c r="HG46" s="5"/>
      <c r="HH46" s="5"/>
      <c r="HI46" s="5"/>
      <c r="HJ46" s="5"/>
      <c r="HK46" s="5"/>
      <c r="HL46" s="5"/>
      <c r="HM46" s="5"/>
      <c r="HN46" s="5"/>
      <c r="HO46" s="5"/>
      <c r="HP46" s="5"/>
      <c r="HQ46" s="5"/>
      <c r="HR46" s="5"/>
      <c r="HS46" s="5"/>
      <c r="HT46" s="5"/>
      <c r="HU46" s="5"/>
      <c r="HV46" s="5"/>
      <c r="HW46" s="5"/>
      <c r="HX46" s="5"/>
      <c r="HY46" s="5"/>
      <c r="HZ46" s="5"/>
      <c r="IA46" s="5"/>
      <c r="IB46" s="5"/>
      <c r="IC46" s="5"/>
      <c r="ID46" s="5"/>
      <c r="IE46" s="5"/>
      <c r="IF46" s="5"/>
      <c r="IG46" s="5"/>
      <c r="IH46" s="5"/>
      <c r="II46" s="5"/>
      <c r="IJ46" s="5"/>
      <c r="IK46" s="5"/>
      <c r="IL46" s="5"/>
      <c r="IM46" s="5"/>
      <c r="IN46" s="5"/>
      <c r="IO46" s="5"/>
      <c r="IP46" s="5"/>
      <c r="IQ46" s="5"/>
      <c r="IR46" s="5"/>
      <c r="IS46" s="5"/>
      <c r="IT46" s="5"/>
    </row>
    <row r="47" spans="1:254">
      <c r="B47" s="7" t="s">
        <v>28</v>
      </c>
      <c r="C47" s="7" t="s">
        <v>29</v>
      </c>
    </row>
    <row r="48" spans="1:254">
      <c r="B48" s="8">
        <f>+'Հ 3'!B14</f>
        <v>1212</v>
      </c>
      <c r="C48" s="9" t="str">
        <f>+'Հ 3'!C14:D14</f>
        <v>Տարածքային զարգացում</v>
      </c>
    </row>
    <row r="49" spans="2:4">
      <c r="B49" s="10"/>
      <c r="C49" s="10"/>
    </row>
    <row r="50" spans="2:4">
      <c r="B50" s="11" t="s">
        <v>30</v>
      </c>
      <c r="C50" s="12"/>
    </row>
    <row r="51" spans="2:4" ht="72.75" customHeight="1">
      <c r="B51" s="7" t="s">
        <v>31</v>
      </c>
      <c r="C51" s="53">
        <f>+'Հ 3'!B14</f>
        <v>1212</v>
      </c>
      <c r="D51" s="127" t="s">
        <v>58</v>
      </c>
    </row>
    <row r="52" spans="2:4">
      <c r="B52" s="7" t="s">
        <v>32</v>
      </c>
      <c r="C52" s="53">
        <f>+'Հ 3'!C15</f>
        <v>12017</v>
      </c>
      <c r="D52" s="100" t="s">
        <v>51</v>
      </c>
    </row>
    <row r="53" spans="2:4" ht="51.75">
      <c r="B53" s="7" t="s">
        <v>33</v>
      </c>
      <c r="C53" s="53" t="str">
        <f>+'Հ 1'!C21</f>
        <v>Պատերազմի արդյունքում ժամանակավորապես Հայաստանի Հանրապետությունում գտնվող քաղաքացիներին մշտական բնակության վայր տեղափոխում</v>
      </c>
      <c r="D53" s="65"/>
    </row>
    <row r="54" spans="2:4" ht="103.5">
      <c r="B54" s="15" t="s">
        <v>34</v>
      </c>
      <c r="C54" s="53" t="str">
        <f>+'Հ 1'!C23</f>
        <v>Ադրբեջանի կողմից սանձազերծված պատերազմի արդյունքում Լեռնային Ղարաբաղից Հայաստանի Հանրապետություն ժամանակավորապես ժամանած քաղաքացիների վերադարձը Լեռնային Ղարաբաղ կազմակերպելու նպատակով` Երևանի քաղաքապետարանի և ՀՀ մարզպետարանների կողմից իրականացված ուղևորափոխադրումների փոխհատուցում</v>
      </c>
      <c r="D54" s="66"/>
    </row>
    <row r="55" spans="2:4">
      <c r="B55" s="15" t="s">
        <v>35</v>
      </c>
      <c r="C55" s="53" t="s">
        <v>36</v>
      </c>
      <c r="D55" s="66"/>
    </row>
    <row r="56" spans="2:4" ht="51.75">
      <c r="B56" s="15" t="s">
        <v>37</v>
      </c>
      <c r="C56" s="53" t="s">
        <v>48</v>
      </c>
      <c r="D56" s="67"/>
    </row>
    <row r="57" spans="2:4">
      <c r="B57" s="198" t="s">
        <v>0</v>
      </c>
      <c r="C57" s="199"/>
      <c r="D57" s="67"/>
    </row>
    <row r="58" spans="2:4">
      <c r="B58" s="58" t="s">
        <v>64</v>
      </c>
      <c r="C58" s="57"/>
      <c r="D58" s="56">
        <v>1177</v>
      </c>
    </row>
    <row r="59" spans="2:4">
      <c r="B59" s="59" t="s">
        <v>65</v>
      </c>
      <c r="C59" s="57"/>
      <c r="D59" s="56">
        <v>31</v>
      </c>
    </row>
    <row r="60" spans="2:4">
      <c r="B60" s="16" t="s">
        <v>38</v>
      </c>
      <c r="C60" s="17"/>
      <c r="D60" s="18">
        <v>8990</v>
      </c>
    </row>
    <row r="61" spans="2:4" s="19" customFormat="1"/>
  </sheetData>
  <mergeCells count="4">
    <mergeCell ref="B5:D5"/>
    <mergeCell ref="B57:C57"/>
    <mergeCell ref="B7:D7"/>
    <mergeCell ref="B44:C44"/>
  </mergeCells>
  <pageMargins left="0.19685039370078741" right="0.19685039370078741" top="0.66" bottom="0.17" header="0.43" footer="0.17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4"/>
  <sheetViews>
    <sheetView zoomScaleNormal="100" workbookViewId="0"/>
  </sheetViews>
  <sheetFormatPr defaultRowHeight="17.25"/>
  <cols>
    <col min="1" max="1" width="4.7109375" style="5" customWidth="1"/>
    <col min="2" max="2" width="26.140625" style="5" customWidth="1"/>
    <col min="3" max="3" width="68.42578125" style="5" customWidth="1"/>
    <col min="4" max="4" width="28.42578125" style="5" customWidth="1"/>
    <col min="5" max="6" width="9" style="5" customWidth="1"/>
    <col min="7" max="250" width="9.140625" style="5"/>
    <col min="251" max="251" width="4.7109375" style="5" customWidth="1"/>
    <col min="252" max="252" width="19.85546875" style="5" customWidth="1"/>
    <col min="253" max="253" width="72.140625" style="5" customWidth="1"/>
    <col min="254" max="254" width="0" style="5" hidden="1" customWidth="1"/>
    <col min="255" max="255" width="18.28515625" style="5" customWidth="1"/>
    <col min="256" max="256" width="17.5703125" style="5" customWidth="1"/>
    <col min="257" max="262" width="9" style="5" customWidth="1"/>
    <col min="263" max="506" width="9.140625" style="5"/>
    <col min="507" max="507" width="4.7109375" style="5" customWidth="1"/>
    <col min="508" max="508" width="19.85546875" style="5" customWidth="1"/>
    <col min="509" max="509" width="72.140625" style="5" customWidth="1"/>
    <col min="510" max="510" width="0" style="5" hidden="1" customWidth="1"/>
    <col min="511" max="511" width="18.28515625" style="5" customWidth="1"/>
    <col min="512" max="512" width="17.5703125" style="5" customWidth="1"/>
    <col min="513" max="518" width="9" style="5" customWidth="1"/>
    <col min="519" max="762" width="9.140625" style="5"/>
    <col min="763" max="763" width="4.7109375" style="5" customWidth="1"/>
    <col min="764" max="764" width="19.85546875" style="5" customWidth="1"/>
    <col min="765" max="765" width="72.140625" style="5" customWidth="1"/>
    <col min="766" max="766" width="0" style="5" hidden="1" customWidth="1"/>
    <col min="767" max="767" width="18.28515625" style="5" customWidth="1"/>
    <col min="768" max="768" width="17.5703125" style="5" customWidth="1"/>
    <col min="769" max="774" width="9" style="5" customWidth="1"/>
    <col min="775" max="1018" width="9.140625" style="5"/>
    <col min="1019" max="1019" width="4.7109375" style="5" customWidth="1"/>
    <col min="1020" max="1020" width="19.85546875" style="5" customWidth="1"/>
    <col min="1021" max="1021" width="72.140625" style="5" customWidth="1"/>
    <col min="1022" max="1022" width="0" style="5" hidden="1" customWidth="1"/>
    <col min="1023" max="1023" width="18.28515625" style="5" customWidth="1"/>
    <col min="1024" max="1024" width="17.5703125" style="5" customWidth="1"/>
    <col min="1025" max="1030" width="9" style="5" customWidth="1"/>
    <col min="1031" max="1274" width="9.140625" style="5"/>
    <col min="1275" max="1275" width="4.7109375" style="5" customWidth="1"/>
    <col min="1276" max="1276" width="19.85546875" style="5" customWidth="1"/>
    <col min="1277" max="1277" width="72.140625" style="5" customWidth="1"/>
    <col min="1278" max="1278" width="0" style="5" hidden="1" customWidth="1"/>
    <col min="1279" max="1279" width="18.28515625" style="5" customWidth="1"/>
    <col min="1280" max="1280" width="17.5703125" style="5" customWidth="1"/>
    <col min="1281" max="1286" width="9" style="5" customWidth="1"/>
    <col min="1287" max="1530" width="9.140625" style="5"/>
    <col min="1531" max="1531" width="4.7109375" style="5" customWidth="1"/>
    <col min="1532" max="1532" width="19.85546875" style="5" customWidth="1"/>
    <col min="1533" max="1533" width="72.140625" style="5" customWidth="1"/>
    <col min="1534" max="1534" width="0" style="5" hidden="1" customWidth="1"/>
    <col min="1535" max="1535" width="18.28515625" style="5" customWidth="1"/>
    <col min="1536" max="1536" width="17.5703125" style="5" customWidth="1"/>
    <col min="1537" max="1542" width="9" style="5" customWidth="1"/>
    <col min="1543" max="1786" width="9.140625" style="5"/>
    <col min="1787" max="1787" width="4.7109375" style="5" customWidth="1"/>
    <col min="1788" max="1788" width="19.85546875" style="5" customWidth="1"/>
    <col min="1789" max="1789" width="72.140625" style="5" customWidth="1"/>
    <col min="1790" max="1790" width="0" style="5" hidden="1" customWidth="1"/>
    <col min="1791" max="1791" width="18.28515625" style="5" customWidth="1"/>
    <col min="1792" max="1792" width="17.5703125" style="5" customWidth="1"/>
    <col min="1793" max="1798" width="9" style="5" customWidth="1"/>
    <col min="1799" max="2042" width="9.140625" style="5"/>
    <col min="2043" max="2043" width="4.7109375" style="5" customWidth="1"/>
    <col min="2044" max="2044" width="19.85546875" style="5" customWidth="1"/>
    <col min="2045" max="2045" width="72.140625" style="5" customWidth="1"/>
    <col min="2046" max="2046" width="0" style="5" hidden="1" customWidth="1"/>
    <col min="2047" max="2047" width="18.28515625" style="5" customWidth="1"/>
    <col min="2048" max="2048" width="17.5703125" style="5" customWidth="1"/>
    <col min="2049" max="2054" width="9" style="5" customWidth="1"/>
    <col min="2055" max="2298" width="9.140625" style="5"/>
    <col min="2299" max="2299" width="4.7109375" style="5" customWidth="1"/>
    <col min="2300" max="2300" width="19.85546875" style="5" customWidth="1"/>
    <col min="2301" max="2301" width="72.140625" style="5" customWidth="1"/>
    <col min="2302" max="2302" width="0" style="5" hidden="1" customWidth="1"/>
    <col min="2303" max="2303" width="18.28515625" style="5" customWidth="1"/>
    <col min="2304" max="2304" width="17.5703125" style="5" customWidth="1"/>
    <col min="2305" max="2310" width="9" style="5" customWidth="1"/>
    <col min="2311" max="2554" width="9.140625" style="5"/>
    <col min="2555" max="2555" width="4.7109375" style="5" customWidth="1"/>
    <col min="2556" max="2556" width="19.85546875" style="5" customWidth="1"/>
    <col min="2557" max="2557" width="72.140625" style="5" customWidth="1"/>
    <col min="2558" max="2558" width="0" style="5" hidden="1" customWidth="1"/>
    <col min="2559" max="2559" width="18.28515625" style="5" customWidth="1"/>
    <col min="2560" max="2560" width="17.5703125" style="5" customWidth="1"/>
    <col min="2561" max="2566" width="9" style="5" customWidth="1"/>
    <col min="2567" max="2810" width="9.140625" style="5"/>
    <col min="2811" max="2811" width="4.7109375" style="5" customWidth="1"/>
    <col min="2812" max="2812" width="19.85546875" style="5" customWidth="1"/>
    <col min="2813" max="2813" width="72.140625" style="5" customWidth="1"/>
    <col min="2814" max="2814" width="0" style="5" hidden="1" customWidth="1"/>
    <col min="2815" max="2815" width="18.28515625" style="5" customWidth="1"/>
    <col min="2816" max="2816" width="17.5703125" style="5" customWidth="1"/>
    <col min="2817" max="2822" width="9" style="5" customWidth="1"/>
    <col min="2823" max="3066" width="9.140625" style="5"/>
    <col min="3067" max="3067" width="4.7109375" style="5" customWidth="1"/>
    <col min="3068" max="3068" width="19.85546875" style="5" customWidth="1"/>
    <col min="3069" max="3069" width="72.140625" style="5" customWidth="1"/>
    <col min="3070" max="3070" width="0" style="5" hidden="1" customWidth="1"/>
    <col min="3071" max="3071" width="18.28515625" style="5" customWidth="1"/>
    <col min="3072" max="3072" width="17.5703125" style="5" customWidth="1"/>
    <col min="3073" max="3078" width="9" style="5" customWidth="1"/>
    <col min="3079" max="3322" width="9.140625" style="5"/>
    <col min="3323" max="3323" width="4.7109375" style="5" customWidth="1"/>
    <col min="3324" max="3324" width="19.85546875" style="5" customWidth="1"/>
    <col min="3325" max="3325" width="72.140625" style="5" customWidth="1"/>
    <col min="3326" max="3326" width="0" style="5" hidden="1" customWidth="1"/>
    <col min="3327" max="3327" width="18.28515625" style="5" customWidth="1"/>
    <col min="3328" max="3328" width="17.5703125" style="5" customWidth="1"/>
    <col min="3329" max="3334" width="9" style="5" customWidth="1"/>
    <col min="3335" max="3578" width="9.140625" style="5"/>
    <col min="3579" max="3579" width="4.7109375" style="5" customWidth="1"/>
    <col min="3580" max="3580" width="19.85546875" style="5" customWidth="1"/>
    <col min="3581" max="3581" width="72.140625" style="5" customWidth="1"/>
    <col min="3582" max="3582" width="0" style="5" hidden="1" customWidth="1"/>
    <col min="3583" max="3583" width="18.28515625" style="5" customWidth="1"/>
    <col min="3584" max="3584" width="17.5703125" style="5" customWidth="1"/>
    <col min="3585" max="3590" width="9" style="5" customWidth="1"/>
    <col min="3591" max="3834" width="9.140625" style="5"/>
    <col min="3835" max="3835" width="4.7109375" style="5" customWidth="1"/>
    <col min="3836" max="3836" width="19.85546875" style="5" customWidth="1"/>
    <col min="3837" max="3837" width="72.140625" style="5" customWidth="1"/>
    <col min="3838" max="3838" width="0" style="5" hidden="1" customWidth="1"/>
    <col min="3839" max="3839" width="18.28515625" style="5" customWidth="1"/>
    <col min="3840" max="3840" width="17.5703125" style="5" customWidth="1"/>
    <col min="3841" max="3846" width="9" style="5" customWidth="1"/>
    <col min="3847" max="4090" width="9.140625" style="5"/>
    <col min="4091" max="4091" width="4.7109375" style="5" customWidth="1"/>
    <col min="4092" max="4092" width="19.85546875" style="5" customWidth="1"/>
    <col min="4093" max="4093" width="72.140625" style="5" customWidth="1"/>
    <col min="4094" max="4094" width="0" style="5" hidden="1" customWidth="1"/>
    <col min="4095" max="4095" width="18.28515625" style="5" customWidth="1"/>
    <col min="4096" max="4096" width="17.5703125" style="5" customWidth="1"/>
    <col min="4097" max="4102" width="9" style="5" customWidth="1"/>
    <col min="4103" max="4346" width="9.140625" style="5"/>
    <col min="4347" max="4347" width="4.7109375" style="5" customWidth="1"/>
    <col min="4348" max="4348" width="19.85546875" style="5" customWidth="1"/>
    <col min="4349" max="4349" width="72.140625" style="5" customWidth="1"/>
    <col min="4350" max="4350" width="0" style="5" hidden="1" customWidth="1"/>
    <col min="4351" max="4351" width="18.28515625" style="5" customWidth="1"/>
    <col min="4352" max="4352" width="17.5703125" style="5" customWidth="1"/>
    <col min="4353" max="4358" width="9" style="5" customWidth="1"/>
    <col min="4359" max="4602" width="9.140625" style="5"/>
    <col min="4603" max="4603" width="4.7109375" style="5" customWidth="1"/>
    <col min="4604" max="4604" width="19.85546875" style="5" customWidth="1"/>
    <col min="4605" max="4605" width="72.140625" style="5" customWidth="1"/>
    <col min="4606" max="4606" width="0" style="5" hidden="1" customWidth="1"/>
    <col min="4607" max="4607" width="18.28515625" style="5" customWidth="1"/>
    <col min="4608" max="4608" width="17.5703125" style="5" customWidth="1"/>
    <col min="4609" max="4614" width="9" style="5" customWidth="1"/>
    <col min="4615" max="4858" width="9.140625" style="5"/>
    <col min="4859" max="4859" width="4.7109375" style="5" customWidth="1"/>
    <col min="4860" max="4860" width="19.85546875" style="5" customWidth="1"/>
    <col min="4861" max="4861" width="72.140625" style="5" customWidth="1"/>
    <col min="4862" max="4862" width="0" style="5" hidden="1" customWidth="1"/>
    <col min="4863" max="4863" width="18.28515625" style="5" customWidth="1"/>
    <col min="4864" max="4864" width="17.5703125" style="5" customWidth="1"/>
    <col min="4865" max="4870" width="9" style="5" customWidth="1"/>
    <col min="4871" max="5114" width="9.140625" style="5"/>
    <col min="5115" max="5115" width="4.7109375" style="5" customWidth="1"/>
    <col min="5116" max="5116" width="19.85546875" style="5" customWidth="1"/>
    <col min="5117" max="5117" width="72.140625" style="5" customWidth="1"/>
    <col min="5118" max="5118" width="0" style="5" hidden="1" customWidth="1"/>
    <col min="5119" max="5119" width="18.28515625" style="5" customWidth="1"/>
    <col min="5120" max="5120" width="17.5703125" style="5" customWidth="1"/>
    <col min="5121" max="5126" width="9" style="5" customWidth="1"/>
    <col min="5127" max="5370" width="9.140625" style="5"/>
    <col min="5371" max="5371" width="4.7109375" style="5" customWidth="1"/>
    <col min="5372" max="5372" width="19.85546875" style="5" customWidth="1"/>
    <col min="5373" max="5373" width="72.140625" style="5" customWidth="1"/>
    <col min="5374" max="5374" width="0" style="5" hidden="1" customWidth="1"/>
    <col min="5375" max="5375" width="18.28515625" style="5" customWidth="1"/>
    <col min="5376" max="5376" width="17.5703125" style="5" customWidth="1"/>
    <col min="5377" max="5382" width="9" style="5" customWidth="1"/>
    <col min="5383" max="5626" width="9.140625" style="5"/>
    <col min="5627" max="5627" width="4.7109375" style="5" customWidth="1"/>
    <col min="5628" max="5628" width="19.85546875" style="5" customWidth="1"/>
    <col min="5629" max="5629" width="72.140625" style="5" customWidth="1"/>
    <col min="5630" max="5630" width="0" style="5" hidden="1" customWidth="1"/>
    <col min="5631" max="5631" width="18.28515625" style="5" customWidth="1"/>
    <col min="5632" max="5632" width="17.5703125" style="5" customWidth="1"/>
    <col min="5633" max="5638" width="9" style="5" customWidth="1"/>
    <col min="5639" max="5882" width="9.140625" style="5"/>
    <col min="5883" max="5883" width="4.7109375" style="5" customWidth="1"/>
    <col min="5884" max="5884" width="19.85546875" style="5" customWidth="1"/>
    <col min="5885" max="5885" width="72.140625" style="5" customWidth="1"/>
    <col min="5886" max="5886" width="0" style="5" hidden="1" customWidth="1"/>
    <col min="5887" max="5887" width="18.28515625" style="5" customWidth="1"/>
    <col min="5888" max="5888" width="17.5703125" style="5" customWidth="1"/>
    <col min="5889" max="5894" width="9" style="5" customWidth="1"/>
    <col min="5895" max="6138" width="9.140625" style="5"/>
    <col min="6139" max="6139" width="4.7109375" style="5" customWidth="1"/>
    <col min="6140" max="6140" width="19.85546875" style="5" customWidth="1"/>
    <col min="6141" max="6141" width="72.140625" style="5" customWidth="1"/>
    <col min="6142" max="6142" width="0" style="5" hidden="1" customWidth="1"/>
    <col min="6143" max="6143" width="18.28515625" style="5" customWidth="1"/>
    <col min="6144" max="6144" width="17.5703125" style="5" customWidth="1"/>
    <col min="6145" max="6150" width="9" style="5" customWidth="1"/>
    <col min="6151" max="6394" width="9.140625" style="5"/>
    <col min="6395" max="6395" width="4.7109375" style="5" customWidth="1"/>
    <col min="6396" max="6396" width="19.85546875" style="5" customWidth="1"/>
    <col min="6397" max="6397" width="72.140625" style="5" customWidth="1"/>
    <col min="6398" max="6398" width="0" style="5" hidden="1" customWidth="1"/>
    <col min="6399" max="6399" width="18.28515625" style="5" customWidth="1"/>
    <col min="6400" max="6400" width="17.5703125" style="5" customWidth="1"/>
    <col min="6401" max="6406" width="9" style="5" customWidth="1"/>
    <col min="6407" max="6650" width="9.140625" style="5"/>
    <col min="6651" max="6651" width="4.7109375" style="5" customWidth="1"/>
    <col min="6652" max="6652" width="19.85546875" style="5" customWidth="1"/>
    <col min="6653" max="6653" width="72.140625" style="5" customWidth="1"/>
    <col min="6654" max="6654" width="0" style="5" hidden="1" customWidth="1"/>
    <col min="6655" max="6655" width="18.28515625" style="5" customWidth="1"/>
    <col min="6656" max="6656" width="17.5703125" style="5" customWidth="1"/>
    <col min="6657" max="6662" width="9" style="5" customWidth="1"/>
    <col min="6663" max="6906" width="9.140625" style="5"/>
    <col min="6907" max="6907" width="4.7109375" style="5" customWidth="1"/>
    <col min="6908" max="6908" width="19.85546875" style="5" customWidth="1"/>
    <col min="6909" max="6909" width="72.140625" style="5" customWidth="1"/>
    <col min="6910" max="6910" width="0" style="5" hidden="1" customWidth="1"/>
    <col min="6911" max="6911" width="18.28515625" style="5" customWidth="1"/>
    <col min="6912" max="6912" width="17.5703125" style="5" customWidth="1"/>
    <col min="6913" max="6918" width="9" style="5" customWidth="1"/>
    <col min="6919" max="7162" width="9.140625" style="5"/>
    <col min="7163" max="7163" width="4.7109375" style="5" customWidth="1"/>
    <col min="7164" max="7164" width="19.85546875" style="5" customWidth="1"/>
    <col min="7165" max="7165" width="72.140625" style="5" customWidth="1"/>
    <col min="7166" max="7166" width="0" style="5" hidden="1" customWidth="1"/>
    <col min="7167" max="7167" width="18.28515625" style="5" customWidth="1"/>
    <col min="7168" max="7168" width="17.5703125" style="5" customWidth="1"/>
    <col min="7169" max="7174" width="9" style="5" customWidth="1"/>
    <col min="7175" max="7418" width="9.140625" style="5"/>
    <col min="7419" max="7419" width="4.7109375" style="5" customWidth="1"/>
    <col min="7420" max="7420" width="19.85546875" style="5" customWidth="1"/>
    <col min="7421" max="7421" width="72.140625" style="5" customWidth="1"/>
    <col min="7422" max="7422" width="0" style="5" hidden="1" customWidth="1"/>
    <col min="7423" max="7423" width="18.28515625" style="5" customWidth="1"/>
    <col min="7424" max="7424" width="17.5703125" style="5" customWidth="1"/>
    <col min="7425" max="7430" width="9" style="5" customWidth="1"/>
    <col min="7431" max="7674" width="9.140625" style="5"/>
    <col min="7675" max="7675" width="4.7109375" style="5" customWidth="1"/>
    <col min="7676" max="7676" width="19.85546875" style="5" customWidth="1"/>
    <col min="7677" max="7677" width="72.140625" style="5" customWidth="1"/>
    <col min="7678" max="7678" width="0" style="5" hidden="1" customWidth="1"/>
    <col min="7679" max="7679" width="18.28515625" style="5" customWidth="1"/>
    <col min="7680" max="7680" width="17.5703125" style="5" customWidth="1"/>
    <col min="7681" max="7686" width="9" style="5" customWidth="1"/>
    <col min="7687" max="7930" width="9.140625" style="5"/>
    <col min="7931" max="7931" width="4.7109375" style="5" customWidth="1"/>
    <col min="7932" max="7932" width="19.85546875" style="5" customWidth="1"/>
    <col min="7933" max="7933" width="72.140625" style="5" customWidth="1"/>
    <col min="7934" max="7934" width="0" style="5" hidden="1" customWidth="1"/>
    <col min="7935" max="7935" width="18.28515625" style="5" customWidth="1"/>
    <col min="7936" max="7936" width="17.5703125" style="5" customWidth="1"/>
    <col min="7937" max="7942" width="9" style="5" customWidth="1"/>
    <col min="7943" max="8186" width="9.140625" style="5"/>
    <col min="8187" max="8187" width="4.7109375" style="5" customWidth="1"/>
    <col min="8188" max="8188" width="19.85546875" style="5" customWidth="1"/>
    <col min="8189" max="8189" width="72.140625" style="5" customWidth="1"/>
    <col min="8190" max="8190" width="0" style="5" hidden="1" customWidth="1"/>
    <col min="8191" max="8191" width="18.28515625" style="5" customWidth="1"/>
    <col min="8192" max="8192" width="17.5703125" style="5" customWidth="1"/>
    <col min="8193" max="8198" width="9" style="5" customWidth="1"/>
    <col min="8199" max="8442" width="9.140625" style="5"/>
    <col min="8443" max="8443" width="4.7109375" style="5" customWidth="1"/>
    <col min="8444" max="8444" width="19.85546875" style="5" customWidth="1"/>
    <col min="8445" max="8445" width="72.140625" style="5" customWidth="1"/>
    <col min="8446" max="8446" width="0" style="5" hidden="1" customWidth="1"/>
    <col min="8447" max="8447" width="18.28515625" style="5" customWidth="1"/>
    <col min="8448" max="8448" width="17.5703125" style="5" customWidth="1"/>
    <col min="8449" max="8454" width="9" style="5" customWidth="1"/>
    <col min="8455" max="8698" width="9.140625" style="5"/>
    <col min="8699" max="8699" width="4.7109375" style="5" customWidth="1"/>
    <col min="8700" max="8700" width="19.85546875" style="5" customWidth="1"/>
    <col min="8701" max="8701" width="72.140625" style="5" customWidth="1"/>
    <col min="8702" max="8702" width="0" style="5" hidden="1" customWidth="1"/>
    <col min="8703" max="8703" width="18.28515625" style="5" customWidth="1"/>
    <col min="8704" max="8704" width="17.5703125" style="5" customWidth="1"/>
    <col min="8705" max="8710" width="9" style="5" customWidth="1"/>
    <col min="8711" max="8954" width="9.140625" style="5"/>
    <col min="8955" max="8955" width="4.7109375" style="5" customWidth="1"/>
    <col min="8956" max="8956" width="19.85546875" style="5" customWidth="1"/>
    <col min="8957" max="8957" width="72.140625" style="5" customWidth="1"/>
    <col min="8958" max="8958" width="0" style="5" hidden="1" customWidth="1"/>
    <col min="8959" max="8959" width="18.28515625" style="5" customWidth="1"/>
    <col min="8960" max="8960" width="17.5703125" style="5" customWidth="1"/>
    <col min="8961" max="8966" width="9" style="5" customWidth="1"/>
    <col min="8967" max="9210" width="9.140625" style="5"/>
    <col min="9211" max="9211" width="4.7109375" style="5" customWidth="1"/>
    <col min="9212" max="9212" width="19.85546875" style="5" customWidth="1"/>
    <col min="9213" max="9213" width="72.140625" style="5" customWidth="1"/>
    <col min="9214" max="9214" width="0" style="5" hidden="1" customWidth="1"/>
    <col min="9215" max="9215" width="18.28515625" style="5" customWidth="1"/>
    <col min="9216" max="9216" width="17.5703125" style="5" customWidth="1"/>
    <col min="9217" max="9222" width="9" style="5" customWidth="1"/>
    <col min="9223" max="9466" width="9.140625" style="5"/>
    <col min="9467" max="9467" width="4.7109375" style="5" customWidth="1"/>
    <col min="9468" max="9468" width="19.85546875" style="5" customWidth="1"/>
    <col min="9469" max="9469" width="72.140625" style="5" customWidth="1"/>
    <col min="9470" max="9470" width="0" style="5" hidden="1" customWidth="1"/>
    <col min="9471" max="9471" width="18.28515625" style="5" customWidth="1"/>
    <col min="9472" max="9472" width="17.5703125" style="5" customWidth="1"/>
    <col min="9473" max="9478" width="9" style="5" customWidth="1"/>
    <col min="9479" max="9722" width="9.140625" style="5"/>
    <col min="9723" max="9723" width="4.7109375" style="5" customWidth="1"/>
    <col min="9724" max="9724" width="19.85546875" style="5" customWidth="1"/>
    <col min="9725" max="9725" width="72.140625" style="5" customWidth="1"/>
    <col min="9726" max="9726" width="0" style="5" hidden="1" customWidth="1"/>
    <col min="9727" max="9727" width="18.28515625" style="5" customWidth="1"/>
    <col min="9728" max="9728" width="17.5703125" style="5" customWidth="1"/>
    <col min="9729" max="9734" width="9" style="5" customWidth="1"/>
    <col min="9735" max="9978" width="9.140625" style="5"/>
    <col min="9979" max="9979" width="4.7109375" style="5" customWidth="1"/>
    <col min="9980" max="9980" width="19.85546875" style="5" customWidth="1"/>
    <col min="9981" max="9981" width="72.140625" style="5" customWidth="1"/>
    <col min="9982" max="9982" width="0" style="5" hidden="1" customWidth="1"/>
    <col min="9983" max="9983" width="18.28515625" style="5" customWidth="1"/>
    <col min="9984" max="9984" width="17.5703125" style="5" customWidth="1"/>
    <col min="9985" max="9990" width="9" style="5" customWidth="1"/>
    <col min="9991" max="10234" width="9.140625" style="5"/>
    <col min="10235" max="10235" width="4.7109375" style="5" customWidth="1"/>
    <col min="10236" max="10236" width="19.85546875" style="5" customWidth="1"/>
    <col min="10237" max="10237" width="72.140625" style="5" customWidth="1"/>
    <col min="10238" max="10238" width="0" style="5" hidden="1" customWidth="1"/>
    <col min="10239" max="10239" width="18.28515625" style="5" customWidth="1"/>
    <col min="10240" max="10240" width="17.5703125" style="5" customWidth="1"/>
    <col min="10241" max="10246" width="9" style="5" customWidth="1"/>
    <col min="10247" max="10490" width="9.140625" style="5"/>
    <col min="10491" max="10491" width="4.7109375" style="5" customWidth="1"/>
    <col min="10492" max="10492" width="19.85546875" style="5" customWidth="1"/>
    <col min="10493" max="10493" width="72.140625" style="5" customWidth="1"/>
    <col min="10494" max="10494" width="0" style="5" hidden="1" customWidth="1"/>
    <col min="10495" max="10495" width="18.28515625" style="5" customWidth="1"/>
    <col min="10496" max="10496" width="17.5703125" style="5" customWidth="1"/>
    <col min="10497" max="10502" width="9" style="5" customWidth="1"/>
    <col min="10503" max="10746" width="9.140625" style="5"/>
    <col min="10747" max="10747" width="4.7109375" style="5" customWidth="1"/>
    <col min="10748" max="10748" width="19.85546875" style="5" customWidth="1"/>
    <col min="10749" max="10749" width="72.140625" style="5" customWidth="1"/>
    <col min="10750" max="10750" width="0" style="5" hidden="1" customWidth="1"/>
    <col min="10751" max="10751" width="18.28515625" style="5" customWidth="1"/>
    <col min="10752" max="10752" width="17.5703125" style="5" customWidth="1"/>
    <col min="10753" max="10758" width="9" style="5" customWidth="1"/>
    <col min="10759" max="11002" width="9.140625" style="5"/>
    <col min="11003" max="11003" width="4.7109375" style="5" customWidth="1"/>
    <col min="11004" max="11004" width="19.85546875" style="5" customWidth="1"/>
    <col min="11005" max="11005" width="72.140625" style="5" customWidth="1"/>
    <col min="11006" max="11006" width="0" style="5" hidden="1" customWidth="1"/>
    <col min="11007" max="11007" width="18.28515625" style="5" customWidth="1"/>
    <col min="11008" max="11008" width="17.5703125" style="5" customWidth="1"/>
    <col min="11009" max="11014" width="9" style="5" customWidth="1"/>
    <col min="11015" max="11258" width="9.140625" style="5"/>
    <col min="11259" max="11259" width="4.7109375" style="5" customWidth="1"/>
    <col min="11260" max="11260" width="19.85546875" style="5" customWidth="1"/>
    <col min="11261" max="11261" width="72.140625" style="5" customWidth="1"/>
    <col min="11262" max="11262" width="0" style="5" hidden="1" customWidth="1"/>
    <col min="11263" max="11263" width="18.28515625" style="5" customWidth="1"/>
    <col min="11264" max="11264" width="17.5703125" style="5" customWidth="1"/>
    <col min="11265" max="11270" width="9" style="5" customWidth="1"/>
    <col min="11271" max="11514" width="9.140625" style="5"/>
    <col min="11515" max="11515" width="4.7109375" style="5" customWidth="1"/>
    <col min="11516" max="11516" width="19.85546875" style="5" customWidth="1"/>
    <col min="11517" max="11517" width="72.140625" style="5" customWidth="1"/>
    <col min="11518" max="11518" width="0" style="5" hidden="1" customWidth="1"/>
    <col min="11519" max="11519" width="18.28515625" style="5" customWidth="1"/>
    <col min="11520" max="11520" width="17.5703125" style="5" customWidth="1"/>
    <col min="11521" max="11526" width="9" style="5" customWidth="1"/>
    <col min="11527" max="11770" width="9.140625" style="5"/>
    <col min="11771" max="11771" width="4.7109375" style="5" customWidth="1"/>
    <col min="11772" max="11772" width="19.85546875" style="5" customWidth="1"/>
    <col min="11773" max="11773" width="72.140625" style="5" customWidth="1"/>
    <col min="11774" max="11774" width="0" style="5" hidden="1" customWidth="1"/>
    <col min="11775" max="11775" width="18.28515625" style="5" customWidth="1"/>
    <col min="11776" max="11776" width="17.5703125" style="5" customWidth="1"/>
    <col min="11777" max="11782" width="9" style="5" customWidth="1"/>
    <col min="11783" max="12026" width="9.140625" style="5"/>
    <col min="12027" max="12027" width="4.7109375" style="5" customWidth="1"/>
    <col min="12028" max="12028" width="19.85546875" style="5" customWidth="1"/>
    <col min="12029" max="12029" width="72.140625" style="5" customWidth="1"/>
    <col min="12030" max="12030" width="0" style="5" hidden="1" customWidth="1"/>
    <col min="12031" max="12031" width="18.28515625" style="5" customWidth="1"/>
    <col min="12032" max="12032" width="17.5703125" style="5" customWidth="1"/>
    <col min="12033" max="12038" width="9" style="5" customWidth="1"/>
    <col min="12039" max="12282" width="9.140625" style="5"/>
    <col min="12283" max="12283" width="4.7109375" style="5" customWidth="1"/>
    <col min="12284" max="12284" width="19.85546875" style="5" customWidth="1"/>
    <col min="12285" max="12285" width="72.140625" style="5" customWidth="1"/>
    <col min="12286" max="12286" width="0" style="5" hidden="1" customWidth="1"/>
    <col min="12287" max="12287" width="18.28515625" style="5" customWidth="1"/>
    <col min="12288" max="12288" width="17.5703125" style="5" customWidth="1"/>
    <col min="12289" max="12294" width="9" style="5" customWidth="1"/>
    <col min="12295" max="12538" width="9.140625" style="5"/>
    <col min="12539" max="12539" width="4.7109375" style="5" customWidth="1"/>
    <col min="12540" max="12540" width="19.85546875" style="5" customWidth="1"/>
    <col min="12541" max="12541" width="72.140625" style="5" customWidth="1"/>
    <col min="12542" max="12542" width="0" style="5" hidden="1" customWidth="1"/>
    <col min="12543" max="12543" width="18.28515625" style="5" customWidth="1"/>
    <col min="12544" max="12544" width="17.5703125" style="5" customWidth="1"/>
    <col min="12545" max="12550" width="9" style="5" customWidth="1"/>
    <col min="12551" max="12794" width="9.140625" style="5"/>
    <col min="12795" max="12795" width="4.7109375" style="5" customWidth="1"/>
    <col min="12796" max="12796" width="19.85546875" style="5" customWidth="1"/>
    <col min="12797" max="12797" width="72.140625" style="5" customWidth="1"/>
    <col min="12798" max="12798" width="0" style="5" hidden="1" customWidth="1"/>
    <col min="12799" max="12799" width="18.28515625" style="5" customWidth="1"/>
    <col min="12800" max="12800" width="17.5703125" style="5" customWidth="1"/>
    <col min="12801" max="12806" width="9" style="5" customWidth="1"/>
    <col min="12807" max="13050" width="9.140625" style="5"/>
    <col min="13051" max="13051" width="4.7109375" style="5" customWidth="1"/>
    <col min="13052" max="13052" width="19.85546875" style="5" customWidth="1"/>
    <col min="13053" max="13053" width="72.140625" style="5" customWidth="1"/>
    <col min="13054" max="13054" width="0" style="5" hidden="1" customWidth="1"/>
    <col min="13055" max="13055" width="18.28515625" style="5" customWidth="1"/>
    <col min="13056" max="13056" width="17.5703125" style="5" customWidth="1"/>
    <col min="13057" max="13062" width="9" style="5" customWidth="1"/>
    <col min="13063" max="13306" width="9.140625" style="5"/>
    <col min="13307" max="13307" width="4.7109375" style="5" customWidth="1"/>
    <col min="13308" max="13308" width="19.85546875" style="5" customWidth="1"/>
    <col min="13309" max="13309" width="72.140625" style="5" customWidth="1"/>
    <col min="13310" max="13310" width="0" style="5" hidden="1" customWidth="1"/>
    <col min="13311" max="13311" width="18.28515625" style="5" customWidth="1"/>
    <col min="13312" max="13312" width="17.5703125" style="5" customWidth="1"/>
    <col min="13313" max="13318" width="9" style="5" customWidth="1"/>
    <col min="13319" max="13562" width="9.140625" style="5"/>
    <col min="13563" max="13563" width="4.7109375" style="5" customWidth="1"/>
    <col min="13564" max="13564" width="19.85546875" style="5" customWidth="1"/>
    <col min="13565" max="13565" width="72.140625" style="5" customWidth="1"/>
    <col min="13566" max="13566" width="0" style="5" hidden="1" customWidth="1"/>
    <col min="13567" max="13567" width="18.28515625" style="5" customWidth="1"/>
    <col min="13568" max="13568" width="17.5703125" style="5" customWidth="1"/>
    <col min="13569" max="13574" width="9" style="5" customWidth="1"/>
    <col min="13575" max="13818" width="9.140625" style="5"/>
    <col min="13819" max="13819" width="4.7109375" style="5" customWidth="1"/>
    <col min="13820" max="13820" width="19.85546875" style="5" customWidth="1"/>
    <col min="13821" max="13821" width="72.140625" style="5" customWidth="1"/>
    <col min="13822" max="13822" width="0" style="5" hidden="1" customWidth="1"/>
    <col min="13823" max="13823" width="18.28515625" style="5" customWidth="1"/>
    <col min="13824" max="13824" width="17.5703125" style="5" customWidth="1"/>
    <col min="13825" max="13830" width="9" style="5" customWidth="1"/>
    <col min="13831" max="14074" width="9.140625" style="5"/>
    <col min="14075" max="14075" width="4.7109375" style="5" customWidth="1"/>
    <col min="14076" max="14076" width="19.85546875" style="5" customWidth="1"/>
    <col min="14077" max="14077" width="72.140625" style="5" customWidth="1"/>
    <col min="14078" max="14078" width="0" style="5" hidden="1" customWidth="1"/>
    <col min="14079" max="14079" width="18.28515625" style="5" customWidth="1"/>
    <col min="14080" max="14080" width="17.5703125" style="5" customWidth="1"/>
    <col min="14081" max="14086" width="9" style="5" customWidth="1"/>
    <col min="14087" max="14330" width="9.140625" style="5"/>
    <col min="14331" max="14331" width="4.7109375" style="5" customWidth="1"/>
    <col min="14332" max="14332" width="19.85546875" style="5" customWidth="1"/>
    <col min="14333" max="14333" width="72.140625" style="5" customWidth="1"/>
    <col min="14334" max="14334" width="0" style="5" hidden="1" customWidth="1"/>
    <col min="14335" max="14335" width="18.28515625" style="5" customWidth="1"/>
    <col min="14336" max="14336" width="17.5703125" style="5" customWidth="1"/>
    <col min="14337" max="14342" width="9" style="5" customWidth="1"/>
    <col min="14343" max="14586" width="9.140625" style="5"/>
    <col min="14587" max="14587" width="4.7109375" style="5" customWidth="1"/>
    <col min="14588" max="14588" width="19.85546875" style="5" customWidth="1"/>
    <col min="14589" max="14589" width="72.140625" style="5" customWidth="1"/>
    <col min="14590" max="14590" width="0" style="5" hidden="1" customWidth="1"/>
    <col min="14591" max="14591" width="18.28515625" style="5" customWidth="1"/>
    <col min="14592" max="14592" width="17.5703125" style="5" customWidth="1"/>
    <col min="14593" max="14598" width="9" style="5" customWidth="1"/>
    <col min="14599" max="14842" width="9.140625" style="5"/>
    <col min="14843" max="14843" width="4.7109375" style="5" customWidth="1"/>
    <col min="14844" max="14844" width="19.85546875" style="5" customWidth="1"/>
    <col min="14845" max="14845" width="72.140625" style="5" customWidth="1"/>
    <col min="14846" max="14846" width="0" style="5" hidden="1" customWidth="1"/>
    <col min="14847" max="14847" width="18.28515625" style="5" customWidth="1"/>
    <col min="14848" max="14848" width="17.5703125" style="5" customWidth="1"/>
    <col min="14849" max="14854" width="9" style="5" customWidth="1"/>
    <col min="14855" max="15098" width="9.140625" style="5"/>
    <col min="15099" max="15099" width="4.7109375" style="5" customWidth="1"/>
    <col min="15100" max="15100" width="19.85546875" style="5" customWidth="1"/>
    <col min="15101" max="15101" width="72.140625" style="5" customWidth="1"/>
    <col min="15102" max="15102" width="0" style="5" hidden="1" customWidth="1"/>
    <col min="15103" max="15103" width="18.28515625" style="5" customWidth="1"/>
    <col min="15104" max="15104" width="17.5703125" style="5" customWidth="1"/>
    <col min="15105" max="15110" width="9" style="5" customWidth="1"/>
    <col min="15111" max="15354" width="9.140625" style="5"/>
    <col min="15355" max="15355" width="4.7109375" style="5" customWidth="1"/>
    <col min="15356" max="15356" width="19.85546875" style="5" customWidth="1"/>
    <col min="15357" max="15357" width="72.140625" style="5" customWidth="1"/>
    <col min="15358" max="15358" width="0" style="5" hidden="1" customWidth="1"/>
    <col min="15359" max="15359" width="18.28515625" style="5" customWidth="1"/>
    <col min="15360" max="15360" width="17.5703125" style="5" customWidth="1"/>
    <col min="15361" max="15366" width="9" style="5" customWidth="1"/>
    <col min="15367" max="15610" width="9.140625" style="5"/>
    <col min="15611" max="15611" width="4.7109375" style="5" customWidth="1"/>
    <col min="15612" max="15612" width="19.85546875" style="5" customWidth="1"/>
    <col min="15613" max="15613" width="72.140625" style="5" customWidth="1"/>
    <col min="15614" max="15614" width="0" style="5" hidden="1" customWidth="1"/>
    <col min="15615" max="15615" width="18.28515625" style="5" customWidth="1"/>
    <col min="15616" max="15616" width="17.5703125" style="5" customWidth="1"/>
    <col min="15617" max="15622" width="9" style="5" customWidth="1"/>
    <col min="15623" max="15866" width="9.140625" style="5"/>
    <col min="15867" max="15867" width="4.7109375" style="5" customWidth="1"/>
    <col min="15868" max="15868" width="19.85546875" style="5" customWidth="1"/>
    <col min="15869" max="15869" width="72.140625" style="5" customWidth="1"/>
    <col min="15870" max="15870" width="0" style="5" hidden="1" customWidth="1"/>
    <col min="15871" max="15871" width="18.28515625" style="5" customWidth="1"/>
    <col min="15872" max="15872" width="17.5703125" style="5" customWidth="1"/>
    <col min="15873" max="15878" width="9" style="5" customWidth="1"/>
    <col min="15879" max="16122" width="9.140625" style="5"/>
    <col min="16123" max="16123" width="4.7109375" style="5" customWidth="1"/>
    <col min="16124" max="16124" width="19.85546875" style="5" customWidth="1"/>
    <col min="16125" max="16125" width="72.140625" style="5" customWidth="1"/>
    <col min="16126" max="16126" width="0" style="5" hidden="1" customWidth="1"/>
    <col min="16127" max="16127" width="18.28515625" style="5" customWidth="1"/>
    <col min="16128" max="16128" width="17.5703125" style="5" customWidth="1"/>
    <col min="16129" max="16134" width="9" style="5" customWidth="1"/>
    <col min="16135" max="16384" width="9.140625" style="5"/>
  </cols>
  <sheetData>
    <row r="1" spans="2:5">
      <c r="D1" s="6" t="s">
        <v>76</v>
      </c>
    </row>
    <row r="2" spans="2:5">
      <c r="D2" s="6" t="s">
        <v>62</v>
      </c>
    </row>
    <row r="3" spans="2:5">
      <c r="D3" s="6" t="s">
        <v>1</v>
      </c>
    </row>
    <row r="5" spans="2:5" ht="38.25" customHeight="1">
      <c r="B5" s="197" t="s">
        <v>81</v>
      </c>
      <c r="C5" s="197"/>
      <c r="D5" s="197"/>
    </row>
    <row r="7" spans="2:5" s="20" customFormat="1">
      <c r="B7" s="40"/>
      <c r="C7" s="40"/>
      <c r="D7" s="55" t="s">
        <v>63</v>
      </c>
      <c r="E7" s="40"/>
    </row>
    <row r="8" spans="2:5" ht="23.25" customHeight="1">
      <c r="B8" s="200" t="s">
        <v>27</v>
      </c>
      <c r="C8" s="200"/>
      <c r="D8" s="200"/>
    </row>
    <row r="9" spans="2:5" ht="23.25" customHeight="1">
      <c r="B9" s="5" t="s">
        <v>39</v>
      </c>
    </row>
    <row r="11" spans="2:5">
      <c r="B11" s="7" t="s">
        <v>28</v>
      </c>
      <c r="C11" s="7" t="s">
        <v>29</v>
      </c>
    </row>
    <row r="12" spans="2:5">
      <c r="B12" s="8">
        <f>+'Հ 4'!B48</f>
        <v>1212</v>
      </c>
      <c r="C12" s="8" t="str">
        <f>+'Հ 4'!C48</f>
        <v>Տարածքային զարգացում</v>
      </c>
    </row>
    <row r="13" spans="2:5">
      <c r="B13" s="10"/>
      <c r="C13" s="10"/>
    </row>
    <row r="14" spans="2:5">
      <c r="B14" s="11" t="s">
        <v>30</v>
      </c>
      <c r="C14" s="12"/>
    </row>
    <row r="15" spans="2:5" ht="75" customHeight="1">
      <c r="B15" s="7" t="s">
        <v>31</v>
      </c>
      <c r="C15" s="13">
        <f>+'Հ 4'!C51</f>
        <v>1212</v>
      </c>
      <c r="D15" s="127" t="s">
        <v>58</v>
      </c>
    </row>
    <row r="16" spans="2:5" ht="24" customHeight="1">
      <c r="B16" s="7" t="s">
        <v>32</v>
      </c>
      <c r="C16" s="53">
        <f>+'Հ 4'!C52</f>
        <v>12017</v>
      </c>
      <c r="D16" s="100" t="s">
        <v>51</v>
      </c>
    </row>
    <row r="17" spans="2:5" ht="68.25" customHeight="1">
      <c r="B17" s="7" t="s">
        <v>33</v>
      </c>
      <c r="C17" s="13" t="str">
        <f>+'Հ 4'!C53</f>
        <v>Պատերազմի արդյունքում ժամանակավորապես Հայաստանի Հանրապետությունում գտնվող քաղաքացիներին մշտական բնակության վայր տեղափոխում</v>
      </c>
      <c r="D17" s="207"/>
    </row>
    <row r="18" spans="2:5" ht="120.75">
      <c r="B18" s="15" t="s">
        <v>34</v>
      </c>
      <c r="C18" s="13" t="str">
        <f>+'Հ 4'!C54</f>
        <v>Ադրբեջանի կողմից սանձազերծված պատերազմի արդյունքում Լեռնային Ղարաբաղից Հայաստանի Հանրապետություն ժամանակավորապես ժամանած քաղաքացիների վերադարձը Լեռնային Ղարաբաղ կազմակերպելու նպատակով` Երևանի քաղաքապետարանի և ՀՀ մարզպետարանների կողմից իրականացված ուղևորափոխադրումների փոխհատուցում</v>
      </c>
      <c r="D18" s="208"/>
    </row>
    <row r="19" spans="2:5" ht="34.5">
      <c r="B19" s="15" t="s">
        <v>35</v>
      </c>
      <c r="C19" s="13" t="s">
        <v>36</v>
      </c>
      <c r="D19" s="208"/>
    </row>
    <row r="20" spans="2:5" ht="51.75">
      <c r="B20" s="15" t="s">
        <v>37</v>
      </c>
      <c r="C20" s="13" t="s">
        <v>48</v>
      </c>
      <c r="D20" s="209"/>
    </row>
    <row r="21" spans="2:5">
      <c r="B21" s="198" t="s">
        <v>0</v>
      </c>
      <c r="C21" s="199"/>
      <c r="D21" s="101"/>
    </row>
    <row r="22" spans="2:5">
      <c r="B22" s="58" t="s">
        <v>64</v>
      </c>
      <c r="C22" s="57"/>
      <c r="D22" s="102">
        <f>+'Հ 4'!D58</f>
        <v>1177</v>
      </c>
    </row>
    <row r="23" spans="2:5">
      <c r="B23" s="59" t="s">
        <v>65</v>
      </c>
      <c r="C23" s="57"/>
      <c r="D23" s="102">
        <f>+'Հ 4'!D59</f>
        <v>31</v>
      </c>
    </row>
    <row r="24" spans="2:5">
      <c r="B24" s="16" t="s">
        <v>38</v>
      </c>
      <c r="C24" s="17"/>
      <c r="D24" s="18">
        <f>+'Հ 4'!D60</f>
        <v>8990</v>
      </c>
    </row>
    <row r="27" spans="2:5" s="20" customFormat="1">
      <c r="B27" s="40"/>
      <c r="C27" s="40"/>
      <c r="D27" s="55" t="s">
        <v>79</v>
      </c>
      <c r="E27" s="40"/>
    </row>
    <row r="28" spans="2:5">
      <c r="B28" s="20" t="s">
        <v>80</v>
      </c>
      <c r="C28" s="21"/>
      <c r="D28" s="20"/>
    </row>
    <row r="29" spans="2:5" ht="32.25" customHeight="1">
      <c r="B29" s="22" t="s">
        <v>44</v>
      </c>
      <c r="C29" s="22"/>
      <c r="D29" s="22"/>
    </row>
    <row r="30" spans="2:5">
      <c r="B30" s="23"/>
      <c r="C30" s="23"/>
      <c r="D30" s="23"/>
    </row>
    <row r="31" spans="2:5">
      <c r="B31" s="86" t="s">
        <v>28</v>
      </c>
      <c r="C31" s="86" t="s">
        <v>29</v>
      </c>
      <c r="D31" s="92"/>
    </row>
    <row r="32" spans="2:5">
      <c r="B32" s="94">
        <v>1070</v>
      </c>
      <c r="C32" s="94" t="s">
        <v>87</v>
      </c>
      <c r="D32" s="129"/>
    </row>
    <row r="33" spans="2:4">
      <c r="B33" s="129"/>
      <c r="C33" s="129"/>
      <c r="D33" s="129"/>
    </row>
    <row r="34" spans="2:4" ht="36" customHeight="1">
      <c r="B34" s="130" t="s">
        <v>30</v>
      </c>
      <c r="C34" s="92"/>
      <c r="D34" s="92"/>
    </row>
    <row r="35" spans="2:4" ht="69">
      <c r="B35" s="131" t="s">
        <v>31</v>
      </c>
      <c r="C35" s="114">
        <v>1070</v>
      </c>
      <c r="D35" s="112" t="s">
        <v>57</v>
      </c>
    </row>
    <row r="36" spans="2:4" ht="34.5">
      <c r="B36" s="131" t="s">
        <v>32</v>
      </c>
      <c r="C36" s="114">
        <v>12002</v>
      </c>
      <c r="D36" s="132" t="s">
        <v>111</v>
      </c>
    </row>
    <row r="37" spans="2:4" ht="51.75">
      <c r="B37" s="111" t="s">
        <v>33</v>
      </c>
      <c r="C37" s="111" t="s">
        <v>119</v>
      </c>
      <c r="D37" s="111"/>
    </row>
    <row r="38" spans="2:4" ht="51.75">
      <c r="B38" s="111" t="s">
        <v>34</v>
      </c>
      <c r="C38" s="111" t="s">
        <v>120</v>
      </c>
      <c r="D38" s="203"/>
    </row>
    <row r="39" spans="2:4" ht="34.5">
      <c r="B39" s="111" t="s">
        <v>35</v>
      </c>
      <c r="C39" s="111" t="s">
        <v>36</v>
      </c>
      <c r="D39" s="204"/>
    </row>
    <row r="40" spans="2:4" ht="51.75">
      <c r="B40" s="131" t="s">
        <v>112</v>
      </c>
      <c r="C40" s="134" t="s">
        <v>121</v>
      </c>
      <c r="D40" s="204"/>
    </row>
    <row r="41" spans="2:4">
      <c r="B41" s="205" t="s">
        <v>0</v>
      </c>
      <c r="C41" s="206"/>
      <c r="D41" s="133"/>
    </row>
    <row r="42" spans="2:4">
      <c r="B42" s="135" t="s">
        <v>38</v>
      </c>
      <c r="C42" s="136"/>
      <c r="D42" s="95">
        <f>+'Հ 2'!G64</f>
        <v>-4932.3999999999996</v>
      </c>
    </row>
    <row r="43" spans="2:4">
      <c r="B43" s="93"/>
      <c r="C43" s="93"/>
      <c r="D43" s="87"/>
    </row>
    <row r="44" spans="2:4">
      <c r="B44" s="130" t="s">
        <v>30</v>
      </c>
      <c r="C44" s="92"/>
      <c r="D44" s="92"/>
    </row>
    <row r="45" spans="2:4" ht="69">
      <c r="B45" s="131" t="s">
        <v>31</v>
      </c>
      <c r="C45" s="114">
        <v>1070</v>
      </c>
      <c r="D45" s="112" t="s">
        <v>57</v>
      </c>
    </row>
    <row r="46" spans="2:4" ht="34.5">
      <c r="B46" s="131" t="s">
        <v>32</v>
      </c>
      <c r="C46" s="114">
        <v>12004</v>
      </c>
      <c r="D46" s="132" t="s">
        <v>111</v>
      </c>
    </row>
    <row r="47" spans="2:4" ht="51.75">
      <c r="B47" s="69" t="s">
        <v>33</v>
      </c>
      <c r="C47" s="111" t="s">
        <v>92</v>
      </c>
      <c r="D47" s="137"/>
    </row>
    <row r="48" spans="2:4" ht="69">
      <c r="B48" s="138" t="s">
        <v>34</v>
      </c>
      <c r="C48" s="111" t="s">
        <v>93</v>
      </c>
      <c r="D48" s="111"/>
    </row>
    <row r="49" spans="2:4" ht="34.5">
      <c r="B49" s="111" t="s">
        <v>35</v>
      </c>
      <c r="C49" s="111" t="s">
        <v>36</v>
      </c>
      <c r="D49" s="203"/>
    </row>
    <row r="50" spans="2:4" ht="51.75">
      <c r="B50" s="111" t="s">
        <v>117</v>
      </c>
      <c r="C50" s="111" t="s">
        <v>118</v>
      </c>
      <c r="D50" s="204"/>
    </row>
    <row r="51" spans="2:4">
      <c r="B51" s="205" t="s">
        <v>0</v>
      </c>
      <c r="C51" s="206"/>
      <c r="D51" s="95"/>
    </row>
    <row r="52" spans="2:4">
      <c r="B52" s="97" t="s">
        <v>38</v>
      </c>
      <c r="C52" s="97"/>
      <c r="D52" s="95">
        <f>+'Հ 2'!G72</f>
        <v>-3000</v>
      </c>
    </row>
    <row r="53" spans="2:4">
      <c r="B53" s="93"/>
      <c r="C53" s="93"/>
      <c r="D53" s="87"/>
    </row>
    <row r="54" spans="2:4">
      <c r="B54" s="93"/>
      <c r="C54" s="93"/>
      <c r="D54" s="87"/>
    </row>
    <row r="55" spans="2:4">
      <c r="B55" s="131" t="s">
        <v>28</v>
      </c>
      <c r="C55" s="131" t="s">
        <v>29</v>
      </c>
      <c r="D55" s="139"/>
    </row>
    <row r="56" spans="2:4" ht="34.5">
      <c r="B56" s="140">
        <v>1106</v>
      </c>
      <c r="C56" s="94" t="s">
        <v>113</v>
      </c>
      <c r="D56" s="139"/>
    </row>
    <row r="57" spans="2:4">
      <c r="B57" s="141"/>
      <c r="C57" s="141"/>
      <c r="D57" s="139"/>
    </row>
    <row r="58" spans="2:4">
      <c r="B58" s="139" t="s">
        <v>30</v>
      </c>
      <c r="C58" s="142"/>
      <c r="D58" s="139"/>
    </row>
    <row r="59" spans="2:4" ht="69">
      <c r="B59" s="131" t="s">
        <v>31</v>
      </c>
      <c r="C59" s="114">
        <v>1106</v>
      </c>
      <c r="D59" s="112" t="s">
        <v>57</v>
      </c>
    </row>
    <row r="60" spans="2:4" ht="34.5">
      <c r="B60" s="131" t="s">
        <v>32</v>
      </c>
      <c r="C60" s="114">
        <v>11001</v>
      </c>
      <c r="D60" s="132" t="s">
        <v>111</v>
      </c>
    </row>
    <row r="61" spans="2:4" ht="34.5">
      <c r="B61" s="131" t="s">
        <v>33</v>
      </c>
      <c r="C61" s="111" t="s">
        <v>94</v>
      </c>
      <c r="D61" s="143"/>
    </row>
    <row r="62" spans="2:4" ht="103.5">
      <c r="B62" s="131" t="s">
        <v>34</v>
      </c>
      <c r="C62" s="111" t="s">
        <v>116</v>
      </c>
      <c r="D62" s="143"/>
    </row>
    <row r="63" spans="2:4" ht="34.5">
      <c r="B63" s="131" t="s">
        <v>35</v>
      </c>
      <c r="C63" s="114" t="s">
        <v>85</v>
      </c>
      <c r="D63" s="143"/>
    </row>
    <row r="64" spans="2:4" ht="51.75">
      <c r="B64" s="69" t="s">
        <v>114</v>
      </c>
      <c r="C64" s="114" t="s">
        <v>115</v>
      </c>
      <c r="D64" s="143"/>
    </row>
    <row r="65" spans="2:4">
      <c r="B65" s="201" t="s">
        <v>0</v>
      </c>
      <c r="C65" s="202"/>
      <c r="D65" s="143"/>
    </row>
    <row r="66" spans="2:4">
      <c r="B66" s="144" t="s">
        <v>38</v>
      </c>
      <c r="C66" s="145"/>
      <c r="D66" s="146">
        <f>+'Հ 2'!G50</f>
        <v>-1057.5999999999999</v>
      </c>
    </row>
    <row r="74" spans="2:4" ht="17.25" customHeight="1"/>
  </sheetData>
  <mergeCells count="9">
    <mergeCell ref="D49:D50"/>
    <mergeCell ref="B51:C51"/>
    <mergeCell ref="B65:C65"/>
    <mergeCell ref="D38:D40"/>
    <mergeCell ref="B5:D5"/>
    <mergeCell ref="B8:D8"/>
    <mergeCell ref="D17:D20"/>
    <mergeCell ref="B21:C21"/>
    <mergeCell ref="B41:C41"/>
  </mergeCells>
  <pageMargins left="0.23622047244094491" right="0.23622047244094491" top="0.85" bottom="0.86" header="0.35" footer="0.19685039370078741"/>
  <pageSetup paperSize="9" scale="8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4"/>
  <sheetViews>
    <sheetView zoomScaleNormal="100" workbookViewId="0"/>
  </sheetViews>
  <sheetFormatPr defaultRowHeight="17.25"/>
  <cols>
    <col min="1" max="1" width="9.140625" style="148"/>
    <col min="2" max="2" width="15.42578125" style="148" customWidth="1"/>
    <col min="3" max="3" width="39.7109375" style="148" customWidth="1"/>
    <col min="4" max="4" width="8.7109375" style="148" bestFit="1" customWidth="1"/>
    <col min="5" max="5" width="10.85546875" style="148" bestFit="1" customWidth="1"/>
    <col min="6" max="6" width="11.42578125" style="148" bestFit="1" customWidth="1"/>
    <col min="7" max="7" width="10.5703125" style="148" bestFit="1" customWidth="1"/>
    <col min="8" max="8" width="37.140625" style="148" customWidth="1"/>
    <col min="9" max="16384" width="9.140625" style="148"/>
  </cols>
  <sheetData>
    <row r="1" spans="2:8" ht="68.25" customHeight="1">
      <c r="H1" s="149" t="s">
        <v>122</v>
      </c>
    </row>
    <row r="2" spans="2:8" ht="45" customHeight="1">
      <c r="B2" s="210" t="s">
        <v>142</v>
      </c>
      <c r="C2" s="210"/>
      <c r="D2" s="210"/>
      <c r="E2" s="210"/>
      <c r="F2" s="210"/>
      <c r="G2" s="210"/>
      <c r="H2" s="210"/>
    </row>
    <row r="3" spans="2:8" ht="57" customHeight="1">
      <c r="B3" s="211" t="s">
        <v>123</v>
      </c>
      <c r="C3" s="211" t="s">
        <v>124</v>
      </c>
      <c r="D3" s="211" t="s">
        <v>125</v>
      </c>
      <c r="E3" s="211" t="s">
        <v>126</v>
      </c>
      <c r="F3" s="211" t="s">
        <v>127</v>
      </c>
      <c r="G3" s="211" t="s">
        <v>128</v>
      </c>
      <c r="H3" s="147" t="s">
        <v>143</v>
      </c>
    </row>
    <row r="4" spans="2:8" ht="23.25" customHeight="1">
      <c r="B4" s="211"/>
      <c r="C4" s="211"/>
      <c r="D4" s="211"/>
      <c r="E4" s="211"/>
      <c r="F4" s="211"/>
      <c r="G4" s="211"/>
      <c r="H4" s="150" t="s">
        <v>129</v>
      </c>
    </row>
    <row r="5" spans="2:8">
      <c r="B5" s="150">
        <v>1</v>
      </c>
      <c r="C5" s="151">
        <v>2</v>
      </c>
      <c r="D5" s="151">
        <v>3</v>
      </c>
      <c r="E5" s="151">
        <v>4</v>
      </c>
      <c r="F5" s="150">
        <v>5</v>
      </c>
      <c r="G5" s="151">
        <v>6</v>
      </c>
      <c r="H5" s="151">
        <v>7</v>
      </c>
    </row>
    <row r="6" spans="2:8" ht="39" customHeight="1">
      <c r="B6" s="212" t="s">
        <v>101</v>
      </c>
      <c r="C6" s="212"/>
      <c r="D6" s="212"/>
      <c r="E6" s="212"/>
      <c r="F6" s="212"/>
      <c r="G6" s="212"/>
      <c r="H6" s="95">
        <f>H7</f>
        <v>-1057.5999999999999</v>
      </c>
    </row>
    <row r="7" spans="2:8" s="152" customFormat="1" ht="41.25" customHeight="1">
      <c r="B7" s="166" t="s">
        <v>130</v>
      </c>
      <c r="C7" s="166"/>
      <c r="D7" s="166"/>
      <c r="E7" s="166"/>
      <c r="F7" s="166"/>
      <c r="G7" s="166"/>
      <c r="H7" s="95">
        <f>+H8</f>
        <v>-1057.5999999999999</v>
      </c>
    </row>
    <row r="8" spans="2:8" ht="33" customHeight="1">
      <c r="B8" s="166" t="s">
        <v>131</v>
      </c>
      <c r="C8" s="166"/>
      <c r="D8" s="166"/>
      <c r="E8" s="166"/>
      <c r="F8" s="166"/>
      <c r="G8" s="166"/>
      <c r="H8" s="95">
        <f>H9</f>
        <v>-1057.5999999999999</v>
      </c>
    </row>
    <row r="9" spans="2:8" ht="37.5" customHeight="1">
      <c r="B9" s="166" t="s">
        <v>141</v>
      </c>
      <c r="C9" s="166"/>
      <c r="D9" s="166"/>
      <c r="E9" s="166"/>
      <c r="F9" s="166"/>
      <c r="G9" s="166"/>
      <c r="H9" s="95">
        <f>H10</f>
        <v>-1057.5999999999999</v>
      </c>
    </row>
    <row r="10" spans="2:8" ht="22.5" customHeight="1">
      <c r="B10" s="166" t="s">
        <v>132</v>
      </c>
      <c r="C10" s="166"/>
      <c r="D10" s="166"/>
      <c r="E10" s="166"/>
      <c r="F10" s="166"/>
      <c r="G10" s="166"/>
      <c r="H10" s="95">
        <f>H11+H12+H13+H14</f>
        <v>-1057.5999999999999</v>
      </c>
    </row>
    <row r="11" spans="2:8" ht="22.5" customHeight="1">
      <c r="B11" s="153" t="s">
        <v>133</v>
      </c>
      <c r="C11" s="153" t="s">
        <v>134</v>
      </c>
      <c r="D11" s="151" t="s">
        <v>135</v>
      </c>
      <c r="E11" s="151" t="s">
        <v>136</v>
      </c>
      <c r="F11" s="154"/>
      <c r="G11" s="151"/>
      <c r="H11" s="95">
        <v>-150</v>
      </c>
    </row>
    <row r="12" spans="2:8" ht="22.5" customHeight="1">
      <c r="B12" s="153" t="s">
        <v>137</v>
      </c>
      <c r="C12" s="153" t="s">
        <v>134</v>
      </c>
      <c r="D12" s="151" t="s">
        <v>135</v>
      </c>
      <c r="E12" s="151" t="s">
        <v>136</v>
      </c>
      <c r="F12" s="154"/>
      <c r="G12" s="151"/>
      <c r="H12" s="95">
        <v>-150</v>
      </c>
    </row>
    <row r="13" spans="2:8" ht="22.5" customHeight="1">
      <c r="B13" s="153" t="s">
        <v>138</v>
      </c>
      <c r="C13" s="153" t="s">
        <v>134</v>
      </c>
      <c r="D13" s="151" t="s">
        <v>135</v>
      </c>
      <c r="E13" s="151" t="s">
        <v>136</v>
      </c>
      <c r="F13" s="154"/>
      <c r="G13" s="151"/>
      <c r="H13" s="95">
        <v>-259</v>
      </c>
    </row>
    <row r="14" spans="2:8" ht="22.5" customHeight="1">
      <c r="B14" s="153" t="s">
        <v>139</v>
      </c>
      <c r="C14" s="153" t="s">
        <v>134</v>
      </c>
      <c r="D14" s="151" t="s">
        <v>135</v>
      </c>
      <c r="E14" s="151" t="s">
        <v>136</v>
      </c>
      <c r="F14" s="154"/>
      <c r="G14" s="151"/>
      <c r="H14" s="95">
        <v>-498.6</v>
      </c>
    </row>
  </sheetData>
  <mergeCells count="12">
    <mergeCell ref="B6:G6"/>
    <mergeCell ref="B7:G7"/>
    <mergeCell ref="B8:G8"/>
    <mergeCell ref="B9:G9"/>
    <mergeCell ref="B10:G10"/>
    <mergeCell ref="B2:H2"/>
    <mergeCell ref="B3:B4"/>
    <mergeCell ref="C3:C4"/>
    <mergeCell ref="D3:D4"/>
    <mergeCell ref="E3:E4"/>
    <mergeCell ref="F3:F4"/>
    <mergeCell ref="G3:G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Հ 1</vt:lpstr>
      <vt:lpstr>Հ 2</vt:lpstr>
      <vt:lpstr>Հ 3</vt:lpstr>
      <vt:lpstr>Հ 4</vt:lpstr>
      <vt:lpstr>Հ 5</vt:lpstr>
      <vt:lpstr>Հ 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Gyulumyan</dc:creator>
  <cp:keywords>https:/mul-edu.gov.am/tasks/docs/attachment.php?id=337424&amp;fn=havelvacner+%285%29.xlsx&amp;out=1&amp;token=398ae1d2c3768b7e98be</cp:keywords>
  <cp:lastModifiedBy>h.aperyan</cp:lastModifiedBy>
  <cp:lastPrinted>2022-12-05T13:41:13Z</cp:lastPrinted>
  <dcterms:created xsi:type="dcterms:W3CDTF">2020-05-26T05:50:11Z</dcterms:created>
  <dcterms:modified xsi:type="dcterms:W3CDTF">2022-12-08T08:19:06Z</dcterms:modified>
</cp:coreProperties>
</file>