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esktop\199 նախագիծ\"/>
    </mc:Choice>
  </mc:AlternateContent>
  <bookViews>
    <workbookView xWindow="0" yWindow="0" windowWidth="28800" windowHeight="12480" activeTab="5"/>
  </bookViews>
  <sheets>
    <sheet name="1." sheetId="57" r:id="rId1"/>
    <sheet name="2." sheetId="49" r:id="rId2"/>
    <sheet name="3." sheetId="54" r:id="rId3"/>
    <sheet name="4." sheetId="55" r:id="rId4"/>
    <sheet name="5." sheetId="26" r:id="rId5"/>
    <sheet name="6." sheetId="56" r:id="rId6"/>
    <sheet name="7." sheetId="27" r:id="rId7"/>
    <sheet name="8." sheetId="44" r:id="rId8"/>
    <sheet name="9." sheetId="48" r:id="rId9"/>
  </sheets>
  <externalReferences>
    <externalReference r:id="rId10"/>
  </externalReferences>
  <definedNames>
    <definedName name="_tab10" localSheetId="7">#REF!</definedName>
    <definedName name="_tab10">#REF!</definedName>
    <definedName name="_tab11" localSheetId="7">#REF!</definedName>
    <definedName name="_tab11">#REF!</definedName>
    <definedName name="_tab12" localSheetId="7">#REF!</definedName>
    <definedName name="_tab12">#REF!</definedName>
    <definedName name="_tab13" localSheetId="7">#REF!</definedName>
    <definedName name="_tab13">#REF!</definedName>
    <definedName name="_tab14" localSheetId="7">#REF!</definedName>
    <definedName name="_tab14">#REF!</definedName>
    <definedName name="_tab15" localSheetId="7">#REF!</definedName>
    <definedName name="_tab15">#REF!</definedName>
    <definedName name="_tab16" localSheetId="7">#REF!</definedName>
    <definedName name="_tab16">#REF!</definedName>
    <definedName name="_tab17" localSheetId="7">#REF!</definedName>
    <definedName name="_tab17">#REF!</definedName>
    <definedName name="_tab18" localSheetId="7">#REF!</definedName>
    <definedName name="_tab18">#REF!</definedName>
    <definedName name="_tab19" localSheetId="7">#REF!</definedName>
    <definedName name="_tab19">#REF!</definedName>
    <definedName name="_tab20" localSheetId="7">#REF!</definedName>
    <definedName name="_tab20">#REF!</definedName>
    <definedName name="_tab21" localSheetId="7">#REF!</definedName>
    <definedName name="_tab21">#REF!</definedName>
    <definedName name="_tab22" localSheetId="7">#REF!</definedName>
    <definedName name="_tab22">#REF!</definedName>
    <definedName name="_tab23" localSheetId="7">#REF!</definedName>
    <definedName name="_tab23">#REF!</definedName>
    <definedName name="_tab24" localSheetId="7">#REF!</definedName>
    <definedName name="_tab24">#REF!</definedName>
    <definedName name="_tab5" localSheetId="7">#REF!</definedName>
    <definedName name="_tab5">#REF!</definedName>
    <definedName name="_tab6" localSheetId="7">#REF!</definedName>
    <definedName name="_tab6">#REF!</definedName>
    <definedName name="_tab7" localSheetId="7">#REF!</definedName>
    <definedName name="_tab7">#REF!</definedName>
    <definedName name="_tab8" localSheetId="7">#REF!</definedName>
    <definedName name="_tab8">#REF!</definedName>
    <definedName name="_tab9" localSheetId="7">#REF!</definedName>
    <definedName name="_tab9">#REF!</definedName>
    <definedName name="par_count" localSheetId="7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7">#REF!,#REF!,#REF!,#REF!,#REF!</definedName>
    <definedName name="par_qual">#REF!,#REF!,#REF!,#REF!,#REF!</definedName>
    <definedName name="par_time" localSheetId="7">#REF!,#REF!,#REF!,#REF!</definedName>
    <definedName name="par_time">#REF!,#REF!,#REF!,#REF!</definedName>
    <definedName name="par2.12s" localSheetId="7">#REF!</definedName>
    <definedName name="par2.12s">#REF!</definedName>
    <definedName name="par2.4s" localSheetId="7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7">#REF!,#REF!</definedName>
    <definedName name="par2.5s">#REF!,#REF!</definedName>
    <definedName name="par2.6s" localSheetId="7">#REF!,#REF!,#REF!,#REF!</definedName>
    <definedName name="par2.6s">#REF!,#REF!,#REF!,#REF!</definedName>
    <definedName name="par2.7s" localSheetId="7">#REF!,#REF!</definedName>
    <definedName name="par2.7s">#REF!,#REF!</definedName>
    <definedName name="par2.9s" localSheetId="7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7">#REF!,#REF!</definedName>
    <definedName name="par4.10s">#REF!,#REF!</definedName>
    <definedName name="par4.11d" localSheetId="7">#REF!,#REF!,#REF!,#REF!,#REF!</definedName>
    <definedName name="par4.11d">#REF!,#REF!,#REF!,#REF!,#REF!</definedName>
    <definedName name="par4.12d" localSheetId="7">#REF!</definedName>
    <definedName name="par4.12d">#REF!</definedName>
    <definedName name="par4.13s" localSheetId="7">#REF!</definedName>
    <definedName name="par4.13s">#REF!</definedName>
    <definedName name="par4.14" localSheetId="7">#REF!,#REF!,#REF!,#REF!,#REF!,#REF!</definedName>
    <definedName name="par4.14">#REF!,#REF!,#REF!,#REF!,#REF!,#REF!</definedName>
    <definedName name="par4.15" localSheetId="7">#REF!,#REF!,#REF!</definedName>
    <definedName name="par4.15">#REF!,#REF!,#REF!</definedName>
    <definedName name="par4.16" localSheetId="7">#REF!,#REF!,#REF!</definedName>
    <definedName name="par4.16">#REF!,#REF!,#REF!</definedName>
    <definedName name="par4.17" localSheetId="7">#REF!,#REF!,#REF!,#REF!</definedName>
    <definedName name="par4.17">#REF!,#REF!,#REF!,#REF!</definedName>
    <definedName name="par4.18d" localSheetId="7">#REF!,#REF!</definedName>
    <definedName name="par4.18d">#REF!,#REF!</definedName>
    <definedName name="par4.19s" localSheetId="7">#REF!</definedName>
    <definedName name="par4.19s">#REF!</definedName>
    <definedName name="par4.20f" localSheetId="7">#REF!</definedName>
    <definedName name="par4.20f">#REF!</definedName>
    <definedName name="par4.21f" localSheetId="7">#REF!</definedName>
    <definedName name="par4.21f">#REF!</definedName>
    <definedName name="par4.22" localSheetId="7">#REF!</definedName>
    <definedName name="par4.22">#REF!</definedName>
    <definedName name="par4.4" localSheetId="7">#REF!</definedName>
    <definedName name="par4.4">#REF!</definedName>
    <definedName name="par4.5" localSheetId="7">#REF!</definedName>
    <definedName name="par4.5">#REF!</definedName>
    <definedName name="par4.6s" localSheetId="7">#REF!</definedName>
    <definedName name="par4.6s">#REF!</definedName>
    <definedName name="par4.7s" localSheetId="7">#REF!</definedName>
    <definedName name="par4.7s">#REF!</definedName>
    <definedName name="par4.8" localSheetId="7">#REF!,#REF!,#REF!,#REF!,#REF!</definedName>
    <definedName name="par4.8">#REF!,#REF!,#REF!,#REF!,#REF!</definedName>
    <definedName name="par4.9" localSheetId="7">#REF!,#REF!,#REF!,#REF!,#REF!,#REF!</definedName>
    <definedName name="par4.9">#REF!,#REF!,#REF!,#REF!,#REF!,#REF!</definedName>
    <definedName name="par5.1" localSheetId="7">#REF!,#REF!</definedName>
    <definedName name="par5.1">#REF!,#REF!</definedName>
    <definedName name="par5.3" localSheetId="7">#REF!,#REF!,#REF!,#REF!,#REF!,#REF!</definedName>
    <definedName name="par5.3">#REF!,#REF!,#REF!,#REF!,#REF!,#REF!</definedName>
    <definedName name="par5.4" localSheetId="7">#REF!,#REF!,#REF!,#REF!,#REF!</definedName>
    <definedName name="par5.4">#REF!,#REF!,#REF!,#REF!,#REF!</definedName>
    <definedName name="par5.5" localSheetId="7">#REF!</definedName>
    <definedName name="par5.5">#REF!</definedName>
    <definedName name="par5.6" localSheetId="7">#REF!,#REF!</definedName>
    <definedName name="par5.6">#REF!,#REF!</definedName>
    <definedName name="_xlnm.Print_Titles" localSheetId="4">'5.'!#REF!</definedName>
    <definedName name="program" localSheetId="7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9" i="54" l="1"/>
  <c r="E9" i="54"/>
  <c r="F9" i="54"/>
  <c r="G9" i="54"/>
  <c r="H9" i="54"/>
  <c r="D17" i="49"/>
  <c r="D10" i="49"/>
  <c r="D30" i="49"/>
  <c r="D36" i="49"/>
  <c r="D44" i="49"/>
  <c r="D37" i="49"/>
  <c r="D23" i="49"/>
  <c r="C8" i="57"/>
  <c r="C35" i="44" l="1"/>
  <c r="C51" i="44" s="1"/>
  <c r="E11" i="56" l="1"/>
  <c r="G42" i="26" l="1"/>
  <c r="G41" i="26" s="1"/>
  <c r="G40" i="26" s="1"/>
  <c r="G39" i="26" s="1"/>
  <c r="G37" i="26"/>
  <c r="G35" i="26" s="1"/>
  <c r="G33" i="26" s="1"/>
  <c r="G31" i="26" s="1"/>
  <c r="G29" i="26" s="1"/>
  <c r="G12" i="26" s="1"/>
  <c r="G22" i="26" l="1"/>
  <c r="G27" i="26"/>
  <c r="I13" i="48"/>
  <c r="I10" i="48"/>
  <c r="I9" i="48" s="1"/>
  <c r="I8" i="48" s="1"/>
  <c r="I7" i="48" s="1"/>
  <c r="G62" i="26" l="1"/>
  <c r="G61" i="26" s="1"/>
  <c r="G60" i="26" s="1"/>
  <c r="G59" i="26" s="1"/>
  <c r="G58" i="26" s="1"/>
  <c r="G56" i="26" s="1"/>
  <c r="G54" i="26" s="1"/>
  <c r="G52" i="26" s="1"/>
  <c r="G50" i="26" s="1"/>
  <c r="G48" i="26" s="1"/>
  <c r="G46" i="26" s="1"/>
  <c r="G44" i="26" s="1"/>
  <c r="G20" i="26"/>
  <c r="G18" i="26" s="1"/>
  <c r="G16" i="26" s="1"/>
  <c r="G14" i="26" s="1"/>
  <c r="G10" i="26" s="1"/>
  <c r="G26" i="26" l="1"/>
  <c r="G25" i="26"/>
  <c r="G24" i="26" s="1"/>
  <c r="G8" i="26"/>
  <c r="D22" i="55" l="1"/>
  <c r="D20" i="55" s="1"/>
  <c r="F20" i="54"/>
  <c r="G20" i="54"/>
  <c r="H20" i="54"/>
  <c r="D22" i="54"/>
  <c r="D20" i="54" s="1"/>
  <c r="E20" i="54" l="1"/>
  <c r="D9" i="49"/>
  <c r="D18" i="54"/>
  <c r="D19" i="55" s="1"/>
  <c r="D18" i="55" s="1"/>
  <c r="H17" i="54"/>
  <c r="G17" i="54"/>
  <c r="F17" i="54"/>
  <c r="E17" i="54"/>
  <c r="D16" i="54"/>
  <c r="D17" i="55" s="1"/>
  <c r="D15" i="54"/>
  <c r="D16" i="55" s="1"/>
  <c r="H14" i="54"/>
  <c r="H13" i="54" s="1"/>
  <c r="H11" i="54" s="1"/>
  <c r="G14" i="54"/>
  <c r="F14" i="54"/>
  <c r="E14" i="54"/>
  <c r="E13" i="54" s="1"/>
  <c r="E11" i="54" s="1"/>
  <c r="F13" i="54" l="1"/>
  <c r="G13" i="54"/>
  <c r="D14" i="54"/>
  <c r="G11" i="54"/>
  <c r="D17" i="54"/>
  <c r="D15" i="55"/>
  <c r="D14" i="55" s="1"/>
  <c r="D10" i="55" s="1"/>
  <c r="D8" i="55" s="1"/>
  <c r="D8" i="49"/>
  <c r="D13" i="54" l="1"/>
  <c r="D11" i="54" s="1"/>
  <c r="F11" i="54"/>
</calcChain>
</file>

<file path=xl/sharedStrings.xml><?xml version="1.0" encoding="utf-8"?>
<sst xmlns="http://schemas.openxmlformats.org/spreadsheetml/2006/main" count="415" uniqueCount="206">
  <si>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</si>
  <si>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</si>
  <si>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</si>
  <si>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</si>
  <si>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</si>
  <si>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</si>
  <si>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</si>
  <si>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</si>
  <si>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</si>
  <si>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</si>
  <si>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</si>
  <si>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</si>
  <si>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>Միջոցառման վրա կատարվող ծախսը (հազար դրամ)</t>
  </si>
  <si>
    <t>№ ------------ -Ն որոշման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</si>
  <si>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</si>
  <si>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</si>
  <si>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</si>
  <si>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</si>
  <si>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</si>
  <si>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</si>
  <si>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</si>
  <si>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</si>
  <si>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ՄԱՍ 2. ՊԵՏԱԿԱՆ ՄԱՐՄՆԻ ԳԾՈՎ ԱՐԴՅՈՒՆՔԱՅԻՆ (ԿԱՏԱՐՈՂԱԿԱՆ) ՑՈՒՑԱՆԻՇՆԵՐԸ</t>
  </si>
  <si>
    <t xml:space="preserve">Միջոցառման տեսակը` </t>
  </si>
  <si>
    <t>այդ թվում ըստ կատարողների</t>
  </si>
  <si>
    <t>Ընդամենը</t>
  </si>
  <si>
    <t>07</t>
  </si>
  <si>
    <t>ԱՌՈՂՋԱՊԱՀՈՒԹՅՈՒՆ</t>
  </si>
  <si>
    <t xml:space="preserve">Ծրագրի դասիչը </t>
  </si>
  <si>
    <t>Առողջապահություն (այլ դասերին չպատկանող)</t>
  </si>
  <si>
    <t>06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</si>
  <si>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</si>
  <si>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</si>
  <si>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</si>
  <si>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</si>
  <si>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>02</t>
  </si>
  <si>
    <t>Առողջապահության ոլորտում պետական քաղաքականության մշակում, ծրագրերի համակարգում և մոնիտորինգ</t>
  </si>
  <si>
    <t xml:space="preserve"> Առողջապահություն (այլ դասերին չպատկանող)</t>
  </si>
  <si>
    <t>Առողջապահական կազմակերպությունների կառուցում, վերակառուցում</t>
  </si>
  <si>
    <t>Բնակչությանը որակյալ բժշկական օգնության և սպասարկման ծառայություններ մատուցելու նպատակով առողջապահական կազմակերպությունների կառուցում, վերակառուցում</t>
  </si>
  <si>
    <t>Պետական մարմինների կողմից օգտագործվող ոչ ֆինանսական ակտիվների հետ գործառնություններ</t>
  </si>
  <si>
    <t xml:space="preserve">Ակտիվն օգտագործող կազմակերպության (ների) անվանում(ներ)ը </t>
  </si>
  <si>
    <t xml:space="preserve">Մասնագիտացված միավոր </t>
  </si>
  <si>
    <t>ՄԱՍ 1. ՊԵՏԱԿԱՆ ՄԱՐՄՆԻ ԳԾՈՎ ԱՐԴՅՈՒՆՔԱՅԻՆ (ԿԱՏԱՐՈՂԱԿԱՆ) ՑՈՒՑԱՆԻՇՆԵՐԸ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</si>
  <si>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</si>
  <si>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</si>
  <si>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</si>
  <si>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</si>
  <si>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</si>
  <si>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</si>
  <si>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Բաժին N 07</t>
  </si>
  <si>
    <t xml:space="preserve"> Խումբ N 06</t>
  </si>
  <si>
    <t xml:space="preserve"> </t>
  </si>
  <si>
    <t xml:space="preserve"> ՄԱՍ II.  ԱՇԽԱՏԱՆՔՆԵՐ</t>
  </si>
  <si>
    <t xml:space="preserve"> ԲՄ</t>
  </si>
  <si>
    <t xml:space="preserve"> դրամ</t>
  </si>
  <si>
    <t xml:space="preserve"> Դաս N 02</t>
  </si>
  <si>
    <t xml:space="preserve"> Առողջապահական կազմակերպությունների կառուցում, վերակառուցում</t>
  </si>
  <si>
    <t>31003</t>
  </si>
  <si>
    <t xml:space="preserve"> 1126  31003</t>
  </si>
  <si>
    <t>Հավելված  № 5</t>
  </si>
  <si>
    <t>Հավելված  № 3</t>
  </si>
  <si>
    <t>Հավելված  № 6</t>
  </si>
  <si>
    <t>Բյուջետային հատկացումների գլխավոր կարգադրիչների, ծրագրերի և միջոցառումների անվանումները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</si>
  <si>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</si>
  <si>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</si>
  <si>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</si>
  <si>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</si>
  <si>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անվանումը</t>
  </si>
  <si>
    <t>Միջոցառման նկարագրությունը</t>
  </si>
  <si>
    <t>Միջոցառման տեսակը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</si>
  <si>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</si>
  <si>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</si>
  <si>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 xml:space="preserve">«ՀԱՅԱՍՏԱՆԻ ՀԱՆՐԱՊԵՏՈՒԹՅԱՆ 2022 ԹՎԱԿԱՆԻ ՊԵՏԱԿԱՆ ԲՅՈՒՋԵԻ ՄԱՍԻՆ» ՀԱՅԱՍՏԱՆԻ ՀԱՆՐԱՊԵՏՈՒԹՅԱՆ ՕՐԵՆՔԻ № 1 ՀԱՎԵԼՎԱԾԻ № 2 ԱՂՅՈՒՍԱԿՈՒՄ ԿԱՏԱՐՎՈՂ ՎԵՐԱԲԱՇԽՈՒՄԸ  ԵՎ ՀԱՅԱՍՏԱՆԻ ՀԱՆՐԱՊԵՏՈՒԹՅԱՆ ԿԱՌԱՎԱՐՈՒԹՅԱՆ 2021 ԹՎԱԿԱՆԻ ԴԵԿՏԵՄԲԵՐԻ 23-Ի  №  2121-Ն ՈՐՈՇՄԱՆ № 5 ՀԱՎԵԼՎԱԾԻ № 1 ԱՂՅՈՒՍԱԿՈՒՄ ԿԱՏԱՐՎՈՂ ՓՈՓՈԽՈՒԹՅՈՒՆՆԵՐԸ </t>
  </si>
  <si>
    <t>Հավելված  № 4</t>
  </si>
  <si>
    <t xml:space="preserve">ՀԱՅԱՍՏԱՆԻ ՀԱՆՐԱՊԵՏՈՒԹՅԱՆ ԿԱՌԱՎԱՐՈՒԹՅԱՆ 2021 ԹՎԱԿԱՆԻ ԴԵԿՏԵՄԲԵՐԻ 23-Ի  № 2121-Ն ՈՐՈՇՄԱՆ № 10 ՀԱՎԵԼՎԱԾՈՒՄ ԿԱՏԱՐՎՈՂ ՓՈՓՈԽՈՒԹՅՈՒՆՆԵՐԸ </t>
  </si>
  <si>
    <t>(հազ. դրամ)</t>
  </si>
  <si>
    <t>ՀԱՅԱՍՏԱՆԻ ՀԱՆՐԱՊԵՏՈՒԹՅԱՆ ԿԱՌԱՎԱՐՈՒԹՅԱՆ 2021 ԹՎԱԿԱՆԻ ԴԵԿՏԵՄԲԵՐԻ 23-Ի № 2121-Ն ՈՐՈՇՄԱՆ №№ 3 ԵՎ 4 ՀԱՎԵԼՎԱԾՆԵՐՈՒՄ ԿԱՏԱՐՎՈՂ ՓՈՓՈԽՈՒԹՅՈՒՆՆԵՐԸ</t>
  </si>
  <si>
    <t xml:space="preserve">ՀՀ կառավարության  2022 թվականի ----------- </t>
  </si>
  <si>
    <t>Հավելված  № 1</t>
  </si>
  <si>
    <t>Հավելված  № 2</t>
  </si>
  <si>
    <t xml:space="preserve"> այդ թվում` բյուջետային ծախսերի տնտեսագիտական դասակարգման հոդվածներ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</si>
  <si>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</si>
  <si>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</si>
  <si>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</si>
  <si>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ԳՀ</t>
  </si>
  <si>
    <t>ՄԱ</t>
  </si>
  <si>
    <t>ՀՀ կառավարության 2022 թվականի ----------</t>
  </si>
  <si>
    <t>№ ---------- որոշման</t>
  </si>
  <si>
    <t>հազար դրամ</t>
  </si>
  <si>
    <t>Ծրագրի անվանումը</t>
  </si>
  <si>
    <t xml:space="preserve"> Ծրագրի անվանումը</t>
  </si>
  <si>
    <t xml:space="preserve"> Ծրագրի նպատակը</t>
  </si>
  <si>
    <t xml:space="preserve"> Վերջնական արդյունքի նկարագրությունը</t>
  </si>
  <si>
    <t xml:space="preserve"> Միջոցառման տեսակը</t>
  </si>
  <si>
    <t>Երևան</t>
  </si>
  <si>
    <t>«Հոգեկան առողջության պահպանման ազգային կենտրոն» ՓԲԸ</t>
  </si>
  <si>
    <t>«Ինֆեկցիոն հիվանդությունների ազգային կենտրոն» ՓԲԸ</t>
  </si>
  <si>
    <t>ԸՆԴԱՄԵՆԸ ԾԱԽՍԵՐ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</si>
  <si>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</si>
  <si>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</si>
  <si>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այդ թվում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</si>
  <si>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</si>
  <si>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</si>
  <si>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</si>
  <si>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</si>
  <si>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ՀՀ ԱՌՈՂՋԱՊԱՀՈՒԹՅԱՆ ՆԱԽԱՐԱՐՈՒԹՅՈՒՆ</t>
  </si>
  <si>
    <t>այդ թվում`</t>
  </si>
  <si>
    <t>ՀԱՅԱՍՏԱՆԻ ՀԱՆՐԱՊԵՏՈՒԹՅԱՆ ԿԱՌԱՎԱՐՈՒԹՅԱՆ 2021 ԹՎԱԿԱՆԻ ԴԵԿՏԵՄԲԵՐԻ 23-Ի  №  2121-Ն ՈՐՈՇՄԱՆ № 5 ՀԱՎԵԼՎԱԾԻ № 2 ԱՂՅՈՒՍԱԿՈՒՄ ԿԱՏԱՐՎՈՂ ՓՈՓՈԽՈՒԹՅՈՒՆՆԵՐԸ</t>
  </si>
  <si>
    <t>Ցուցանիշների փոփոխությունները                                                                     (ավելացումները նշված են դրական նշանով, նվազեցումները` փակագծերում)</t>
  </si>
  <si>
    <t>Հավելված  № 7</t>
  </si>
  <si>
    <t>Ցուցանիշների փոփոխությունները (ավելացումները նշված են դրական նշանով, իսկ նվազեցումները` փակագծերում)</t>
  </si>
  <si>
    <t xml:space="preserve">«ՀԱՅԱՍՏԱՆԻ ՀԱՆՐԱՊԵՏՈՒԹՅԱՆ 2022 ԹՎԱԿԱՆԻ ՊԵՏԱԿԱՆ ԲՅՈՒՋԵԻ ՄԱՍԻՆ» ՀԱՅԱՍՏԱՆԻ ՀԱՆՐԱՊԵՏՈՒԹՅԱՆ ՕՐԵՆՔԻ № 1 ՀԱՎԵԼՎԱԾԻ № 3 ԱՂՅՈՒՍԱԿՈՒՄ ԿԱՏԱՐՎՈՂ ՓՈՓՈԽՈՒԹՅՈՒՆՆԵՐԸ </t>
  </si>
  <si>
    <t>Հավելված  № 8</t>
  </si>
  <si>
    <t>Շենքերի և շինությունների կապիտալ վերանորոգում</t>
  </si>
  <si>
    <t>Ցուցանիշների փոփոխությունը
 (նվազեցումները նշված են փակագծերում)</t>
  </si>
  <si>
    <t>«Սիսիանի ԲԿ» ՓԲԸ</t>
  </si>
  <si>
    <t>Սյունիքի մարզ</t>
  </si>
  <si>
    <t>98111140/4</t>
  </si>
  <si>
    <t>98111140/5</t>
  </si>
  <si>
    <t>71351540/3</t>
  </si>
  <si>
    <t>71351540/4</t>
  </si>
  <si>
    <t>71351540/501</t>
  </si>
  <si>
    <t>45451700/3</t>
  </si>
  <si>
    <t>45451700/505</t>
  </si>
  <si>
    <t xml:space="preserve"> ՀՀ պաշտպանության ապահովում</t>
  </si>
  <si>
    <t xml:space="preserve"> 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</si>
  <si>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 xml:space="preserve"> ՀՀ ԶՈւ ռազմավարական ծավալումն ապահովող մարտական պատրաստականության պահպանում</t>
  </si>
  <si>
    <t xml:space="preserve"> Միջոցառման անվանումը`</t>
  </si>
  <si>
    <t xml:space="preserve"> ՀՀ պաշտպանության նախարարության շենքային պայմանների բարելավում</t>
  </si>
  <si>
    <t xml:space="preserve"> Միջոցառման նկարագրությունը`</t>
  </si>
  <si>
    <t xml:space="preserve"> Պաշտպանության կարիքների համար բնակելի, գրասենյակային և այլ նշանակության շենքերի և շինությունների կառուցում</t>
  </si>
  <si>
    <t xml:space="preserve"> Պետական մարմինների կողմից օգտագործվող ոչ ֆինանսական ակտիվների հետ գործառնություններ</t>
  </si>
  <si>
    <t>ՀՀ պաշտպանության նախարարություն</t>
  </si>
  <si>
    <t xml:space="preserve"> ՊԱՇՏՊԱՆՈՒԹՅՈՒՆ</t>
  </si>
  <si>
    <t xml:space="preserve"> այդ թվում`</t>
  </si>
  <si>
    <t xml:space="preserve"> 01</t>
  </si>
  <si>
    <t xml:space="preserve"> Ռազմական պաշտպանություն</t>
  </si>
  <si>
    <t xml:space="preserve"> ՀՀ պաշտպանության նախարարություն</t>
  </si>
  <si>
    <t xml:space="preserve"> այդ թվում` ըստ կատարողների</t>
  </si>
  <si>
    <t xml:space="preserve"> - Շենքերի և շինությունների շինարարություն</t>
  </si>
  <si>
    <t>ՀՀ ՊԱՇՏՊԱՆՈՒԹՅԱՆ ՆԱԽԱՐԱՐՈՒԹՅՈՒՆ</t>
  </si>
  <si>
    <t>ՀՀ պաշտպանության նախարարության շենքային պայմանների բարելավում</t>
  </si>
  <si>
    <t>ՀՀ ՊԱՇՏՊԱՆՈՒԹՅԱՆ 
ՆԱԽԱՐԱՐՈՒԹՅՈՒՆ</t>
  </si>
  <si>
    <t>այդ  թվում՝</t>
  </si>
  <si>
    <t>այդ թվում` ըստ կատարողների</t>
  </si>
  <si>
    <t>Ծրագրի դասիչը</t>
  </si>
  <si>
    <t xml:space="preserve"> ՀՀ պաշտպանության ապահովում </t>
  </si>
  <si>
    <t>Ծրագրի միջոցառումները</t>
  </si>
  <si>
    <t>Ծրագրի դասիչը՝</t>
  </si>
  <si>
    <t>Ցուցանիշների փոփոխությունը (ավելացումները նշված են դրական նշանով)</t>
  </si>
  <si>
    <t>Միջոցառման դասիչը՝</t>
  </si>
  <si>
    <t xml:space="preserve"> ՀՀ պաշտպանության նախարարության շենքային պայմանների բարելավում </t>
  </si>
  <si>
    <t xml:space="preserve"> Պաշտպանության կարիքների համար բնակելի, գրասենյակային և այլ նշանակության շենքերի և շինությունների կառուցում </t>
  </si>
  <si>
    <t xml:space="preserve"> Միջոցառման տեսակը`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</si>
  <si>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</si>
  <si>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կազմակերպության(ների) անվանում(ներ)ը՛ </t>
  </si>
  <si>
    <t xml:space="preserve"> ՀՀ պաշտպանության նախարարություն </t>
  </si>
  <si>
    <t>Արդյունքի չափորոշիչներ</t>
  </si>
  <si>
    <t>Ցուցանիշների փոփոխությունը (ավելացումները նշված են դրական նշանով, իսկ նվազեցումները` փակագծերում)</t>
  </si>
  <si>
    <t xml:space="preserve">այդ թվում՝ </t>
  </si>
  <si>
    <t>ԲՄ</t>
  </si>
  <si>
    <t xml:space="preserve"> 1191</t>
  </si>
  <si>
    <t xml:space="preserve"> Ծրագրի անվանումը`</t>
  </si>
  <si>
    <t xml:space="preserve"> Խորհրդատվական, մասնագիտական աջակցություն և հետազոտություններ</t>
  </si>
  <si>
    <t xml:space="preserve"> Ծրագրի նպատակը`</t>
  </si>
  <si>
    <t xml:space="preserve"> Բժշկական օգնության կազմակերպման ու որակի բարձրացման կարգավորման մասնագիտական, խորհրդատվական, կազմակերպամեթոդական ապահովում, համակարգի գործունեության արդյունքների գնահատում</t>
  </si>
  <si>
    <t xml:space="preserve"> Վերջնական արդյունքի նկարագրությունը`</t>
  </si>
  <si>
    <t xml:space="preserve"> Առողջապահական վիճակագրության և նորմատիվային համակարգի բարելավում:  Առողջապահական համակարգի գործունեության արդյունքների և կենսաբժշկական ոլորտի տեղեկատվությամբ ապաhովում</t>
  </si>
  <si>
    <t xml:space="preserve"> 11003</t>
  </si>
  <si>
    <t xml:space="preserve"> Բժիշկ-մասնագետների ժամանակավոր ուղեգրման միջոցով ՀՀ մարզային առողջապահական կազմակերպություններում բժշկական ծառայությունների մատուցում</t>
  </si>
  <si>
    <t xml:space="preserve"> Ծառայությունների մատուցում</t>
  </si>
  <si>
    <t>01</t>
  </si>
  <si>
    <t>1191</t>
  </si>
  <si>
    <t>11003</t>
  </si>
  <si>
    <t xml:space="preserve"> Առողջապահական հարակից ծառայություններ և ծրագրեր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</si>
  <si>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</si>
  <si>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</si>
  <si>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</si>
  <si>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</si>
  <si>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ՀՀ կառավարության           2022 թվականի</t>
  </si>
  <si>
    <t xml:space="preserve">ՀԱՅԱՍՏԱՆԻ ՀԱՆՐԱՊԵՏՈՒԹՅԱՆ ԿԱՌԱՎԱՐՈՒԹՅԱՆ 2021 ԹՎԱԿԱՆԻ ԴԵԿՏԵՄԲԵՐԻ 23-Ի № 2121-Ն ՈՐՈՇՄԱՆ N 5 ՀԱՎԵԼՎԱԾԻ N 7 ԱՂՅՈՒՍԱԿՈՒՄ ԿԱՏԱՐՎՈՂ ԼՐԱՑՈՒՄԸ 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</si>
  <si>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</si>
  <si>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</si>
  <si>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ծրագիրը</t>
  </si>
  <si>
    <t>միջոցառումը</t>
  </si>
  <si>
    <t>Խորհրդատվական, մասնագիտական աջակցություն և հետազոտություններ</t>
  </si>
  <si>
    <t>Բժիշկ-մասնագետների ժամանակավոր ուղեգրման միջոցով ՀՀ մարզային առողջապահական կազմակերպություններում բժշկական ծառայությունների մատուցում</t>
  </si>
  <si>
    <t xml:space="preserve">ՀՀ առողջապահության նախարարություն </t>
  </si>
  <si>
    <t>ՀՀ առողջապահության նախարարի հրամանով ընտրված բժշկական կազմակերպություններ</t>
  </si>
  <si>
    <t xml:space="preserve"> Բժիշկ-մասնագետների ժամանակավոր ուղեգրման միջոցով ՀՀ մարզային առողջապահական կազմակերպություններում բժշկական ծառայությունների մատուցում </t>
  </si>
  <si>
    <t xml:space="preserve">Խորհրդատվական, մասնագիտական աջակցություն և հետազոտություններ </t>
  </si>
  <si>
    <t xml:space="preserve"> Ծառայությունների մատուցում </t>
  </si>
  <si>
    <t xml:space="preserve"> Ծառայությունը մատուցող կազմակերպության(ների) անվանում(ներ)ը </t>
  </si>
  <si>
    <t xml:space="preserve"> Մասնագիտացված կազմակերպություններ </t>
  </si>
  <si>
    <t xml:space="preserve"> Ուղեգրված բժիշկների թիվ, մարդ </t>
  </si>
  <si>
    <t xml:space="preserve"> Բժիշկ-մասնագետներ ընդունած մարզային առողջապահական կազմակերպությունների թիվ, հատ </t>
  </si>
  <si>
    <t>վերակառուցման աշխատանքներ</t>
  </si>
  <si>
    <t>98111140/3</t>
  </si>
  <si>
    <r>
      <rPr>
        <b/>
        <sz val="9"/>
        <rFont val="GHEA Grapalat"/>
        <family val="3"/>
      </rPr>
      <t>ՀԱՅԱՍՏԱՆԻ ՀԱՆՐԱՊԵՏՈՒԹՅԱՆ ԿԱՌԱՎԱՐՈՒԹՅԱՆ 2021 ԹՎԱԿԱՆԻ ԴԵԿՏԵՄԲԵՐԻ 23-Ի № 2121-Ն ՈՐՈՇՄԱՆ № 9.1 ՀԱՎԵԼՎԱԾԻ № 9.1.9 ԵՎ 9.1.15 ԱՂՅՈՒՍԱԿՆԵՐՈՒՄ ԿԱՏԱՐՎՈՂ ՓՈՓՈԽՈՒԹՅՈՒՆՆԵՐԸ</t>
    </r>
    <r>
      <rPr>
        <sz val="9"/>
        <rFont val="GHEA Grapalat"/>
        <family val="3"/>
      </rPr>
      <t xml:space="preserve"> </t>
    </r>
  </si>
  <si>
    <t>ՀԱՅԱՍՏԱՆԻ ՀԱՆՐԱՊԵՏՈՒԹՅԱՆ ԿԱՌԱՎԱՐՈՒԹՅԱՆ 2021 ԹՎԱԿԱՆԻ ԴԵԿՏԵՄԲԵՐԻ 23-Ի № 2121-Ն ՈՐՈՇՄԱՆ № 9 ՀԱՎԵԼՎԱԾԻ № 9.8 ԵՎ 9.14 ԱՂՅՈՒՍԱԿՆԵՐՈՒՄ ԿԱՏԱՐՎՈՂ ՓՈՓՈԽՈՒԹՅՈՒՆՆԵՐԸ</t>
  </si>
  <si>
    <t>«ՀԱՅԱՍՏԱՆԻ ՀԱՆՐԱՊԵՏՈՒԹՅԱՆ 2022 ԹՎԱԿԱՆԻ ՊԵՏԱԿԱՆ ԲՅՈՒՋԵԻ ՄԱՍԻՆ» ՀԱՅԱՍՏԱՆԻ ՀԱՆՐԱՊԵՏՈՒԹՅԱՆ ՕՐԵՆՔԻ N 1 ՀԱՎԵԼՎԱԾԻ N 1 ԱՂՅՈՒՍԱԿՈՒՄ ԿԱՏԱՐՎՈՂ ՓՈՓՈԽՈՒԹՅՈՒՆՆԵՐ</t>
  </si>
  <si>
    <t>Ցուցանիշների փոփոխությունները
(ավելացումը նշված է դրական նշանով, իսկ նվազեցումը` փակագծերում)</t>
  </si>
  <si>
    <t>Առողջապահության նախարարություն</t>
  </si>
  <si>
    <t>Պաշտպանության նախարարություն</t>
  </si>
  <si>
    <t>Հավելված  №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</si>
</sst>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,##0.0"/>
    <numFmt numFmtId="167" formatCode="#,##0.0_);\(#,##0.0\)"/>
    <numFmt numFmtId="168" formatCode="##,##0.0;\(##,##0.0\);\-"/>
    <numFmt numFmtId="169" formatCode="_ * #,##0.00_)_ _ ;_ * \(#,##0.00\)_ _ ;_ * &quot;-&quot;??_)_ _ ;_ @_ "/>
    <numFmt numFmtId="170" formatCode="_(* #,##0.0_);_(* \(#,##0.0\);_(* &quot;-&quot;??_);_(@_)"/>
    <numFmt numFmtId="171" formatCode="0.0"/>
  </numFmts>
  <fonts count="64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Arial"/>
      <family val="2"/>
    </font>
    <font>
      <i/>
      <sz val="9"/>
      <color theme="1"/>
      <name val="GHEA Grapalat"/>
      <family val="3"/>
    </font>
    <font>
      <sz val="10"/>
      <name val="Arial"/>
      <family val="2"/>
    </font>
    <font>
      <i/>
      <sz val="9"/>
      <name val="GHEA Grapalat"/>
      <family val="3"/>
    </font>
    <font>
      <b/>
      <sz val="9"/>
      <name val="GHEA Grapalat"/>
      <family val="3"/>
    </font>
    <font>
      <sz val="9"/>
      <color theme="1"/>
      <name val="GHEA Grapalat"/>
      <family val="3"/>
    </font>
    <font>
      <sz val="9"/>
      <name val="GHEA Grapalat"/>
      <family val="3"/>
    </font>
    <font>
      <b/>
      <i/>
      <sz val="9"/>
      <name val="GHEA Grapalat"/>
      <family val="3"/>
    </font>
    <font>
      <b/>
      <u/>
      <sz val="9"/>
      <name val="GHEA Grapalat"/>
      <family val="3"/>
    </font>
    <font>
      <b/>
      <sz val="9"/>
      <color indexed="8"/>
      <name val="GHEA Grapalat"/>
      <family val="3"/>
    </font>
    <font>
      <sz val="9"/>
      <color indexed="8"/>
      <name val="GHEA Grapalat"/>
      <family val="3"/>
    </font>
    <font>
      <b/>
      <i/>
      <sz val="9"/>
      <color indexed="8"/>
      <name val="GHEA Grapalat"/>
      <family val="3"/>
    </font>
    <font>
      <i/>
      <sz val="9"/>
      <color indexed="8"/>
      <name val="GHEA Grapalat"/>
      <family val="3"/>
    </font>
    <font>
      <b/>
      <sz val="9"/>
      <color theme="1"/>
      <name val="GHEA Grapalat"/>
      <family val="3"/>
    </font>
    <font>
      <b/>
      <i/>
      <sz val="9"/>
      <color theme="1"/>
      <name val="GHEA Grapalat"/>
      <family val="3"/>
    </font>
    <font>
      <sz val="9"/>
      <name val="Arial"/>
      <family val="2"/>
      <charset val="204"/>
    </font>
    <font>
      <sz val="9"/>
      <color rgb="FFFF0000"/>
      <name val="GHEA Grapalat"/>
      <family val="3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</fills>
  <borders count="7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8">
    <xf numFmtId="0" fontId="0" fillId="0" borderId="0"/>
    <xf numFmtId="0" fontId="2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2" fillId="0" borderId="0" applyFont="0" applyFill="0" applyBorder="0" applyAlignment="0" applyProtection="0"/>
    <xf numFmtId="164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2" fillId="0" borderId="0"/>
    <xf numFmtId="0" fontId="6" fillId="0" borderId="0"/>
    <xf numFmtId="0" fontId="2" fillId="0" borderId="0"/>
    <xf numFmtId="0" fontId="5" fillId="0" borderId="0"/>
    <xf numFmtId="0" fontId="23" fillId="0" borderId="0"/>
    <xf numFmtId="0" fontId="5" fillId="0" borderId="0"/>
    <xf numFmtId="0" fontId="24" fillId="0" borderId="0"/>
    <xf numFmtId="9" fontId="5" fillId="0" borderId="0" applyFont="0" applyFill="0" applyBorder="0" applyAlignment="0" applyProtection="0"/>
    <xf numFmtId="0" fontId="7" fillId="0" borderId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8" fillId="7" borderId="1" applyNumberFormat="0" applyAlignment="0" applyProtection="0"/>
    <xf numFmtId="0" fontId="9" fillId="20" borderId="8" applyNumberFormat="0" applyAlignment="0" applyProtection="0"/>
    <xf numFmtId="0" fontId="10" fillId="20" borderId="1" applyNumberFormat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21" borderId="2" applyNumberFormat="0" applyAlignment="0" applyProtection="0"/>
    <xf numFmtId="0" fontId="16" fillId="0" borderId="0" applyNumberFormat="0" applyFill="0" applyBorder="0" applyAlignment="0" applyProtection="0"/>
    <xf numFmtId="0" fontId="17" fillId="22" borderId="0" applyNumberFormat="0" applyBorder="0" applyAlignment="0" applyProtection="0"/>
    <xf numFmtId="0" fontId="18" fillId="3" borderId="0" applyNumberFormat="0" applyBorder="0" applyAlignment="0" applyProtection="0"/>
    <xf numFmtId="0" fontId="19" fillId="0" borderId="0" applyNumberFormat="0" applyFill="0" applyBorder="0" applyAlignment="0" applyProtection="0"/>
    <xf numFmtId="0" fontId="2" fillId="23" borderId="7" applyNumberFormat="0" applyFont="0" applyAlignment="0" applyProtection="0"/>
    <xf numFmtId="0" fontId="20" fillId="0" borderId="6" applyNumberFormat="0" applyFill="0" applyAlignment="0" applyProtection="0"/>
    <xf numFmtId="0" fontId="21" fillId="0" borderId="0" applyNumberFormat="0" applyFill="0" applyBorder="0" applyAlignment="0" applyProtection="0"/>
    <xf numFmtId="0" fontId="22" fillId="4" borderId="0" applyNumberFormat="0" applyBorder="0" applyAlignment="0" applyProtection="0"/>
    <xf numFmtId="0" fontId="6" fillId="0" borderId="0"/>
    <xf numFmtId="0" fontId="25" fillId="2" borderId="0" applyNumberFormat="0" applyBorder="0" applyAlignment="0" applyProtection="0"/>
    <xf numFmtId="0" fontId="25" fillId="3" borderId="0" applyNumberFormat="0" applyBorder="0" applyAlignment="0" applyProtection="0"/>
    <xf numFmtId="0" fontId="25" fillId="4" borderId="0" applyNumberFormat="0" applyBorder="0" applyAlignment="0" applyProtection="0"/>
    <xf numFmtId="0" fontId="25" fillId="5" borderId="0" applyNumberFormat="0" applyBorder="0" applyAlignment="0" applyProtection="0"/>
    <xf numFmtId="0" fontId="25" fillId="6" borderId="0" applyNumberFormat="0" applyBorder="0" applyAlignment="0" applyProtection="0"/>
    <xf numFmtId="0" fontId="25" fillId="7" borderId="0" applyNumberFormat="0" applyBorder="0" applyAlignment="0" applyProtection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5" borderId="0" applyNumberFormat="0" applyBorder="0" applyAlignment="0" applyProtection="0"/>
    <xf numFmtId="0" fontId="25" fillId="8" borderId="0" applyNumberFormat="0" applyBorder="0" applyAlignment="0" applyProtection="0"/>
    <xf numFmtId="0" fontId="25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26" fillId="16" borderId="0" applyNumberFormat="0" applyBorder="0" applyAlignment="0" applyProtection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9" borderId="0" applyNumberFormat="0" applyBorder="0" applyAlignment="0" applyProtection="0"/>
    <xf numFmtId="0" fontId="27" fillId="3" borderId="0" applyNumberFormat="0" applyBorder="0" applyAlignment="0" applyProtection="0"/>
    <xf numFmtId="0" fontId="28" fillId="20" borderId="1" applyNumberFormat="0" applyAlignment="0" applyProtection="0"/>
    <xf numFmtId="0" fontId="29" fillId="21" borderId="2" applyNumberFormat="0" applyAlignment="0" applyProtection="0"/>
    <xf numFmtId="43" fontId="42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0" fillId="0" borderId="0" applyNumberFormat="0" applyFill="0" applyBorder="0" applyAlignment="0" applyProtection="0"/>
    <xf numFmtId="0" fontId="31" fillId="4" borderId="0" applyNumberFormat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7" borderId="1" applyNumberFormat="0" applyAlignment="0" applyProtection="0"/>
    <xf numFmtId="0" fontId="36" fillId="0" borderId="6" applyNumberFormat="0" applyFill="0" applyAlignment="0" applyProtection="0"/>
    <xf numFmtId="0" fontId="37" fillId="22" borderId="0" applyNumberFormat="0" applyBorder="0" applyAlignment="0" applyProtection="0"/>
    <xf numFmtId="0" fontId="5" fillId="0" borderId="0"/>
    <xf numFmtId="0" fontId="6" fillId="0" borderId="0"/>
    <xf numFmtId="0" fontId="42" fillId="0" borderId="0"/>
    <xf numFmtId="0" fontId="6" fillId="0" borderId="0"/>
    <xf numFmtId="0" fontId="25" fillId="23" borderId="7" applyNumberFormat="0" applyFont="0" applyAlignment="0" applyProtection="0"/>
    <xf numFmtId="0" fontId="38" fillId="20" borderId="8" applyNumberFormat="0" applyAlignment="0" applyProtection="0"/>
    <xf numFmtId="0" fontId="39" fillId="0" borderId="0" applyNumberFormat="0" applyFill="0" applyBorder="0" applyAlignment="0" applyProtection="0"/>
    <xf numFmtId="0" fontId="40" fillId="0" borderId="9" applyNumberFormat="0" applyFill="0" applyAlignment="0" applyProtection="0"/>
    <xf numFmtId="0" fontId="41" fillId="0" borderId="0" applyNumberFormat="0" applyFill="0" applyBorder="0" applyAlignment="0" applyProtection="0"/>
    <xf numFmtId="0" fontId="43" fillId="0" borderId="0"/>
    <xf numFmtId="164" fontId="42" fillId="0" borderId="0" applyFont="0" applyFill="0" applyBorder="0" applyAlignment="0" applyProtection="0"/>
    <xf numFmtId="168" fontId="44" fillId="0" borderId="0" applyFill="0" applyBorder="0" applyProtection="0">
      <alignment horizontal="right" vertical="top"/>
    </xf>
    <xf numFmtId="164" fontId="5" fillId="0" borderId="0" applyFont="0" applyFill="0" applyBorder="0" applyAlignment="0" applyProtection="0"/>
    <xf numFmtId="0" fontId="45" fillId="0" borderId="0"/>
    <xf numFmtId="0" fontId="44" fillId="0" borderId="0">
      <alignment horizontal="left" vertical="top" wrapText="1"/>
    </xf>
    <xf numFmtId="0" fontId="42" fillId="0" borderId="0"/>
    <xf numFmtId="164" fontId="42" fillId="0" borderId="0" applyFont="0" applyFill="0" applyBorder="0" applyAlignment="0" applyProtection="0"/>
    <xf numFmtId="0" fontId="6" fillId="0" borderId="0"/>
    <xf numFmtId="0" fontId="46" fillId="0" borderId="0"/>
    <xf numFmtId="43" fontId="49" fillId="0" borderId="0" applyFont="0" applyFill="0" applyBorder="0" applyAlignment="0" applyProtection="0"/>
    <xf numFmtId="0" fontId="5" fillId="0" borderId="0"/>
    <xf numFmtId="0" fontId="1" fillId="0" borderId="0"/>
  </cellStyleXfs>
  <cellXfs count="438">
    <xf numFmtId="0" fontId="0" fillId="0" borderId="0" xfId="0"/>
    <xf numFmtId="170" fontId="48" fillId="0" borderId="38" xfId="108" applyNumberFormat="1" applyFont="1" applyFill="1" applyBorder="1" applyAlignment="1">
      <alignment horizontal="right"/>
    </xf>
    <xf numFmtId="0" fontId="53" fillId="24" borderId="25" xfId="0" applyFont="1" applyFill="1" applyBorder="1" applyAlignment="1">
      <alignment horizontal="left" vertical="center" wrapText="1"/>
    </xf>
    <xf numFmtId="0" fontId="47" fillId="0" borderId="0" xfId="0" applyFont="1" applyAlignment="1">
      <alignment vertical="center"/>
    </xf>
    <xf numFmtId="0" fontId="53" fillId="24" borderId="0" xfId="0" applyFont="1" applyFill="1" applyAlignment="1">
      <alignment vertical="center"/>
    </xf>
    <xf numFmtId="0" fontId="54" fillId="24" borderId="28" xfId="0" applyFont="1" applyFill="1" applyBorder="1" applyAlignment="1">
      <alignment horizontal="center" vertical="center" wrapText="1"/>
    </xf>
    <xf numFmtId="0" fontId="54" fillId="24" borderId="29" xfId="0" applyFont="1" applyFill="1" applyBorder="1" applyAlignment="1">
      <alignment horizontal="center" vertical="center" wrapText="1"/>
    </xf>
    <xf numFmtId="0" fontId="54" fillId="24" borderId="29" xfId="0" applyFont="1" applyFill="1" applyBorder="1" applyAlignment="1">
      <alignment horizontal="left" vertical="center" wrapText="1"/>
    </xf>
    <xf numFmtId="170" fontId="48" fillId="0" borderId="30" xfId="108" applyNumberFormat="1" applyFont="1" applyFill="1" applyBorder="1" applyAlignment="1">
      <alignment horizontal="right" vertical="center"/>
    </xf>
    <xf numFmtId="0" fontId="51" fillId="24" borderId="25" xfId="0" applyNumberFormat="1" applyFont="1" applyFill="1" applyBorder="1" applyAlignment="1">
      <alignment horizontal="center" vertical="center" wrapText="1"/>
    </xf>
    <xf numFmtId="0" fontId="53" fillId="24" borderId="0" xfId="0" applyFont="1" applyFill="1" applyAlignment="1">
      <alignment horizontal="center" vertical="center"/>
    </xf>
    <xf numFmtId="49" fontId="51" fillId="24" borderId="25" xfId="0" applyNumberFormat="1" applyFont="1" applyFill="1" applyBorder="1" applyAlignment="1">
      <alignment horizontal="center" vertical="center" wrapText="1"/>
    </xf>
    <xf numFmtId="0" fontId="51" fillId="24" borderId="25" xfId="0" applyNumberFormat="1" applyFont="1" applyFill="1" applyBorder="1" applyAlignment="1">
      <alignment horizontal="left" vertical="center" wrapText="1"/>
    </xf>
    <xf numFmtId="49" fontId="51" fillId="24" borderId="25" xfId="0" applyNumberFormat="1" applyFont="1" applyFill="1" applyBorder="1" applyAlignment="1">
      <alignment horizontal="center" vertical="center" textRotation="90" wrapText="1"/>
    </xf>
    <xf numFmtId="166" fontId="51" fillId="24" borderId="34" xfId="0" applyNumberFormat="1" applyFont="1" applyFill="1" applyBorder="1" applyAlignment="1">
      <alignment horizontal="center" vertical="center" wrapText="1"/>
    </xf>
    <xf numFmtId="166" fontId="51" fillId="24" borderId="25" xfId="0" applyNumberFormat="1" applyFont="1" applyFill="1" applyBorder="1" applyAlignment="1">
      <alignment horizontal="center" vertical="center" wrapText="1"/>
    </xf>
    <xf numFmtId="0" fontId="53" fillId="24" borderId="25" xfId="0" applyFont="1" applyFill="1" applyBorder="1" applyAlignment="1">
      <alignment horizontal="center" vertical="center" wrapText="1"/>
    </xf>
    <xf numFmtId="0" fontId="55" fillId="24" borderId="25" xfId="0" applyFont="1" applyFill="1" applyBorder="1" applyAlignment="1">
      <alignment horizontal="center" vertical="center" wrapText="1"/>
    </xf>
    <xf numFmtId="170" fontId="51" fillId="24" borderId="25" xfId="0" applyNumberFormat="1" applyFont="1" applyFill="1" applyBorder="1" applyAlignment="1">
      <alignment horizontal="center" vertical="center"/>
    </xf>
    <xf numFmtId="4" fontId="53" fillId="24" borderId="0" xfId="0" applyNumberFormat="1" applyFont="1" applyFill="1" applyAlignment="1">
      <alignment vertical="center"/>
    </xf>
    <xf numFmtId="170" fontId="53" fillId="24" borderId="25" xfId="0" applyNumberFormat="1" applyFont="1" applyFill="1" applyBorder="1" applyAlignment="1">
      <alignment vertical="center"/>
    </xf>
    <xf numFmtId="0" fontId="51" fillId="24" borderId="58" xfId="0" applyFont="1" applyFill="1" applyBorder="1" applyAlignment="1">
      <alignment horizontal="center" vertical="center" wrapText="1"/>
    </xf>
    <xf numFmtId="170" fontId="51" fillId="24" borderId="58" xfId="0" applyNumberFormat="1" applyFont="1" applyFill="1" applyBorder="1" applyAlignment="1">
      <alignment horizontal="center" vertical="center"/>
    </xf>
    <xf numFmtId="0" fontId="51" fillId="24" borderId="0" xfId="0" applyFont="1" applyFill="1" applyAlignment="1">
      <alignment vertical="center"/>
    </xf>
    <xf numFmtId="0" fontId="51" fillId="0" borderId="58" xfId="0" applyFont="1" applyFill="1" applyBorder="1" applyAlignment="1">
      <alignment horizontal="left" vertical="center" wrapText="1"/>
    </xf>
    <xf numFmtId="0" fontId="53" fillId="0" borderId="58" xfId="0" applyFont="1" applyFill="1" applyBorder="1" applyAlignment="1">
      <alignment horizontal="left" vertical="center" wrapText="1"/>
    </xf>
    <xf numFmtId="170" fontId="53" fillId="24" borderId="58" xfId="0" applyNumberFormat="1" applyFont="1" applyFill="1" applyBorder="1" applyAlignment="1">
      <alignment horizontal="center" vertical="center"/>
    </xf>
    <xf numFmtId="0" fontId="51" fillId="0" borderId="58" xfId="0" applyFont="1" applyFill="1" applyBorder="1" applyAlignment="1">
      <alignment horizontal="left" vertical="center"/>
    </xf>
    <xf numFmtId="0" fontId="53" fillId="24" borderId="58" xfId="0" applyFont="1" applyFill="1" applyBorder="1" applyAlignment="1">
      <alignment horizontal="left" vertical="center" wrapText="1"/>
    </xf>
    <xf numFmtId="0" fontId="53" fillId="24" borderId="58" xfId="0" applyFont="1" applyFill="1" applyBorder="1" applyAlignment="1">
      <alignment vertical="center"/>
    </xf>
    <xf numFmtId="0" fontId="53" fillId="24" borderId="58" xfId="0" applyFont="1" applyFill="1" applyBorder="1" applyAlignment="1">
      <alignment horizontal="left" vertical="center"/>
    </xf>
    <xf numFmtId="0" fontId="51" fillId="24" borderId="58" xfId="116" applyFont="1" applyFill="1" applyBorder="1" applyAlignment="1">
      <alignment vertical="top" wrapText="1"/>
    </xf>
    <xf numFmtId="0" fontId="51" fillId="24" borderId="58" xfId="116" applyFont="1" applyFill="1" applyBorder="1" applyAlignment="1">
      <alignment vertical="center" wrapText="1"/>
    </xf>
    <xf numFmtId="0" fontId="55" fillId="24" borderId="58" xfId="0" applyFont="1" applyFill="1" applyBorder="1" applyAlignment="1">
      <alignment horizontal="center" vertical="center" wrapText="1"/>
    </xf>
    <xf numFmtId="168" fontId="51" fillId="24" borderId="58" xfId="107" applyNumberFormat="1" applyFont="1" applyFill="1" applyBorder="1" applyAlignment="1">
      <alignment horizontal="center" vertical="center"/>
    </xf>
    <xf numFmtId="166" fontId="53" fillId="24" borderId="0" xfId="0" applyNumberFormat="1" applyFont="1" applyFill="1"/>
    <xf numFmtId="0" fontId="53" fillId="24" borderId="0" xfId="0" applyFont="1" applyFill="1"/>
    <xf numFmtId="0" fontId="53" fillId="24" borderId="58" xfId="116" applyFont="1" applyFill="1" applyBorder="1" applyAlignment="1">
      <alignment horizontal="left" vertical="center" wrapText="1"/>
    </xf>
    <xf numFmtId="166" fontId="53" fillId="24" borderId="58" xfId="116" applyNumberFormat="1" applyFont="1" applyFill="1" applyBorder="1" applyAlignment="1">
      <alignment horizontal="center" vertical="center" wrapText="1"/>
    </xf>
    <xf numFmtId="0" fontId="51" fillId="24" borderId="58" xfId="116" applyFont="1" applyFill="1" applyBorder="1" applyAlignment="1">
      <alignment horizontal="center" vertical="top" wrapText="1"/>
    </xf>
    <xf numFmtId="0" fontId="51" fillId="24" borderId="58" xfId="116" applyFont="1" applyFill="1" applyBorder="1" applyAlignment="1">
      <alignment horizontal="center" vertical="center" wrapText="1"/>
    </xf>
    <xf numFmtId="0" fontId="51" fillId="24" borderId="58" xfId="116" applyFont="1" applyFill="1" applyBorder="1" applyAlignment="1">
      <alignment horizontal="left" vertical="center" wrapText="1"/>
    </xf>
    <xf numFmtId="167" fontId="51" fillId="24" borderId="58" xfId="116" applyNumberFormat="1" applyFont="1" applyFill="1" applyBorder="1" applyAlignment="1">
      <alignment horizontal="center" vertical="center" wrapText="1"/>
    </xf>
    <xf numFmtId="0" fontId="53" fillId="24" borderId="0" xfId="0" applyFont="1" applyFill="1" applyAlignment="1">
      <alignment horizontal="left" vertical="center"/>
    </xf>
    <xf numFmtId="0" fontId="53" fillId="0" borderId="0" xfId="113" applyFont="1" applyAlignment="1">
      <alignment vertical="center"/>
    </xf>
    <xf numFmtId="0" fontId="53" fillId="24" borderId="28" xfId="0" applyFont="1" applyFill="1" applyBorder="1" applyAlignment="1">
      <alignment vertical="center"/>
    </xf>
    <xf numFmtId="0" fontId="53" fillId="24" borderId="29" xfId="0" applyFont="1" applyFill="1" applyBorder="1" applyAlignment="1">
      <alignment vertical="center"/>
    </xf>
    <xf numFmtId="0" fontId="53" fillId="24" borderId="19" xfId="0" applyFont="1" applyFill="1" applyBorder="1" applyAlignment="1">
      <alignment horizontal="center" vertical="center" wrapText="1"/>
    </xf>
    <xf numFmtId="0" fontId="51" fillId="24" borderId="19" xfId="0" applyFont="1" applyFill="1" applyBorder="1" applyAlignment="1">
      <alignment horizontal="center" vertical="center"/>
    </xf>
    <xf numFmtId="0" fontId="53" fillId="24" borderId="19" xfId="0" applyFont="1" applyFill="1" applyBorder="1" applyAlignment="1">
      <alignment horizontal="center" vertical="center"/>
    </xf>
    <xf numFmtId="0" fontId="51" fillId="24" borderId="19" xfId="0" applyFont="1" applyFill="1" applyBorder="1" applyAlignment="1">
      <alignment horizontal="center" vertical="center" wrapText="1"/>
    </xf>
    <xf numFmtId="167" fontId="51" fillId="24" borderId="19" xfId="0" applyNumberFormat="1" applyFont="1" applyFill="1" applyBorder="1" applyAlignment="1">
      <alignment horizontal="center" vertical="center" wrapText="1"/>
    </xf>
    <xf numFmtId="167" fontId="51" fillId="24" borderId="10" xfId="0" applyNumberFormat="1" applyFont="1" applyFill="1" applyBorder="1" applyAlignment="1">
      <alignment horizontal="center" vertical="center" wrapText="1"/>
    </xf>
    <xf numFmtId="0" fontId="50" fillId="0" borderId="10" xfId="0" applyFont="1" applyFill="1" applyBorder="1" applyAlignment="1">
      <alignment horizontal="left" vertical="center" wrapText="1"/>
    </xf>
    <xf numFmtId="169" fontId="53" fillId="24" borderId="10" xfId="0" applyNumberFormat="1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left" vertical="center" wrapText="1"/>
    </xf>
    <xf numFmtId="0" fontId="53" fillId="0" borderId="10" xfId="0" applyFont="1" applyFill="1" applyBorder="1" applyAlignment="1">
      <alignment horizontal="left" vertical="center" wrapText="1"/>
    </xf>
    <xf numFmtId="169" fontId="51" fillId="0" borderId="10" xfId="0" applyNumberFormat="1" applyFont="1" applyFill="1" applyBorder="1" applyAlignment="1">
      <alignment horizontal="center" vertical="center" wrapText="1"/>
    </xf>
    <xf numFmtId="167" fontId="51" fillId="24" borderId="25" xfId="0" applyNumberFormat="1" applyFont="1" applyFill="1" applyBorder="1" applyAlignment="1">
      <alignment horizontal="center" vertical="center" wrapText="1"/>
    </xf>
    <xf numFmtId="0" fontId="50" fillId="0" borderId="25" xfId="0" applyFont="1" applyFill="1" applyBorder="1" applyAlignment="1">
      <alignment horizontal="left" vertical="center" wrapText="1"/>
    </xf>
    <xf numFmtId="167" fontId="53" fillId="24" borderId="25" xfId="0" applyNumberFormat="1" applyFont="1" applyFill="1" applyBorder="1" applyAlignment="1">
      <alignment horizontal="center" vertical="center" wrapText="1"/>
    </xf>
    <xf numFmtId="0" fontId="51" fillId="24" borderId="53" xfId="0" applyFont="1" applyFill="1" applyBorder="1" applyAlignment="1">
      <alignment horizontal="left" vertical="top" wrapText="1"/>
    </xf>
    <xf numFmtId="0" fontId="53" fillId="24" borderId="53" xfId="110" applyFont="1" applyFill="1" applyBorder="1" applyAlignment="1">
      <alignment horizontal="left" vertical="top" wrapText="1"/>
    </xf>
    <xf numFmtId="0" fontId="53" fillId="24" borderId="54" xfId="110" applyFont="1" applyFill="1" applyBorder="1" applyAlignment="1">
      <alignment horizontal="left" vertical="top" wrapText="1"/>
    </xf>
    <xf numFmtId="164" fontId="51" fillId="0" borderId="25" xfId="0" applyNumberFormat="1" applyFont="1" applyFill="1" applyBorder="1" applyAlignment="1">
      <alignment horizontal="center" vertical="center" wrapText="1"/>
    </xf>
    <xf numFmtId="0" fontId="50" fillId="24" borderId="53" xfId="0" applyFont="1" applyFill="1" applyBorder="1" applyAlignment="1">
      <alignment horizontal="left" vertical="top" wrapText="1"/>
    </xf>
    <xf numFmtId="0" fontId="51" fillId="24" borderId="53" xfId="110" applyFont="1" applyFill="1" applyBorder="1" applyAlignment="1">
      <alignment horizontal="left" vertical="center" wrapText="1"/>
    </xf>
    <xf numFmtId="0" fontId="54" fillId="24" borderId="38" xfId="0" applyFont="1" applyFill="1" applyBorder="1" applyAlignment="1">
      <alignment horizontal="center" vertical="center" wrapText="1"/>
    </xf>
    <xf numFmtId="0" fontId="51" fillId="24" borderId="25" xfId="0" applyFont="1" applyFill="1" applyBorder="1" applyAlignment="1">
      <alignment horizontal="center" vertical="center" wrapText="1"/>
    </xf>
    <xf numFmtId="0" fontId="51" fillId="24" borderId="25" xfId="0" applyFont="1" applyFill="1" applyBorder="1" applyAlignment="1">
      <alignment horizontal="center" vertical="center"/>
    </xf>
    <xf numFmtId="0" fontId="51" fillId="24" borderId="25" xfId="0" applyFont="1" applyFill="1" applyBorder="1" applyAlignment="1">
      <alignment horizontal="left" vertical="center" wrapText="1"/>
    </xf>
    <xf numFmtId="0" fontId="51" fillId="24" borderId="0" xfId="0" applyFont="1" applyFill="1"/>
    <xf numFmtId="0" fontId="51" fillId="0" borderId="25" xfId="0" applyFont="1" applyFill="1" applyBorder="1" applyAlignment="1">
      <alignment horizontal="left" vertical="center" wrapText="1"/>
    </xf>
    <xf numFmtId="0" fontId="53" fillId="0" borderId="25" xfId="0" applyFont="1" applyFill="1" applyBorder="1" applyAlignment="1">
      <alignment horizontal="left" vertical="center" wrapText="1"/>
    </xf>
    <xf numFmtId="0" fontId="51" fillId="0" borderId="25" xfId="0" applyFont="1" applyFill="1" applyBorder="1" applyAlignment="1">
      <alignment horizontal="left" vertical="center"/>
    </xf>
    <xf numFmtId="49" fontId="51" fillId="24" borderId="58" xfId="116" applyNumberFormat="1" applyFont="1" applyFill="1" applyBorder="1" applyAlignment="1">
      <alignment horizontal="center" vertical="center" textRotation="90" wrapText="1"/>
    </xf>
    <xf numFmtId="0" fontId="51" fillId="24" borderId="58" xfId="0" applyFont="1" applyFill="1" applyBorder="1" applyAlignment="1">
      <alignment horizontal="left" vertical="center" wrapText="1"/>
    </xf>
    <xf numFmtId="166" fontId="51" fillId="24" borderId="58" xfId="116" applyNumberFormat="1" applyFont="1" applyFill="1" applyBorder="1" applyAlignment="1">
      <alignment horizontal="center" vertical="center" wrapText="1"/>
    </xf>
    <xf numFmtId="168" fontId="54" fillId="24" borderId="58" xfId="107" applyNumberFormat="1" applyFont="1" applyFill="1" applyBorder="1" applyAlignment="1">
      <alignment horizontal="center" vertical="center"/>
    </xf>
    <xf numFmtId="0" fontId="53" fillId="0" borderId="0" xfId="0" applyFont="1" applyFill="1" applyBorder="1" applyAlignment="1">
      <alignment horizontal="center" vertical="center" wrapText="1"/>
    </xf>
    <xf numFmtId="0" fontId="53" fillId="0" borderId="0" xfId="0" applyFont="1" applyFill="1" applyBorder="1" applyAlignment="1">
      <alignment wrapText="1"/>
    </xf>
    <xf numFmtId="0" fontId="53" fillId="0" borderId="0" xfId="0" applyFont="1" applyFill="1"/>
    <xf numFmtId="0" fontId="53" fillId="24" borderId="58" xfId="0" applyFont="1" applyFill="1" applyBorder="1" applyAlignment="1">
      <alignment horizontal="left" vertical="top" wrapText="1"/>
    </xf>
    <xf numFmtId="0" fontId="51" fillId="24" borderId="58" xfId="0" applyFont="1" applyFill="1" applyBorder="1" applyAlignment="1">
      <alignment horizontal="left" vertical="top" wrapText="1"/>
    </xf>
    <xf numFmtId="0" fontId="52" fillId="0" borderId="0" xfId="0" applyFont="1" applyAlignment="1">
      <alignment horizontal="left" vertical="center" wrapText="1"/>
    </xf>
    <xf numFmtId="0" fontId="51" fillId="0" borderId="24" xfId="0" applyFont="1" applyFill="1" applyBorder="1" applyAlignment="1">
      <alignment horizontal="center" vertical="center" wrapText="1"/>
    </xf>
    <xf numFmtId="0" fontId="50" fillId="0" borderId="23" xfId="0" applyFont="1" applyFill="1" applyBorder="1" applyAlignment="1">
      <alignment horizontal="left" vertical="center" wrapText="1"/>
    </xf>
    <xf numFmtId="0" fontId="50" fillId="0" borderId="0" xfId="0" applyFont="1" applyFill="1" applyBorder="1" applyAlignment="1">
      <alignment horizontal="left" vertical="center" wrapText="1"/>
    </xf>
    <xf numFmtId="4" fontId="53" fillId="0" borderId="24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51" fillId="0" borderId="19" xfId="0" applyFont="1" applyBorder="1" applyAlignment="1">
      <alignment horizontal="left" vertical="center" wrapText="1"/>
    </xf>
    <xf numFmtId="0" fontId="51" fillId="0" borderId="19" xfId="0" applyFont="1" applyBorder="1" applyAlignment="1">
      <alignment vertical="center" wrapText="1"/>
    </xf>
    <xf numFmtId="0" fontId="51" fillId="0" borderId="21" xfId="0" applyFont="1" applyBorder="1" applyAlignment="1">
      <alignment horizontal="left" vertical="center" wrapText="1"/>
    </xf>
    <xf numFmtId="0" fontId="51" fillId="0" borderId="13" xfId="0" applyFont="1" applyBorder="1" applyAlignment="1">
      <alignment horizontal="left" vertical="center" wrapText="1"/>
    </xf>
    <xf numFmtId="0" fontId="51" fillId="0" borderId="14" xfId="0" applyFont="1" applyBorder="1" applyAlignment="1">
      <alignment horizontal="left" vertical="center" wrapText="1"/>
    </xf>
    <xf numFmtId="0" fontId="51" fillId="0" borderId="21" xfId="0" applyFont="1" applyBorder="1" applyAlignment="1">
      <alignment vertical="center" wrapText="1"/>
    </xf>
    <xf numFmtId="0" fontId="51" fillId="0" borderId="13" xfId="0" applyFont="1" applyBorder="1" applyAlignment="1">
      <alignment vertical="center" wrapText="1"/>
    </xf>
    <xf numFmtId="0" fontId="50" fillId="0" borderId="24" xfId="114" applyFont="1" applyBorder="1" applyAlignment="1">
      <alignment horizontal="right" vertical="center"/>
    </xf>
    <xf numFmtId="0" fontId="52" fillId="0" borderId="19" xfId="0" applyFont="1" applyBorder="1" applyAlignment="1">
      <alignment horizontal="left" vertical="center" wrapText="1"/>
    </xf>
    <xf numFmtId="0" fontId="52" fillId="0" borderId="19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0" xfId="0" applyFont="1" applyFill="1" applyBorder="1" applyAlignment="1">
      <alignment horizontal="left" vertical="center" wrapText="1"/>
    </xf>
    <xf numFmtId="0" fontId="50" fillId="0" borderId="10" xfId="0" applyFont="1" applyBorder="1" applyAlignment="1">
      <alignment horizontal="left" vertical="center" wrapText="1"/>
    </xf>
    <xf numFmtId="0" fontId="53" fillId="0" borderId="10" xfId="0" applyFont="1" applyFill="1" applyBorder="1" applyAlignment="1">
      <alignment horizontal="right" vertical="center" wrapText="1"/>
    </xf>
    <xf numFmtId="166" fontId="53" fillId="0" borderId="10" xfId="0" applyNumberFormat="1" applyFont="1" applyFill="1" applyBorder="1" applyAlignment="1">
      <alignment horizontal="right" vertical="center" wrapText="1"/>
    </xf>
    <xf numFmtId="0" fontId="53" fillId="0" borderId="10" xfId="0" applyFont="1" applyBorder="1" applyAlignment="1">
      <alignment vertical="center"/>
    </xf>
    <xf numFmtId="0" fontId="54" fillId="24" borderId="0" xfId="0" applyFont="1" applyFill="1" applyAlignment="1">
      <alignment vertical="center"/>
    </xf>
    <xf numFmtId="0" fontId="52" fillId="24" borderId="0" xfId="0" applyFont="1" applyFill="1" applyAlignment="1">
      <alignment vertical="center"/>
    </xf>
    <xf numFmtId="0" fontId="51" fillId="24" borderId="58" xfId="0" applyFont="1" applyFill="1" applyBorder="1" applyAlignment="1">
      <alignment vertical="center"/>
    </xf>
    <xf numFmtId="171" fontId="52" fillId="24" borderId="58" xfId="0" applyNumberFormat="1" applyFont="1" applyFill="1" applyBorder="1" applyAlignment="1">
      <alignment vertical="center"/>
    </xf>
    <xf numFmtId="0" fontId="52" fillId="24" borderId="0" xfId="0" applyFont="1" applyFill="1" applyBorder="1" applyAlignment="1">
      <alignment vertical="center"/>
    </xf>
    <xf numFmtId="0" fontId="51" fillId="24" borderId="58" xfId="0" applyFont="1" applyFill="1" applyBorder="1" applyAlignment="1">
      <alignment vertical="center" wrapText="1"/>
    </xf>
    <xf numFmtId="0" fontId="52" fillId="24" borderId="58" xfId="0" applyFont="1" applyFill="1" applyBorder="1" applyAlignment="1">
      <alignment vertical="center"/>
    </xf>
    <xf numFmtId="0" fontId="52" fillId="24" borderId="58" xfId="0" applyFont="1" applyFill="1" applyBorder="1" applyAlignment="1">
      <alignment vertical="center" wrapText="1"/>
    </xf>
    <xf numFmtId="0" fontId="60" fillId="24" borderId="58" xfId="0" applyFont="1" applyFill="1" applyBorder="1" applyAlignment="1">
      <alignment vertical="center" wrapText="1"/>
    </xf>
    <xf numFmtId="0" fontId="53" fillId="24" borderId="58" xfId="0" applyFont="1" applyFill="1" applyBorder="1" applyAlignment="1">
      <alignment vertical="center" wrapText="1"/>
    </xf>
    <xf numFmtId="0" fontId="53" fillId="24" borderId="58" xfId="0" applyFont="1" applyFill="1" applyBorder="1" applyAlignment="1">
      <alignment horizontal="center" vertical="center" wrapText="1"/>
    </xf>
    <xf numFmtId="0" fontId="50" fillId="24" borderId="58" xfId="0" applyFont="1" applyFill="1" applyBorder="1" applyAlignment="1">
      <alignment horizontal="left" vertical="center" wrapText="1"/>
    </xf>
    <xf numFmtId="0" fontId="61" fillId="24" borderId="0" xfId="0" applyFont="1" applyFill="1" applyAlignment="1">
      <alignment vertical="center"/>
    </xf>
    <xf numFmtId="0" fontId="52" fillId="0" borderId="24" xfId="0" applyFont="1" applyBorder="1" applyAlignment="1">
      <alignment horizontal="center" vertical="center" wrapText="1"/>
    </xf>
    <xf numFmtId="0" fontId="51" fillId="0" borderId="38" xfId="0" applyFont="1" applyBorder="1" applyAlignment="1">
      <alignment horizontal="left" vertical="center" wrapText="1"/>
    </xf>
    <xf numFmtId="0" fontId="51" fillId="0" borderId="38" xfId="0" applyFont="1" applyBorder="1" applyAlignment="1">
      <alignment vertical="center" wrapText="1"/>
    </xf>
    <xf numFmtId="0" fontId="51" fillId="0" borderId="42" xfId="0" applyFont="1" applyBorder="1" applyAlignment="1">
      <alignment horizontal="left" vertical="center" wrapText="1"/>
    </xf>
    <xf numFmtId="0" fontId="51" fillId="0" borderId="43" xfId="0" applyFont="1" applyBorder="1" applyAlignment="1">
      <alignment horizontal="left" vertical="center" wrapText="1"/>
    </xf>
    <xf numFmtId="0" fontId="51" fillId="0" borderId="44" xfId="0" applyFont="1" applyBorder="1" applyAlignment="1">
      <alignment horizontal="left" vertical="center" wrapText="1"/>
    </xf>
    <xf numFmtId="0" fontId="51" fillId="0" borderId="42" xfId="0" applyFont="1" applyBorder="1" applyAlignment="1">
      <alignment vertical="center" wrapText="1"/>
    </xf>
    <xf numFmtId="0" fontId="51" fillId="0" borderId="43" xfId="0" applyFont="1" applyBorder="1" applyAlignment="1">
      <alignment vertical="center" wrapText="1"/>
    </xf>
    <xf numFmtId="0" fontId="52" fillId="0" borderId="45" xfId="0" applyFont="1" applyBorder="1" applyAlignment="1">
      <alignment horizontal="left" vertical="center" wrapText="1"/>
    </xf>
    <xf numFmtId="0" fontId="52" fillId="0" borderId="38" xfId="0" applyFont="1" applyBorder="1" applyAlignment="1">
      <alignment horizontal="center" vertical="center" wrapText="1"/>
    </xf>
    <xf numFmtId="0" fontId="52" fillId="0" borderId="38" xfId="0" applyFont="1" applyBorder="1" applyAlignment="1">
      <alignment horizontal="left" vertical="center" wrapText="1"/>
    </xf>
    <xf numFmtId="0" fontId="52" fillId="0" borderId="38" xfId="0" applyFont="1" applyFill="1" applyBorder="1" applyAlignment="1">
      <alignment horizontal="left" vertical="center" wrapText="1"/>
    </xf>
    <xf numFmtId="0" fontId="51" fillId="0" borderId="38" xfId="0" applyFont="1" applyFill="1" applyBorder="1" applyAlignment="1">
      <alignment horizontal="left" vertical="center" wrapText="1"/>
    </xf>
    <xf numFmtId="0" fontId="53" fillId="0" borderId="38" xfId="0" applyFont="1" applyBorder="1" applyAlignment="1">
      <alignment horizontal="left" vertical="center" wrapText="1"/>
    </xf>
    <xf numFmtId="0" fontId="53" fillId="0" borderId="38" xfId="0" applyFont="1" applyFill="1" applyBorder="1" applyAlignment="1">
      <alignment horizontal="left" vertical="center" wrapText="1"/>
    </xf>
    <xf numFmtId="0" fontId="53" fillId="0" borderId="38" xfId="0" applyFont="1" applyFill="1" applyBorder="1" applyAlignment="1">
      <alignment horizontal="right" vertical="center" wrapText="1"/>
    </xf>
    <xf numFmtId="0" fontId="52" fillId="24" borderId="0" xfId="0" applyFont="1" applyFill="1"/>
    <xf numFmtId="0" fontId="52" fillId="24" borderId="0" xfId="0" applyFont="1" applyFill="1" applyBorder="1"/>
    <xf numFmtId="0" fontId="51" fillId="24" borderId="58" xfId="0" applyFont="1" applyFill="1" applyBorder="1" applyAlignment="1">
      <alignment vertical="top" wrapText="1"/>
    </xf>
    <xf numFmtId="0" fontId="52" fillId="24" borderId="58" xfId="0" applyFont="1" applyFill="1" applyBorder="1"/>
    <xf numFmtId="0" fontId="52" fillId="24" borderId="58" xfId="0" applyFont="1" applyFill="1" applyBorder="1" applyAlignment="1">
      <alignment vertical="top" wrapText="1"/>
    </xf>
    <xf numFmtId="0" fontId="60" fillId="24" borderId="58" xfId="0" applyFont="1" applyFill="1" applyBorder="1" applyAlignment="1">
      <alignment vertical="top" wrapText="1"/>
    </xf>
    <xf numFmtId="0" fontId="53" fillId="24" borderId="58" xfId="0" applyFont="1" applyFill="1" applyBorder="1" applyAlignment="1">
      <alignment vertical="top" wrapText="1"/>
    </xf>
    <xf numFmtId="0" fontId="50" fillId="24" borderId="58" xfId="0" applyFont="1" applyFill="1" applyBorder="1" applyAlignment="1">
      <alignment horizontal="left" vertical="top" wrapText="1"/>
    </xf>
    <xf numFmtId="0" fontId="53" fillId="24" borderId="58" xfId="0" applyFont="1" applyFill="1" applyBorder="1" applyAlignment="1">
      <alignment horizontal="center" vertical="top" wrapText="1"/>
    </xf>
    <xf numFmtId="0" fontId="61" fillId="24" borderId="0" xfId="0" applyFont="1" applyFill="1"/>
    <xf numFmtId="0" fontId="50" fillId="0" borderId="38" xfId="0" applyFont="1" applyBorder="1" applyAlignment="1">
      <alignment horizontal="left" vertical="center" wrapText="1"/>
    </xf>
    <xf numFmtId="0" fontId="62" fillId="0" borderId="0" xfId="0" applyFont="1" applyAlignment="1">
      <alignment vertical="center"/>
    </xf>
    <xf numFmtId="166" fontId="62" fillId="0" borderId="0" xfId="0" applyNumberFormat="1" applyFont="1" applyAlignment="1">
      <alignment vertical="center"/>
    </xf>
    <xf numFmtId="49" fontId="51" fillId="24" borderId="62" xfId="0" applyNumberFormat="1" applyFont="1" applyFill="1" applyBorder="1" applyAlignment="1">
      <alignment horizontal="center" vertical="center" textRotation="90" wrapText="1"/>
    </xf>
    <xf numFmtId="166" fontId="51" fillId="24" borderId="63" xfId="0" applyNumberFormat="1" applyFont="1" applyFill="1" applyBorder="1" applyAlignment="1">
      <alignment horizontal="center" vertical="center" wrapText="1"/>
    </xf>
    <xf numFmtId="166" fontId="51" fillId="24" borderId="62" xfId="0" applyNumberFormat="1" applyFont="1" applyFill="1" applyBorder="1" applyAlignment="1">
      <alignment horizontal="center" vertical="center" wrapText="1"/>
    </xf>
    <xf numFmtId="0" fontId="51" fillId="24" borderId="62" xfId="0" applyFont="1" applyFill="1" applyBorder="1" applyAlignment="1">
      <alignment horizontal="center" vertical="center"/>
    </xf>
    <xf numFmtId="0" fontId="51" fillId="24" borderId="62" xfId="0" applyNumberFormat="1" applyFont="1" applyFill="1" applyBorder="1" applyAlignment="1">
      <alignment horizontal="center" vertical="center" wrapText="1"/>
    </xf>
    <xf numFmtId="0" fontId="53" fillId="24" borderId="62" xfId="0" applyNumberFormat="1" applyFont="1" applyFill="1" applyBorder="1" applyAlignment="1">
      <alignment horizontal="center" vertical="center" wrapText="1"/>
    </xf>
    <xf numFmtId="0" fontId="50" fillId="0" borderId="66" xfId="114" applyFont="1" applyBorder="1" applyAlignment="1">
      <alignment horizontal="right" vertical="top"/>
    </xf>
    <xf numFmtId="0" fontId="53" fillId="0" borderId="71" xfId="0" applyFont="1" applyFill="1" applyBorder="1" applyAlignment="1">
      <alignment horizontal="center" vertical="center" wrapText="1"/>
    </xf>
    <xf numFmtId="0" fontId="53" fillId="0" borderId="71" xfId="0" applyFont="1" applyFill="1" applyBorder="1" applyAlignment="1">
      <alignment horizontal="center" vertical="center"/>
    </xf>
    <xf numFmtId="0" fontId="51" fillId="0" borderId="71" xfId="99" applyFont="1" applyBorder="1"/>
    <xf numFmtId="0" fontId="53" fillId="0" borderId="71" xfId="99" applyFont="1" applyBorder="1"/>
    <xf numFmtId="0" fontId="53" fillId="0" borderId="67" xfId="99" applyFont="1" applyBorder="1"/>
    <xf numFmtId="0" fontId="56" fillId="0" borderId="71" xfId="0" applyFont="1" applyFill="1" applyBorder="1" applyAlignment="1">
      <alignment horizontal="left" vertical="center" wrapText="1"/>
    </xf>
    <xf numFmtId="0" fontId="57" fillId="0" borderId="71" xfId="0" applyFont="1" applyFill="1" applyBorder="1" applyAlignment="1">
      <alignment horizontal="left" vertical="center" wrapText="1"/>
    </xf>
    <xf numFmtId="0" fontId="58" fillId="0" borderId="71" xfId="0" applyFont="1" applyFill="1" applyBorder="1" applyAlignment="1">
      <alignment horizontal="left" vertical="center" wrapText="1"/>
    </xf>
    <xf numFmtId="49" fontId="59" fillId="24" borderId="71" xfId="0" applyNumberFormat="1" applyFont="1" applyFill="1" applyBorder="1" applyAlignment="1">
      <alignment horizontal="left" vertical="center" wrapText="1"/>
    </xf>
    <xf numFmtId="0" fontId="51" fillId="24" borderId="71" xfId="0" applyFont="1" applyFill="1" applyBorder="1" applyAlignment="1">
      <alignment horizontal="left" vertical="center" wrapText="1"/>
    </xf>
    <xf numFmtId="167" fontId="51" fillId="24" borderId="71" xfId="115" applyNumberFormat="1" applyFont="1" applyFill="1" applyBorder="1" applyAlignment="1">
      <alignment horizontal="center" vertical="center" wrapText="1"/>
    </xf>
    <xf numFmtId="0" fontId="53" fillId="24" borderId="71" xfId="0" applyFont="1" applyFill="1" applyBorder="1" applyAlignment="1">
      <alignment horizontal="left" vertical="top" wrapText="1"/>
    </xf>
    <xf numFmtId="167" fontId="53" fillId="24" borderId="71" xfId="115" applyNumberFormat="1" applyFont="1" applyFill="1" applyBorder="1" applyAlignment="1">
      <alignment horizontal="center" vertical="center" wrapText="1"/>
    </xf>
    <xf numFmtId="168" fontId="53" fillId="24" borderId="71" xfId="110" applyNumberFormat="1" applyFont="1" applyFill="1" applyBorder="1" applyAlignment="1">
      <alignment horizontal="center" vertical="center" wrapText="1"/>
    </xf>
    <xf numFmtId="0" fontId="51" fillId="24" borderId="71" xfId="0" applyFont="1" applyFill="1" applyBorder="1" applyAlignment="1">
      <alignment horizontal="left" vertical="top" wrapText="1"/>
    </xf>
    <xf numFmtId="168" fontId="53" fillId="24" borderId="71" xfId="107" applyNumberFormat="1" applyFont="1" applyFill="1" applyBorder="1" applyAlignment="1">
      <alignment horizontal="center" vertical="center"/>
    </xf>
    <xf numFmtId="166" fontId="51" fillId="24" borderId="71" xfId="0" applyNumberFormat="1" applyFont="1" applyFill="1" applyBorder="1" applyAlignment="1">
      <alignment horizontal="center" vertical="center"/>
    </xf>
    <xf numFmtId="0" fontId="51" fillId="24" borderId="64" xfId="0" applyFont="1" applyFill="1" applyBorder="1" applyAlignment="1">
      <alignment wrapText="1"/>
    </xf>
    <xf numFmtId="168" fontId="51" fillId="24" borderId="71" xfId="107" applyNumberFormat="1" applyFont="1" applyFill="1" applyBorder="1" applyAlignment="1">
      <alignment horizontal="center" vertical="center"/>
    </xf>
    <xf numFmtId="0" fontId="53" fillId="24" borderId="66" xfId="0" applyFont="1" applyFill="1" applyBorder="1" applyAlignment="1">
      <alignment horizontal="left" vertical="top" wrapText="1"/>
    </xf>
    <xf numFmtId="166" fontId="53" fillId="24" borderId="71" xfId="0" applyNumberFormat="1" applyFont="1" applyFill="1" applyBorder="1" applyAlignment="1">
      <alignment horizontal="center" vertical="center"/>
    </xf>
    <xf numFmtId="0" fontId="54" fillId="24" borderId="66" xfId="0" applyFont="1" applyFill="1" applyBorder="1" applyAlignment="1">
      <alignment horizontal="left" vertical="top" wrapText="1"/>
    </xf>
    <xf numFmtId="168" fontId="50" fillId="24" borderId="71" xfId="107" applyNumberFormat="1" applyFont="1" applyFill="1" applyBorder="1" applyAlignment="1">
      <alignment horizontal="center" vertical="center"/>
    </xf>
    <xf numFmtId="0" fontId="51" fillId="24" borderId="66" xfId="0" applyFont="1" applyFill="1" applyBorder="1" applyAlignment="1">
      <alignment horizontal="left" vertical="top" wrapText="1"/>
    </xf>
    <xf numFmtId="49" fontId="50" fillId="24" borderId="66" xfId="0" applyNumberFormat="1" applyFont="1" applyFill="1" applyBorder="1" applyAlignment="1">
      <alignment horizontal="left" vertical="top" wrapText="1"/>
    </xf>
    <xf numFmtId="168" fontId="51" fillId="0" borderId="71" xfId="107" applyFont="1" applyBorder="1" applyAlignment="1">
      <alignment horizontal="right" vertical="center"/>
    </xf>
    <xf numFmtId="169" fontId="51" fillId="0" borderId="71" xfId="107" applyNumberFormat="1" applyFont="1" applyBorder="1" applyAlignment="1">
      <alignment horizontal="center" vertical="center"/>
    </xf>
    <xf numFmtId="0" fontId="53" fillId="0" borderId="71" xfId="0" applyFont="1" applyBorder="1" applyAlignment="1">
      <alignment horizontal="center" vertical="center" wrapText="1"/>
    </xf>
    <xf numFmtId="168" fontId="53" fillId="0" borderId="71" xfId="107" applyFont="1" applyBorder="1" applyAlignment="1">
      <alignment horizontal="right" vertical="center"/>
    </xf>
    <xf numFmtId="169" fontId="53" fillId="0" borderId="71" xfId="107" applyNumberFormat="1" applyFont="1" applyBorder="1" applyAlignment="1">
      <alignment horizontal="center" vertical="center"/>
    </xf>
    <xf numFmtId="169" fontId="62" fillId="0" borderId="71" xfId="0" applyNumberFormat="1" applyFont="1" applyBorder="1" applyAlignment="1">
      <alignment vertical="center"/>
    </xf>
    <xf numFmtId="164" fontId="62" fillId="0" borderId="0" xfId="0" applyNumberFormat="1" applyFont="1" applyAlignment="1">
      <alignment vertical="center"/>
    </xf>
    <xf numFmtId="0" fontId="53" fillId="0" borderId="0" xfId="0" applyFont="1" applyAlignment="1">
      <alignment horizontal="center" vertical="center" wrapText="1"/>
    </xf>
    <xf numFmtId="168" fontId="53" fillId="0" borderId="0" xfId="107" applyFont="1" applyBorder="1" applyAlignment="1">
      <alignment horizontal="right" vertical="center"/>
    </xf>
    <xf numFmtId="169" fontId="62" fillId="0" borderId="0" xfId="0" applyNumberFormat="1" applyFont="1" applyAlignment="1">
      <alignment vertical="center"/>
    </xf>
    <xf numFmtId="164" fontId="53" fillId="24" borderId="0" xfId="0" applyNumberFormat="1" applyFont="1" applyFill="1" applyAlignment="1">
      <alignment vertical="center"/>
    </xf>
    <xf numFmtId="164" fontId="51" fillId="24" borderId="0" xfId="0" applyNumberFormat="1" applyFont="1" applyFill="1" applyAlignment="1">
      <alignment vertical="center"/>
    </xf>
    <xf numFmtId="0" fontId="51" fillId="0" borderId="19" xfId="0" applyFont="1" applyBorder="1" applyAlignment="1">
      <alignment horizontal="left" vertical="center" wrapText="1"/>
    </xf>
    <xf numFmtId="0" fontId="57" fillId="0" borderId="73" xfId="97" applyFont="1" applyFill="1" applyBorder="1" applyAlignment="1">
      <alignment horizontal="center" vertical="center" wrapText="1"/>
    </xf>
    <xf numFmtId="0" fontId="53" fillId="0" borderId="73" xfId="0" applyFont="1" applyFill="1" applyBorder="1" applyAlignment="1">
      <alignment horizontal="right" vertical="center"/>
    </xf>
    <xf numFmtId="168" fontId="53" fillId="0" borderId="71" xfId="107" applyFont="1" applyFill="1" applyBorder="1" applyAlignment="1">
      <alignment horizontal="right" vertical="center"/>
    </xf>
    <xf numFmtId="169" fontId="62" fillId="0" borderId="71" xfId="0" applyNumberFormat="1" applyFont="1" applyFill="1" applyBorder="1" applyAlignment="1">
      <alignment vertical="center"/>
    </xf>
    <xf numFmtId="168" fontId="53" fillId="24" borderId="58" xfId="107" applyNumberFormat="1" applyFont="1" applyFill="1" applyBorder="1" applyAlignment="1">
      <alignment horizontal="center" vertical="center"/>
    </xf>
    <xf numFmtId="167" fontId="51" fillId="24" borderId="12" xfId="0" applyNumberFormat="1" applyFont="1" applyFill="1" applyBorder="1" applyAlignment="1">
      <alignment horizontal="center" vertical="center" wrapText="1"/>
    </xf>
    <xf numFmtId="0" fontId="53" fillId="0" borderId="71" xfId="0" applyFont="1" applyBorder="1" applyAlignment="1">
      <alignment horizontal="left" vertical="center" wrapText="1"/>
    </xf>
    <xf numFmtId="0" fontId="51" fillId="0" borderId="71" xfId="0" applyFont="1" applyBorder="1" applyAlignment="1">
      <alignment horizontal="left" vertical="center" wrapText="1"/>
    </xf>
    <xf numFmtId="0" fontId="51" fillId="0" borderId="71" xfId="0" applyFont="1" applyBorder="1" applyAlignment="1">
      <alignment horizontal="center" vertical="center" wrapText="1"/>
    </xf>
    <xf numFmtId="0" fontId="50" fillId="0" borderId="0" xfId="99" applyFont="1" applyAlignment="1"/>
    <xf numFmtId="0" fontId="47" fillId="0" borderId="0" xfId="0" applyFont="1"/>
    <xf numFmtId="0" fontId="50" fillId="0" borderId="0" xfId="99" applyFont="1" applyFill="1" applyBorder="1" applyAlignment="1"/>
    <xf numFmtId="0" fontId="52" fillId="0" borderId="73" xfId="0" applyFont="1" applyBorder="1" applyAlignment="1">
      <alignment horizontal="center" vertical="center" wrapText="1"/>
    </xf>
    <xf numFmtId="166" fontId="51" fillId="24" borderId="73" xfId="99" applyNumberFormat="1" applyFont="1" applyFill="1" applyBorder="1" applyAlignment="1">
      <alignment horizontal="center" vertical="center" wrapText="1"/>
    </xf>
    <xf numFmtId="0" fontId="53" fillId="24" borderId="73" xfId="0" applyFont="1" applyFill="1" applyBorder="1" applyAlignment="1">
      <alignment horizontal="center" vertical="center"/>
    </xf>
    <xf numFmtId="0" fontId="53" fillId="24" borderId="73" xfId="0" applyFont="1" applyFill="1" applyBorder="1" applyAlignment="1">
      <alignment horizontal="left" vertical="center" wrapText="1"/>
    </xf>
    <xf numFmtId="170" fontId="53" fillId="24" borderId="73" xfId="99" applyNumberFormat="1" applyFont="1" applyFill="1" applyBorder="1" applyAlignment="1">
      <alignment horizontal="center" vertical="center" wrapText="1"/>
    </xf>
    <xf numFmtId="166" fontId="47" fillId="0" borderId="0" xfId="0" applyNumberFormat="1" applyFont="1"/>
    <xf numFmtId="167" fontId="53" fillId="24" borderId="73" xfId="99" applyNumberFormat="1" applyFont="1" applyFill="1" applyBorder="1" applyAlignment="1">
      <alignment horizontal="right" vertical="center" wrapText="1"/>
    </xf>
    <xf numFmtId="167" fontId="51" fillId="24" borderId="73" xfId="0" applyNumberFormat="1" applyFont="1" applyFill="1" applyBorder="1" applyAlignment="1">
      <alignment horizontal="center" vertical="center" wrapText="1"/>
    </xf>
    <xf numFmtId="0" fontId="50" fillId="0" borderId="30" xfId="114" applyFont="1" applyBorder="1" applyAlignment="1">
      <alignment horizontal="center" vertical="center"/>
    </xf>
    <xf numFmtId="167" fontId="53" fillId="24" borderId="73" xfId="0" applyNumberFormat="1" applyFont="1" applyFill="1" applyBorder="1" applyAlignment="1">
      <alignment horizontal="center" vertical="center" wrapText="1"/>
    </xf>
    <xf numFmtId="0" fontId="56" fillId="0" borderId="0" xfId="97" applyFont="1" applyFill="1" applyAlignment="1">
      <alignment vertical="center" wrapText="1"/>
    </xf>
    <xf numFmtId="0" fontId="56" fillId="0" borderId="73" xfId="97" applyFont="1" applyFill="1" applyBorder="1" applyAlignment="1">
      <alignment horizontal="center" vertical="center" wrapText="1"/>
    </xf>
    <xf numFmtId="0" fontId="56" fillId="0" borderId="73" xfId="97" applyFont="1" applyFill="1" applyBorder="1" applyAlignment="1">
      <alignment horizontal="left" vertical="center" wrapText="1"/>
    </xf>
    <xf numFmtId="0" fontId="51" fillId="25" borderId="73" xfId="117" applyFont="1" applyFill="1" applyBorder="1" applyAlignment="1">
      <alignment vertical="center"/>
    </xf>
    <xf numFmtId="0" fontId="51" fillId="0" borderId="0" xfId="117" applyFont="1" applyFill="1" applyBorder="1" applyAlignment="1">
      <alignment vertical="center"/>
    </xf>
    <xf numFmtId="1" fontId="56" fillId="0" borderId="73" xfId="97" applyNumberFormat="1" applyFont="1" applyFill="1" applyBorder="1" applyAlignment="1">
      <alignment horizontal="center" vertical="center" wrapText="1"/>
    </xf>
    <xf numFmtId="167" fontId="56" fillId="0" borderId="73" xfId="97" applyNumberFormat="1" applyFont="1" applyFill="1" applyBorder="1" applyAlignment="1">
      <alignment horizontal="right" vertical="center" wrapText="1"/>
    </xf>
    <xf numFmtId="0" fontId="56" fillId="0" borderId="73" xfId="97" applyFont="1" applyFill="1" applyBorder="1" applyAlignment="1">
      <alignment vertical="center" wrapText="1"/>
    </xf>
    <xf numFmtId="0" fontId="56" fillId="0" borderId="0" xfId="97" applyFont="1" applyFill="1" applyAlignment="1">
      <alignment horizontal="center" vertical="center" wrapText="1"/>
    </xf>
    <xf numFmtId="0" fontId="50" fillId="0" borderId="68" xfId="117" applyFont="1" applyFill="1" applyBorder="1" applyAlignment="1">
      <alignment horizontal="centerContinuous" vertical="center"/>
    </xf>
    <xf numFmtId="0" fontId="50" fillId="0" borderId="69" xfId="117" applyFont="1" applyFill="1" applyBorder="1" applyAlignment="1">
      <alignment horizontal="centerContinuous" vertical="center"/>
    </xf>
    <xf numFmtId="0" fontId="57" fillId="0" borderId="0" xfId="97" applyFont="1" applyFill="1" applyAlignment="1">
      <alignment vertical="center"/>
    </xf>
    <xf numFmtId="0" fontId="50" fillId="0" borderId="0" xfId="99" applyFont="1" applyAlignment="1">
      <alignment vertical="center"/>
    </xf>
    <xf numFmtId="0" fontId="50" fillId="0" borderId="0" xfId="117" applyFont="1" applyAlignment="1">
      <alignment vertical="center"/>
    </xf>
    <xf numFmtId="0" fontId="50" fillId="0" borderId="23" xfId="117" applyFont="1" applyFill="1" applyBorder="1" applyAlignment="1">
      <alignment horizontal="centerContinuous" vertical="center"/>
    </xf>
    <xf numFmtId="0" fontId="50" fillId="0" borderId="0" xfId="117" applyFont="1" applyFill="1" applyBorder="1" applyAlignment="1">
      <alignment horizontal="centerContinuous" vertical="center"/>
    </xf>
    <xf numFmtId="0" fontId="50" fillId="0" borderId="0" xfId="99" applyFont="1" applyFill="1" applyBorder="1" applyAlignment="1">
      <alignment vertical="center"/>
    </xf>
    <xf numFmtId="0" fontId="53" fillId="0" borderId="23" xfId="117" applyFont="1" applyBorder="1" applyAlignment="1">
      <alignment vertical="center"/>
    </xf>
    <xf numFmtId="0" fontId="53" fillId="0" borderId="0" xfId="117" applyFont="1" applyBorder="1" applyAlignment="1">
      <alignment vertical="center"/>
    </xf>
    <xf numFmtId="0" fontId="53" fillId="0" borderId="24" xfId="117" applyFont="1" applyBorder="1" applyAlignment="1">
      <alignment vertical="center"/>
    </xf>
    <xf numFmtId="0" fontId="63" fillId="0" borderId="0" xfId="117" applyFont="1" applyAlignment="1">
      <alignment vertical="center"/>
    </xf>
    <xf numFmtId="0" fontId="57" fillId="0" borderId="0" xfId="97" applyFont="1" applyFill="1" applyAlignment="1">
      <alignment horizontal="right" vertical="center"/>
    </xf>
    <xf numFmtId="0" fontId="57" fillId="0" borderId="0" xfId="97" applyFont="1" applyFill="1" applyAlignment="1">
      <alignment horizontal="center" vertical="center"/>
    </xf>
    <xf numFmtId="0" fontId="57" fillId="0" borderId="73" xfId="97" applyFont="1" applyFill="1" applyBorder="1" applyAlignment="1">
      <alignment horizontal="center" vertical="center"/>
    </xf>
    <xf numFmtId="167" fontId="57" fillId="0" borderId="73" xfId="97" applyNumberFormat="1" applyFont="1" applyFill="1" applyBorder="1" applyAlignment="1">
      <alignment horizontal="right" vertical="center" wrapText="1"/>
    </xf>
    <xf numFmtId="0" fontId="53" fillId="0" borderId="73" xfId="0" applyFont="1" applyFill="1" applyBorder="1" applyAlignment="1">
      <alignment horizontal="left" vertical="center" wrapText="1"/>
    </xf>
    <xf numFmtId="0" fontId="53" fillId="0" borderId="73" xfId="0" applyFont="1" applyBorder="1" applyAlignment="1">
      <alignment horizontal="left" vertical="center" wrapText="1"/>
    </xf>
    <xf numFmtId="166" fontId="53" fillId="0" borderId="73" xfId="0" applyNumberFormat="1" applyFont="1" applyFill="1" applyBorder="1" applyAlignment="1">
      <alignment horizontal="right" vertical="center" wrapText="1"/>
    </xf>
    <xf numFmtId="0" fontId="53" fillId="0" borderId="73" xfId="0" applyFont="1" applyBorder="1" applyAlignment="1">
      <alignment vertical="center"/>
    </xf>
    <xf numFmtId="168" fontId="54" fillId="24" borderId="73" xfId="107" applyNumberFormat="1" applyFont="1" applyFill="1" applyBorder="1" applyAlignment="1">
      <alignment horizontal="center" vertical="center"/>
    </xf>
    <xf numFmtId="0" fontId="50" fillId="0" borderId="73" xfId="0" applyFont="1" applyFill="1" applyBorder="1" applyAlignment="1">
      <alignment horizontal="left" vertical="center" wrapText="1"/>
    </xf>
    <xf numFmtId="4" fontId="53" fillId="0" borderId="73" xfId="0" applyNumberFormat="1" applyFont="1" applyFill="1" applyBorder="1" applyAlignment="1">
      <alignment horizontal="center" vertical="center"/>
    </xf>
    <xf numFmtId="0" fontId="51" fillId="24" borderId="73" xfId="0" applyFont="1" applyFill="1" applyBorder="1" applyAlignment="1"/>
    <xf numFmtId="0" fontId="53" fillId="24" borderId="73" xfId="0" applyFont="1" applyFill="1" applyBorder="1"/>
    <xf numFmtId="171" fontId="52" fillId="24" borderId="73" xfId="0" applyNumberFormat="1" applyFont="1" applyFill="1" applyBorder="1"/>
    <xf numFmtId="169" fontId="51" fillId="0" borderId="71" xfId="107" applyNumberFormat="1" applyFont="1" applyBorder="1" applyAlignment="1">
      <alignment horizontal="right" vertical="center"/>
    </xf>
    <xf numFmtId="0" fontId="53" fillId="0" borderId="0" xfId="0" applyFont="1" applyAlignment="1">
      <alignment horizontal="left" vertical="center" wrapText="1"/>
    </xf>
    <xf numFmtId="0" fontId="51" fillId="24" borderId="73" xfId="0" applyFont="1" applyFill="1" applyBorder="1" applyAlignment="1">
      <alignment horizontal="left" vertical="center"/>
    </xf>
    <xf numFmtId="0" fontId="51" fillId="24" borderId="74" xfId="0" applyFont="1" applyFill="1" applyBorder="1" applyAlignment="1">
      <alignment horizontal="left" vertical="center"/>
    </xf>
    <xf numFmtId="0" fontId="51" fillId="24" borderId="76" xfId="0" applyFont="1" applyFill="1" applyBorder="1" applyAlignment="1">
      <alignment horizontal="left" vertical="center"/>
    </xf>
    <xf numFmtId="0" fontId="51" fillId="24" borderId="74" xfId="0" applyFont="1" applyFill="1" applyBorder="1" applyAlignment="1">
      <alignment horizontal="left" vertical="center" wrapText="1"/>
    </xf>
    <xf numFmtId="0" fontId="51" fillId="24" borderId="76" xfId="0" applyFont="1" applyFill="1" applyBorder="1" applyAlignment="1">
      <alignment horizontal="left" vertical="center" wrapText="1"/>
    </xf>
    <xf numFmtId="0" fontId="50" fillId="0" borderId="68" xfId="99" applyFont="1" applyBorder="1" applyAlignment="1">
      <alignment horizontal="right"/>
    </xf>
    <xf numFmtId="0" fontId="50" fillId="0" borderId="69" xfId="99" applyFont="1" applyBorder="1" applyAlignment="1">
      <alignment horizontal="right"/>
    </xf>
    <xf numFmtId="0" fontId="50" fillId="0" borderId="70" xfId="99" applyFont="1" applyBorder="1" applyAlignment="1">
      <alignment horizontal="right"/>
    </xf>
    <xf numFmtId="0" fontId="50" fillId="0" borderId="23" xfId="99" applyFont="1" applyBorder="1" applyAlignment="1">
      <alignment horizontal="right"/>
    </xf>
    <xf numFmtId="0" fontId="50" fillId="0" borderId="0" xfId="99" applyFont="1" applyBorder="1" applyAlignment="1">
      <alignment horizontal="right"/>
    </xf>
    <xf numFmtId="0" fontId="50" fillId="0" borderId="24" xfId="99" applyFont="1" applyBorder="1" applyAlignment="1">
      <alignment horizontal="right"/>
    </xf>
    <xf numFmtId="0" fontId="50" fillId="0" borderId="26" xfId="99" applyFont="1" applyFill="1" applyBorder="1" applyAlignment="1">
      <alignment horizontal="right"/>
    </xf>
    <xf numFmtId="0" fontId="50" fillId="0" borderId="20" xfId="99" applyFont="1" applyFill="1" applyBorder="1" applyAlignment="1">
      <alignment horizontal="right"/>
    </xf>
    <xf numFmtId="0" fontId="50" fillId="0" borderId="17" xfId="99" applyFont="1" applyFill="1" applyBorder="1" applyAlignment="1">
      <alignment horizontal="right"/>
    </xf>
    <xf numFmtId="0" fontId="51" fillId="24" borderId="12" xfId="0" applyFont="1" applyFill="1" applyBorder="1" applyAlignment="1">
      <alignment horizontal="center" vertical="center" wrapText="1"/>
    </xf>
    <xf numFmtId="0" fontId="50" fillId="24" borderId="74" xfId="0" applyFont="1" applyFill="1" applyBorder="1" applyAlignment="1">
      <alignment horizontal="right" vertical="center" wrapText="1"/>
    </xf>
    <xf numFmtId="0" fontId="50" fillId="24" borderId="75" xfId="0" applyFont="1" applyFill="1" applyBorder="1" applyAlignment="1">
      <alignment horizontal="right" vertical="center" wrapText="1"/>
    </xf>
    <xf numFmtId="0" fontId="50" fillId="24" borderId="76" xfId="0" applyFont="1" applyFill="1" applyBorder="1" applyAlignment="1">
      <alignment horizontal="right" vertical="center" wrapText="1"/>
    </xf>
    <xf numFmtId="0" fontId="51" fillId="24" borderId="73" xfId="0" applyFont="1" applyFill="1" applyBorder="1" applyAlignment="1">
      <alignment horizontal="center" vertical="center" wrapText="1"/>
    </xf>
    <xf numFmtId="0" fontId="51" fillId="0" borderId="25" xfId="0" applyFont="1" applyFill="1" applyBorder="1" applyAlignment="1">
      <alignment horizontal="center" vertical="center" wrapText="1"/>
    </xf>
    <xf numFmtId="0" fontId="50" fillId="0" borderId="32" xfId="113" applyFont="1" applyBorder="1" applyAlignment="1">
      <alignment horizontal="right" vertical="center" wrapText="1"/>
    </xf>
    <xf numFmtId="0" fontId="50" fillId="0" borderId="33" xfId="113" applyFont="1" applyBorder="1" applyAlignment="1">
      <alignment horizontal="right" vertical="center" wrapText="1"/>
    </xf>
    <xf numFmtId="0" fontId="50" fillId="0" borderId="34" xfId="113" applyFont="1" applyBorder="1" applyAlignment="1">
      <alignment horizontal="right" vertical="center" wrapText="1"/>
    </xf>
    <xf numFmtId="0" fontId="50" fillId="0" borderId="23" xfId="113" applyFont="1" applyBorder="1" applyAlignment="1">
      <alignment horizontal="right" vertical="center" wrapText="1"/>
    </xf>
    <xf numFmtId="0" fontId="50" fillId="0" borderId="0" xfId="113" applyFont="1" applyBorder="1" applyAlignment="1">
      <alignment horizontal="right" vertical="center" wrapText="1"/>
    </xf>
    <xf numFmtId="0" fontId="50" fillId="0" borderId="24" xfId="113" applyFont="1" applyBorder="1" applyAlignment="1">
      <alignment horizontal="right" vertical="center" wrapText="1"/>
    </xf>
    <xf numFmtId="0" fontId="50" fillId="0" borderId="26" xfId="113" applyFont="1" applyBorder="1" applyAlignment="1">
      <alignment horizontal="right" vertical="center" wrapText="1"/>
    </xf>
    <xf numFmtId="0" fontId="50" fillId="0" borderId="20" xfId="113" applyFont="1" applyBorder="1" applyAlignment="1">
      <alignment horizontal="right" vertical="center" wrapText="1"/>
    </xf>
    <xf numFmtId="0" fontId="50" fillId="0" borderId="17" xfId="113" applyFont="1" applyBorder="1" applyAlignment="1">
      <alignment horizontal="right" vertical="center" wrapText="1"/>
    </xf>
    <xf numFmtId="0" fontId="51" fillId="24" borderId="21" xfId="0" applyFont="1" applyFill="1" applyBorder="1" applyAlignment="1">
      <alignment horizontal="center" vertical="center"/>
    </xf>
    <xf numFmtId="0" fontId="51" fillId="24" borderId="14" xfId="0" applyFont="1" applyFill="1" applyBorder="1" applyAlignment="1">
      <alignment horizontal="center" vertical="center"/>
    </xf>
    <xf numFmtId="0" fontId="51" fillId="24" borderId="18" xfId="0" applyFont="1" applyFill="1" applyBorder="1" applyAlignment="1">
      <alignment horizontal="center" vertical="center" wrapText="1"/>
    </xf>
    <xf numFmtId="0" fontId="51" fillId="0" borderId="10" xfId="0" applyFont="1" applyFill="1" applyBorder="1" applyAlignment="1">
      <alignment horizontal="center" vertical="center" wrapText="1"/>
    </xf>
    <xf numFmtId="0" fontId="51" fillId="24" borderId="23" xfId="0" applyFont="1" applyFill="1" applyBorder="1" applyAlignment="1">
      <alignment horizontal="center" vertical="center" wrapText="1"/>
    </xf>
    <xf numFmtId="0" fontId="51" fillId="24" borderId="0" xfId="0" applyFont="1" applyFill="1" applyBorder="1" applyAlignment="1">
      <alignment horizontal="center" vertical="center" wrapText="1"/>
    </xf>
    <xf numFmtId="0" fontId="51" fillId="24" borderId="24" xfId="0" applyFont="1" applyFill="1" applyBorder="1" applyAlignment="1">
      <alignment horizontal="center" vertical="center" wrapText="1"/>
    </xf>
    <xf numFmtId="0" fontId="51" fillId="0" borderId="18" xfId="0" applyFont="1" applyFill="1" applyBorder="1" applyAlignment="1">
      <alignment horizontal="center" vertical="center" wrapText="1"/>
    </xf>
    <xf numFmtId="0" fontId="51" fillId="0" borderId="11" xfId="0" applyFont="1" applyFill="1" applyBorder="1" applyAlignment="1">
      <alignment horizontal="center" vertical="center" wrapText="1"/>
    </xf>
    <xf numFmtId="0" fontId="51" fillId="0" borderId="12" xfId="0" applyFont="1" applyFill="1" applyBorder="1" applyAlignment="1">
      <alignment horizontal="center" vertical="center" wrapText="1"/>
    </xf>
    <xf numFmtId="0" fontId="51" fillId="24" borderId="55" xfId="0" applyFont="1" applyFill="1" applyBorder="1" applyAlignment="1">
      <alignment horizontal="left" vertical="top" wrapText="1"/>
    </xf>
    <xf numFmtId="0" fontId="51" fillId="24" borderId="52" xfId="0" applyFont="1" applyFill="1" applyBorder="1" applyAlignment="1">
      <alignment horizontal="left" vertical="top" wrapText="1"/>
    </xf>
    <xf numFmtId="0" fontId="51" fillId="24" borderId="56" xfId="0" applyFont="1" applyFill="1" applyBorder="1" applyAlignment="1">
      <alignment horizontal="left" vertical="top" wrapText="1"/>
    </xf>
    <xf numFmtId="0" fontId="51" fillId="24" borderId="55" xfId="0" applyFont="1" applyFill="1" applyBorder="1" applyAlignment="1">
      <alignment horizontal="left" vertical="center" wrapText="1"/>
    </xf>
    <xf numFmtId="0" fontId="51" fillId="24" borderId="52" xfId="0" applyFont="1" applyFill="1" applyBorder="1" applyAlignment="1">
      <alignment horizontal="left" vertical="center" wrapText="1"/>
    </xf>
    <xf numFmtId="0" fontId="51" fillId="24" borderId="56" xfId="0" applyFont="1" applyFill="1" applyBorder="1" applyAlignment="1">
      <alignment horizontal="left" vertical="center" wrapText="1"/>
    </xf>
    <xf numFmtId="0" fontId="51" fillId="0" borderId="54" xfId="0" applyFont="1" applyFill="1" applyBorder="1" applyAlignment="1">
      <alignment horizontal="center" vertical="center" wrapText="1"/>
    </xf>
    <xf numFmtId="0" fontId="51" fillId="24" borderId="54" xfId="0" applyFont="1" applyFill="1" applyBorder="1" applyAlignment="1">
      <alignment horizontal="center" vertical="center" wrapText="1"/>
    </xf>
    <xf numFmtId="0" fontId="51" fillId="24" borderId="11" xfId="0" applyFont="1" applyFill="1" applyBorder="1" applyAlignment="1">
      <alignment horizontal="center" vertical="center" wrapText="1"/>
    </xf>
    <xf numFmtId="0" fontId="51" fillId="0" borderId="31" xfId="0" applyFont="1" applyFill="1" applyBorder="1" applyAlignment="1">
      <alignment horizontal="center" vertical="center" wrapText="1"/>
    </xf>
    <xf numFmtId="0" fontId="0" fillId="0" borderId="72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51" fillId="24" borderId="58" xfId="0" applyFont="1" applyFill="1" applyBorder="1" applyAlignment="1">
      <alignment horizontal="center" vertical="top"/>
    </xf>
    <xf numFmtId="0" fontId="51" fillId="24" borderId="58" xfId="0" applyFont="1" applyFill="1" applyBorder="1" applyAlignment="1">
      <alignment horizontal="center" vertical="center"/>
    </xf>
    <xf numFmtId="166" fontId="51" fillId="24" borderId="35" xfId="0" applyNumberFormat="1" applyFont="1" applyFill="1" applyBorder="1" applyAlignment="1">
      <alignment horizontal="center" vertical="center" wrapText="1"/>
    </xf>
    <xf numFmtId="166" fontId="51" fillId="24" borderId="36" xfId="0" applyNumberFormat="1" applyFont="1" applyFill="1" applyBorder="1" applyAlignment="1">
      <alignment horizontal="center" vertical="center" wrapText="1"/>
    </xf>
    <xf numFmtId="166" fontId="51" fillId="24" borderId="37" xfId="0" applyNumberFormat="1" applyFont="1" applyFill="1" applyBorder="1" applyAlignment="1">
      <alignment horizontal="center" vertical="center" wrapText="1"/>
    </xf>
    <xf numFmtId="0" fontId="50" fillId="0" borderId="48" xfId="99" applyFont="1" applyBorder="1" applyAlignment="1">
      <alignment horizontal="right" vertical="center"/>
    </xf>
    <xf numFmtId="0" fontId="50" fillId="0" borderId="49" xfId="99" applyFont="1" applyBorder="1" applyAlignment="1">
      <alignment horizontal="right" vertical="center"/>
    </xf>
    <xf numFmtId="0" fontId="50" fillId="0" borderId="50" xfId="99" applyFont="1" applyBorder="1" applyAlignment="1">
      <alignment horizontal="right" vertical="center"/>
    </xf>
    <xf numFmtId="0" fontId="50" fillId="0" borderId="23" xfId="99" applyFont="1" applyBorder="1" applyAlignment="1">
      <alignment horizontal="right" vertical="center"/>
    </xf>
    <xf numFmtId="0" fontId="50" fillId="0" borderId="0" xfId="99" applyFont="1" applyBorder="1" applyAlignment="1">
      <alignment horizontal="right" vertical="center"/>
    </xf>
    <xf numFmtId="0" fontId="50" fillId="0" borderId="24" xfId="99" applyFont="1" applyBorder="1" applyAlignment="1">
      <alignment horizontal="right" vertical="center"/>
    </xf>
    <xf numFmtId="0" fontId="50" fillId="0" borderId="26" xfId="99" applyFont="1" applyFill="1" applyBorder="1" applyAlignment="1">
      <alignment horizontal="right" vertical="center"/>
    </xf>
    <xf numFmtId="0" fontId="50" fillId="0" borderId="20" xfId="99" applyFont="1" applyFill="1" applyBorder="1" applyAlignment="1">
      <alignment horizontal="right" vertical="center"/>
    </xf>
    <xf numFmtId="0" fontId="50" fillId="0" borderId="17" xfId="99" applyFont="1" applyFill="1" applyBorder="1" applyAlignment="1">
      <alignment horizontal="right" vertical="center"/>
    </xf>
    <xf numFmtId="0" fontId="51" fillId="24" borderId="26" xfId="0" applyFont="1" applyFill="1" applyBorder="1" applyAlignment="1">
      <alignment horizontal="center" vertical="center" wrapText="1"/>
    </xf>
    <xf numFmtId="0" fontId="51" fillId="24" borderId="20" xfId="0" applyFont="1" applyFill="1" applyBorder="1" applyAlignment="1">
      <alignment horizontal="center" vertical="center" wrapText="1"/>
    </xf>
    <xf numFmtId="0" fontId="51" fillId="24" borderId="17" xfId="0" applyFont="1" applyFill="1" applyBorder="1" applyAlignment="1">
      <alignment horizontal="center" vertical="center" wrapText="1"/>
    </xf>
    <xf numFmtId="0" fontId="51" fillId="24" borderId="35" xfId="0" applyFont="1" applyFill="1" applyBorder="1" applyAlignment="1">
      <alignment horizontal="center" vertical="center" wrapText="1"/>
    </xf>
    <xf numFmtId="0" fontId="51" fillId="24" borderId="36" xfId="0" applyFont="1" applyFill="1" applyBorder="1" applyAlignment="1">
      <alignment horizontal="center" vertical="center" wrapText="1"/>
    </xf>
    <xf numFmtId="0" fontId="51" fillId="24" borderId="37" xfId="0" applyFont="1" applyFill="1" applyBorder="1" applyAlignment="1">
      <alignment horizontal="center" vertical="center" wrapText="1"/>
    </xf>
    <xf numFmtId="49" fontId="51" fillId="24" borderId="46" xfId="0" applyNumberFormat="1" applyFont="1" applyFill="1" applyBorder="1" applyAlignment="1">
      <alignment horizontal="center" vertical="center" wrapText="1"/>
    </xf>
    <xf numFmtId="49" fontId="51" fillId="24" borderId="47" xfId="0" applyNumberFormat="1" applyFont="1" applyFill="1" applyBorder="1" applyAlignment="1">
      <alignment horizontal="center" vertical="center" wrapText="1"/>
    </xf>
    <xf numFmtId="0" fontId="51" fillId="24" borderId="59" xfId="116" applyFont="1" applyFill="1" applyBorder="1" applyAlignment="1">
      <alignment horizontal="center" vertical="center" wrapText="1"/>
    </xf>
    <xf numFmtId="0" fontId="51" fillId="24" borderId="11" xfId="116" applyFont="1" applyFill="1" applyBorder="1" applyAlignment="1">
      <alignment horizontal="center" vertical="center" wrapText="1"/>
    </xf>
    <xf numFmtId="0" fontId="51" fillId="24" borderId="12" xfId="116" applyFont="1" applyFill="1" applyBorder="1" applyAlignment="1">
      <alignment horizontal="center" vertical="center" wrapText="1"/>
    </xf>
    <xf numFmtId="0" fontId="51" fillId="24" borderId="51" xfId="0" applyFont="1" applyFill="1" applyBorder="1" applyAlignment="1">
      <alignment horizontal="center" vertical="center"/>
    </xf>
    <xf numFmtId="0" fontId="51" fillId="24" borderId="11" xfId="0" applyFont="1" applyFill="1" applyBorder="1" applyAlignment="1">
      <alignment horizontal="center" vertical="center"/>
    </xf>
    <xf numFmtId="0" fontId="51" fillId="24" borderId="12" xfId="0" applyFont="1" applyFill="1" applyBorder="1" applyAlignment="1">
      <alignment horizontal="center" vertical="center"/>
    </xf>
    <xf numFmtId="0" fontId="51" fillId="24" borderId="32" xfId="0" applyFont="1" applyFill="1" applyBorder="1" applyAlignment="1">
      <alignment horizontal="center" vertical="center" wrapText="1"/>
    </xf>
    <xf numFmtId="0" fontId="51" fillId="24" borderId="33" xfId="0" applyFont="1" applyFill="1" applyBorder="1" applyAlignment="1">
      <alignment horizontal="center" vertical="center" wrapText="1"/>
    </xf>
    <xf numFmtId="0" fontId="51" fillId="24" borderId="34" xfId="0" applyFont="1" applyFill="1" applyBorder="1" applyAlignment="1">
      <alignment horizontal="center" vertical="center" wrapText="1"/>
    </xf>
    <xf numFmtId="49" fontId="51" fillId="24" borderId="25" xfId="0" applyNumberFormat="1" applyFont="1" applyFill="1" applyBorder="1" applyAlignment="1">
      <alignment horizontal="center" vertical="center" wrapText="1"/>
    </xf>
    <xf numFmtId="0" fontId="51" fillId="24" borderId="25" xfId="0" applyNumberFormat="1" applyFont="1" applyFill="1" applyBorder="1" applyAlignment="1">
      <alignment horizontal="center" vertical="center" wrapText="1"/>
    </xf>
    <xf numFmtId="0" fontId="50" fillId="0" borderId="68" xfId="113" applyFont="1" applyBorder="1" applyAlignment="1">
      <alignment horizontal="right" vertical="center" wrapText="1"/>
    </xf>
    <xf numFmtId="0" fontId="50" fillId="0" borderId="69" xfId="113" applyFont="1" applyBorder="1" applyAlignment="1">
      <alignment horizontal="right" vertical="center" wrapText="1"/>
    </xf>
    <xf numFmtId="0" fontId="50" fillId="0" borderId="70" xfId="113" applyFont="1" applyBorder="1" applyAlignment="1">
      <alignment horizontal="right" vertical="center" wrapText="1"/>
    </xf>
    <xf numFmtId="0" fontId="51" fillId="0" borderId="23" xfId="0" applyFont="1" applyFill="1" applyBorder="1" applyAlignment="1">
      <alignment horizontal="center" vertical="center" wrapText="1"/>
    </xf>
    <xf numFmtId="0" fontId="51" fillId="0" borderId="0" xfId="0" applyFont="1" applyFill="1" applyBorder="1" applyAlignment="1">
      <alignment horizontal="center" vertical="center" wrapText="1"/>
    </xf>
    <xf numFmtId="0" fontId="51" fillId="0" borderId="24" xfId="0" applyFont="1" applyFill="1" applyBorder="1" applyAlignment="1">
      <alignment horizontal="center" vertical="center" wrapText="1"/>
    </xf>
    <xf numFmtId="0" fontId="51" fillId="0" borderId="64" xfId="0" applyFont="1" applyFill="1" applyBorder="1" applyAlignment="1">
      <alignment horizontal="center"/>
    </xf>
    <xf numFmtId="0" fontId="51" fillId="0" borderId="65" xfId="0" applyFont="1" applyFill="1" applyBorder="1" applyAlignment="1">
      <alignment horizontal="center"/>
    </xf>
    <xf numFmtId="0" fontId="51" fillId="0" borderId="66" xfId="0" applyFont="1" applyFill="1" applyBorder="1" applyAlignment="1">
      <alignment horizontal="center"/>
    </xf>
    <xf numFmtId="0" fontId="53" fillId="0" borderId="64" xfId="0" applyFont="1" applyFill="1" applyBorder="1" applyAlignment="1">
      <alignment horizontal="center" vertical="center" wrapText="1"/>
    </xf>
    <xf numFmtId="0" fontId="53" fillId="0" borderId="65" xfId="0" applyFont="1" applyFill="1" applyBorder="1" applyAlignment="1">
      <alignment horizontal="center" vertical="center" wrapText="1"/>
    </xf>
    <xf numFmtId="0" fontId="53" fillId="0" borderId="66" xfId="0" applyFont="1" applyFill="1" applyBorder="1" applyAlignment="1">
      <alignment horizontal="center" vertical="center" wrapText="1"/>
    </xf>
    <xf numFmtId="0" fontId="53" fillId="0" borderId="67" xfId="0" applyFont="1" applyFill="1" applyBorder="1" applyAlignment="1">
      <alignment horizontal="center" vertical="center" wrapText="1"/>
    </xf>
    <xf numFmtId="0" fontId="53" fillId="0" borderId="12" xfId="0" applyFont="1" applyFill="1" applyBorder="1" applyAlignment="1">
      <alignment horizontal="center" vertical="center" wrapText="1"/>
    </xf>
    <xf numFmtId="49" fontId="51" fillId="24" borderId="71" xfId="110" applyNumberFormat="1" applyFont="1" applyFill="1" applyBorder="1" applyAlignment="1">
      <alignment horizontal="center" vertical="top" wrapText="1"/>
    </xf>
    <xf numFmtId="0" fontId="51" fillId="24" borderId="66" xfId="110" applyFont="1" applyFill="1" applyBorder="1" applyAlignment="1">
      <alignment horizontal="center" vertical="top" wrapText="1"/>
    </xf>
    <xf numFmtId="0" fontId="51" fillId="24" borderId="71" xfId="110" applyFont="1" applyFill="1" applyBorder="1" applyAlignment="1">
      <alignment horizontal="center" vertical="top" wrapText="1"/>
    </xf>
    <xf numFmtId="0" fontId="53" fillId="24" borderId="67" xfId="0" applyFont="1" applyFill="1" applyBorder="1" applyAlignment="1">
      <alignment horizontal="center"/>
    </xf>
    <xf numFmtId="0" fontId="53" fillId="24" borderId="12" xfId="0" applyFont="1" applyFill="1" applyBorder="1" applyAlignment="1">
      <alignment horizontal="center"/>
    </xf>
    <xf numFmtId="0" fontId="51" fillId="24" borderId="67" xfId="0" applyFont="1" applyFill="1" applyBorder="1" applyAlignment="1">
      <alignment horizontal="center" vertical="top" wrapText="1"/>
    </xf>
    <xf numFmtId="0" fontId="51" fillId="24" borderId="11" xfId="0" applyFont="1" applyFill="1" applyBorder="1" applyAlignment="1">
      <alignment horizontal="center" vertical="top" wrapText="1"/>
    </xf>
    <xf numFmtId="0" fontId="51" fillId="24" borderId="12" xfId="0" applyFont="1" applyFill="1" applyBorder="1" applyAlignment="1">
      <alignment horizontal="center" vertical="top" wrapText="1"/>
    </xf>
    <xf numFmtId="0" fontId="53" fillId="0" borderId="71" xfId="99" applyFont="1" applyBorder="1" applyAlignment="1">
      <alignment horizontal="center"/>
    </xf>
    <xf numFmtId="0" fontId="53" fillId="0" borderId="72" xfId="99" applyFont="1" applyBorder="1" applyAlignment="1">
      <alignment horizontal="center"/>
    </xf>
    <xf numFmtId="0" fontId="53" fillId="0" borderId="11" xfId="99" applyFont="1" applyBorder="1" applyAlignment="1">
      <alignment horizontal="center"/>
    </xf>
    <xf numFmtId="0" fontId="53" fillId="0" borderId="12" xfId="99" applyFont="1" applyBorder="1" applyAlignment="1">
      <alignment horizontal="center"/>
    </xf>
    <xf numFmtId="49" fontId="53" fillId="0" borderId="67" xfId="99" applyNumberFormat="1" applyFont="1" applyBorder="1" applyAlignment="1">
      <alignment horizontal="center" vertical="top"/>
    </xf>
    <xf numFmtId="49" fontId="53" fillId="0" borderId="11" xfId="99" applyNumberFormat="1" applyFont="1" applyBorder="1" applyAlignment="1">
      <alignment horizontal="center" vertical="top"/>
    </xf>
    <xf numFmtId="0" fontId="53" fillId="0" borderId="73" xfId="99" applyFont="1" applyBorder="1" applyAlignment="1">
      <alignment horizontal="center"/>
    </xf>
    <xf numFmtId="49" fontId="53" fillId="0" borderId="72" xfId="99" applyNumberFormat="1" applyFont="1" applyBorder="1" applyAlignment="1">
      <alignment horizontal="center" vertical="top"/>
    </xf>
    <xf numFmtId="49" fontId="53" fillId="0" borderId="12" xfId="99" applyNumberFormat="1" applyFont="1" applyBorder="1" applyAlignment="1">
      <alignment horizontal="center" vertical="top"/>
    </xf>
    <xf numFmtId="1" fontId="56" fillId="0" borderId="72" xfId="97" applyNumberFormat="1" applyFont="1" applyFill="1" applyBorder="1" applyAlignment="1">
      <alignment horizontal="center" vertical="center" wrapText="1"/>
    </xf>
    <xf numFmtId="1" fontId="56" fillId="0" borderId="12" xfId="97" applyNumberFormat="1" applyFont="1" applyFill="1" applyBorder="1" applyAlignment="1">
      <alignment horizontal="center" vertical="center" wrapText="1"/>
    </xf>
    <xf numFmtId="0" fontId="56" fillId="0" borderId="72" xfId="97" applyFont="1" applyFill="1" applyBorder="1" applyAlignment="1">
      <alignment horizontal="center" vertical="center" wrapText="1"/>
    </xf>
    <xf numFmtId="0" fontId="56" fillId="0" borderId="12" xfId="97" applyFont="1" applyFill="1" applyBorder="1" applyAlignment="1">
      <alignment horizontal="center" vertical="center" wrapText="1"/>
    </xf>
    <xf numFmtId="0" fontId="51" fillId="25" borderId="74" xfId="117" applyFont="1" applyFill="1" applyBorder="1" applyAlignment="1">
      <alignment horizontal="center" vertical="center"/>
    </xf>
    <xf numFmtId="0" fontId="51" fillId="25" borderId="75" xfId="117" applyFont="1" applyFill="1" applyBorder="1" applyAlignment="1">
      <alignment horizontal="center" vertical="center"/>
    </xf>
    <xf numFmtId="0" fontId="51" fillId="25" borderId="76" xfId="117" applyFont="1" applyFill="1" applyBorder="1" applyAlignment="1">
      <alignment horizontal="center" vertical="center"/>
    </xf>
    <xf numFmtId="0" fontId="59" fillId="0" borderId="69" xfId="97" applyFont="1" applyFill="1" applyBorder="1" applyAlignment="1">
      <alignment horizontal="right" vertical="center"/>
    </xf>
    <xf numFmtId="0" fontId="59" fillId="0" borderId="70" xfId="97" applyFont="1" applyFill="1" applyBorder="1" applyAlignment="1">
      <alignment horizontal="right" vertical="center"/>
    </xf>
    <xf numFmtId="0" fontId="50" fillId="0" borderId="23" xfId="117" applyFont="1" applyBorder="1" applyAlignment="1">
      <alignment horizontal="right" vertical="center"/>
    </xf>
    <xf numFmtId="0" fontId="50" fillId="0" borderId="0" xfId="117" applyFont="1" applyBorder="1" applyAlignment="1">
      <alignment horizontal="right" vertical="center"/>
    </xf>
    <xf numFmtId="0" fontId="50" fillId="0" borderId="24" xfId="117" applyFont="1" applyBorder="1" applyAlignment="1">
      <alignment horizontal="right" vertical="center"/>
    </xf>
    <xf numFmtId="0" fontId="50" fillId="0" borderId="0" xfId="117" applyFont="1" applyFill="1" applyBorder="1" applyAlignment="1">
      <alignment horizontal="right" vertical="center"/>
    </xf>
    <xf numFmtId="0" fontId="50" fillId="0" borderId="24" xfId="117" applyFont="1" applyFill="1" applyBorder="1" applyAlignment="1">
      <alignment horizontal="right" vertical="center"/>
    </xf>
    <xf numFmtId="0" fontId="56" fillId="0" borderId="23" xfId="117" applyFont="1" applyFill="1" applyBorder="1" applyAlignment="1">
      <alignment horizontal="center" vertical="center" wrapText="1"/>
    </xf>
    <xf numFmtId="0" fontId="56" fillId="0" borderId="0" xfId="117" applyFont="1" applyFill="1" applyBorder="1" applyAlignment="1">
      <alignment horizontal="center" vertical="center" wrapText="1"/>
    </xf>
    <xf numFmtId="0" fontId="56" fillId="0" borderId="24" xfId="117" applyFont="1" applyFill="1" applyBorder="1" applyAlignment="1">
      <alignment horizontal="center" vertical="center" wrapText="1"/>
    </xf>
    <xf numFmtId="0" fontId="56" fillId="0" borderId="73" xfId="97" applyFont="1" applyFill="1" applyBorder="1" applyAlignment="1">
      <alignment horizontal="center" vertical="center" wrapText="1"/>
    </xf>
    <xf numFmtId="0" fontId="59" fillId="0" borderId="74" xfId="117" applyFont="1" applyFill="1" applyBorder="1" applyAlignment="1">
      <alignment horizontal="right" vertical="center" wrapText="1"/>
    </xf>
    <xf numFmtId="0" fontId="59" fillId="0" borderId="75" xfId="117" applyFont="1" applyFill="1" applyBorder="1" applyAlignment="1">
      <alignment horizontal="right" vertical="center" wrapText="1"/>
    </xf>
    <xf numFmtId="0" fontId="59" fillId="0" borderId="76" xfId="117" applyFont="1" applyFill="1" applyBorder="1" applyAlignment="1">
      <alignment horizontal="right" vertical="center" wrapText="1"/>
    </xf>
    <xf numFmtId="0" fontId="50" fillId="0" borderId="22" xfId="113" applyFont="1" applyBorder="1" applyAlignment="1">
      <alignment horizontal="right" vertical="center" wrapText="1"/>
    </xf>
    <xf numFmtId="0" fontId="50" fillId="0" borderId="27" xfId="113" applyFont="1" applyBorder="1" applyAlignment="1">
      <alignment horizontal="right" vertical="center" wrapText="1"/>
    </xf>
    <xf numFmtId="0" fontId="50" fillId="0" borderId="16" xfId="113" applyFont="1" applyBorder="1" applyAlignment="1">
      <alignment horizontal="right" vertical="center" wrapText="1"/>
    </xf>
    <xf numFmtId="0" fontId="54" fillId="24" borderId="58" xfId="0" applyFont="1" applyFill="1" applyBorder="1" applyAlignment="1">
      <alignment horizontal="left" vertical="center" wrapText="1"/>
    </xf>
    <xf numFmtId="0" fontId="51" fillId="0" borderId="19" xfId="0" applyFont="1" applyBorder="1" applyAlignment="1">
      <alignment horizontal="left" vertical="center" wrapText="1"/>
    </xf>
    <xf numFmtId="0" fontId="52" fillId="0" borderId="15" xfId="0" applyFont="1" applyBorder="1" applyAlignment="1">
      <alignment horizontal="center" vertical="center" wrapText="1"/>
    </xf>
    <xf numFmtId="0" fontId="52" fillId="0" borderId="11" xfId="0" applyFont="1" applyBorder="1" applyAlignment="1">
      <alignment horizontal="center" vertical="center" wrapText="1"/>
    </xf>
    <xf numFmtId="0" fontId="52" fillId="0" borderId="12" xfId="0" applyFont="1" applyBorder="1" applyAlignment="1">
      <alignment horizontal="center" vertical="center" wrapText="1"/>
    </xf>
    <xf numFmtId="49" fontId="56" fillId="0" borderId="23" xfId="0" applyNumberFormat="1" applyFont="1" applyFill="1" applyBorder="1" applyAlignment="1">
      <alignment horizontal="center" vertical="center" wrapText="1"/>
    </xf>
    <xf numFmtId="0" fontId="47" fillId="0" borderId="0" xfId="0" applyFont="1" applyFill="1" applyAlignment="1">
      <alignment horizontal="center" vertical="center" wrapText="1"/>
    </xf>
    <xf numFmtId="0" fontId="51" fillId="0" borderId="23" xfId="0" applyFont="1" applyBorder="1" applyAlignment="1">
      <alignment horizontal="center" vertical="center" wrapText="1"/>
    </xf>
    <xf numFmtId="0" fontId="51" fillId="0" borderId="0" xfId="0" applyFont="1" applyBorder="1" applyAlignment="1">
      <alignment horizontal="center" vertical="center" wrapText="1"/>
    </xf>
    <xf numFmtId="0" fontId="51" fillId="0" borderId="24" xfId="0" applyFont="1" applyBorder="1" applyAlignment="1">
      <alignment horizontal="center" vertical="center" wrapText="1"/>
    </xf>
    <xf numFmtId="0" fontId="54" fillId="24" borderId="58" xfId="0" applyFont="1" applyFill="1" applyBorder="1" applyAlignment="1">
      <alignment horizontal="left" vertical="center"/>
    </xf>
    <xf numFmtId="0" fontId="53" fillId="0" borderId="61" xfId="0" applyFont="1" applyBorder="1" applyAlignment="1">
      <alignment horizontal="center" vertical="center"/>
    </xf>
    <xf numFmtId="0" fontId="53" fillId="0" borderId="57" xfId="0" applyFont="1" applyBorder="1" applyAlignment="1">
      <alignment horizontal="center" vertical="center"/>
    </xf>
    <xf numFmtId="0" fontId="53" fillId="0" borderId="60" xfId="0" applyFont="1" applyBorder="1" applyAlignment="1">
      <alignment horizontal="center" vertical="center"/>
    </xf>
    <xf numFmtId="0" fontId="60" fillId="0" borderId="22" xfId="0" applyFont="1" applyFill="1" applyBorder="1" applyAlignment="1">
      <alignment horizontal="center" vertical="center" wrapText="1"/>
    </xf>
    <xf numFmtId="0" fontId="60" fillId="0" borderId="27" xfId="0" applyFont="1" applyFill="1" applyBorder="1" applyAlignment="1">
      <alignment horizontal="center" vertical="center" wrapText="1"/>
    </xf>
    <xf numFmtId="0" fontId="60" fillId="0" borderId="16" xfId="0" applyFont="1" applyFill="1" applyBorder="1" applyAlignment="1">
      <alignment horizontal="center" vertical="center" wrapText="1"/>
    </xf>
    <xf numFmtId="0" fontId="60" fillId="24" borderId="58" xfId="0" applyFont="1" applyFill="1" applyBorder="1" applyAlignment="1">
      <alignment horizontal="center" vertical="center" wrapText="1"/>
    </xf>
    <xf numFmtId="0" fontId="51" fillId="24" borderId="61" xfId="0" applyFont="1" applyFill="1" applyBorder="1" applyAlignment="1">
      <alignment horizontal="center" vertical="center" wrapText="1"/>
    </xf>
    <xf numFmtId="0" fontId="51" fillId="24" borderId="60" xfId="0" applyFont="1" applyFill="1" applyBorder="1" applyAlignment="1">
      <alignment horizontal="center" vertical="center" wrapText="1"/>
    </xf>
    <xf numFmtId="0" fontId="51" fillId="24" borderId="58" xfId="0" applyFont="1" applyFill="1" applyBorder="1" applyAlignment="1">
      <alignment horizontal="left" vertical="center" wrapText="1"/>
    </xf>
    <xf numFmtId="0" fontId="50" fillId="0" borderId="74" xfId="0" applyFont="1" applyFill="1" applyBorder="1" applyAlignment="1">
      <alignment horizontal="left" vertical="center" wrapText="1"/>
    </xf>
    <xf numFmtId="0" fontId="50" fillId="0" borderId="76" xfId="0" applyFont="1" applyFill="1" applyBorder="1" applyAlignment="1">
      <alignment horizontal="left" vertical="center" wrapText="1"/>
    </xf>
    <xf numFmtId="0" fontId="60" fillId="24" borderId="73" xfId="0" applyFont="1" applyFill="1" applyBorder="1" applyAlignment="1">
      <alignment horizontal="center" vertical="top" wrapText="1"/>
    </xf>
    <xf numFmtId="0" fontId="51" fillId="24" borderId="58" xfId="0" applyFont="1" applyFill="1" applyBorder="1" applyAlignment="1">
      <alignment horizontal="left" vertical="top" wrapText="1"/>
    </xf>
    <xf numFmtId="0" fontId="53" fillId="24" borderId="58" xfId="0" applyFont="1" applyFill="1" applyBorder="1" applyAlignment="1">
      <alignment horizontal="center" vertical="top" wrapText="1"/>
    </xf>
    <xf numFmtId="0" fontId="53" fillId="0" borderId="39" xfId="0" applyFont="1" applyBorder="1" applyAlignment="1">
      <alignment horizontal="center" vertical="center" wrapText="1"/>
    </xf>
    <xf numFmtId="0" fontId="53" fillId="0" borderId="40" xfId="0" applyFont="1" applyBorder="1" applyAlignment="1">
      <alignment horizontal="center" vertical="center" wrapText="1"/>
    </xf>
    <xf numFmtId="0" fontId="53" fillId="0" borderId="41" xfId="0" applyFont="1" applyBorder="1" applyAlignment="1">
      <alignment horizontal="center" vertical="center" wrapText="1"/>
    </xf>
    <xf numFmtId="0" fontId="52" fillId="0" borderId="45" xfId="0" applyFont="1" applyBorder="1" applyAlignment="1">
      <alignment horizontal="center" vertical="center" wrapText="1"/>
    </xf>
    <xf numFmtId="0" fontId="53" fillId="0" borderId="73" xfId="0" applyFont="1" applyFill="1" applyBorder="1" applyAlignment="1">
      <alignment horizontal="center" vertical="center" wrapText="1"/>
    </xf>
    <xf numFmtId="0" fontId="54" fillId="24" borderId="73" xfId="0" applyFont="1" applyFill="1" applyBorder="1" applyAlignment="1">
      <alignment horizontal="left" vertical="center" wrapText="1"/>
    </xf>
    <xf numFmtId="0" fontId="47" fillId="0" borderId="0" xfId="0" applyFont="1" applyAlignment="1">
      <alignment horizontal="center" vertical="center" wrapText="1"/>
    </xf>
    <xf numFmtId="0" fontId="53" fillId="0" borderId="71" xfId="0" applyFont="1" applyBorder="1" applyAlignment="1">
      <alignment horizontal="left" vertical="center" wrapText="1"/>
    </xf>
    <xf numFmtId="0" fontId="51" fillId="0" borderId="71" xfId="0" applyFont="1" applyBorder="1" applyAlignment="1">
      <alignment horizontal="left" vertical="center" wrapText="1"/>
    </xf>
    <xf numFmtId="0" fontId="53" fillId="0" borderId="64" xfId="0" applyFont="1" applyBorder="1" applyAlignment="1">
      <alignment horizontal="left" vertical="center" wrapText="1"/>
    </xf>
    <xf numFmtId="0" fontId="53" fillId="0" borderId="65" xfId="0" applyFont="1" applyBorder="1" applyAlignment="1">
      <alignment horizontal="left" vertical="center" wrapText="1"/>
    </xf>
    <xf numFmtId="0" fontId="53" fillId="0" borderId="66" xfId="0" applyFont="1" applyBorder="1" applyAlignment="1">
      <alignment horizontal="left" vertical="center" wrapText="1"/>
    </xf>
    <xf numFmtId="0" fontId="53" fillId="0" borderId="64" xfId="0" applyFont="1" applyFill="1" applyBorder="1" applyAlignment="1">
      <alignment horizontal="left" vertical="center" wrapText="1"/>
    </xf>
    <xf numFmtId="0" fontId="53" fillId="0" borderId="65" xfId="0" applyFont="1" applyFill="1" applyBorder="1" applyAlignment="1">
      <alignment horizontal="left" vertical="center" wrapText="1"/>
    </xf>
    <xf numFmtId="0" fontId="53" fillId="0" borderId="66" xfId="0" applyFont="1" applyFill="1" applyBorder="1" applyAlignment="1">
      <alignment horizontal="left" vertical="center" wrapText="1"/>
    </xf>
    <xf numFmtId="0" fontId="50" fillId="0" borderId="0" xfId="113" applyFont="1" applyAlignment="1">
      <alignment horizontal="right" vertical="center" wrapText="1"/>
    </xf>
    <xf numFmtId="0" fontId="51" fillId="24" borderId="71" xfId="0" applyFont="1" applyFill="1" applyBorder="1" applyAlignment="1">
      <alignment horizontal="center" vertical="center" wrapText="1"/>
    </xf>
    <xf numFmtId="0" fontId="51" fillId="0" borderId="71" xfId="0" applyFont="1" applyBorder="1" applyAlignment="1">
      <alignment horizontal="center" vertical="center" wrapText="1"/>
    </xf>
    <xf numFmtId="0" fontId="51" fillId="0" borderId="67" xfId="0" applyFont="1" applyBorder="1" applyAlignment="1">
      <alignment horizontal="center" vertical="center" wrapText="1"/>
    </xf>
    <xf numFmtId="0" fontId="51" fillId="0" borderId="12" xfId="0" applyFont="1" applyBorder="1" applyAlignment="1">
      <alignment horizontal="center" vertical="center" wrapText="1"/>
    </xf>
  </cellXfs>
  <cellStyles count="118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" xfId="115" builtinId="3"/>
    <cellStyle name="Comma 10" xfId="112"/>
    <cellStyle name="Comma 15" xfId="108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1" xfId="113"/>
    <cellStyle name="Normal 13" xfId="114"/>
    <cellStyle name="Normal 17" xfId="111"/>
    <cellStyle name="Normal 2" xfId="25"/>
    <cellStyle name="Normal 2 2" xfId="97"/>
    <cellStyle name="Normal 2 3" xfId="96"/>
    <cellStyle name="Normal 2 4" xfId="116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6" xfId="30"/>
    <cellStyle name="Normal 7" xfId="31"/>
    <cellStyle name="Normal 8" xfId="105"/>
    <cellStyle name="Normal 8 2" xfId="110"/>
    <cellStyle name="Normal 9" xfId="117"/>
    <cellStyle name="Note 2" xfId="100"/>
    <cellStyle name="Output 2" xfId="101"/>
    <cellStyle name="Percent 2" xfId="32"/>
    <cellStyle name="SN_241" xfId="107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nna.Ananikyan\Downloads\04-&#1392;&#1377;&#1406;&#1381;&#1388;&#1406;&#1377;&#1390;&#1398;&#1381;&#1408;%20(4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"/>
      <sheetName val="2."/>
      <sheetName val="3."/>
      <sheetName val="4."/>
      <sheetName val="5."/>
      <sheetName val="6."/>
      <sheetName val="7."/>
      <sheetName val="8."/>
    </sheetNames>
    <sheetDataSet>
      <sheetData sheetId="0">
        <row r="12">
          <cell r="C12">
            <v>199521.9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B18" sqref="B18"/>
    </sheetView>
  </sheetViews>
  <sheetFormatPr defaultRowHeight="12" x14ac:dyDescent="0.2"/>
  <cols>
    <col min="1" max="1" width="11.28515625" style="203" customWidth="1"/>
    <col min="2" max="2" width="47.42578125" style="203" customWidth="1"/>
    <col min="3" max="3" width="53.42578125" style="203" customWidth="1"/>
    <col min="4" max="16384" width="9.140625" style="203"/>
  </cols>
  <sheetData>
    <row r="1" spans="1:6" ht="13.5" x14ac:dyDescent="0.25">
      <c r="A1" s="257" t="s">
        <v>79</v>
      </c>
      <c r="B1" s="258"/>
      <c r="C1" s="259"/>
      <c r="D1" s="202"/>
      <c r="E1" s="202"/>
      <c r="F1" s="202"/>
    </row>
    <row r="2" spans="1:6" ht="13.5" x14ac:dyDescent="0.25">
      <c r="A2" s="260" t="s">
        <v>87</v>
      </c>
      <c r="B2" s="261"/>
      <c r="C2" s="262"/>
      <c r="D2" s="202"/>
      <c r="E2" s="202"/>
      <c r="F2" s="202"/>
    </row>
    <row r="3" spans="1:6" ht="13.5" x14ac:dyDescent="0.25">
      <c r="A3" s="263" t="s">
        <v>88</v>
      </c>
      <c r="B3" s="264"/>
      <c r="C3" s="265"/>
      <c r="D3" s="204"/>
      <c r="E3" s="204"/>
      <c r="F3" s="204"/>
    </row>
    <row r="4" spans="1:6" ht="29.25" customHeight="1" x14ac:dyDescent="0.2">
      <c r="A4" s="266" t="s">
        <v>201</v>
      </c>
      <c r="B4" s="266"/>
      <c r="C4" s="266"/>
    </row>
    <row r="5" spans="1:6" ht="13.5" x14ac:dyDescent="0.2">
      <c r="A5" s="267" t="s">
        <v>89</v>
      </c>
      <c r="B5" s="268"/>
      <c r="C5" s="269"/>
    </row>
    <row r="6" spans="1:6" ht="40.5" x14ac:dyDescent="0.2">
      <c r="A6" s="270" t="s">
        <v>1</v>
      </c>
      <c r="B6" s="270" t="s">
        <v>90</v>
      </c>
      <c r="C6" s="205" t="s">
        <v>202</v>
      </c>
    </row>
    <row r="7" spans="1:6" ht="13.5" x14ac:dyDescent="0.2">
      <c r="A7" s="270"/>
      <c r="B7" s="270"/>
      <c r="C7" s="205" t="s">
        <v>0</v>
      </c>
    </row>
    <row r="8" spans="1:6" ht="13.5" x14ac:dyDescent="0.2">
      <c r="A8" s="252" t="s">
        <v>25</v>
      </c>
      <c r="B8" s="252"/>
      <c r="C8" s="206">
        <f>+C10+C11+C13</f>
        <v>0</v>
      </c>
    </row>
    <row r="9" spans="1:6" ht="21.75" customHeight="1" x14ac:dyDescent="0.2">
      <c r="A9" s="253" t="s">
        <v>203</v>
      </c>
      <c r="B9" s="254"/>
      <c r="C9" s="206"/>
    </row>
    <row r="10" spans="1:6" ht="40.5" x14ac:dyDescent="0.2">
      <c r="A10" s="207">
        <v>1126</v>
      </c>
      <c r="B10" s="208" t="s">
        <v>36</v>
      </c>
      <c r="C10" s="209">
        <v>-179521.9</v>
      </c>
      <c r="F10" s="210"/>
    </row>
    <row r="11" spans="1:6" ht="27" x14ac:dyDescent="0.2">
      <c r="A11" s="207">
        <v>1191</v>
      </c>
      <c r="B11" s="56" t="s">
        <v>164</v>
      </c>
      <c r="C11" s="209">
        <v>-20000</v>
      </c>
      <c r="F11" s="210"/>
    </row>
    <row r="12" spans="1:6" ht="19.5" customHeight="1" x14ac:dyDescent="0.2">
      <c r="A12" s="255" t="s">
        <v>204</v>
      </c>
      <c r="B12" s="256"/>
      <c r="C12" s="209"/>
      <c r="F12" s="210"/>
    </row>
    <row r="13" spans="1:6" ht="19.5" customHeight="1" x14ac:dyDescent="0.2">
      <c r="A13" s="207">
        <v>1169</v>
      </c>
      <c r="B13" s="208" t="s">
        <v>125</v>
      </c>
      <c r="C13" s="211">
        <v>199521.9</v>
      </c>
    </row>
  </sheetData>
  <mergeCells count="10">
    <mergeCell ref="A8:B8"/>
    <mergeCell ref="A9:B9"/>
    <mergeCell ref="A12:B12"/>
    <mergeCell ref="A1:C1"/>
    <mergeCell ref="A2:C2"/>
    <mergeCell ref="A3:C3"/>
    <mergeCell ref="A4:C4"/>
    <mergeCell ref="A5:C5"/>
    <mergeCell ref="A6:A7"/>
    <mergeCell ref="B6:B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9"/>
  <sheetViews>
    <sheetView workbookViewId="0">
      <selection activeCell="D44" sqref="D44"/>
    </sheetView>
  </sheetViews>
  <sheetFormatPr defaultColWidth="9.140625" defaultRowHeight="13.5" x14ac:dyDescent="0.2"/>
  <cols>
    <col min="1" max="1" width="10.140625" style="4" customWidth="1"/>
    <col min="2" max="2" width="12.85546875" style="4" bestFit="1" customWidth="1"/>
    <col min="3" max="3" width="70.28515625" style="4" customWidth="1"/>
    <col min="4" max="4" width="31.85546875" style="10" customWidth="1"/>
    <col min="5" max="16384" width="9.140625" style="4"/>
  </cols>
  <sheetData>
    <row r="1" spans="1:4" s="44" customFormat="1" ht="15" customHeight="1" x14ac:dyDescent="0.2">
      <c r="A1" s="272" t="s">
        <v>80</v>
      </c>
      <c r="B1" s="273"/>
      <c r="C1" s="273"/>
      <c r="D1" s="274"/>
    </row>
    <row r="2" spans="1:4" s="44" customFormat="1" ht="15" customHeight="1" x14ac:dyDescent="0.2">
      <c r="A2" s="275" t="s">
        <v>78</v>
      </c>
      <c r="B2" s="276"/>
      <c r="C2" s="276"/>
      <c r="D2" s="277"/>
    </row>
    <row r="3" spans="1:4" s="44" customFormat="1" ht="15" customHeight="1" x14ac:dyDescent="0.2">
      <c r="A3" s="278" t="s">
        <v>13</v>
      </c>
      <c r="B3" s="279"/>
      <c r="C3" s="279"/>
      <c r="D3" s="280"/>
    </row>
    <row r="4" spans="1:4" ht="60" customHeight="1" x14ac:dyDescent="0.2">
      <c r="A4" s="285" t="s">
        <v>73</v>
      </c>
      <c r="B4" s="286"/>
      <c r="C4" s="286"/>
      <c r="D4" s="287"/>
    </row>
    <row r="5" spans="1:4" x14ac:dyDescent="0.2">
      <c r="A5" s="45"/>
      <c r="B5" s="46"/>
      <c r="C5" s="46"/>
      <c r="D5" s="213" t="s">
        <v>76</v>
      </c>
    </row>
    <row r="6" spans="1:4" ht="65.25" customHeight="1" x14ac:dyDescent="0.2">
      <c r="A6" s="281" t="s">
        <v>1</v>
      </c>
      <c r="B6" s="282"/>
      <c r="C6" s="283" t="s">
        <v>63</v>
      </c>
      <c r="D6" s="47" t="s">
        <v>111</v>
      </c>
    </row>
    <row r="7" spans="1:4" x14ac:dyDescent="0.2">
      <c r="A7" s="48" t="s">
        <v>18</v>
      </c>
      <c r="B7" s="48" t="s">
        <v>19</v>
      </c>
      <c r="C7" s="266"/>
      <c r="D7" s="47" t="s">
        <v>0</v>
      </c>
    </row>
    <row r="8" spans="1:4" x14ac:dyDescent="0.2">
      <c r="A8" s="49"/>
      <c r="B8" s="49"/>
      <c r="C8" s="50" t="s">
        <v>20</v>
      </c>
      <c r="D8" s="51">
        <f>+D9+D36</f>
        <v>0</v>
      </c>
    </row>
    <row r="9" spans="1:4" ht="21" customHeight="1" x14ac:dyDescent="0.2">
      <c r="A9" s="294" t="s">
        <v>21</v>
      </c>
      <c r="B9" s="295"/>
      <c r="C9" s="296"/>
      <c r="D9" s="52">
        <f>D10+D23</f>
        <v>-199521.9</v>
      </c>
    </row>
    <row r="10" spans="1:4" x14ac:dyDescent="0.2">
      <c r="A10" s="288">
        <v>1126</v>
      </c>
      <c r="B10" s="288"/>
      <c r="C10" s="53" t="s">
        <v>64</v>
      </c>
      <c r="D10" s="212">
        <f>+D17</f>
        <v>-179521.9</v>
      </c>
    </row>
    <row r="11" spans="1:4" ht="27" x14ac:dyDescent="0.2">
      <c r="A11" s="289"/>
      <c r="B11" s="289"/>
      <c r="C11" s="55" t="s">
        <v>36</v>
      </c>
      <c r="D11" s="212"/>
    </row>
    <row r="12" spans="1:4" ht="14.25" customHeight="1" x14ac:dyDescent="0.2">
      <c r="A12" s="289"/>
      <c r="B12" s="289"/>
      <c r="C12" s="53" t="s">
        <v>65</v>
      </c>
      <c r="D12" s="212"/>
    </row>
    <row r="13" spans="1:4" ht="40.5" x14ac:dyDescent="0.2">
      <c r="A13" s="289"/>
      <c r="B13" s="289"/>
      <c r="C13" s="56" t="s">
        <v>71</v>
      </c>
      <c r="D13" s="212"/>
    </row>
    <row r="14" spans="1:4" ht="14.25" customHeight="1" x14ac:dyDescent="0.2">
      <c r="A14" s="289"/>
      <c r="B14" s="289"/>
      <c r="C14" s="53" t="s">
        <v>66</v>
      </c>
      <c r="D14" s="212"/>
    </row>
    <row r="15" spans="1:4" ht="27" x14ac:dyDescent="0.2">
      <c r="A15" s="290"/>
      <c r="B15" s="290"/>
      <c r="C15" s="56" t="s">
        <v>72</v>
      </c>
      <c r="D15" s="212"/>
    </row>
    <row r="16" spans="1:4" x14ac:dyDescent="0.2">
      <c r="A16" s="284" t="s">
        <v>67</v>
      </c>
      <c r="B16" s="284"/>
      <c r="C16" s="284"/>
      <c r="D16" s="57"/>
    </row>
    <row r="17" spans="1:4" ht="14.25" customHeight="1" x14ac:dyDescent="0.2">
      <c r="A17" s="297"/>
      <c r="B17" s="298">
        <v>31003</v>
      </c>
      <c r="C17" s="53" t="s">
        <v>68</v>
      </c>
      <c r="D17" s="54">
        <f>+'1.'!C10</f>
        <v>-179521.9</v>
      </c>
    </row>
    <row r="18" spans="1:4" ht="16.5" customHeight="1" x14ac:dyDescent="0.2">
      <c r="A18" s="289"/>
      <c r="B18" s="299"/>
      <c r="C18" s="55" t="s">
        <v>38</v>
      </c>
      <c r="D18" s="212"/>
    </row>
    <row r="19" spans="1:4" ht="14.25" customHeight="1" x14ac:dyDescent="0.2">
      <c r="A19" s="289"/>
      <c r="B19" s="299"/>
      <c r="C19" s="53" t="s">
        <v>69</v>
      </c>
      <c r="D19" s="212"/>
    </row>
    <row r="20" spans="1:4" ht="40.5" x14ac:dyDescent="0.2">
      <c r="A20" s="289"/>
      <c r="B20" s="299"/>
      <c r="C20" s="56" t="s">
        <v>39</v>
      </c>
      <c r="D20" s="212"/>
    </row>
    <row r="21" spans="1:4" ht="14.25" customHeight="1" x14ac:dyDescent="0.2">
      <c r="A21" s="289"/>
      <c r="B21" s="299"/>
      <c r="C21" s="53" t="s">
        <v>70</v>
      </c>
      <c r="D21" s="212"/>
    </row>
    <row r="22" spans="1:4" ht="27" x14ac:dyDescent="0.2">
      <c r="A22" s="290"/>
      <c r="B22" s="266"/>
      <c r="C22" s="56" t="s">
        <v>40</v>
      </c>
      <c r="D22" s="212"/>
    </row>
    <row r="23" spans="1:4" x14ac:dyDescent="0.2">
      <c r="A23" s="288" t="s">
        <v>162</v>
      </c>
      <c r="B23" s="301"/>
      <c r="C23" s="53" t="s">
        <v>163</v>
      </c>
      <c r="D23" s="212">
        <f>+D30</f>
        <v>-20000</v>
      </c>
    </row>
    <row r="24" spans="1:4" x14ac:dyDescent="0.2">
      <c r="A24" s="289"/>
      <c r="B24" s="302"/>
      <c r="C24" s="55" t="s">
        <v>164</v>
      </c>
      <c r="D24" s="212"/>
    </row>
    <row r="25" spans="1:4" x14ac:dyDescent="0.2">
      <c r="A25" s="289"/>
      <c r="B25" s="302"/>
      <c r="C25" s="53" t="s">
        <v>165</v>
      </c>
      <c r="D25" s="212"/>
    </row>
    <row r="26" spans="1:4" ht="40.5" x14ac:dyDescent="0.2">
      <c r="A26" s="289"/>
      <c r="B26" s="302"/>
      <c r="C26" s="56" t="s">
        <v>166</v>
      </c>
      <c r="D26" s="212"/>
    </row>
    <row r="27" spans="1:4" x14ac:dyDescent="0.2">
      <c r="A27" s="289"/>
      <c r="B27" s="302"/>
      <c r="C27" s="53" t="s">
        <v>167</v>
      </c>
      <c r="D27" s="212"/>
    </row>
    <row r="28" spans="1:4" ht="40.5" x14ac:dyDescent="0.2">
      <c r="A28" s="290"/>
      <c r="B28" s="303"/>
      <c r="C28" s="56" t="s">
        <v>168</v>
      </c>
      <c r="D28" s="212"/>
    </row>
    <row r="29" spans="1:4" x14ac:dyDescent="0.2">
      <c r="A29" s="284" t="s">
        <v>67</v>
      </c>
      <c r="B29" s="284"/>
      <c r="C29" s="284"/>
      <c r="D29" s="198"/>
    </row>
    <row r="30" spans="1:4" x14ac:dyDescent="0.2">
      <c r="A30" s="301"/>
      <c r="B30" s="298" t="s">
        <v>169</v>
      </c>
      <c r="C30" s="53" t="s">
        <v>128</v>
      </c>
      <c r="D30" s="54">
        <f>+'1.'!C11</f>
        <v>-20000</v>
      </c>
    </row>
    <row r="31" spans="1:4" ht="40.5" x14ac:dyDescent="0.2">
      <c r="A31" s="302"/>
      <c r="B31" s="299"/>
      <c r="C31" s="55" t="s">
        <v>170</v>
      </c>
      <c r="D31" s="212"/>
    </row>
    <row r="32" spans="1:4" x14ac:dyDescent="0.2">
      <c r="A32" s="302"/>
      <c r="B32" s="299"/>
      <c r="C32" s="53" t="s">
        <v>130</v>
      </c>
      <c r="D32" s="212"/>
    </row>
    <row r="33" spans="1:4" ht="40.5" x14ac:dyDescent="0.2">
      <c r="A33" s="302"/>
      <c r="B33" s="299"/>
      <c r="C33" s="56" t="s">
        <v>170</v>
      </c>
      <c r="D33" s="212"/>
    </row>
    <row r="34" spans="1:4" x14ac:dyDescent="0.2">
      <c r="A34" s="302"/>
      <c r="B34" s="299"/>
      <c r="C34" s="53" t="s">
        <v>94</v>
      </c>
      <c r="D34" s="212"/>
    </row>
    <row r="35" spans="1:4" x14ac:dyDescent="0.2">
      <c r="A35" s="303"/>
      <c r="B35" s="266"/>
      <c r="C35" s="56" t="s">
        <v>171</v>
      </c>
      <c r="D35" s="212"/>
    </row>
    <row r="36" spans="1:4" ht="21" customHeight="1" x14ac:dyDescent="0.2">
      <c r="A36" s="291" t="s">
        <v>133</v>
      </c>
      <c r="B36" s="292"/>
      <c r="C36" s="293"/>
      <c r="D36" s="58">
        <f>+D37</f>
        <v>199521.9</v>
      </c>
    </row>
    <row r="37" spans="1:4" x14ac:dyDescent="0.2">
      <c r="A37" s="300">
        <v>1169</v>
      </c>
      <c r="B37" s="300"/>
      <c r="C37" s="59" t="s">
        <v>91</v>
      </c>
      <c r="D37" s="58">
        <f>+D44</f>
        <v>199521.9</v>
      </c>
    </row>
    <row r="38" spans="1:4" x14ac:dyDescent="0.2">
      <c r="A38" s="289"/>
      <c r="B38" s="289"/>
      <c r="C38" s="61" t="s">
        <v>125</v>
      </c>
      <c r="D38" s="212"/>
    </row>
    <row r="39" spans="1:4" ht="13.5" customHeight="1" x14ac:dyDescent="0.2">
      <c r="A39" s="289"/>
      <c r="B39" s="289"/>
      <c r="C39" s="59" t="s">
        <v>92</v>
      </c>
      <c r="D39" s="212"/>
    </row>
    <row r="40" spans="1:4" ht="39.75" customHeight="1" x14ac:dyDescent="0.2">
      <c r="A40" s="289"/>
      <c r="B40" s="289"/>
      <c r="C40" s="62" t="s">
        <v>126</v>
      </c>
      <c r="D40" s="212"/>
    </row>
    <row r="41" spans="1:4" ht="13.5" customHeight="1" x14ac:dyDescent="0.2">
      <c r="A41" s="289"/>
      <c r="B41" s="289"/>
      <c r="C41" s="59" t="s">
        <v>93</v>
      </c>
      <c r="D41" s="212"/>
    </row>
    <row r="42" spans="1:4" ht="27.75" customHeight="1" x14ac:dyDescent="0.2">
      <c r="A42" s="290"/>
      <c r="B42" s="290"/>
      <c r="C42" s="63" t="s">
        <v>127</v>
      </c>
      <c r="D42" s="212"/>
    </row>
    <row r="43" spans="1:4" x14ac:dyDescent="0.2">
      <c r="A43" s="271" t="s">
        <v>67</v>
      </c>
      <c r="B43" s="271"/>
      <c r="C43" s="271"/>
      <c r="D43" s="64"/>
    </row>
    <row r="44" spans="1:4" ht="14.25" customHeight="1" x14ac:dyDescent="0.2">
      <c r="A44" s="297"/>
      <c r="B44" s="297">
        <v>31001</v>
      </c>
      <c r="C44" s="65" t="s">
        <v>128</v>
      </c>
      <c r="D44" s="60">
        <f>+'1.'!C13</f>
        <v>199521.9</v>
      </c>
    </row>
    <row r="45" spans="1:4" x14ac:dyDescent="0.2">
      <c r="A45" s="289"/>
      <c r="B45" s="289"/>
      <c r="C45" s="66" t="s">
        <v>129</v>
      </c>
      <c r="D45" s="214"/>
    </row>
    <row r="46" spans="1:4" ht="17.25" customHeight="1" x14ac:dyDescent="0.2">
      <c r="A46" s="289"/>
      <c r="B46" s="289"/>
      <c r="C46" s="65" t="s">
        <v>130</v>
      </c>
      <c r="D46" s="214"/>
    </row>
    <row r="47" spans="1:4" ht="27" x14ac:dyDescent="0.2">
      <c r="A47" s="289"/>
      <c r="B47" s="289"/>
      <c r="C47" s="62" t="s">
        <v>131</v>
      </c>
      <c r="D47" s="214"/>
    </row>
    <row r="48" spans="1:4" ht="14.25" customHeight="1" x14ac:dyDescent="0.2">
      <c r="A48" s="289"/>
      <c r="B48" s="289"/>
      <c r="C48" s="65" t="s">
        <v>94</v>
      </c>
      <c r="D48" s="214"/>
    </row>
    <row r="49" spans="1:4" ht="27" x14ac:dyDescent="0.2">
      <c r="A49" s="290"/>
      <c r="B49" s="290"/>
      <c r="C49" s="62" t="s">
        <v>132</v>
      </c>
      <c r="D49" s="214"/>
    </row>
  </sheetData>
  <mergeCells count="23">
    <mergeCell ref="A44:A49"/>
    <mergeCell ref="B44:B49"/>
    <mergeCell ref="A17:A22"/>
    <mergeCell ref="B17:B22"/>
    <mergeCell ref="A37:A42"/>
    <mergeCell ref="B37:B42"/>
    <mergeCell ref="A29:C29"/>
    <mergeCell ref="B30:B35"/>
    <mergeCell ref="A23:A28"/>
    <mergeCell ref="B23:B28"/>
    <mergeCell ref="A30:A35"/>
    <mergeCell ref="A43:C43"/>
    <mergeCell ref="A1:D1"/>
    <mergeCell ref="A2:D2"/>
    <mergeCell ref="A3:D3"/>
    <mergeCell ref="A6:B6"/>
    <mergeCell ref="C6:C7"/>
    <mergeCell ref="A16:C16"/>
    <mergeCell ref="A4:D4"/>
    <mergeCell ref="A10:A15"/>
    <mergeCell ref="B10:B15"/>
    <mergeCell ref="A36:C36"/>
    <mergeCell ref="A9:C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D20" sqref="D20"/>
    </sheetView>
  </sheetViews>
  <sheetFormatPr defaultColWidth="9.140625" defaultRowHeight="13.5" x14ac:dyDescent="0.2"/>
  <cols>
    <col min="1" max="1" width="8.5703125" style="4" customWidth="1"/>
    <col min="2" max="2" width="10.5703125" style="4" customWidth="1"/>
    <col min="3" max="3" width="43.5703125" style="43" customWidth="1"/>
    <col min="4" max="4" width="16.85546875" style="4" customWidth="1"/>
    <col min="5" max="5" width="17.28515625" style="4" customWidth="1"/>
    <col min="6" max="6" width="18.28515625" style="4" customWidth="1"/>
    <col min="7" max="7" width="17.140625" style="4" customWidth="1"/>
    <col min="8" max="8" width="15.85546875" style="4" customWidth="1"/>
    <col min="9" max="9" width="14.28515625" style="4" customWidth="1"/>
    <col min="10" max="10" width="11" style="4" bestFit="1" customWidth="1"/>
    <col min="11" max="11" width="12.85546875" style="4" bestFit="1" customWidth="1"/>
    <col min="12" max="16384" width="9.140625" style="4"/>
  </cols>
  <sheetData>
    <row r="1" spans="1:11" s="3" customFormat="1" ht="15" customHeight="1" x14ac:dyDescent="0.2">
      <c r="A1" s="309" t="s">
        <v>61</v>
      </c>
      <c r="B1" s="310"/>
      <c r="C1" s="310"/>
      <c r="D1" s="310"/>
      <c r="E1" s="310"/>
      <c r="F1" s="310"/>
      <c r="G1" s="310"/>
      <c r="H1" s="311"/>
    </row>
    <row r="2" spans="1:11" s="3" customFormat="1" ht="15" customHeight="1" x14ac:dyDescent="0.2">
      <c r="A2" s="312" t="s">
        <v>87</v>
      </c>
      <c r="B2" s="313"/>
      <c r="C2" s="313"/>
      <c r="D2" s="313"/>
      <c r="E2" s="313"/>
      <c r="F2" s="313"/>
      <c r="G2" s="313"/>
      <c r="H2" s="314"/>
    </row>
    <row r="3" spans="1:11" s="3" customFormat="1" ht="15" customHeight="1" x14ac:dyDescent="0.2">
      <c r="A3" s="315" t="s">
        <v>88</v>
      </c>
      <c r="B3" s="316"/>
      <c r="C3" s="316"/>
      <c r="D3" s="316"/>
      <c r="E3" s="316"/>
      <c r="F3" s="316"/>
      <c r="G3" s="316"/>
      <c r="H3" s="317"/>
    </row>
    <row r="4" spans="1:11" ht="33.75" customHeight="1" x14ac:dyDescent="0.2">
      <c r="A4" s="318" t="s">
        <v>112</v>
      </c>
      <c r="B4" s="319"/>
      <c r="C4" s="319"/>
      <c r="D4" s="319"/>
      <c r="E4" s="319"/>
      <c r="F4" s="319"/>
      <c r="G4" s="319"/>
      <c r="H4" s="320"/>
    </row>
    <row r="5" spans="1:11" x14ac:dyDescent="0.2">
      <c r="A5" s="5"/>
      <c r="B5" s="6"/>
      <c r="C5" s="7"/>
      <c r="D5" s="6"/>
      <c r="E5" s="6"/>
      <c r="F5" s="6"/>
      <c r="G5" s="6"/>
      <c r="H5" s="8" t="s">
        <v>89</v>
      </c>
    </row>
    <row r="6" spans="1:11" s="10" customFormat="1" ht="66.75" customHeight="1" x14ac:dyDescent="0.2">
      <c r="A6" s="324" t="s">
        <v>99</v>
      </c>
      <c r="B6" s="325"/>
      <c r="C6" s="9" t="s">
        <v>100</v>
      </c>
      <c r="D6" s="321" t="s">
        <v>111</v>
      </c>
      <c r="E6" s="322"/>
      <c r="F6" s="322"/>
      <c r="G6" s="322"/>
      <c r="H6" s="323"/>
    </row>
    <row r="7" spans="1:11" ht="19.5" customHeight="1" x14ac:dyDescent="0.2">
      <c r="A7" s="11"/>
      <c r="B7" s="11"/>
      <c r="C7" s="12"/>
      <c r="D7" s="306" t="s">
        <v>101</v>
      </c>
      <c r="E7" s="307"/>
      <c r="F7" s="307"/>
      <c r="G7" s="307"/>
      <c r="H7" s="308"/>
    </row>
    <row r="8" spans="1:11" ht="81" x14ac:dyDescent="0.2">
      <c r="A8" s="13" t="s">
        <v>18</v>
      </c>
      <c r="B8" s="13" t="s">
        <v>19</v>
      </c>
      <c r="C8" s="12"/>
      <c r="D8" s="14" t="s">
        <v>25</v>
      </c>
      <c r="E8" s="15" t="s">
        <v>102</v>
      </c>
      <c r="F8" s="15" t="s">
        <v>103</v>
      </c>
      <c r="G8" s="15" t="s">
        <v>104</v>
      </c>
      <c r="H8" s="15" t="s">
        <v>105</v>
      </c>
    </row>
    <row r="9" spans="1:11" x14ac:dyDescent="0.2">
      <c r="A9" s="148"/>
      <c r="B9" s="148"/>
      <c r="C9" s="152" t="s">
        <v>20</v>
      </c>
      <c r="D9" s="149">
        <f>+E9+F9+G9+H9</f>
        <v>20000.000000000029</v>
      </c>
      <c r="E9" s="149">
        <f t="shared" ref="E9:H9" si="0">+E11+E20</f>
        <v>199521.9</v>
      </c>
      <c r="F9" s="34">
        <f t="shared" si="0"/>
        <v>-179521.89999999997</v>
      </c>
      <c r="G9" s="149">
        <f t="shared" si="0"/>
        <v>0</v>
      </c>
      <c r="H9" s="149">
        <f t="shared" si="0"/>
        <v>0</v>
      </c>
    </row>
    <row r="10" spans="1:11" x14ac:dyDescent="0.2">
      <c r="A10" s="148"/>
      <c r="B10" s="148"/>
      <c r="C10" s="153" t="s">
        <v>160</v>
      </c>
      <c r="D10" s="34"/>
      <c r="E10" s="149"/>
      <c r="F10" s="34"/>
      <c r="G10" s="149"/>
      <c r="H10" s="149"/>
    </row>
    <row r="11" spans="1:11" x14ac:dyDescent="0.2">
      <c r="A11" s="16"/>
      <c r="B11" s="17"/>
      <c r="C11" s="17" t="s">
        <v>106</v>
      </c>
      <c r="D11" s="34">
        <f>+D13</f>
        <v>-179521.89999999997</v>
      </c>
      <c r="E11" s="18">
        <f>+E13</f>
        <v>0</v>
      </c>
      <c r="F11" s="34">
        <f>+F13</f>
        <v>-179521.89999999997</v>
      </c>
      <c r="G11" s="18">
        <f>+G13</f>
        <v>0</v>
      </c>
      <c r="H11" s="18">
        <f>+H13</f>
        <v>0</v>
      </c>
      <c r="J11" s="19"/>
    </row>
    <row r="12" spans="1:11" x14ac:dyDescent="0.2">
      <c r="A12" s="16"/>
      <c r="B12" s="16"/>
      <c r="C12" s="2" t="s">
        <v>107</v>
      </c>
      <c r="D12" s="34"/>
      <c r="E12" s="20"/>
      <c r="F12" s="34"/>
      <c r="G12" s="20"/>
      <c r="H12" s="20"/>
    </row>
    <row r="13" spans="1:11" s="23" customFormat="1" ht="27" x14ac:dyDescent="0.2">
      <c r="A13" s="304">
        <v>1126</v>
      </c>
      <c r="B13" s="305">
        <v>31003</v>
      </c>
      <c r="C13" s="21" t="s">
        <v>38</v>
      </c>
      <c r="D13" s="34">
        <f>+D14+D17</f>
        <v>-179521.89999999997</v>
      </c>
      <c r="E13" s="22">
        <f>+E14+E17</f>
        <v>0</v>
      </c>
      <c r="F13" s="34">
        <f>+F14+F17</f>
        <v>-179521.89999999997</v>
      </c>
      <c r="G13" s="22">
        <f>+G14+G17</f>
        <v>0</v>
      </c>
      <c r="H13" s="22">
        <f>+H14+H17</f>
        <v>0</v>
      </c>
      <c r="I13" s="191"/>
    </row>
    <row r="14" spans="1:11" s="23" customFormat="1" x14ac:dyDescent="0.2">
      <c r="A14" s="304"/>
      <c r="B14" s="305"/>
      <c r="C14" s="24" t="s">
        <v>95</v>
      </c>
      <c r="D14" s="34">
        <f>+D15+D16</f>
        <v>-172676.59999999998</v>
      </c>
      <c r="E14" s="22">
        <f>+E15+E16</f>
        <v>0</v>
      </c>
      <c r="F14" s="34">
        <f>+F15+F16</f>
        <v>-172676.59999999998</v>
      </c>
      <c r="G14" s="22">
        <f>+G15+G16</f>
        <v>0</v>
      </c>
      <c r="H14" s="22">
        <f>+H15+H16</f>
        <v>0</v>
      </c>
      <c r="I14" s="191"/>
    </row>
    <row r="15" spans="1:11" s="23" customFormat="1" ht="27" x14ac:dyDescent="0.2">
      <c r="A15" s="304"/>
      <c r="B15" s="305"/>
      <c r="C15" s="25" t="s">
        <v>96</v>
      </c>
      <c r="D15" s="197">
        <f>+E15+F15+G15+H15</f>
        <v>-40105.199999999997</v>
      </c>
      <c r="E15" s="22"/>
      <c r="F15" s="197">
        <v>-40105.199999999997</v>
      </c>
      <c r="G15" s="26"/>
      <c r="H15" s="22"/>
      <c r="I15" s="191"/>
    </row>
    <row r="16" spans="1:11" ht="27" x14ac:dyDescent="0.2">
      <c r="A16" s="304"/>
      <c r="B16" s="305"/>
      <c r="C16" s="25" t="s">
        <v>97</v>
      </c>
      <c r="D16" s="197">
        <f>+E16+F16+G16+H16</f>
        <v>-132571.4</v>
      </c>
      <c r="E16" s="26"/>
      <c r="F16" s="197">
        <v>-132571.4</v>
      </c>
      <c r="G16" s="26"/>
      <c r="H16" s="26"/>
      <c r="I16" s="190"/>
      <c r="K16" s="19"/>
    </row>
    <row r="17" spans="1:11" x14ac:dyDescent="0.2">
      <c r="A17" s="304"/>
      <c r="B17" s="305"/>
      <c r="C17" s="27" t="s">
        <v>117</v>
      </c>
      <c r="D17" s="34">
        <f>+D18</f>
        <v>-6845.3</v>
      </c>
      <c r="E17" s="22">
        <f>E18</f>
        <v>0</v>
      </c>
      <c r="F17" s="34">
        <f>F18</f>
        <v>-6845.3</v>
      </c>
      <c r="G17" s="22">
        <f>+G18</f>
        <v>0</v>
      </c>
      <c r="H17" s="22">
        <f>+H18</f>
        <v>0</v>
      </c>
      <c r="K17" s="19"/>
    </row>
    <row r="18" spans="1:11" x14ac:dyDescent="0.2">
      <c r="A18" s="304"/>
      <c r="B18" s="305"/>
      <c r="C18" s="28" t="s">
        <v>116</v>
      </c>
      <c r="D18" s="197">
        <f>+E18+F18+G18+H18</f>
        <v>-6845.3</v>
      </c>
      <c r="E18" s="26"/>
      <c r="F18" s="197">
        <v>-6845.3</v>
      </c>
      <c r="G18" s="26"/>
      <c r="H18" s="22"/>
      <c r="J18" s="19"/>
      <c r="K18" s="19"/>
    </row>
    <row r="19" spans="1:11" x14ac:dyDescent="0.2">
      <c r="A19" s="29"/>
      <c r="B19" s="29"/>
      <c r="C19" s="30"/>
      <c r="D19" s="29"/>
      <c r="E19" s="29"/>
      <c r="F19" s="29"/>
      <c r="G19" s="29"/>
      <c r="H19" s="29"/>
    </row>
    <row r="20" spans="1:11" s="36" customFormat="1" ht="30.75" customHeight="1" x14ac:dyDescent="0.25">
      <c r="A20" s="31"/>
      <c r="B20" s="32"/>
      <c r="C20" s="33" t="s">
        <v>143</v>
      </c>
      <c r="D20" s="34">
        <f>+D22</f>
        <v>199521.9</v>
      </c>
      <c r="E20" s="34">
        <f t="shared" ref="E20:H20" si="1">+E22</f>
        <v>199521.9</v>
      </c>
      <c r="F20" s="34">
        <f t="shared" si="1"/>
        <v>0</v>
      </c>
      <c r="G20" s="34">
        <f t="shared" si="1"/>
        <v>0</v>
      </c>
      <c r="H20" s="34">
        <f t="shared" si="1"/>
        <v>0</v>
      </c>
      <c r="I20" s="35"/>
    </row>
    <row r="21" spans="1:11" s="36" customFormat="1" ht="16.5" customHeight="1" x14ac:dyDescent="0.25">
      <c r="A21" s="31"/>
      <c r="B21" s="32"/>
      <c r="C21" s="37" t="s">
        <v>107</v>
      </c>
      <c r="D21" s="38"/>
      <c r="E21" s="38"/>
      <c r="F21" s="38"/>
      <c r="G21" s="38"/>
      <c r="H21" s="38"/>
    </row>
    <row r="22" spans="1:11" s="36" customFormat="1" ht="39.75" customHeight="1" x14ac:dyDescent="0.25">
      <c r="A22" s="39">
        <v>1169</v>
      </c>
      <c r="B22" s="40">
        <v>31001</v>
      </c>
      <c r="C22" s="41" t="s">
        <v>142</v>
      </c>
      <c r="D22" s="34">
        <f>+E22+F22+G22+H22</f>
        <v>199521.9</v>
      </c>
      <c r="E22" s="42">
        <v>199521.9</v>
      </c>
      <c r="F22" s="42"/>
      <c r="G22" s="42"/>
      <c r="H22" s="42"/>
      <c r="I22" s="35"/>
    </row>
  </sheetData>
  <mergeCells count="9">
    <mergeCell ref="A13:A18"/>
    <mergeCell ref="B13:B18"/>
    <mergeCell ref="D7:H7"/>
    <mergeCell ref="A1:H1"/>
    <mergeCell ref="A2:H2"/>
    <mergeCell ref="A3:H3"/>
    <mergeCell ref="A4:H4"/>
    <mergeCell ref="D6:H6"/>
    <mergeCell ref="A6:B6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4"/>
  <sheetViews>
    <sheetView workbookViewId="0">
      <selection activeCell="D8" sqref="D8"/>
    </sheetView>
  </sheetViews>
  <sheetFormatPr defaultColWidth="9.140625" defaultRowHeight="13.5" x14ac:dyDescent="0.25"/>
  <cols>
    <col min="1" max="1" width="12" style="36" customWidth="1"/>
    <col min="2" max="2" width="15" style="36" customWidth="1"/>
    <col min="3" max="3" width="57" style="36" customWidth="1"/>
    <col min="4" max="4" width="29.7109375" style="36" customWidth="1"/>
    <col min="5" max="16384" width="9.140625" style="36"/>
  </cols>
  <sheetData>
    <row r="1" spans="1:4" s="44" customFormat="1" ht="15" customHeight="1" x14ac:dyDescent="0.2">
      <c r="A1" s="272" t="s">
        <v>74</v>
      </c>
      <c r="B1" s="273"/>
      <c r="C1" s="273"/>
      <c r="D1" s="274"/>
    </row>
    <row r="2" spans="1:4" s="44" customFormat="1" ht="15" customHeight="1" x14ac:dyDescent="0.2">
      <c r="A2" s="275" t="s">
        <v>78</v>
      </c>
      <c r="B2" s="276"/>
      <c r="C2" s="276"/>
      <c r="D2" s="277"/>
    </row>
    <row r="3" spans="1:4" s="44" customFormat="1" ht="15" customHeight="1" x14ac:dyDescent="0.2">
      <c r="A3" s="278" t="s">
        <v>13</v>
      </c>
      <c r="B3" s="279"/>
      <c r="C3" s="279"/>
      <c r="D3" s="280"/>
    </row>
    <row r="4" spans="1:4" ht="40.5" customHeight="1" x14ac:dyDescent="0.25">
      <c r="A4" s="332" t="s">
        <v>108</v>
      </c>
      <c r="B4" s="333"/>
      <c r="C4" s="333"/>
      <c r="D4" s="334"/>
    </row>
    <row r="5" spans="1:4" x14ac:dyDescent="0.25">
      <c r="A5" s="67"/>
      <c r="B5" s="67"/>
      <c r="C5" s="67"/>
      <c r="D5" s="1" t="s">
        <v>89</v>
      </c>
    </row>
    <row r="6" spans="1:4" ht="105" customHeight="1" x14ac:dyDescent="0.25">
      <c r="A6" s="335" t="s">
        <v>99</v>
      </c>
      <c r="B6" s="335"/>
      <c r="C6" s="336" t="s">
        <v>100</v>
      </c>
      <c r="D6" s="68" t="s">
        <v>109</v>
      </c>
    </row>
    <row r="7" spans="1:4" x14ac:dyDescent="0.25">
      <c r="A7" s="69" t="s">
        <v>18</v>
      </c>
      <c r="B7" s="69" t="s">
        <v>19</v>
      </c>
      <c r="C7" s="336"/>
      <c r="D7" s="15" t="s">
        <v>0</v>
      </c>
    </row>
    <row r="8" spans="1:4" x14ac:dyDescent="0.25">
      <c r="A8" s="151"/>
      <c r="B8" s="151"/>
      <c r="C8" s="152" t="s">
        <v>20</v>
      </c>
      <c r="D8" s="150">
        <f>+D10+D20</f>
        <v>20000.000000000029</v>
      </c>
    </row>
    <row r="9" spans="1:4" x14ac:dyDescent="0.25">
      <c r="A9" s="151"/>
      <c r="B9" s="151"/>
      <c r="C9" s="153" t="s">
        <v>160</v>
      </c>
      <c r="D9" s="150"/>
    </row>
    <row r="10" spans="1:4" ht="24" customHeight="1" x14ac:dyDescent="0.25">
      <c r="A10" s="16"/>
      <c r="B10" s="17"/>
      <c r="C10" s="70" t="s">
        <v>106</v>
      </c>
      <c r="D10" s="34">
        <f>+D14</f>
        <v>-179521.89999999997</v>
      </c>
    </row>
    <row r="11" spans="1:4" x14ac:dyDescent="0.25">
      <c r="A11" s="16"/>
      <c r="B11" s="16"/>
      <c r="C11" s="2" t="s">
        <v>107</v>
      </c>
      <c r="D11" s="34"/>
    </row>
    <row r="12" spans="1:4" s="71" customFormat="1" ht="27" x14ac:dyDescent="0.25">
      <c r="A12" s="329">
        <v>1126</v>
      </c>
      <c r="B12" s="329">
        <v>31003</v>
      </c>
      <c r="C12" s="70" t="s">
        <v>38</v>
      </c>
      <c r="D12" s="34"/>
    </row>
    <row r="13" spans="1:4" s="71" customFormat="1" x14ac:dyDescent="0.25">
      <c r="A13" s="330"/>
      <c r="B13" s="330"/>
      <c r="C13" s="2" t="s">
        <v>24</v>
      </c>
      <c r="D13" s="34"/>
    </row>
    <row r="14" spans="1:4" s="71" customFormat="1" ht="21.75" customHeight="1" x14ac:dyDescent="0.25">
      <c r="A14" s="330"/>
      <c r="B14" s="330"/>
      <c r="C14" s="70" t="s">
        <v>21</v>
      </c>
      <c r="D14" s="34">
        <f>+D15+D18</f>
        <v>-179521.89999999997</v>
      </c>
    </row>
    <row r="15" spans="1:4" s="71" customFormat="1" x14ac:dyDescent="0.25">
      <c r="A15" s="330"/>
      <c r="B15" s="330"/>
      <c r="C15" s="72" t="s">
        <v>95</v>
      </c>
      <c r="D15" s="34">
        <f>+D16+D17</f>
        <v>-172676.59999999998</v>
      </c>
    </row>
    <row r="16" spans="1:4" s="71" customFormat="1" ht="16.5" customHeight="1" x14ac:dyDescent="0.25">
      <c r="A16" s="330"/>
      <c r="B16" s="330"/>
      <c r="C16" s="73" t="s">
        <v>96</v>
      </c>
      <c r="D16" s="34">
        <f>+'3.'!D15</f>
        <v>-40105.199999999997</v>
      </c>
    </row>
    <row r="17" spans="1:5" s="71" customFormat="1" x14ac:dyDescent="0.25">
      <c r="A17" s="330"/>
      <c r="B17" s="330"/>
      <c r="C17" s="73" t="s">
        <v>97</v>
      </c>
      <c r="D17" s="34">
        <f>+'3.'!D16</f>
        <v>-132571.4</v>
      </c>
    </row>
    <row r="18" spans="1:5" s="71" customFormat="1" x14ac:dyDescent="0.25">
      <c r="A18" s="330"/>
      <c r="B18" s="330"/>
      <c r="C18" s="74" t="s">
        <v>117</v>
      </c>
      <c r="D18" s="34">
        <f>+D19</f>
        <v>-6845.3</v>
      </c>
    </row>
    <row r="19" spans="1:5" s="71" customFormat="1" x14ac:dyDescent="0.25">
      <c r="A19" s="331"/>
      <c r="B19" s="331"/>
      <c r="C19" s="2" t="s">
        <v>116</v>
      </c>
      <c r="D19" s="34">
        <f>+'3.'!D18</f>
        <v>-6845.3</v>
      </c>
    </row>
    <row r="20" spans="1:5" ht="23.25" customHeight="1" x14ac:dyDescent="0.25">
      <c r="A20" s="75"/>
      <c r="B20" s="75"/>
      <c r="C20" s="76" t="s">
        <v>141</v>
      </c>
      <c r="D20" s="34">
        <f>+D22</f>
        <v>199521.9</v>
      </c>
      <c r="E20" s="35"/>
    </row>
    <row r="21" spans="1:5" x14ac:dyDescent="0.25">
      <c r="A21" s="75"/>
      <c r="B21" s="75"/>
      <c r="C21" s="28" t="s">
        <v>144</v>
      </c>
      <c r="D21" s="77"/>
    </row>
    <row r="22" spans="1:5" ht="27" x14ac:dyDescent="0.25">
      <c r="A22" s="326">
        <v>1169</v>
      </c>
      <c r="B22" s="326">
        <v>31001</v>
      </c>
      <c r="C22" s="41" t="s">
        <v>142</v>
      </c>
      <c r="D22" s="42">
        <f>+D24</f>
        <v>199521.9</v>
      </c>
    </row>
    <row r="23" spans="1:5" ht="20.45" customHeight="1" x14ac:dyDescent="0.25">
      <c r="A23" s="327"/>
      <c r="B23" s="327"/>
      <c r="C23" s="37" t="s">
        <v>145</v>
      </c>
      <c r="D23" s="38"/>
    </row>
    <row r="24" spans="1:5" x14ac:dyDescent="0.25">
      <c r="A24" s="328"/>
      <c r="B24" s="328"/>
      <c r="C24" s="41" t="s">
        <v>133</v>
      </c>
      <c r="D24" s="34">
        <v>199521.9</v>
      </c>
    </row>
  </sheetData>
  <mergeCells count="10">
    <mergeCell ref="A22:A24"/>
    <mergeCell ref="B22:B24"/>
    <mergeCell ref="A1:D1"/>
    <mergeCell ref="A2:D2"/>
    <mergeCell ref="A3:D3"/>
    <mergeCell ref="A12:A19"/>
    <mergeCell ref="B12:B19"/>
    <mergeCell ref="A4:D4"/>
    <mergeCell ref="A6:B6"/>
    <mergeCell ref="C6:C7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P63"/>
  <sheetViews>
    <sheetView zoomScaleNormal="100" workbookViewId="0">
      <selection activeCell="G6" sqref="G6"/>
    </sheetView>
  </sheetViews>
  <sheetFormatPr defaultColWidth="9.140625" defaultRowHeight="13.5" x14ac:dyDescent="0.25"/>
  <cols>
    <col min="1" max="3" width="8.85546875" style="81" customWidth="1"/>
    <col min="4" max="4" width="10.140625" style="81" bestFit="1" customWidth="1"/>
    <col min="5" max="5" width="12" style="81" bestFit="1" customWidth="1"/>
    <col min="6" max="6" width="73.28515625" style="81" customWidth="1"/>
    <col min="7" max="7" width="24.85546875" style="81" customWidth="1"/>
    <col min="8" max="16384" width="9.140625" style="81"/>
  </cols>
  <sheetData>
    <row r="1" spans="1:250" s="44" customFormat="1" ht="13.5" customHeight="1" x14ac:dyDescent="0.2">
      <c r="A1" s="337" t="s">
        <v>60</v>
      </c>
      <c r="B1" s="338"/>
      <c r="C1" s="338"/>
      <c r="D1" s="338"/>
      <c r="E1" s="338"/>
      <c r="F1" s="338"/>
      <c r="G1" s="339"/>
    </row>
    <row r="2" spans="1:250" s="44" customFormat="1" ht="13.5" customHeight="1" x14ac:dyDescent="0.2">
      <c r="A2" s="275" t="s">
        <v>78</v>
      </c>
      <c r="B2" s="276"/>
      <c r="C2" s="276"/>
      <c r="D2" s="276"/>
      <c r="E2" s="276"/>
      <c r="F2" s="276"/>
      <c r="G2" s="277"/>
    </row>
    <row r="3" spans="1:250" s="44" customFormat="1" ht="13.5" customHeight="1" x14ac:dyDescent="0.2">
      <c r="A3" s="275" t="s">
        <v>13</v>
      </c>
      <c r="B3" s="276"/>
      <c r="C3" s="276"/>
      <c r="D3" s="276"/>
      <c r="E3" s="276"/>
      <c r="F3" s="276"/>
      <c r="G3" s="277"/>
    </row>
    <row r="4" spans="1:250" ht="37.5" customHeight="1" x14ac:dyDescent="0.25">
      <c r="A4" s="340" t="s">
        <v>77</v>
      </c>
      <c r="B4" s="341"/>
      <c r="C4" s="341"/>
      <c r="D4" s="341"/>
      <c r="E4" s="341"/>
      <c r="F4" s="341"/>
      <c r="G4" s="342"/>
      <c r="H4" s="79"/>
      <c r="I4" s="79"/>
      <c r="J4" s="80"/>
      <c r="K4" s="79"/>
      <c r="L4" s="79"/>
      <c r="M4" s="79"/>
      <c r="N4" s="79"/>
      <c r="O4" s="79"/>
      <c r="P4" s="79"/>
      <c r="Q4" s="79"/>
      <c r="R4" s="80"/>
      <c r="S4" s="79"/>
      <c r="T4" s="79"/>
      <c r="U4" s="79"/>
      <c r="V4" s="79"/>
      <c r="W4" s="79"/>
      <c r="X4" s="79"/>
      <c r="Y4" s="79"/>
      <c r="Z4" s="80"/>
      <c r="AA4" s="79"/>
      <c r="AB4" s="79"/>
      <c r="AC4" s="79"/>
      <c r="AD4" s="79"/>
      <c r="AE4" s="79"/>
      <c r="AF4" s="79"/>
      <c r="AG4" s="79"/>
      <c r="AH4" s="80"/>
      <c r="AI4" s="79"/>
      <c r="AJ4" s="79"/>
      <c r="AK4" s="79"/>
      <c r="AL4" s="79"/>
      <c r="AM4" s="79"/>
      <c r="AN4" s="79"/>
      <c r="AO4" s="79"/>
      <c r="AP4" s="80"/>
      <c r="AQ4" s="79"/>
      <c r="AR4" s="79"/>
      <c r="AS4" s="79"/>
      <c r="AT4" s="79"/>
      <c r="AU4" s="79"/>
      <c r="AV4" s="79"/>
      <c r="AW4" s="79"/>
      <c r="AX4" s="80"/>
      <c r="AY4" s="79"/>
      <c r="AZ4" s="79"/>
      <c r="BA4" s="79"/>
      <c r="BB4" s="79"/>
      <c r="BC4" s="79"/>
      <c r="BD4" s="79"/>
      <c r="BE4" s="79"/>
      <c r="BF4" s="80"/>
      <c r="BG4" s="79"/>
      <c r="BH4" s="79"/>
      <c r="BI4" s="79"/>
      <c r="BJ4" s="79"/>
      <c r="BK4" s="79"/>
      <c r="BL4" s="79"/>
      <c r="BM4" s="79"/>
      <c r="BN4" s="80"/>
      <c r="BO4" s="79"/>
      <c r="BP4" s="79"/>
      <c r="BQ4" s="79"/>
      <c r="BR4" s="79"/>
      <c r="BS4" s="79"/>
      <c r="BT4" s="79"/>
      <c r="BU4" s="79"/>
      <c r="BV4" s="80"/>
      <c r="BW4" s="79"/>
      <c r="BX4" s="79"/>
      <c r="BY4" s="79"/>
      <c r="BZ4" s="79"/>
      <c r="CA4" s="79"/>
      <c r="CB4" s="79"/>
      <c r="CC4" s="79"/>
      <c r="CD4" s="80"/>
      <c r="CE4" s="79"/>
      <c r="CF4" s="79"/>
      <c r="CG4" s="79"/>
      <c r="CH4" s="79"/>
      <c r="CI4" s="79"/>
      <c r="CJ4" s="79"/>
      <c r="CK4" s="79"/>
      <c r="CL4" s="80"/>
      <c r="CM4" s="79"/>
      <c r="CN4" s="79"/>
      <c r="CO4" s="79"/>
      <c r="CP4" s="79"/>
      <c r="CQ4" s="79"/>
      <c r="CR4" s="79"/>
      <c r="CS4" s="79"/>
      <c r="CT4" s="80"/>
      <c r="CU4" s="79"/>
      <c r="CV4" s="79"/>
      <c r="CW4" s="79"/>
      <c r="CX4" s="79"/>
      <c r="CY4" s="79"/>
      <c r="CZ4" s="79"/>
      <c r="DA4" s="79"/>
      <c r="DB4" s="80"/>
      <c r="DC4" s="79"/>
      <c r="DD4" s="79"/>
      <c r="DE4" s="79"/>
      <c r="DF4" s="79"/>
      <c r="DG4" s="79"/>
      <c r="DH4" s="79"/>
      <c r="DI4" s="79"/>
      <c r="DJ4" s="80"/>
      <c r="DK4" s="79"/>
      <c r="DL4" s="79"/>
      <c r="DM4" s="79"/>
      <c r="DN4" s="79"/>
      <c r="DO4" s="79"/>
      <c r="DP4" s="79"/>
      <c r="DQ4" s="79"/>
      <c r="DR4" s="80"/>
      <c r="DS4" s="79"/>
      <c r="DT4" s="79"/>
      <c r="DU4" s="79"/>
      <c r="DV4" s="79"/>
      <c r="DW4" s="79"/>
      <c r="DX4" s="79"/>
      <c r="DY4" s="79"/>
      <c r="DZ4" s="80"/>
      <c r="EA4" s="79"/>
      <c r="EB4" s="79"/>
      <c r="EC4" s="79"/>
      <c r="ED4" s="79"/>
      <c r="EE4" s="79"/>
      <c r="EF4" s="79"/>
      <c r="EG4" s="79"/>
      <c r="EH4" s="80"/>
      <c r="EI4" s="79"/>
      <c r="EJ4" s="79"/>
      <c r="EK4" s="79"/>
      <c r="EL4" s="79"/>
      <c r="EM4" s="79"/>
      <c r="EN4" s="79"/>
      <c r="EO4" s="79"/>
      <c r="EP4" s="80"/>
      <c r="EQ4" s="79"/>
      <c r="ER4" s="79"/>
      <c r="ES4" s="79"/>
      <c r="ET4" s="79"/>
      <c r="EU4" s="79"/>
      <c r="EV4" s="79"/>
      <c r="EW4" s="79"/>
      <c r="EX4" s="80"/>
      <c r="EY4" s="79"/>
      <c r="EZ4" s="79"/>
      <c r="FA4" s="79"/>
      <c r="FB4" s="79"/>
      <c r="FC4" s="79"/>
      <c r="FD4" s="79"/>
      <c r="FE4" s="79"/>
      <c r="FF4" s="80"/>
      <c r="FG4" s="79"/>
      <c r="FH4" s="79"/>
      <c r="FI4" s="79"/>
      <c r="FJ4" s="79"/>
      <c r="FK4" s="79"/>
      <c r="FL4" s="79"/>
      <c r="FM4" s="79"/>
      <c r="FN4" s="80"/>
      <c r="FO4" s="79"/>
      <c r="FP4" s="79"/>
      <c r="FQ4" s="79"/>
      <c r="FR4" s="79"/>
      <c r="FS4" s="79"/>
      <c r="FT4" s="79"/>
      <c r="FU4" s="79"/>
      <c r="FV4" s="80"/>
      <c r="FW4" s="79"/>
      <c r="FX4" s="79"/>
      <c r="FY4" s="79"/>
      <c r="FZ4" s="79"/>
      <c r="GA4" s="79"/>
      <c r="GB4" s="79"/>
      <c r="GC4" s="79"/>
      <c r="GD4" s="80"/>
      <c r="GE4" s="79"/>
      <c r="GF4" s="79"/>
      <c r="GG4" s="79"/>
      <c r="GH4" s="79"/>
      <c r="GI4" s="79"/>
      <c r="GJ4" s="79"/>
      <c r="GK4" s="79"/>
      <c r="GL4" s="80"/>
      <c r="GM4" s="79"/>
      <c r="GN4" s="79"/>
      <c r="GO4" s="79"/>
      <c r="GP4" s="79"/>
      <c r="GQ4" s="79"/>
      <c r="GR4" s="79"/>
      <c r="GS4" s="79"/>
      <c r="GT4" s="80"/>
      <c r="GU4" s="79"/>
      <c r="GV4" s="79"/>
      <c r="GW4" s="79"/>
      <c r="GX4" s="79"/>
      <c r="GY4" s="79"/>
      <c r="GZ4" s="79"/>
      <c r="HA4" s="79"/>
      <c r="HB4" s="80"/>
      <c r="HC4" s="79"/>
      <c r="HD4" s="79"/>
      <c r="HE4" s="79"/>
      <c r="HF4" s="79"/>
      <c r="HG4" s="79"/>
      <c r="HH4" s="79"/>
      <c r="HI4" s="79"/>
      <c r="HJ4" s="80"/>
      <c r="HK4" s="79"/>
      <c r="HL4" s="79"/>
      <c r="HM4" s="79"/>
      <c r="HN4" s="79"/>
      <c r="HO4" s="79"/>
      <c r="HP4" s="79"/>
      <c r="HQ4" s="79"/>
      <c r="HR4" s="80"/>
      <c r="HS4" s="79"/>
      <c r="HT4" s="79"/>
      <c r="HU4" s="79"/>
      <c r="HV4" s="79"/>
      <c r="HW4" s="79"/>
      <c r="HX4" s="79"/>
      <c r="HY4" s="79"/>
      <c r="HZ4" s="80"/>
      <c r="IA4" s="79"/>
      <c r="IB4" s="79"/>
      <c r="IC4" s="79"/>
      <c r="ID4" s="79"/>
      <c r="IE4" s="79"/>
      <c r="IF4" s="79"/>
      <c r="IG4" s="79"/>
      <c r="IH4" s="80"/>
      <c r="II4" s="79"/>
      <c r="IJ4" s="79"/>
      <c r="IK4" s="79"/>
      <c r="IL4" s="79"/>
      <c r="IM4" s="79"/>
      <c r="IN4" s="79"/>
      <c r="IO4" s="79"/>
      <c r="IP4" s="80"/>
    </row>
    <row r="5" spans="1:250" x14ac:dyDescent="0.25">
      <c r="A5" s="346"/>
      <c r="B5" s="347"/>
      <c r="C5" s="347"/>
      <c r="D5" s="347"/>
      <c r="E5" s="347"/>
      <c r="F5" s="347"/>
      <c r="G5" s="154" t="s">
        <v>76</v>
      </c>
      <c r="H5" s="79"/>
      <c r="I5" s="79"/>
      <c r="J5" s="80"/>
      <c r="K5" s="79"/>
      <c r="L5" s="79"/>
      <c r="M5" s="79"/>
      <c r="N5" s="79"/>
      <c r="O5" s="79"/>
      <c r="P5" s="79"/>
      <c r="Q5" s="79"/>
      <c r="R5" s="80"/>
      <c r="S5" s="79"/>
      <c r="T5" s="79"/>
      <c r="U5" s="79"/>
      <c r="V5" s="79"/>
      <c r="W5" s="79"/>
      <c r="X5" s="79"/>
      <c r="Y5" s="79"/>
      <c r="Z5" s="80"/>
      <c r="AA5" s="79"/>
      <c r="AB5" s="79"/>
      <c r="AC5" s="79"/>
      <c r="AD5" s="79"/>
      <c r="AE5" s="79"/>
      <c r="AF5" s="79"/>
      <c r="AG5" s="79"/>
      <c r="AH5" s="80"/>
      <c r="AI5" s="79"/>
      <c r="AJ5" s="79"/>
      <c r="AK5" s="79"/>
      <c r="AL5" s="79"/>
      <c r="AM5" s="79"/>
      <c r="AN5" s="79"/>
      <c r="AO5" s="79"/>
      <c r="AP5" s="80"/>
      <c r="AQ5" s="79"/>
      <c r="AR5" s="79"/>
      <c r="AS5" s="79"/>
      <c r="AT5" s="79"/>
      <c r="AU5" s="79"/>
      <c r="AV5" s="79"/>
      <c r="AW5" s="79"/>
      <c r="AX5" s="80"/>
      <c r="AY5" s="79"/>
      <c r="AZ5" s="79"/>
      <c r="BA5" s="79"/>
      <c r="BB5" s="79"/>
      <c r="BC5" s="79"/>
      <c r="BD5" s="79"/>
      <c r="BE5" s="79"/>
      <c r="BF5" s="80"/>
      <c r="BG5" s="79"/>
      <c r="BH5" s="79"/>
      <c r="BI5" s="79"/>
      <c r="BJ5" s="79"/>
      <c r="BK5" s="79"/>
      <c r="BL5" s="79"/>
      <c r="BM5" s="79"/>
      <c r="BN5" s="80"/>
      <c r="BO5" s="79"/>
      <c r="BP5" s="79"/>
      <c r="BQ5" s="79"/>
      <c r="BR5" s="79"/>
      <c r="BS5" s="79"/>
      <c r="BT5" s="79"/>
      <c r="BU5" s="79"/>
      <c r="BV5" s="80"/>
      <c r="BW5" s="79"/>
      <c r="BX5" s="79"/>
      <c r="BY5" s="79"/>
      <c r="BZ5" s="79"/>
      <c r="CA5" s="79"/>
      <c r="CB5" s="79"/>
      <c r="CC5" s="79"/>
      <c r="CD5" s="80"/>
      <c r="CE5" s="79"/>
      <c r="CF5" s="79"/>
      <c r="CG5" s="79"/>
      <c r="CH5" s="79"/>
      <c r="CI5" s="79"/>
      <c r="CJ5" s="79"/>
      <c r="CK5" s="79"/>
      <c r="CL5" s="80"/>
      <c r="CM5" s="79"/>
      <c r="CN5" s="79"/>
      <c r="CO5" s="79"/>
      <c r="CP5" s="79"/>
      <c r="CQ5" s="79"/>
      <c r="CR5" s="79"/>
      <c r="CS5" s="79"/>
      <c r="CT5" s="80"/>
      <c r="CU5" s="79"/>
      <c r="CV5" s="79"/>
      <c r="CW5" s="79"/>
      <c r="CX5" s="79"/>
      <c r="CY5" s="79"/>
      <c r="CZ5" s="79"/>
      <c r="DA5" s="79"/>
      <c r="DB5" s="80"/>
      <c r="DC5" s="79"/>
      <c r="DD5" s="79"/>
      <c r="DE5" s="79"/>
      <c r="DF5" s="79"/>
      <c r="DG5" s="79"/>
      <c r="DH5" s="79"/>
      <c r="DI5" s="79"/>
      <c r="DJ5" s="80"/>
      <c r="DK5" s="79"/>
      <c r="DL5" s="79"/>
      <c r="DM5" s="79"/>
      <c r="DN5" s="79"/>
      <c r="DO5" s="79"/>
      <c r="DP5" s="79"/>
      <c r="DQ5" s="79"/>
      <c r="DR5" s="80"/>
      <c r="DS5" s="79"/>
      <c r="DT5" s="79"/>
      <c r="DU5" s="79"/>
      <c r="DV5" s="79"/>
      <c r="DW5" s="79"/>
      <c r="DX5" s="79"/>
      <c r="DY5" s="79"/>
      <c r="DZ5" s="80"/>
      <c r="EA5" s="79"/>
      <c r="EB5" s="79"/>
      <c r="EC5" s="79"/>
      <c r="ED5" s="79"/>
      <c r="EE5" s="79"/>
      <c r="EF5" s="79"/>
      <c r="EG5" s="79"/>
      <c r="EH5" s="80"/>
      <c r="EI5" s="79"/>
      <c r="EJ5" s="79"/>
      <c r="EK5" s="79"/>
      <c r="EL5" s="79"/>
      <c r="EM5" s="79"/>
      <c r="EN5" s="79"/>
      <c r="EO5" s="79"/>
      <c r="EP5" s="80"/>
      <c r="EQ5" s="79"/>
      <c r="ER5" s="79"/>
      <c r="ES5" s="79"/>
      <c r="ET5" s="79"/>
      <c r="EU5" s="79"/>
      <c r="EV5" s="79"/>
      <c r="EW5" s="79"/>
      <c r="EX5" s="80"/>
      <c r="EY5" s="79"/>
      <c r="EZ5" s="79"/>
      <c r="FA5" s="79"/>
      <c r="FB5" s="79"/>
      <c r="FC5" s="79"/>
      <c r="FD5" s="79"/>
      <c r="FE5" s="79"/>
      <c r="FF5" s="80"/>
      <c r="FG5" s="79"/>
      <c r="FH5" s="79"/>
      <c r="FI5" s="79"/>
      <c r="FJ5" s="79"/>
      <c r="FK5" s="79"/>
      <c r="FL5" s="79"/>
      <c r="FM5" s="79"/>
      <c r="FN5" s="80"/>
      <c r="FO5" s="79"/>
      <c r="FP5" s="79"/>
      <c r="FQ5" s="79"/>
      <c r="FR5" s="79"/>
      <c r="FS5" s="79"/>
      <c r="FT5" s="79"/>
      <c r="FU5" s="79"/>
      <c r="FV5" s="80"/>
      <c r="FW5" s="79"/>
      <c r="FX5" s="79"/>
      <c r="FY5" s="79"/>
      <c r="FZ5" s="79"/>
      <c r="GA5" s="79"/>
      <c r="GB5" s="79"/>
      <c r="GC5" s="79"/>
      <c r="GD5" s="80"/>
      <c r="GE5" s="79"/>
      <c r="GF5" s="79"/>
      <c r="GG5" s="79"/>
      <c r="GH5" s="79"/>
      <c r="GI5" s="79"/>
      <c r="GJ5" s="79"/>
      <c r="GK5" s="79"/>
      <c r="GL5" s="80"/>
      <c r="GM5" s="79"/>
      <c r="GN5" s="79"/>
      <c r="GO5" s="79"/>
      <c r="GP5" s="79"/>
      <c r="GQ5" s="79"/>
      <c r="GR5" s="79"/>
      <c r="GS5" s="79"/>
      <c r="GT5" s="80"/>
      <c r="GU5" s="79"/>
      <c r="GV5" s="79"/>
      <c r="GW5" s="79"/>
      <c r="GX5" s="79"/>
      <c r="GY5" s="79"/>
      <c r="GZ5" s="79"/>
      <c r="HA5" s="79"/>
      <c r="HB5" s="80"/>
      <c r="HC5" s="79"/>
      <c r="HD5" s="79"/>
      <c r="HE5" s="79"/>
      <c r="HF5" s="79"/>
      <c r="HG5" s="79"/>
      <c r="HH5" s="79"/>
      <c r="HI5" s="79"/>
      <c r="HJ5" s="80"/>
      <c r="HK5" s="79"/>
      <c r="HL5" s="79"/>
      <c r="HM5" s="79"/>
      <c r="HN5" s="79"/>
      <c r="HO5" s="79"/>
      <c r="HP5" s="79"/>
      <c r="HQ5" s="79"/>
      <c r="HR5" s="80"/>
      <c r="HS5" s="79"/>
      <c r="HT5" s="79"/>
      <c r="HU5" s="79"/>
      <c r="HV5" s="79"/>
      <c r="HW5" s="79"/>
      <c r="HX5" s="79"/>
      <c r="HY5" s="79"/>
      <c r="HZ5" s="80"/>
      <c r="IA5" s="79"/>
      <c r="IB5" s="79"/>
      <c r="IC5" s="79"/>
      <c r="ID5" s="79"/>
      <c r="IE5" s="79"/>
      <c r="IF5" s="79"/>
      <c r="IG5" s="79"/>
      <c r="IH5" s="80"/>
      <c r="II5" s="79"/>
      <c r="IJ5" s="79"/>
      <c r="IK5" s="79"/>
      <c r="IL5" s="79"/>
      <c r="IM5" s="79"/>
      <c r="IN5" s="79"/>
      <c r="IO5" s="79"/>
      <c r="IP5" s="80"/>
    </row>
    <row r="6" spans="1:250" ht="81" x14ac:dyDescent="0.25">
      <c r="A6" s="346" t="s">
        <v>14</v>
      </c>
      <c r="B6" s="347"/>
      <c r="C6" s="348"/>
      <c r="D6" s="346" t="s">
        <v>1</v>
      </c>
      <c r="E6" s="347"/>
      <c r="F6" s="349" t="s">
        <v>3</v>
      </c>
      <c r="G6" s="155" t="s">
        <v>111</v>
      </c>
    </row>
    <row r="7" spans="1:250" x14ac:dyDescent="0.25">
      <c r="A7" s="156" t="s">
        <v>15</v>
      </c>
      <c r="B7" s="156" t="s">
        <v>16</v>
      </c>
      <c r="C7" s="156" t="s">
        <v>17</v>
      </c>
      <c r="D7" s="156" t="s">
        <v>18</v>
      </c>
      <c r="E7" s="156" t="s">
        <v>19</v>
      </c>
      <c r="F7" s="350"/>
      <c r="G7" s="155" t="s">
        <v>0</v>
      </c>
    </row>
    <row r="8" spans="1:250" x14ac:dyDescent="0.25">
      <c r="A8" s="343" t="s">
        <v>20</v>
      </c>
      <c r="B8" s="344"/>
      <c r="C8" s="344"/>
      <c r="D8" s="344"/>
      <c r="E8" s="344"/>
      <c r="F8" s="345"/>
      <c r="G8" s="165">
        <f>+G10+G44</f>
        <v>0</v>
      </c>
    </row>
    <row r="9" spans="1:250" x14ac:dyDescent="0.25">
      <c r="A9" s="343" t="s">
        <v>160</v>
      </c>
      <c r="B9" s="344"/>
      <c r="C9" s="344"/>
      <c r="D9" s="344"/>
      <c r="E9" s="344"/>
      <c r="F9" s="345"/>
      <c r="G9" s="165"/>
    </row>
    <row r="10" spans="1:250" x14ac:dyDescent="0.25">
      <c r="A10" s="366" t="s">
        <v>26</v>
      </c>
      <c r="B10" s="359"/>
      <c r="C10" s="359"/>
      <c r="D10" s="360"/>
      <c r="E10" s="360"/>
      <c r="F10" s="157" t="s">
        <v>27</v>
      </c>
      <c r="G10" s="165">
        <f>G12</f>
        <v>-199521.9</v>
      </c>
    </row>
    <row r="11" spans="1:250" x14ac:dyDescent="0.25">
      <c r="A11" s="364"/>
      <c r="B11" s="359"/>
      <c r="C11" s="359"/>
      <c r="D11" s="361"/>
      <c r="E11" s="361"/>
      <c r="F11" s="158" t="s">
        <v>2</v>
      </c>
      <c r="G11" s="165"/>
    </row>
    <row r="12" spans="1:250" x14ac:dyDescent="0.25">
      <c r="A12" s="364"/>
      <c r="B12" s="366" t="s">
        <v>30</v>
      </c>
      <c r="C12" s="359"/>
      <c r="D12" s="361"/>
      <c r="E12" s="361"/>
      <c r="F12" s="157" t="s">
        <v>29</v>
      </c>
      <c r="G12" s="165">
        <f>G14+G29</f>
        <v>-199521.9</v>
      </c>
    </row>
    <row r="13" spans="1:250" x14ac:dyDescent="0.25">
      <c r="A13" s="364"/>
      <c r="B13" s="364"/>
      <c r="C13" s="359"/>
      <c r="D13" s="361"/>
      <c r="E13" s="361"/>
      <c r="F13" s="158" t="s">
        <v>2</v>
      </c>
      <c r="G13" s="165"/>
    </row>
    <row r="14" spans="1:250" x14ac:dyDescent="0.25">
      <c r="A14" s="364"/>
      <c r="B14" s="364"/>
      <c r="C14" s="366" t="s">
        <v>172</v>
      </c>
      <c r="D14" s="361"/>
      <c r="E14" s="361"/>
      <c r="F14" s="157" t="s">
        <v>175</v>
      </c>
      <c r="G14" s="165">
        <f>G16</f>
        <v>-20000</v>
      </c>
    </row>
    <row r="15" spans="1:250" x14ac:dyDescent="0.25">
      <c r="A15" s="364"/>
      <c r="B15" s="364"/>
      <c r="C15" s="364"/>
      <c r="D15" s="361"/>
      <c r="E15" s="361"/>
      <c r="F15" s="159" t="s">
        <v>2</v>
      </c>
      <c r="G15" s="165"/>
    </row>
    <row r="16" spans="1:250" x14ac:dyDescent="0.25">
      <c r="A16" s="364"/>
      <c r="B16" s="364"/>
      <c r="C16" s="364"/>
      <c r="D16" s="361"/>
      <c r="E16" s="361"/>
      <c r="F16" s="157" t="s">
        <v>21</v>
      </c>
      <c r="G16" s="165">
        <f>G18</f>
        <v>-20000</v>
      </c>
    </row>
    <row r="17" spans="1:7" x14ac:dyDescent="0.25">
      <c r="A17" s="364"/>
      <c r="B17" s="364"/>
      <c r="C17" s="364"/>
      <c r="D17" s="362"/>
      <c r="E17" s="361"/>
      <c r="F17" s="158" t="s">
        <v>2</v>
      </c>
      <c r="G17" s="165"/>
    </row>
    <row r="18" spans="1:7" x14ac:dyDescent="0.25">
      <c r="A18" s="364"/>
      <c r="B18" s="364"/>
      <c r="C18" s="364"/>
      <c r="D18" s="363" t="s">
        <v>173</v>
      </c>
      <c r="E18" s="361"/>
      <c r="F18" s="160" t="s">
        <v>164</v>
      </c>
      <c r="G18" s="165">
        <f>G20</f>
        <v>-20000</v>
      </c>
    </row>
    <row r="19" spans="1:7" x14ac:dyDescent="0.25">
      <c r="A19" s="364"/>
      <c r="B19" s="364"/>
      <c r="C19" s="364"/>
      <c r="D19" s="364"/>
      <c r="E19" s="362"/>
      <c r="F19" s="158" t="s">
        <v>2</v>
      </c>
      <c r="G19" s="165"/>
    </row>
    <row r="20" spans="1:7" ht="30.75" customHeight="1" x14ac:dyDescent="0.25">
      <c r="A20" s="364"/>
      <c r="B20" s="364"/>
      <c r="C20" s="364"/>
      <c r="D20" s="364"/>
      <c r="E20" s="363" t="s">
        <v>174</v>
      </c>
      <c r="F20" s="160" t="s">
        <v>170</v>
      </c>
      <c r="G20" s="165">
        <f>+G22</f>
        <v>-20000</v>
      </c>
    </row>
    <row r="21" spans="1:7" x14ac:dyDescent="0.25">
      <c r="A21" s="364"/>
      <c r="B21" s="364"/>
      <c r="C21" s="364"/>
      <c r="D21" s="364"/>
      <c r="E21" s="364"/>
      <c r="F21" s="161" t="s">
        <v>24</v>
      </c>
      <c r="G21" s="165"/>
    </row>
    <row r="22" spans="1:7" x14ac:dyDescent="0.25">
      <c r="A22" s="364"/>
      <c r="B22" s="364"/>
      <c r="C22" s="364"/>
      <c r="D22" s="364"/>
      <c r="E22" s="364"/>
      <c r="F22" s="162" t="s">
        <v>21</v>
      </c>
      <c r="G22" s="165">
        <f>G28</f>
        <v>-20000</v>
      </c>
    </row>
    <row r="23" spans="1:7" x14ac:dyDescent="0.25">
      <c r="A23" s="364"/>
      <c r="B23" s="364"/>
      <c r="C23" s="364"/>
      <c r="D23" s="364"/>
      <c r="E23" s="364"/>
      <c r="F23" s="161" t="s">
        <v>81</v>
      </c>
      <c r="G23" s="165"/>
    </row>
    <row r="24" spans="1:7" x14ac:dyDescent="0.25">
      <c r="A24" s="364"/>
      <c r="B24" s="364"/>
      <c r="C24" s="364"/>
      <c r="D24" s="364"/>
      <c r="E24" s="364"/>
      <c r="F24" s="160" t="s">
        <v>31</v>
      </c>
      <c r="G24" s="165">
        <f>G25</f>
        <v>-20000</v>
      </c>
    </row>
    <row r="25" spans="1:7" x14ac:dyDescent="0.25">
      <c r="A25" s="364"/>
      <c r="B25" s="364"/>
      <c r="C25" s="364"/>
      <c r="D25" s="364"/>
      <c r="E25" s="364"/>
      <c r="F25" s="160" t="s">
        <v>176</v>
      </c>
      <c r="G25" s="165">
        <f>G26</f>
        <v>-20000</v>
      </c>
    </row>
    <row r="26" spans="1:7" x14ac:dyDescent="0.25">
      <c r="A26" s="364"/>
      <c r="B26" s="364"/>
      <c r="C26" s="364"/>
      <c r="D26" s="364"/>
      <c r="E26" s="364"/>
      <c r="F26" s="160" t="s">
        <v>177</v>
      </c>
      <c r="G26" s="165">
        <f>G27</f>
        <v>-20000</v>
      </c>
    </row>
    <row r="27" spans="1:7" x14ac:dyDescent="0.25">
      <c r="A27" s="364"/>
      <c r="B27" s="364"/>
      <c r="C27" s="364"/>
      <c r="D27" s="364"/>
      <c r="E27" s="364"/>
      <c r="F27" s="160" t="s">
        <v>178</v>
      </c>
      <c r="G27" s="165">
        <f>G28</f>
        <v>-20000</v>
      </c>
    </row>
    <row r="28" spans="1:7" s="36" customFormat="1" x14ac:dyDescent="0.25">
      <c r="A28" s="364"/>
      <c r="B28" s="364"/>
      <c r="C28" s="367"/>
      <c r="D28" s="364"/>
      <c r="E28" s="364"/>
      <c r="F28" s="163" t="s">
        <v>179</v>
      </c>
      <c r="G28" s="167">
        <v>-20000</v>
      </c>
    </row>
    <row r="29" spans="1:7" x14ac:dyDescent="0.25">
      <c r="A29" s="364"/>
      <c r="B29" s="364"/>
      <c r="C29" s="366" t="s">
        <v>35</v>
      </c>
      <c r="D29" s="365"/>
      <c r="E29" s="365"/>
      <c r="F29" s="157" t="s">
        <v>37</v>
      </c>
      <c r="G29" s="165">
        <f>G31</f>
        <v>-179521.9</v>
      </c>
    </row>
    <row r="30" spans="1:7" x14ac:dyDescent="0.25">
      <c r="A30" s="364"/>
      <c r="B30" s="364"/>
      <c r="C30" s="364"/>
      <c r="D30" s="365"/>
      <c r="E30" s="365"/>
      <c r="F30" s="159" t="s">
        <v>2</v>
      </c>
      <c r="G30" s="165"/>
    </row>
    <row r="31" spans="1:7" x14ac:dyDescent="0.25">
      <c r="A31" s="364"/>
      <c r="B31" s="364"/>
      <c r="C31" s="364"/>
      <c r="D31" s="365"/>
      <c r="E31" s="365"/>
      <c r="F31" s="157" t="s">
        <v>21</v>
      </c>
      <c r="G31" s="165">
        <f>G33</f>
        <v>-179521.9</v>
      </c>
    </row>
    <row r="32" spans="1:7" x14ac:dyDescent="0.25">
      <c r="A32" s="364"/>
      <c r="B32" s="364"/>
      <c r="C32" s="364"/>
      <c r="D32" s="365"/>
      <c r="E32" s="365"/>
      <c r="F32" s="158" t="s">
        <v>2</v>
      </c>
      <c r="G32" s="165"/>
    </row>
    <row r="33" spans="1:7" ht="27" x14ac:dyDescent="0.25">
      <c r="A33" s="364"/>
      <c r="B33" s="364"/>
      <c r="C33" s="364"/>
      <c r="D33" s="363">
        <v>1126</v>
      </c>
      <c r="E33" s="365"/>
      <c r="F33" s="160" t="s">
        <v>36</v>
      </c>
      <c r="G33" s="165">
        <f>G35</f>
        <v>-179521.9</v>
      </c>
    </row>
    <row r="34" spans="1:7" x14ac:dyDescent="0.25">
      <c r="A34" s="364"/>
      <c r="B34" s="364"/>
      <c r="C34" s="364"/>
      <c r="D34" s="364"/>
      <c r="E34" s="365"/>
      <c r="F34" s="158" t="s">
        <v>2</v>
      </c>
      <c r="G34" s="165"/>
    </row>
    <row r="35" spans="1:7" x14ac:dyDescent="0.25">
      <c r="A35" s="364"/>
      <c r="B35" s="364"/>
      <c r="C35" s="364"/>
      <c r="D35" s="364"/>
      <c r="E35" s="363" t="s">
        <v>58</v>
      </c>
      <c r="F35" s="160" t="s">
        <v>38</v>
      </c>
      <c r="G35" s="165">
        <f>+G37</f>
        <v>-179521.9</v>
      </c>
    </row>
    <row r="36" spans="1:7" x14ac:dyDescent="0.25">
      <c r="A36" s="364"/>
      <c r="B36" s="364"/>
      <c r="C36" s="364"/>
      <c r="D36" s="364"/>
      <c r="E36" s="364"/>
      <c r="F36" s="161" t="s">
        <v>24</v>
      </c>
      <c r="G36" s="165"/>
    </row>
    <row r="37" spans="1:7" x14ac:dyDescent="0.25">
      <c r="A37" s="364"/>
      <c r="B37" s="364"/>
      <c r="C37" s="364"/>
      <c r="D37" s="364"/>
      <c r="E37" s="364"/>
      <c r="F37" s="162" t="s">
        <v>21</v>
      </c>
      <c r="G37" s="165">
        <f>G43</f>
        <v>-179521.9</v>
      </c>
    </row>
    <row r="38" spans="1:7" x14ac:dyDescent="0.25">
      <c r="A38" s="364"/>
      <c r="B38" s="364"/>
      <c r="C38" s="364"/>
      <c r="D38" s="364"/>
      <c r="E38" s="364"/>
      <c r="F38" s="161" t="s">
        <v>81</v>
      </c>
      <c r="G38" s="165"/>
    </row>
    <row r="39" spans="1:7" x14ac:dyDescent="0.25">
      <c r="A39" s="364"/>
      <c r="B39" s="364"/>
      <c r="C39" s="364"/>
      <c r="D39" s="364"/>
      <c r="E39" s="364"/>
      <c r="F39" s="160" t="s">
        <v>31</v>
      </c>
      <c r="G39" s="165">
        <f>G40</f>
        <v>-179521.9</v>
      </c>
    </row>
    <row r="40" spans="1:7" x14ac:dyDescent="0.25">
      <c r="A40" s="364"/>
      <c r="B40" s="364"/>
      <c r="C40" s="364"/>
      <c r="D40" s="364"/>
      <c r="E40" s="364"/>
      <c r="F40" s="160" t="s">
        <v>32</v>
      </c>
      <c r="G40" s="165">
        <f>G41</f>
        <v>-179521.9</v>
      </c>
    </row>
    <row r="41" spans="1:7" x14ac:dyDescent="0.25">
      <c r="A41" s="364"/>
      <c r="B41" s="364"/>
      <c r="C41" s="364"/>
      <c r="D41" s="364"/>
      <c r="E41" s="364"/>
      <c r="F41" s="160" t="s">
        <v>33</v>
      </c>
      <c r="G41" s="165">
        <f>G42</f>
        <v>-179521.9</v>
      </c>
    </row>
    <row r="42" spans="1:7" x14ac:dyDescent="0.25">
      <c r="A42" s="364"/>
      <c r="B42" s="364"/>
      <c r="C42" s="364"/>
      <c r="D42" s="364"/>
      <c r="E42" s="364"/>
      <c r="F42" s="160" t="s">
        <v>34</v>
      </c>
      <c r="G42" s="165">
        <f>G43</f>
        <v>-179521.9</v>
      </c>
    </row>
    <row r="43" spans="1:7" s="36" customFormat="1" x14ac:dyDescent="0.25">
      <c r="A43" s="367"/>
      <c r="B43" s="367"/>
      <c r="C43" s="367"/>
      <c r="D43" s="364"/>
      <c r="E43" s="364"/>
      <c r="F43" s="163" t="s">
        <v>114</v>
      </c>
      <c r="G43" s="167">
        <v>-179521.9</v>
      </c>
    </row>
    <row r="44" spans="1:7" s="36" customFormat="1" x14ac:dyDescent="0.25">
      <c r="A44" s="351" t="s">
        <v>35</v>
      </c>
      <c r="B44" s="352"/>
      <c r="C44" s="353"/>
      <c r="D44" s="353"/>
      <c r="E44" s="353"/>
      <c r="F44" s="164" t="s">
        <v>134</v>
      </c>
      <c r="G44" s="165">
        <f>+G46</f>
        <v>199521.9</v>
      </c>
    </row>
    <row r="45" spans="1:7" s="36" customFormat="1" x14ac:dyDescent="0.25">
      <c r="A45" s="351"/>
      <c r="B45" s="352"/>
      <c r="C45" s="353"/>
      <c r="D45" s="353"/>
      <c r="E45" s="353"/>
      <c r="F45" s="166" t="s">
        <v>135</v>
      </c>
      <c r="G45" s="165"/>
    </row>
    <row r="46" spans="1:7" s="36" customFormat="1" x14ac:dyDescent="0.25">
      <c r="A46" s="351"/>
      <c r="B46" s="353" t="s">
        <v>136</v>
      </c>
      <c r="C46" s="352"/>
      <c r="D46" s="353"/>
      <c r="E46" s="353"/>
      <c r="F46" s="164" t="s">
        <v>137</v>
      </c>
      <c r="G46" s="167">
        <f>+G48</f>
        <v>199521.9</v>
      </c>
    </row>
    <row r="47" spans="1:7" s="36" customFormat="1" x14ac:dyDescent="0.25">
      <c r="A47" s="351"/>
      <c r="B47" s="353"/>
      <c r="C47" s="352"/>
      <c r="D47" s="353"/>
      <c r="E47" s="353"/>
      <c r="F47" s="166" t="s">
        <v>135</v>
      </c>
      <c r="G47" s="168"/>
    </row>
    <row r="48" spans="1:7" s="36" customFormat="1" x14ac:dyDescent="0.25">
      <c r="A48" s="351"/>
      <c r="B48" s="353"/>
      <c r="C48" s="353" t="s">
        <v>136</v>
      </c>
      <c r="D48" s="352"/>
      <c r="E48" s="353"/>
      <c r="F48" s="169" t="s">
        <v>137</v>
      </c>
      <c r="G48" s="167">
        <f>+G50</f>
        <v>199521.9</v>
      </c>
    </row>
    <row r="49" spans="1:7" s="36" customFormat="1" x14ac:dyDescent="0.25">
      <c r="A49" s="351"/>
      <c r="B49" s="353"/>
      <c r="C49" s="353"/>
      <c r="D49" s="352"/>
      <c r="E49" s="353"/>
      <c r="F49" s="166" t="s">
        <v>135</v>
      </c>
      <c r="G49" s="168"/>
    </row>
    <row r="50" spans="1:7" s="36" customFormat="1" x14ac:dyDescent="0.25">
      <c r="A50" s="351"/>
      <c r="B50" s="353"/>
      <c r="C50" s="353"/>
      <c r="D50" s="352"/>
      <c r="E50" s="353"/>
      <c r="F50" s="166" t="s">
        <v>138</v>
      </c>
      <c r="G50" s="170">
        <f>+G52</f>
        <v>199521.9</v>
      </c>
    </row>
    <row r="51" spans="1:7" s="36" customFormat="1" x14ac:dyDescent="0.25">
      <c r="A51" s="351"/>
      <c r="B51" s="353"/>
      <c r="C51" s="353"/>
      <c r="D51" s="352"/>
      <c r="E51" s="353"/>
      <c r="F51" s="166" t="s">
        <v>135</v>
      </c>
      <c r="G51" s="171"/>
    </row>
    <row r="52" spans="1:7" s="36" customFormat="1" x14ac:dyDescent="0.25">
      <c r="A52" s="351"/>
      <c r="B52" s="353"/>
      <c r="C52" s="353"/>
      <c r="D52" s="353">
        <v>1169</v>
      </c>
      <c r="E52" s="354"/>
      <c r="F52" s="172" t="s">
        <v>125</v>
      </c>
      <c r="G52" s="165">
        <f>+G54</f>
        <v>199521.9</v>
      </c>
    </row>
    <row r="53" spans="1:7" s="36" customFormat="1" x14ac:dyDescent="0.25">
      <c r="A53" s="351"/>
      <c r="B53" s="353"/>
      <c r="C53" s="353"/>
      <c r="D53" s="353"/>
      <c r="E53" s="355"/>
      <c r="F53" s="166" t="s">
        <v>135</v>
      </c>
      <c r="G53" s="170"/>
    </row>
    <row r="54" spans="1:7" s="36" customFormat="1" x14ac:dyDescent="0.25">
      <c r="A54" s="351"/>
      <c r="B54" s="353"/>
      <c r="C54" s="353"/>
      <c r="D54" s="353"/>
      <c r="E54" s="356">
        <v>31001</v>
      </c>
      <c r="F54" s="169" t="s">
        <v>129</v>
      </c>
      <c r="G54" s="173">
        <f>+G56</f>
        <v>199521.9</v>
      </c>
    </row>
    <row r="55" spans="1:7" s="36" customFormat="1" x14ac:dyDescent="0.25">
      <c r="A55" s="351"/>
      <c r="B55" s="353"/>
      <c r="C55" s="353"/>
      <c r="D55" s="353"/>
      <c r="E55" s="357"/>
      <c r="F55" s="174" t="s">
        <v>139</v>
      </c>
      <c r="G55" s="175"/>
    </row>
    <row r="56" spans="1:7" s="36" customFormat="1" x14ac:dyDescent="0.25">
      <c r="A56" s="351"/>
      <c r="B56" s="353"/>
      <c r="C56" s="353"/>
      <c r="D56" s="353"/>
      <c r="E56" s="357"/>
      <c r="F56" s="176" t="s">
        <v>133</v>
      </c>
      <c r="G56" s="177">
        <f>+G58</f>
        <v>199521.9</v>
      </c>
    </row>
    <row r="57" spans="1:7" s="36" customFormat="1" x14ac:dyDescent="0.25">
      <c r="A57" s="351"/>
      <c r="B57" s="353"/>
      <c r="C57" s="353"/>
      <c r="D57" s="353"/>
      <c r="E57" s="357"/>
      <c r="F57" s="174" t="s">
        <v>81</v>
      </c>
      <c r="G57" s="175"/>
    </row>
    <row r="58" spans="1:7" s="36" customFormat="1" x14ac:dyDescent="0.25">
      <c r="A58" s="351"/>
      <c r="B58" s="353"/>
      <c r="C58" s="353"/>
      <c r="D58" s="353"/>
      <c r="E58" s="357"/>
      <c r="F58" s="178" t="s">
        <v>98</v>
      </c>
      <c r="G58" s="170">
        <f>+G59</f>
        <v>199521.9</v>
      </c>
    </row>
    <row r="59" spans="1:7" s="36" customFormat="1" x14ac:dyDescent="0.25">
      <c r="A59" s="351"/>
      <c r="B59" s="353"/>
      <c r="C59" s="353"/>
      <c r="D59" s="353"/>
      <c r="E59" s="357"/>
      <c r="F59" s="178" t="s">
        <v>32</v>
      </c>
      <c r="G59" s="170">
        <f>+G60</f>
        <v>199521.9</v>
      </c>
    </row>
    <row r="60" spans="1:7" s="36" customFormat="1" x14ac:dyDescent="0.25">
      <c r="A60" s="351"/>
      <c r="B60" s="353"/>
      <c r="C60" s="353"/>
      <c r="D60" s="353"/>
      <c r="E60" s="357"/>
      <c r="F60" s="178" t="s">
        <v>33</v>
      </c>
      <c r="G60" s="170">
        <f>+G61</f>
        <v>199521.9</v>
      </c>
    </row>
    <row r="61" spans="1:7" s="36" customFormat="1" x14ac:dyDescent="0.25">
      <c r="A61" s="351"/>
      <c r="B61" s="353"/>
      <c r="C61" s="353"/>
      <c r="D61" s="353"/>
      <c r="E61" s="357"/>
      <c r="F61" s="178" t="s">
        <v>34</v>
      </c>
      <c r="G61" s="170">
        <f>+G62</f>
        <v>199521.9</v>
      </c>
    </row>
    <row r="62" spans="1:7" s="36" customFormat="1" x14ac:dyDescent="0.25">
      <c r="A62" s="351"/>
      <c r="B62" s="353"/>
      <c r="C62" s="353"/>
      <c r="D62" s="353"/>
      <c r="E62" s="358"/>
      <c r="F62" s="179" t="s">
        <v>140</v>
      </c>
      <c r="G62" s="170">
        <f>+'[1]1.'!C12</f>
        <v>199521.9</v>
      </c>
    </row>
    <row r="63" spans="1:7" s="36" customFormat="1" x14ac:dyDescent="0.25"/>
  </sheetData>
  <mergeCells count="34">
    <mergeCell ref="E29:E34"/>
    <mergeCell ref="E10:E19"/>
    <mergeCell ref="D18:D28"/>
    <mergeCell ref="E20:E28"/>
    <mergeCell ref="A10:A43"/>
    <mergeCell ref="B12:B43"/>
    <mergeCell ref="C14:C28"/>
    <mergeCell ref="C29:C43"/>
    <mergeCell ref="D29:D32"/>
    <mergeCell ref="D33:D43"/>
    <mergeCell ref="A44:A62"/>
    <mergeCell ref="B44:B45"/>
    <mergeCell ref="C44:C47"/>
    <mergeCell ref="D44:D51"/>
    <mergeCell ref="A5:F5"/>
    <mergeCell ref="E44:E51"/>
    <mergeCell ref="B46:B62"/>
    <mergeCell ref="C48:C62"/>
    <mergeCell ref="D52:D62"/>
    <mergeCell ref="E52:E53"/>
    <mergeCell ref="E54:E62"/>
    <mergeCell ref="A9:F9"/>
    <mergeCell ref="B10:B11"/>
    <mergeCell ref="C10:C13"/>
    <mergeCell ref="D10:D17"/>
    <mergeCell ref="E35:E43"/>
    <mergeCell ref="A1:G1"/>
    <mergeCell ref="A2:G2"/>
    <mergeCell ref="A3:G3"/>
    <mergeCell ref="A4:G4"/>
    <mergeCell ref="A8:F8"/>
    <mergeCell ref="A6:C6"/>
    <mergeCell ref="F6:F7"/>
    <mergeCell ref="D6:E6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2"/>
  <sheetViews>
    <sheetView tabSelected="1" workbookViewId="0">
      <selection activeCell="G12" sqref="G12"/>
    </sheetView>
  </sheetViews>
  <sheetFormatPr defaultRowHeight="13.5" x14ac:dyDescent="0.2"/>
  <cols>
    <col min="1" max="1" width="13.5703125" style="226" customWidth="1"/>
    <col min="2" max="2" width="13.85546875" style="226" customWidth="1"/>
    <col min="3" max="3" width="67" style="226" customWidth="1"/>
    <col min="4" max="4" width="31.42578125" style="226" customWidth="1"/>
    <col min="5" max="5" width="21.140625" style="226" customWidth="1"/>
    <col min="6" max="6" width="19" style="226" bestFit="1" customWidth="1"/>
    <col min="7" max="7" width="22" style="226" customWidth="1"/>
    <col min="8" max="256" width="9.140625" style="226"/>
    <col min="257" max="257" width="13.5703125" style="226" customWidth="1"/>
    <col min="258" max="258" width="13.85546875" style="226" customWidth="1"/>
    <col min="259" max="259" width="67.7109375" style="226" customWidth="1"/>
    <col min="260" max="260" width="28.140625" style="226" customWidth="1"/>
    <col min="261" max="261" width="18.5703125" style="226" customWidth="1"/>
    <col min="262" max="262" width="19" style="226" bestFit="1" customWidth="1"/>
    <col min="263" max="263" width="22" style="226" customWidth="1"/>
    <col min="264" max="512" width="9.140625" style="226"/>
    <col min="513" max="513" width="13.5703125" style="226" customWidth="1"/>
    <col min="514" max="514" width="13.85546875" style="226" customWidth="1"/>
    <col min="515" max="515" width="67.7109375" style="226" customWidth="1"/>
    <col min="516" max="516" width="28.140625" style="226" customWidth="1"/>
    <col min="517" max="517" width="18.5703125" style="226" customWidth="1"/>
    <col min="518" max="518" width="19" style="226" bestFit="1" customWidth="1"/>
    <col min="519" max="519" width="22" style="226" customWidth="1"/>
    <col min="520" max="768" width="9.140625" style="226"/>
    <col min="769" max="769" width="13.5703125" style="226" customWidth="1"/>
    <col min="770" max="770" width="13.85546875" style="226" customWidth="1"/>
    <col min="771" max="771" width="67.7109375" style="226" customWidth="1"/>
    <col min="772" max="772" width="28.140625" style="226" customWidth="1"/>
    <col min="773" max="773" width="18.5703125" style="226" customWidth="1"/>
    <col min="774" max="774" width="19" style="226" bestFit="1" customWidth="1"/>
    <col min="775" max="775" width="22" style="226" customWidth="1"/>
    <col min="776" max="1024" width="9.140625" style="226"/>
    <col min="1025" max="1025" width="13.5703125" style="226" customWidth="1"/>
    <col min="1026" max="1026" width="13.85546875" style="226" customWidth="1"/>
    <col min="1027" max="1027" width="67.7109375" style="226" customWidth="1"/>
    <col min="1028" max="1028" width="28.140625" style="226" customWidth="1"/>
    <col min="1029" max="1029" width="18.5703125" style="226" customWidth="1"/>
    <col min="1030" max="1030" width="19" style="226" bestFit="1" customWidth="1"/>
    <col min="1031" max="1031" width="22" style="226" customWidth="1"/>
    <col min="1032" max="1280" width="9.140625" style="226"/>
    <col min="1281" max="1281" width="13.5703125" style="226" customWidth="1"/>
    <col min="1282" max="1282" width="13.85546875" style="226" customWidth="1"/>
    <col min="1283" max="1283" width="67.7109375" style="226" customWidth="1"/>
    <col min="1284" max="1284" width="28.140625" style="226" customWidth="1"/>
    <col min="1285" max="1285" width="18.5703125" style="226" customWidth="1"/>
    <col min="1286" max="1286" width="19" style="226" bestFit="1" customWidth="1"/>
    <col min="1287" max="1287" width="22" style="226" customWidth="1"/>
    <col min="1288" max="1536" width="9.140625" style="226"/>
    <col min="1537" max="1537" width="13.5703125" style="226" customWidth="1"/>
    <col min="1538" max="1538" width="13.85546875" style="226" customWidth="1"/>
    <col min="1539" max="1539" width="67.7109375" style="226" customWidth="1"/>
    <col min="1540" max="1540" width="28.140625" style="226" customWidth="1"/>
    <col min="1541" max="1541" width="18.5703125" style="226" customWidth="1"/>
    <col min="1542" max="1542" width="19" style="226" bestFit="1" customWidth="1"/>
    <col min="1543" max="1543" width="22" style="226" customWidth="1"/>
    <col min="1544" max="1792" width="9.140625" style="226"/>
    <col min="1793" max="1793" width="13.5703125" style="226" customWidth="1"/>
    <col min="1794" max="1794" width="13.85546875" style="226" customWidth="1"/>
    <col min="1795" max="1795" width="67.7109375" style="226" customWidth="1"/>
    <col min="1796" max="1796" width="28.140625" style="226" customWidth="1"/>
    <col min="1797" max="1797" width="18.5703125" style="226" customWidth="1"/>
    <col min="1798" max="1798" width="19" style="226" bestFit="1" customWidth="1"/>
    <col min="1799" max="1799" width="22" style="226" customWidth="1"/>
    <col min="1800" max="2048" width="9.140625" style="226"/>
    <col min="2049" max="2049" width="13.5703125" style="226" customWidth="1"/>
    <col min="2050" max="2050" width="13.85546875" style="226" customWidth="1"/>
    <col min="2051" max="2051" width="67.7109375" style="226" customWidth="1"/>
    <col min="2052" max="2052" width="28.140625" style="226" customWidth="1"/>
    <col min="2053" max="2053" width="18.5703125" style="226" customWidth="1"/>
    <col min="2054" max="2054" width="19" style="226" bestFit="1" customWidth="1"/>
    <col min="2055" max="2055" width="22" style="226" customWidth="1"/>
    <col min="2056" max="2304" width="9.140625" style="226"/>
    <col min="2305" max="2305" width="13.5703125" style="226" customWidth="1"/>
    <col min="2306" max="2306" width="13.85546875" style="226" customWidth="1"/>
    <col min="2307" max="2307" width="67.7109375" style="226" customWidth="1"/>
    <col min="2308" max="2308" width="28.140625" style="226" customWidth="1"/>
    <col min="2309" max="2309" width="18.5703125" style="226" customWidth="1"/>
    <col min="2310" max="2310" width="19" style="226" bestFit="1" customWidth="1"/>
    <col min="2311" max="2311" width="22" style="226" customWidth="1"/>
    <col min="2312" max="2560" width="9.140625" style="226"/>
    <col min="2561" max="2561" width="13.5703125" style="226" customWidth="1"/>
    <col min="2562" max="2562" width="13.85546875" style="226" customWidth="1"/>
    <col min="2563" max="2563" width="67.7109375" style="226" customWidth="1"/>
    <col min="2564" max="2564" width="28.140625" style="226" customWidth="1"/>
    <col min="2565" max="2565" width="18.5703125" style="226" customWidth="1"/>
    <col min="2566" max="2566" width="19" style="226" bestFit="1" customWidth="1"/>
    <col min="2567" max="2567" width="22" style="226" customWidth="1"/>
    <col min="2568" max="2816" width="9.140625" style="226"/>
    <col min="2817" max="2817" width="13.5703125" style="226" customWidth="1"/>
    <col min="2818" max="2818" width="13.85546875" style="226" customWidth="1"/>
    <col min="2819" max="2819" width="67.7109375" style="226" customWidth="1"/>
    <col min="2820" max="2820" width="28.140625" style="226" customWidth="1"/>
    <col min="2821" max="2821" width="18.5703125" style="226" customWidth="1"/>
    <col min="2822" max="2822" width="19" style="226" bestFit="1" customWidth="1"/>
    <col min="2823" max="2823" width="22" style="226" customWidth="1"/>
    <col min="2824" max="3072" width="9.140625" style="226"/>
    <col min="3073" max="3073" width="13.5703125" style="226" customWidth="1"/>
    <col min="3074" max="3074" width="13.85546875" style="226" customWidth="1"/>
    <col min="3075" max="3075" width="67.7109375" style="226" customWidth="1"/>
    <col min="3076" max="3076" width="28.140625" style="226" customWidth="1"/>
    <col min="3077" max="3077" width="18.5703125" style="226" customWidth="1"/>
    <col min="3078" max="3078" width="19" style="226" bestFit="1" customWidth="1"/>
    <col min="3079" max="3079" width="22" style="226" customWidth="1"/>
    <col min="3080" max="3328" width="9.140625" style="226"/>
    <col min="3329" max="3329" width="13.5703125" style="226" customWidth="1"/>
    <col min="3330" max="3330" width="13.85546875" style="226" customWidth="1"/>
    <col min="3331" max="3331" width="67.7109375" style="226" customWidth="1"/>
    <col min="3332" max="3332" width="28.140625" style="226" customWidth="1"/>
    <col min="3333" max="3333" width="18.5703125" style="226" customWidth="1"/>
    <col min="3334" max="3334" width="19" style="226" bestFit="1" customWidth="1"/>
    <col min="3335" max="3335" width="22" style="226" customWidth="1"/>
    <col min="3336" max="3584" width="9.140625" style="226"/>
    <col min="3585" max="3585" width="13.5703125" style="226" customWidth="1"/>
    <col min="3586" max="3586" width="13.85546875" style="226" customWidth="1"/>
    <col min="3587" max="3587" width="67.7109375" style="226" customWidth="1"/>
    <col min="3588" max="3588" width="28.140625" style="226" customWidth="1"/>
    <col min="3589" max="3589" width="18.5703125" style="226" customWidth="1"/>
    <col min="3590" max="3590" width="19" style="226" bestFit="1" customWidth="1"/>
    <col min="3591" max="3591" width="22" style="226" customWidth="1"/>
    <col min="3592" max="3840" width="9.140625" style="226"/>
    <col min="3841" max="3841" width="13.5703125" style="226" customWidth="1"/>
    <col min="3842" max="3842" width="13.85546875" style="226" customWidth="1"/>
    <col min="3843" max="3843" width="67.7109375" style="226" customWidth="1"/>
    <col min="3844" max="3844" width="28.140625" style="226" customWidth="1"/>
    <col min="3845" max="3845" width="18.5703125" style="226" customWidth="1"/>
    <col min="3846" max="3846" width="19" style="226" bestFit="1" customWidth="1"/>
    <col min="3847" max="3847" width="22" style="226" customWidth="1"/>
    <col min="3848" max="4096" width="9.140625" style="226"/>
    <col min="4097" max="4097" width="13.5703125" style="226" customWidth="1"/>
    <col min="4098" max="4098" width="13.85546875" style="226" customWidth="1"/>
    <col min="4099" max="4099" width="67.7109375" style="226" customWidth="1"/>
    <col min="4100" max="4100" width="28.140625" style="226" customWidth="1"/>
    <col min="4101" max="4101" width="18.5703125" style="226" customWidth="1"/>
    <col min="4102" max="4102" width="19" style="226" bestFit="1" customWidth="1"/>
    <col min="4103" max="4103" width="22" style="226" customWidth="1"/>
    <col min="4104" max="4352" width="9.140625" style="226"/>
    <col min="4353" max="4353" width="13.5703125" style="226" customWidth="1"/>
    <col min="4354" max="4354" width="13.85546875" style="226" customWidth="1"/>
    <col min="4355" max="4355" width="67.7109375" style="226" customWidth="1"/>
    <col min="4356" max="4356" width="28.140625" style="226" customWidth="1"/>
    <col min="4357" max="4357" width="18.5703125" style="226" customWidth="1"/>
    <col min="4358" max="4358" width="19" style="226" bestFit="1" customWidth="1"/>
    <col min="4359" max="4359" width="22" style="226" customWidth="1"/>
    <col min="4360" max="4608" width="9.140625" style="226"/>
    <col min="4609" max="4609" width="13.5703125" style="226" customWidth="1"/>
    <col min="4610" max="4610" width="13.85546875" style="226" customWidth="1"/>
    <col min="4611" max="4611" width="67.7109375" style="226" customWidth="1"/>
    <col min="4612" max="4612" width="28.140625" style="226" customWidth="1"/>
    <col min="4613" max="4613" width="18.5703125" style="226" customWidth="1"/>
    <col min="4614" max="4614" width="19" style="226" bestFit="1" customWidth="1"/>
    <col min="4615" max="4615" width="22" style="226" customWidth="1"/>
    <col min="4616" max="4864" width="9.140625" style="226"/>
    <col min="4865" max="4865" width="13.5703125" style="226" customWidth="1"/>
    <col min="4866" max="4866" width="13.85546875" style="226" customWidth="1"/>
    <col min="4867" max="4867" width="67.7109375" style="226" customWidth="1"/>
    <col min="4868" max="4868" width="28.140625" style="226" customWidth="1"/>
    <col min="4869" max="4869" width="18.5703125" style="226" customWidth="1"/>
    <col min="4870" max="4870" width="19" style="226" bestFit="1" customWidth="1"/>
    <col min="4871" max="4871" width="22" style="226" customWidth="1"/>
    <col min="4872" max="5120" width="9.140625" style="226"/>
    <col min="5121" max="5121" width="13.5703125" style="226" customWidth="1"/>
    <col min="5122" max="5122" width="13.85546875" style="226" customWidth="1"/>
    <col min="5123" max="5123" width="67.7109375" style="226" customWidth="1"/>
    <col min="5124" max="5124" width="28.140625" style="226" customWidth="1"/>
    <col min="5125" max="5125" width="18.5703125" style="226" customWidth="1"/>
    <col min="5126" max="5126" width="19" style="226" bestFit="1" customWidth="1"/>
    <col min="5127" max="5127" width="22" style="226" customWidth="1"/>
    <col min="5128" max="5376" width="9.140625" style="226"/>
    <col min="5377" max="5377" width="13.5703125" style="226" customWidth="1"/>
    <col min="5378" max="5378" width="13.85546875" style="226" customWidth="1"/>
    <col min="5379" max="5379" width="67.7109375" style="226" customWidth="1"/>
    <col min="5380" max="5380" width="28.140625" style="226" customWidth="1"/>
    <col min="5381" max="5381" width="18.5703125" style="226" customWidth="1"/>
    <col min="5382" max="5382" width="19" style="226" bestFit="1" customWidth="1"/>
    <col min="5383" max="5383" width="22" style="226" customWidth="1"/>
    <col min="5384" max="5632" width="9.140625" style="226"/>
    <col min="5633" max="5633" width="13.5703125" style="226" customWidth="1"/>
    <col min="5634" max="5634" width="13.85546875" style="226" customWidth="1"/>
    <col min="5635" max="5635" width="67.7109375" style="226" customWidth="1"/>
    <col min="5636" max="5636" width="28.140625" style="226" customWidth="1"/>
    <col min="5637" max="5637" width="18.5703125" style="226" customWidth="1"/>
    <col min="5638" max="5638" width="19" style="226" bestFit="1" customWidth="1"/>
    <col min="5639" max="5639" width="22" style="226" customWidth="1"/>
    <col min="5640" max="5888" width="9.140625" style="226"/>
    <col min="5889" max="5889" width="13.5703125" style="226" customWidth="1"/>
    <col min="5890" max="5890" width="13.85546875" style="226" customWidth="1"/>
    <col min="5891" max="5891" width="67.7109375" style="226" customWidth="1"/>
    <col min="5892" max="5892" width="28.140625" style="226" customWidth="1"/>
    <col min="5893" max="5893" width="18.5703125" style="226" customWidth="1"/>
    <col min="5894" max="5894" width="19" style="226" bestFit="1" customWidth="1"/>
    <col min="5895" max="5895" width="22" style="226" customWidth="1"/>
    <col min="5896" max="6144" width="9.140625" style="226"/>
    <col min="6145" max="6145" width="13.5703125" style="226" customWidth="1"/>
    <col min="6146" max="6146" width="13.85546875" style="226" customWidth="1"/>
    <col min="6147" max="6147" width="67.7109375" style="226" customWidth="1"/>
    <col min="6148" max="6148" width="28.140625" style="226" customWidth="1"/>
    <col min="6149" max="6149" width="18.5703125" style="226" customWidth="1"/>
    <col min="6150" max="6150" width="19" style="226" bestFit="1" customWidth="1"/>
    <col min="6151" max="6151" width="22" style="226" customWidth="1"/>
    <col min="6152" max="6400" width="9.140625" style="226"/>
    <col min="6401" max="6401" width="13.5703125" style="226" customWidth="1"/>
    <col min="6402" max="6402" width="13.85546875" style="226" customWidth="1"/>
    <col min="6403" max="6403" width="67.7109375" style="226" customWidth="1"/>
    <col min="6404" max="6404" width="28.140625" style="226" customWidth="1"/>
    <col min="6405" max="6405" width="18.5703125" style="226" customWidth="1"/>
    <col min="6406" max="6406" width="19" style="226" bestFit="1" customWidth="1"/>
    <col min="6407" max="6407" width="22" style="226" customWidth="1"/>
    <col min="6408" max="6656" width="9.140625" style="226"/>
    <col min="6657" max="6657" width="13.5703125" style="226" customWidth="1"/>
    <col min="6658" max="6658" width="13.85546875" style="226" customWidth="1"/>
    <col min="6659" max="6659" width="67.7109375" style="226" customWidth="1"/>
    <col min="6660" max="6660" width="28.140625" style="226" customWidth="1"/>
    <col min="6661" max="6661" width="18.5703125" style="226" customWidth="1"/>
    <col min="6662" max="6662" width="19" style="226" bestFit="1" customWidth="1"/>
    <col min="6663" max="6663" width="22" style="226" customWidth="1"/>
    <col min="6664" max="6912" width="9.140625" style="226"/>
    <col min="6913" max="6913" width="13.5703125" style="226" customWidth="1"/>
    <col min="6914" max="6914" width="13.85546875" style="226" customWidth="1"/>
    <col min="6915" max="6915" width="67.7109375" style="226" customWidth="1"/>
    <col min="6916" max="6916" width="28.140625" style="226" customWidth="1"/>
    <col min="6917" max="6917" width="18.5703125" style="226" customWidth="1"/>
    <col min="6918" max="6918" width="19" style="226" bestFit="1" customWidth="1"/>
    <col min="6919" max="6919" width="22" style="226" customWidth="1"/>
    <col min="6920" max="7168" width="9.140625" style="226"/>
    <col min="7169" max="7169" width="13.5703125" style="226" customWidth="1"/>
    <col min="7170" max="7170" width="13.85546875" style="226" customWidth="1"/>
    <col min="7171" max="7171" width="67.7109375" style="226" customWidth="1"/>
    <col min="7172" max="7172" width="28.140625" style="226" customWidth="1"/>
    <col min="7173" max="7173" width="18.5703125" style="226" customWidth="1"/>
    <col min="7174" max="7174" width="19" style="226" bestFit="1" customWidth="1"/>
    <col min="7175" max="7175" width="22" style="226" customWidth="1"/>
    <col min="7176" max="7424" width="9.140625" style="226"/>
    <col min="7425" max="7425" width="13.5703125" style="226" customWidth="1"/>
    <col min="7426" max="7426" width="13.85546875" style="226" customWidth="1"/>
    <col min="7427" max="7427" width="67.7109375" style="226" customWidth="1"/>
    <col min="7428" max="7428" width="28.140625" style="226" customWidth="1"/>
    <col min="7429" max="7429" width="18.5703125" style="226" customWidth="1"/>
    <col min="7430" max="7430" width="19" style="226" bestFit="1" customWidth="1"/>
    <col min="7431" max="7431" width="22" style="226" customWidth="1"/>
    <col min="7432" max="7680" width="9.140625" style="226"/>
    <col min="7681" max="7681" width="13.5703125" style="226" customWidth="1"/>
    <col min="7682" max="7682" width="13.85546875" style="226" customWidth="1"/>
    <col min="7683" max="7683" width="67.7109375" style="226" customWidth="1"/>
    <col min="7684" max="7684" width="28.140625" style="226" customWidth="1"/>
    <col min="7685" max="7685" width="18.5703125" style="226" customWidth="1"/>
    <col min="7686" max="7686" width="19" style="226" bestFit="1" customWidth="1"/>
    <col min="7687" max="7687" width="22" style="226" customWidth="1"/>
    <col min="7688" max="7936" width="9.140625" style="226"/>
    <col min="7937" max="7937" width="13.5703125" style="226" customWidth="1"/>
    <col min="7938" max="7938" width="13.85546875" style="226" customWidth="1"/>
    <col min="7939" max="7939" width="67.7109375" style="226" customWidth="1"/>
    <col min="7940" max="7940" width="28.140625" style="226" customWidth="1"/>
    <col min="7941" max="7941" width="18.5703125" style="226" customWidth="1"/>
    <col min="7942" max="7942" width="19" style="226" bestFit="1" customWidth="1"/>
    <col min="7943" max="7943" width="22" style="226" customWidth="1"/>
    <col min="7944" max="8192" width="9.140625" style="226"/>
    <col min="8193" max="8193" width="13.5703125" style="226" customWidth="1"/>
    <col min="8194" max="8194" width="13.85546875" style="226" customWidth="1"/>
    <col min="8195" max="8195" width="67.7109375" style="226" customWidth="1"/>
    <col min="8196" max="8196" width="28.140625" style="226" customWidth="1"/>
    <col min="8197" max="8197" width="18.5703125" style="226" customWidth="1"/>
    <col min="8198" max="8198" width="19" style="226" bestFit="1" customWidth="1"/>
    <col min="8199" max="8199" width="22" style="226" customWidth="1"/>
    <col min="8200" max="8448" width="9.140625" style="226"/>
    <col min="8449" max="8449" width="13.5703125" style="226" customWidth="1"/>
    <col min="8450" max="8450" width="13.85546875" style="226" customWidth="1"/>
    <col min="8451" max="8451" width="67.7109375" style="226" customWidth="1"/>
    <col min="8452" max="8452" width="28.140625" style="226" customWidth="1"/>
    <col min="8453" max="8453" width="18.5703125" style="226" customWidth="1"/>
    <col min="8454" max="8454" width="19" style="226" bestFit="1" customWidth="1"/>
    <col min="8455" max="8455" width="22" style="226" customWidth="1"/>
    <col min="8456" max="8704" width="9.140625" style="226"/>
    <col min="8705" max="8705" width="13.5703125" style="226" customWidth="1"/>
    <col min="8706" max="8706" width="13.85546875" style="226" customWidth="1"/>
    <col min="8707" max="8707" width="67.7109375" style="226" customWidth="1"/>
    <col min="8708" max="8708" width="28.140625" style="226" customWidth="1"/>
    <col min="8709" max="8709" width="18.5703125" style="226" customWidth="1"/>
    <col min="8710" max="8710" width="19" style="226" bestFit="1" customWidth="1"/>
    <col min="8711" max="8711" width="22" style="226" customWidth="1"/>
    <col min="8712" max="8960" width="9.140625" style="226"/>
    <col min="8961" max="8961" width="13.5703125" style="226" customWidth="1"/>
    <col min="8962" max="8962" width="13.85546875" style="226" customWidth="1"/>
    <col min="8963" max="8963" width="67.7109375" style="226" customWidth="1"/>
    <col min="8964" max="8964" width="28.140625" style="226" customWidth="1"/>
    <col min="8965" max="8965" width="18.5703125" style="226" customWidth="1"/>
    <col min="8966" max="8966" width="19" style="226" bestFit="1" customWidth="1"/>
    <col min="8967" max="8967" width="22" style="226" customWidth="1"/>
    <col min="8968" max="9216" width="9.140625" style="226"/>
    <col min="9217" max="9217" width="13.5703125" style="226" customWidth="1"/>
    <col min="9218" max="9218" width="13.85546875" style="226" customWidth="1"/>
    <col min="9219" max="9219" width="67.7109375" style="226" customWidth="1"/>
    <col min="9220" max="9220" width="28.140625" style="226" customWidth="1"/>
    <col min="9221" max="9221" width="18.5703125" style="226" customWidth="1"/>
    <col min="9222" max="9222" width="19" style="226" bestFit="1" customWidth="1"/>
    <col min="9223" max="9223" width="22" style="226" customWidth="1"/>
    <col min="9224" max="9472" width="9.140625" style="226"/>
    <col min="9473" max="9473" width="13.5703125" style="226" customWidth="1"/>
    <col min="9474" max="9474" width="13.85546875" style="226" customWidth="1"/>
    <col min="9475" max="9475" width="67.7109375" style="226" customWidth="1"/>
    <col min="9476" max="9476" width="28.140625" style="226" customWidth="1"/>
    <col min="9477" max="9477" width="18.5703125" style="226" customWidth="1"/>
    <col min="9478" max="9478" width="19" style="226" bestFit="1" customWidth="1"/>
    <col min="9479" max="9479" width="22" style="226" customWidth="1"/>
    <col min="9480" max="9728" width="9.140625" style="226"/>
    <col min="9729" max="9729" width="13.5703125" style="226" customWidth="1"/>
    <col min="9730" max="9730" width="13.85546875" style="226" customWidth="1"/>
    <col min="9731" max="9731" width="67.7109375" style="226" customWidth="1"/>
    <col min="9732" max="9732" width="28.140625" style="226" customWidth="1"/>
    <col min="9733" max="9733" width="18.5703125" style="226" customWidth="1"/>
    <col min="9734" max="9734" width="19" style="226" bestFit="1" customWidth="1"/>
    <col min="9735" max="9735" width="22" style="226" customWidth="1"/>
    <col min="9736" max="9984" width="9.140625" style="226"/>
    <col min="9985" max="9985" width="13.5703125" style="226" customWidth="1"/>
    <col min="9986" max="9986" width="13.85546875" style="226" customWidth="1"/>
    <col min="9987" max="9987" width="67.7109375" style="226" customWidth="1"/>
    <col min="9988" max="9988" width="28.140625" style="226" customWidth="1"/>
    <col min="9989" max="9989" width="18.5703125" style="226" customWidth="1"/>
    <col min="9990" max="9990" width="19" style="226" bestFit="1" customWidth="1"/>
    <col min="9991" max="9991" width="22" style="226" customWidth="1"/>
    <col min="9992" max="10240" width="9.140625" style="226"/>
    <col min="10241" max="10241" width="13.5703125" style="226" customWidth="1"/>
    <col min="10242" max="10242" width="13.85546875" style="226" customWidth="1"/>
    <col min="10243" max="10243" width="67.7109375" style="226" customWidth="1"/>
    <col min="10244" max="10244" width="28.140625" style="226" customWidth="1"/>
    <col min="10245" max="10245" width="18.5703125" style="226" customWidth="1"/>
    <col min="10246" max="10246" width="19" style="226" bestFit="1" customWidth="1"/>
    <col min="10247" max="10247" width="22" style="226" customWidth="1"/>
    <col min="10248" max="10496" width="9.140625" style="226"/>
    <col min="10497" max="10497" width="13.5703125" style="226" customWidth="1"/>
    <col min="10498" max="10498" width="13.85546875" style="226" customWidth="1"/>
    <col min="10499" max="10499" width="67.7109375" style="226" customWidth="1"/>
    <col min="10500" max="10500" width="28.140625" style="226" customWidth="1"/>
    <col min="10501" max="10501" width="18.5703125" style="226" customWidth="1"/>
    <col min="10502" max="10502" width="19" style="226" bestFit="1" customWidth="1"/>
    <col min="10503" max="10503" width="22" style="226" customWidth="1"/>
    <col min="10504" max="10752" width="9.140625" style="226"/>
    <col min="10753" max="10753" width="13.5703125" style="226" customWidth="1"/>
    <col min="10754" max="10754" width="13.85546875" style="226" customWidth="1"/>
    <col min="10755" max="10755" width="67.7109375" style="226" customWidth="1"/>
    <col min="10756" max="10756" width="28.140625" style="226" customWidth="1"/>
    <col min="10757" max="10757" width="18.5703125" style="226" customWidth="1"/>
    <col min="10758" max="10758" width="19" style="226" bestFit="1" customWidth="1"/>
    <col min="10759" max="10759" width="22" style="226" customWidth="1"/>
    <col min="10760" max="11008" width="9.140625" style="226"/>
    <col min="11009" max="11009" width="13.5703125" style="226" customWidth="1"/>
    <col min="11010" max="11010" width="13.85546875" style="226" customWidth="1"/>
    <col min="11011" max="11011" width="67.7109375" style="226" customWidth="1"/>
    <col min="11012" max="11012" width="28.140625" style="226" customWidth="1"/>
    <col min="11013" max="11013" width="18.5703125" style="226" customWidth="1"/>
    <col min="11014" max="11014" width="19" style="226" bestFit="1" customWidth="1"/>
    <col min="11015" max="11015" width="22" style="226" customWidth="1"/>
    <col min="11016" max="11264" width="9.140625" style="226"/>
    <col min="11265" max="11265" width="13.5703125" style="226" customWidth="1"/>
    <col min="11266" max="11266" width="13.85546875" style="226" customWidth="1"/>
    <col min="11267" max="11267" width="67.7109375" style="226" customWidth="1"/>
    <col min="11268" max="11268" width="28.140625" style="226" customWidth="1"/>
    <col min="11269" max="11269" width="18.5703125" style="226" customWidth="1"/>
    <col min="11270" max="11270" width="19" style="226" bestFit="1" customWidth="1"/>
    <col min="11271" max="11271" width="22" style="226" customWidth="1"/>
    <col min="11272" max="11520" width="9.140625" style="226"/>
    <col min="11521" max="11521" width="13.5703125" style="226" customWidth="1"/>
    <col min="11522" max="11522" width="13.85546875" style="226" customWidth="1"/>
    <col min="11523" max="11523" width="67.7109375" style="226" customWidth="1"/>
    <col min="11524" max="11524" width="28.140625" style="226" customWidth="1"/>
    <col min="11525" max="11525" width="18.5703125" style="226" customWidth="1"/>
    <col min="11526" max="11526" width="19" style="226" bestFit="1" customWidth="1"/>
    <col min="11527" max="11527" width="22" style="226" customWidth="1"/>
    <col min="11528" max="11776" width="9.140625" style="226"/>
    <col min="11777" max="11777" width="13.5703125" style="226" customWidth="1"/>
    <col min="11778" max="11778" width="13.85546875" style="226" customWidth="1"/>
    <col min="11779" max="11779" width="67.7109375" style="226" customWidth="1"/>
    <col min="11780" max="11780" width="28.140625" style="226" customWidth="1"/>
    <col min="11781" max="11781" width="18.5703125" style="226" customWidth="1"/>
    <col min="11782" max="11782" width="19" style="226" bestFit="1" customWidth="1"/>
    <col min="11783" max="11783" width="22" style="226" customWidth="1"/>
    <col min="11784" max="12032" width="9.140625" style="226"/>
    <col min="12033" max="12033" width="13.5703125" style="226" customWidth="1"/>
    <col min="12034" max="12034" width="13.85546875" style="226" customWidth="1"/>
    <col min="12035" max="12035" width="67.7109375" style="226" customWidth="1"/>
    <col min="12036" max="12036" width="28.140625" style="226" customWidth="1"/>
    <col min="12037" max="12037" width="18.5703125" style="226" customWidth="1"/>
    <col min="12038" max="12038" width="19" style="226" bestFit="1" customWidth="1"/>
    <col min="12039" max="12039" width="22" style="226" customWidth="1"/>
    <col min="12040" max="12288" width="9.140625" style="226"/>
    <col min="12289" max="12289" width="13.5703125" style="226" customWidth="1"/>
    <col min="12290" max="12290" width="13.85546875" style="226" customWidth="1"/>
    <col min="12291" max="12291" width="67.7109375" style="226" customWidth="1"/>
    <col min="12292" max="12292" width="28.140625" style="226" customWidth="1"/>
    <col min="12293" max="12293" width="18.5703125" style="226" customWidth="1"/>
    <col min="12294" max="12294" width="19" style="226" bestFit="1" customWidth="1"/>
    <col min="12295" max="12295" width="22" style="226" customWidth="1"/>
    <col min="12296" max="12544" width="9.140625" style="226"/>
    <col min="12545" max="12545" width="13.5703125" style="226" customWidth="1"/>
    <col min="12546" max="12546" width="13.85546875" style="226" customWidth="1"/>
    <col min="12547" max="12547" width="67.7109375" style="226" customWidth="1"/>
    <col min="12548" max="12548" width="28.140625" style="226" customWidth="1"/>
    <col min="12549" max="12549" width="18.5703125" style="226" customWidth="1"/>
    <col min="12550" max="12550" width="19" style="226" bestFit="1" customWidth="1"/>
    <col min="12551" max="12551" width="22" style="226" customWidth="1"/>
    <col min="12552" max="12800" width="9.140625" style="226"/>
    <col min="12801" max="12801" width="13.5703125" style="226" customWidth="1"/>
    <col min="12802" max="12802" width="13.85546875" style="226" customWidth="1"/>
    <col min="12803" max="12803" width="67.7109375" style="226" customWidth="1"/>
    <col min="12804" max="12804" width="28.140625" style="226" customWidth="1"/>
    <col min="12805" max="12805" width="18.5703125" style="226" customWidth="1"/>
    <col min="12806" max="12806" width="19" style="226" bestFit="1" customWidth="1"/>
    <col min="12807" max="12807" width="22" style="226" customWidth="1"/>
    <col min="12808" max="13056" width="9.140625" style="226"/>
    <col min="13057" max="13057" width="13.5703125" style="226" customWidth="1"/>
    <col min="13058" max="13058" width="13.85546875" style="226" customWidth="1"/>
    <col min="13059" max="13059" width="67.7109375" style="226" customWidth="1"/>
    <col min="13060" max="13060" width="28.140625" style="226" customWidth="1"/>
    <col min="13061" max="13061" width="18.5703125" style="226" customWidth="1"/>
    <col min="13062" max="13062" width="19" style="226" bestFit="1" customWidth="1"/>
    <col min="13063" max="13063" width="22" style="226" customWidth="1"/>
    <col min="13064" max="13312" width="9.140625" style="226"/>
    <col min="13313" max="13313" width="13.5703125" style="226" customWidth="1"/>
    <col min="13314" max="13314" width="13.85546875" style="226" customWidth="1"/>
    <col min="13315" max="13315" width="67.7109375" style="226" customWidth="1"/>
    <col min="13316" max="13316" width="28.140625" style="226" customWidth="1"/>
    <col min="13317" max="13317" width="18.5703125" style="226" customWidth="1"/>
    <col min="13318" max="13318" width="19" style="226" bestFit="1" customWidth="1"/>
    <col min="13319" max="13319" width="22" style="226" customWidth="1"/>
    <col min="13320" max="13568" width="9.140625" style="226"/>
    <col min="13569" max="13569" width="13.5703125" style="226" customWidth="1"/>
    <col min="13570" max="13570" width="13.85546875" style="226" customWidth="1"/>
    <col min="13571" max="13571" width="67.7109375" style="226" customWidth="1"/>
    <col min="13572" max="13572" width="28.140625" style="226" customWidth="1"/>
    <col min="13573" max="13573" width="18.5703125" style="226" customWidth="1"/>
    <col min="13574" max="13574" width="19" style="226" bestFit="1" customWidth="1"/>
    <col min="13575" max="13575" width="22" style="226" customWidth="1"/>
    <col min="13576" max="13824" width="9.140625" style="226"/>
    <col min="13825" max="13825" width="13.5703125" style="226" customWidth="1"/>
    <col min="13826" max="13826" width="13.85546875" style="226" customWidth="1"/>
    <col min="13827" max="13827" width="67.7109375" style="226" customWidth="1"/>
    <col min="13828" max="13828" width="28.140625" style="226" customWidth="1"/>
    <col min="13829" max="13829" width="18.5703125" style="226" customWidth="1"/>
    <col min="13830" max="13830" width="19" style="226" bestFit="1" customWidth="1"/>
    <col min="13831" max="13831" width="22" style="226" customWidth="1"/>
    <col min="13832" max="14080" width="9.140625" style="226"/>
    <col min="14081" max="14081" width="13.5703125" style="226" customWidth="1"/>
    <col min="14082" max="14082" width="13.85546875" style="226" customWidth="1"/>
    <col min="14083" max="14083" width="67.7109375" style="226" customWidth="1"/>
    <col min="14084" max="14084" width="28.140625" style="226" customWidth="1"/>
    <col min="14085" max="14085" width="18.5703125" style="226" customWidth="1"/>
    <col min="14086" max="14086" width="19" style="226" bestFit="1" customWidth="1"/>
    <col min="14087" max="14087" width="22" style="226" customWidth="1"/>
    <col min="14088" max="14336" width="9.140625" style="226"/>
    <col min="14337" max="14337" width="13.5703125" style="226" customWidth="1"/>
    <col min="14338" max="14338" width="13.85546875" style="226" customWidth="1"/>
    <col min="14339" max="14339" width="67.7109375" style="226" customWidth="1"/>
    <col min="14340" max="14340" width="28.140625" style="226" customWidth="1"/>
    <col min="14341" max="14341" width="18.5703125" style="226" customWidth="1"/>
    <col min="14342" max="14342" width="19" style="226" bestFit="1" customWidth="1"/>
    <col min="14343" max="14343" width="22" style="226" customWidth="1"/>
    <col min="14344" max="14592" width="9.140625" style="226"/>
    <col min="14593" max="14593" width="13.5703125" style="226" customWidth="1"/>
    <col min="14594" max="14594" width="13.85546875" style="226" customWidth="1"/>
    <col min="14595" max="14595" width="67.7109375" style="226" customWidth="1"/>
    <col min="14596" max="14596" width="28.140625" style="226" customWidth="1"/>
    <col min="14597" max="14597" width="18.5703125" style="226" customWidth="1"/>
    <col min="14598" max="14598" width="19" style="226" bestFit="1" customWidth="1"/>
    <col min="14599" max="14599" width="22" style="226" customWidth="1"/>
    <col min="14600" max="14848" width="9.140625" style="226"/>
    <col min="14849" max="14849" width="13.5703125" style="226" customWidth="1"/>
    <col min="14850" max="14850" width="13.85546875" style="226" customWidth="1"/>
    <col min="14851" max="14851" width="67.7109375" style="226" customWidth="1"/>
    <col min="14852" max="14852" width="28.140625" style="226" customWidth="1"/>
    <col min="14853" max="14853" width="18.5703125" style="226" customWidth="1"/>
    <col min="14854" max="14854" width="19" style="226" bestFit="1" customWidth="1"/>
    <col min="14855" max="14855" width="22" style="226" customWidth="1"/>
    <col min="14856" max="15104" width="9.140625" style="226"/>
    <col min="15105" max="15105" width="13.5703125" style="226" customWidth="1"/>
    <col min="15106" max="15106" width="13.85546875" style="226" customWidth="1"/>
    <col min="15107" max="15107" width="67.7109375" style="226" customWidth="1"/>
    <col min="15108" max="15108" width="28.140625" style="226" customWidth="1"/>
    <col min="15109" max="15109" width="18.5703125" style="226" customWidth="1"/>
    <col min="15110" max="15110" width="19" style="226" bestFit="1" customWidth="1"/>
    <col min="15111" max="15111" width="22" style="226" customWidth="1"/>
    <col min="15112" max="15360" width="9.140625" style="226"/>
    <col min="15361" max="15361" width="13.5703125" style="226" customWidth="1"/>
    <col min="15362" max="15362" width="13.85546875" style="226" customWidth="1"/>
    <col min="15363" max="15363" width="67.7109375" style="226" customWidth="1"/>
    <col min="15364" max="15364" width="28.140625" style="226" customWidth="1"/>
    <col min="15365" max="15365" width="18.5703125" style="226" customWidth="1"/>
    <col min="15366" max="15366" width="19" style="226" bestFit="1" customWidth="1"/>
    <col min="15367" max="15367" width="22" style="226" customWidth="1"/>
    <col min="15368" max="15616" width="9.140625" style="226"/>
    <col min="15617" max="15617" width="13.5703125" style="226" customWidth="1"/>
    <col min="15618" max="15618" width="13.85546875" style="226" customWidth="1"/>
    <col min="15619" max="15619" width="67.7109375" style="226" customWidth="1"/>
    <col min="15620" max="15620" width="28.140625" style="226" customWidth="1"/>
    <col min="15621" max="15621" width="18.5703125" style="226" customWidth="1"/>
    <col min="15622" max="15622" width="19" style="226" bestFit="1" customWidth="1"/>
    <col min="15623" max="15623" width="22" style="226" customWidth="1"/>
    <col min="15624" max="15872" width="9.140625" style="226"/>
    <col min="15873" max="15873" width="13.5703125" style="226" customWidth="1"/>
    <col min="15874" max="15874" width="13.85546875" style="226" customWidth="1"/>
    <col min="15875" max="15875" width="67.7109375" style="226" customWidth="1"/>
    <col min="15876" max="15876" width="28.140625" style="226" customWidth="1"/>
    <col min="15877" max="15877" width="18.5703125" style="226" customWidth="1"/>
    <col min="15878" max="15878" width="19" style="226" bestFit="1" customWidth="1"/>
    <col min="15879" max="15879" width="22" style="226" customWidth="1"/>
    <col min="15880" max="16128" width="9.140625" style="226"/>
    <col min="16129" max="16129" width="13.5703125" style="226" customWidth="1"/>
    <col min="16130" max="16130" width="13.85546875" style="226" customWidth="1"/>
    <col min="16131" max="16131" width="67.7109375" style="226" customWidth="1"/>
    <col min="16132" max="16132" width="28.140625" style="226" customWidth="1"/>
    <col min="16133" max="16133" width="18.5703125" style="226" customWidth="1"/>
    <col min="16134" max="16134" width="19" style="226" bestFit="1" customWidth="1"/>
    <col min="16135" max="16135" width="22" style="226" customWidth="1"/>
    <col min="16136" max="16384" width="9.140625" style="226"/>
  </cols>
  <sheetData>
    <row r="1" spans="1:9" x14ac:dyDescent="0.2">
      <c r="A1" s="224"/>
      <c r="B1" s="225"/>
      <c r="C1" s="225"/>
      <c r="D1" s="375" t="s">
        <v>62</v>
      </c>
      <c r="E1" s="376"/>
      <c r="H1" s="227"/>
    </row>
    <row r="2" spans="1:9" x14ac:dyDescent="0.2">
      <c r="A2" s="377" t="s">
        <v>180</v>
      </c>
      <c r="B2" s="378"/>
      <c r="C2" s="378"/>
      <c r="D2" s="378"/>
      <c r="E2" s="379"/>
      <c r="F2" s="228"/>
      <c r="G2" s="228"/>
      <c r="H2" s="227"/>
    </row>
    <row r="3" spans="1:9" x14ac:dyDescent="0.2">
      <c r="A3" s="229"/>
      <c r="B3" s="230"/>
      <c r="C3" s="380" t="s">
        <v>13</v>
      </c>
      <c r="D3" s="380"/>
      <c r="E3" s="381"/>
      <c r="H3" s="231"/>
    </row>
    <row r="4" spans="1:9" x14ac:dyDescent="0.2">
      <c r="A4" s="232"/>
      <c r="B4" s="233"/>
      <c r="C4" s="233"/>
      <c r="D4" s="233"/>
      <c r="E4" s="234"/>
      <c r="F4" s="235"/>
      <c r="G4" s="235"/>
    </row>
    <row r="5" spans="1:9" ht="39" customHeight="1" x14ac:dyDescent="0.2">
      <c r="A5" s="382" t="s">
        <v>181</v>
      </c>
      <c r="B5" s="383"/>
      <c r="C5" s="383"/>
      <c r="D5" s="383"/>
      <c r="E5" s="384"/>
      <c r="F5" s="215"/>
      <c r="G5" s="215"/>
      <c r="I5" s="236"/>
    </row>
    <row r="6" spans="1:9" x14ac:dyDescent="0.2">
      <c r="A6" s="386" t="s">
        <v>89</v>
      </c>
      <c r="B6" s="387"/>
      <c r="C6" s="387"/>
      <c r="D6" s="387"/>
      <c r="E6" s="388"/>
      <c r="F6" s="215"/>
      <c r="G6" s="215"/>
      <c r="I6" s="236"/>
    </row>
    <row r="7" spans="1:9" s="237" customFormat="1" ht="15.75" customHeight="1" x14ac:dyDescent="0.2">
      <c r="A7" s="385" t="s">
        <v>1</v>
      </c>
      <c r="B7" s="385"/>
      <c r="C7" s="385" t="s">
        <v>182</v>
      </c>
      <c r="D7" s="385" t="s">
        <v>183</v>
      </c>
      <c r="E7" s="216" t="s">
        <v>0</v>
      </c>
      <c r="F7" s="223"/>
      <c r="G7" s="223"/>
    </row>
    <row r="8" spans="1:9" s="237" customFormat="1" ht="62.25" customHeight="1" x14ac:dyDescent="0.2">
      <c r="A8" s="216" t="s">
        <v>184</v>
      </c>
      <c r="B8" s="216" t="s">
        <v>185</v>
      </c>
      <c r="C8" s="385"/>
      <c r="D8" s="385"/>
      <c r="E8" s="193" t="s">
        <v>115</v>
      </c>
      <c r="F8" s="223"/>
      <c r="G8" s="223"/>
    </row>
    <row r="9" spans="1:9" ht="17.25" customHeight="1" x14ac:dyDescent="0.2">
      <c r="A9" s="372" t="s">
        <v>21</v>
      </c>
      <c r="B9" s="373"/>
      <c r="C9" s="373"/>
      <c r="D9" s="374"/>
      <c r="E9" s="218"/>
      <c r="F9" s="219"/>
      <c r="G9" s="215"/>
      <c r="I9" s="236"/>
    </row>
    <row r="10" spans="1:9" ht="39" customHeight="1" x14ac:dyDescent="0.2">
      <c r="A10" s="220">
        <v>1191</v>
      </c>
      <c r="B10" s="238"/>
      <c r="C10" s="222" t="s">
        <v>186</v>
      </c>
      <c r="D10" s="216"/>
      <c r="E10" s="216"/>
      <c r="F10" s="215"/>
      <c r="G10" s="215"/>
      <c r="I10" s="236"/>
    </row>
    <row r="11" spans="1:9" ht="49.5" customHeight="1" x14ac:dyDescent="0.2">
      <c r="A11" s="368"/>
      <c r="B11" s="370">
        <v>11003</v>
      </c>
      <c r="C11" s="217" t="s">
        <v>187</v>
      </c>
      <c r="D11" s="216" t="s">
        <v>188</v>
      </c>
      <c r="E11" s="221">
        <f>E12</f>
        <v>-20000</v>
      </c>
      <c r="F11" s="215"/>
      <c r="G11" s="215"/>
      <c r="I11" s="236"/>
    </row>
    <row r="12" spans="1:9" ht="60" customHeight="1" x14ac:dyDescent="0.2">
      <c r="A12" s="369"/>
      <c r="B12" s="371"/>
      <c r="C12" s="216"/>
      <c r="D12" s="193" t="s">
        <v>189</v>
      </c>
      <c r="E12" s="239">
        <v>-20000</v>
      </c>
      <c r="F12" s="215"/>
      <c r="G12" s="215"/>
      <c r="I12" s="236"/>
    </row>
  </sheetData>
  <mergeCells count="11">
    <mergeCell ref="A11:A12"/>
    <mergeCell ref="B11:B12"/>
    <mergeCell ref="A9:D9"/>
    <mergeCell ref="D1:E1"/>
    <mergeCell ref="A2:E2"/>
    <mergeCell ref="C3:E3"/>
    <mergeCell ref="A5:E5"/>
    <mergeCell ref="A7:B7"/>
    <mergeCell ref="C7:C8"/>
    <mergeCell ref="D7:D8"/>
    <mergeCell ref="A6:E6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8"/>
  <sheetViews>
    <sheetView topLeftCell="A28" zoomScaleNormal="100" workbookViewId="0">
      <selection activeCell="F22" sqref="F22"/>
    </sheetView>
  </sheetViews>
  <sheetFormatPr defaultColWidth="9.140625" defaultRowHeight="13.5" x14ac:dyDescent="0.2"/>
  <cols>
    <col min="1" max="1" width="49.28515625" style="89" customWidth="1"/>
    <col min="2" max="2" width="59.7109375" style="89" customWidth="1"/>
    <col min="3" max="3" width="30.28515625" style="89" customWidth="1"/>
    <col min="4" max="16384" width="9.140625" style="89"/>
  </cols>
  <sheetData>
    <row r="1" spans="1:3" s="44" customFormat="1" ht="15" customHeight="1" x14ac:dyDescent="0.2">
      <c r="A1" s="389" t="s">
        <v>110</v>
      </c>
      <c r="B1" s="390"/>
      <c r="C1" s="391"/>
    </row>
    <row r="2" spans="1:3" s="44" customFormat="1" ht="15" customHeight="1" x14ac:dyDescent="0.2">
      <c r="A2" s="275" t="s">
        <v>78</v>
      </c>
      <c r="B2" s="276"/>
      <c r="C2" s="277"/>
    </row>
    <row r="3" spans="1:3" s="44" customFormat="1" ht="15" customHeight="1" x14ac:dyDescent="0.2">
      <c r="A3" s="278" t="s">
        <v>13</v>
      </c>
      <c r="B3" s="279"/>
      <c r="C3" s="280"/>
    </row>
    <row r="4" spans="1:3" s="84" customFormat="1" ht="45.6" customHeight="1" x14ac:dyDescent="0.2">
      <c r="A4" s="406" t="s">
        <v>200</v>
      </c>
      <c r="B4" s="407"/>
      <c r="C4" s="408"/>
    </row>
    <row r="5" spans="1:3" s="84" customFormat="1" ht="24" customHeight="1" x14ac:dyDescent="0.2">
      <c r="A5" s="397" t="s">
        <v>21</v>
      </c>
      <c r="B5" s="398"/>
      <c r="C5" s="85"/>
    </row>
    <row r="6" spans="1:3" s="84" customFormat="1" ht="14.25" customHeight="1" x14ac:dyDescent="0.2">
      <c r="A6" s="399" t="s">
        <v>22</v>
      </c>
      <c r="B6" s="400"/>
      <c r="C6" s="401"/>
    </row>
    <row r="7" spans="1:3" x14ac:dyDescent="0.2">
      <c r="A7" s="86"/>
      <c r="B7" s="87"/>
      <c r="C7" s="88"/>
    </row>
    <row r="8" spans="1:3" x14ac:dyDescent="0.2">
      <c r="A8" s="90" t="s">
        <v>28</v>
      </c>
      <c r="B8" s="393" t="s">
        <v>4</v>
      </c>
      <c r="C8" s="393"/>
    </row>
    <row r="9" spans="1:3" ht="30.75" customHeight="1" x14ac:dyDescent="0.2">
      <c r="A9" s="90">
        <v>1191</v>
      </c>
      <c r="B9" s="91" t="s">
        <v>191</v>
      </c>
      <c r="C9" s="91"/>
    </row>
    <row r="10" spans="1:3" x14ac:dyDescent="0.2">
      <c r="A10" s="92"/>
      <c r="B10" s="93"/>
      <c r="C10" s="94"/>
    </row>
    <row r="11" spans="1:3" x14ac:dyDescent="0.2">
      <c r="A11" s="95" t="s">
        <v>5</v>
      </c>
      <c r="B11" s="96"/>
      <c r="C11" s="97"/>
    </row>
    <row r="12" spans="1:3" ht="57.75" customHeight="1" x14ac:dyDescent="0.2">
      <c r="A12" s="98" t="s">
        <v>6</v>
      </c>
      <c r="B12" s="98">
        <v>1191</v>
      </c>
      <c r="C12" s="99" t="s">
        <v>159</v>
      </c>
    </row>
    <row r="13" spans="1:3" ht="13.5" customHeight="1" x14ac:dyDescent="0.2">
      <c r="A13" s="100" t="s">
        <v>7</v>
      </c>
      <c r="B13" s="100">
        <v>11003</v>
      </c>
      <c r="C13" s="394" t="s">
        <v>8</v>
      </c>
    </row>
    <row r="14" spans="1:3" ht="40.5" x14ac:dyDescent="0.2">
      <c r="A14" s="101" t="s">
        <v>9</v>
      </c>
      <c r="B14" s="55" t="s">
        <v>190</v>
      </c>
      <c r="C14" s="395"/>
    </row>
    <row r="15" spans="1:3" ht="40.5" x14ac:dyDescent="0.2">
      <c r="A15" s="101" t="s">
        <v>10</v>
      </c>
      <c r="B15" s="102" t="s">
        <v>190</v>
      </c>
      <c r="C15" s="396"/>
    </row>
    <row r="16" spans="1:3" x14ac:dyDescent="0.2">
      <c r="A16" s="101" t="s">
        <v>154</v>
      </c>
      <c r="B16" s="102" t="s">
        <v>192</v>
      </c>
      <c r="C16" s="103"/>
    </row>
    <row r="17" spans="1:3" ht="27" x14ac:dyDescent="0.2">
      <c r="A17" s="101" t="s">
        <v>193</v>
      </c>
      <c r="B17" s="102" t="s">
        <v>194</v>
      </c>
      <c r="C17" s="104"/>
    </row>
    <row r="18" spans="1:3" x14ac:dyDescent="0.2">
      <c r="A18" s="284" t="s">
        <v>11</v>
      </c>
      <c r="B18" s="284"/>
      <c r="C18" s="105"/>
    </row>
    <row r="19" spans="1:3" x14ac:dyDescent="0.2">
      <c r="A19" s="413" t="s">
        <v>195</v>
      </c>
      <c r="B19" s="414"/>
      <c r="C19" s="194">
        <v>-10</v>
      </c>
    </row>
    <row r="20" spans="1:3" ht="15.75" customHeight="1" x14ac:dyDescent="0.2">
      <c r="A20" s="413" t="s">
        <v>196</v>
      </c>
      <c r="B20" s="414"/>
      <c r="C20" s="194">
        <v>-4</v>
      </c>
    </row>
    <row r="21" spans="1:3" s="106" customFormat="1" ht="18.75" customHeight="1" x14ac:dyDescent="0.2">
      <c r="A21" s="392" t="s">
        <v>12</v>
      </c>
      <c r="B21" s="392"/>
      <c r="C21" s="78">
        <v>-20000</v>
      </c>
    </row>
    <row r="22" spans="1:3" x14ac:dyDescent="0.2">
      <c r="A22" s="403"/>
      <c r="B22" s="404"/>
      <c r="C22" s="405"/>
    </row>
    <row r="23" spans="1:3" x14ac:dyDescent="0.2">
      <c r="A23" s="192" t="s">
        <v>28</v>
      </c>
      <c r="B23" s="393" t="s">
        <v>4</v>
      </c>
      <c r="C23" s="393"/>
    </row>
    <row r="24" spans="1:3" ht="30.75" customHeight="1" x14ac:dyDescent="0.2">
      <c r="A24" s="192">
        <v>1126</v>
      </c>
      <c r="B24" s="91" t="s">
        <v>36</v>
      </c>
      <c r="C24" s="91"/>
    </row>
    <row r="25" spans="1:3" x14ac:dyDescent="0.2">
      <c r="A25" s="92"/>
      <c r="B25" s="93"/>
      <c r="C25" s="94"/>
    </row>
    <row r="26" spans="1:3" x14ac:dyDescent="0.2">
      <c r="A26" s="95" t="s">
        <v>5</v>
      </c>
      <c r="B26" s="96"/>
      <c r="C26" s="97"/>
    </row>
    <row r="27" spans="1:3" ht="57.75" customHeight="1" x14ac:dyDescent="0.2">
      <c r="A27" s="127" t="s">
        <v>6</v>
      </c>
      <c r="B27" s="127">
        <v>1126</v>
      </c>
      <c r="C27" s="99" t="s">
        <v>159</v>
      </c>
    </row>
    <row r="28" spans="1:3" ht="13.5" customHeight="1" x14ac:dyDescent="0.2">
      <c r="A28" s="129" t="s">
        <v>7</v>
      </c>
      <c r="B28" s="129">
        <v>31003</v>
      </c>
      <c r="C28" s="394" t="s">
        <v>8</v>
      </c>
    </row>
    <row r="29" spans="1:3" ht="27" x14ac:dyDescent="0.2">
      <c r="A29" s="130" t="s">
        <v>9</v>
      </c>
      <c r="B29" s="131" t="s">
        <v>38</v>
      </c>
      <c r="C29" s="395"/>
    </row>
    <row r="30" spans="1:3" ht="40.5" x14ac:dyDescent="0.2">
      <c r="A30" s="130" t="s">
        <v>10</v>
      </c>
      <c r="B30" s="145" t="s">
        <v>39</v>
      </c>
      <c r="C30" s="396"/>
    </row>
    <row r="31" spans="1:3" ht="27" x14ac:dyDescent="0.2">
      <c r="A31" s="133" t="s">
        <v>23</v>
      </c>
      <c r="B31" s="133" t="s">
        <v>40</v>
      </c>
      <c r="C31" s="103"/>
    </row>
    <row r="32" spans="1:3" ht="27" x14ac:dyDescent="0.2">
      <c r="A32" s="133" t="s">
        <v>41</v>
      </c>
      <c r="B32" s="132" t="s">
        <v>42</v>
      </c>
      <c r="C32" s="104"/>
    </row>
    <row r="33" spans="1:3" x14ac:dyDescent="0.2">
      <c r="A33" s="284" t="s">
        <v>11</v>
      </c>
      <c r="B33" s="284"/>
      <c r="C33" s="105"/>
    </row>
    <row r="34" spans="1:3" s="106" customFormat="1" ht="18.75" customHeight="1" x14ac:dyDescent="0.2">
      <c r="A34" s="392" t="s">
        <v>12</v>
      </c>
      <c r="B34" s="392"/>
      <c r="C34" s="78">
        <v>-179521.9</v>
      </c>
    </row>
    <row r="35" spans="1:3" s="107" customFormat="1" x14ac:dyDescent="0.2">
      <c r="A35" s="409" t="s">
        <v>133</v>
      </c>
      <c r="B35" s="409"/>
      <c r="C35" s="409"/>
    </row>
    <row r="36" spans="1:3" s="107" customFormat="1" x14ac:dyDescent="0.2">
      <c r="A36" s="108" t="s">
        <v>22</v>
      </c>
      <c r="B36" s="108"/>
      <c r="C36" s="108"/>
    </row>
    <row r="37" spans="1:3" s="110" customFormat="1" x14ac:dyDescent="0.2">
      <c r="A37" s="29"/>
      <c r="B37" s="29"/>
      <c r="C37" s="109"/>
    </row>
    <row r="38" spans="1:3" s="107" customFormat="1" x14ac:dyDescent="0.2">
      <c r="A38" s="111" t="s">
        <v>146</v>
      </c>
      <c r="B38" s="111" t="s">
        <v>90</v>
      </c>
      <c r="C38" s="112"/>
    </row>
    <row r="39" spans="1:3" s="107" customFormat="1" x14ac:dyDescent="0.2">
      <c r="A39" s="28">
        <v>1169</v>
      </c>
      <c r="B39" s="113" t="s">
        <v>147</v>
      </c>
      <c r="C39" s="114"/>
    </row>
    <row r="40" spans="1:3" s="107" customFormat="1" x14ac:dyDescent="0.2">
      <c r="A40" s="412" t="s">
        <v>148</v>
      </c>
      <c r="B40" s="412"/>
      <c r="C40" s="112"/>
    </row>
    <row r="41" spans="1:3" s="4" customFormat="1" ht="54" x14ac:dyDescent="0.2">
      <c r="A41" s="115" t="s">
        <v>149</v>
      </c>
      <c r="B41" s="28">
        <v>1169</v>
      </c>
      <c r="C41" s="99" t="s">
        <v>159</v>
      </c>
    </row>
    <row r="42" spans="1:3" s="107" customFormat="1" x14ac:dyDescent="0.2">
      <c r="A42" s="115" t="s">
        <v>151</v>
      </c>
      <c r="B42" s="28">
        <v>31001</v>
      </c>
      <c r="C42" s="116" t="s">
        <v>8</v>
      </c>
    </row>
    <row r="43" spans="1:3" s="107" customFormat="1" ht="27" x14ac:dyDescent="0.2">
      <c r="A43" s="115" t="s">
        <v>9</v>
      </c>
      <c r="B43" s="76" t="s">
        <v>152</v>
      </c>
      <c r="C43" s="115"/>
    </row>
    <row r="44" spans="1:3" s="107" customFormat="1" ht="33.75" customHeight="1" x14ac:dyDescent="0.2">
      <c r="A44" s="115" t="s">
        <v>10</v>
      </c>
      <c r="B44" s="117" t="s">
        <v>153</v>
      </c>
      <c r="C44" s="115"/>
    </row>
    <row r="45" spans="1:3" s="107" customFormat="1" ht="30.75" customHeight="1" x14ac:dyDescent="0.2">
      <c r="A45" s="115" t="s">
        <v>154</v>
      </c>
      <c r="B45" s="28" t="s">
        <v>155</v>
      </c>
      <c r="C45" s="115"/>
    </row>
    <row r="46" spans="1:3" s="107" customFormat="1" ht="27" x14ac:dyDescent="0.2">
      <c r="A46" s="28" t="s">
        <v>156</v>
      </c>
      <c r="B46" s="28" t="s">
        <v>157</v>
      </c>
      <c r="C46" s="115"/>
    </row>
    <row r="47" spans="1:3" s="107" customFormat="1" x14ac:dyDescent="0.2">
      <c r="A47" s="410" t="s">
        <v>158</v>
      </c>
      <c r="B47" s="411"/>
      <c r="C47" s="115"/>
    </row>
    <row r="48" spans="1:3" s="118" customFormat="1" ht="18.75" customHeight="1" x14ac:dyDescent="0.2">
      <c r="A48" s="402" t="s">
        <v>12</v>
      </c>
      <c r="B48" s="402"/>
      <c r="C48" s="78">
        <v>199521.9</v>
      </c>
    </row>
  </sheetData>
  <mergeCells count="21">
    <mergeCell ref="A48:B48"/>
    <mergeCell ref="A22:C22"/>
    <mergeCell ref="A4:C4"/>
    <mergeCell ref="A35:C35"/>
    <mergeCell ref="A47:B47"/>
    <mergeCell ref="A40:B40"/>
    <mergeCell ref="B23:C23"/>
    <mergeCell ref="C28:C30"/>
    <mergeCell ref="A33:B33"/>
    <mergeCell ref="A34:B34"/>
    <mergeCell ref="A19:B19"/>
    <mergeCell ref="A20:B20"/>
    <mergeCell ref="A1:C1"/>
    <mergeCell ref="A2:C2"/>
    <mergeCell ref="A3:C3"/>
    <mergeCell ref="A21:B21"/>
    <mergeCell ref="A18:B18"/>
    <mergeCell ref="B8:C8"/>
    <mergeCell ref="C13:C15"/>
    <mergeCell ref="A5:B5"/>
    <mergeCell ref="A6:C6"/>
  </mergeCells>
  <pageMargins left="0.15" right="0.04" top="0.24" bottom="0.23622047244094491" header="0.31496062992125984" footer="0.17"/>
  <pageSetup paperSize="9" scale="85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2"/>
  <sheetViews>
    <sheetView topLeftCell="A37" zoomScaleNormal="100" workbookViewId="0">
      <selection activeCell="G20" sqref="G20"/>
    </sheetView>
  </sheetViews>
  <sheetFormatPr defaultColWidth="9.140625" defaultRowHeight="13.5" x14ac:dyDescent="0.2"/>
  <cols>
    <col min="1" max="1" width="49.28515625" style="89" customWidth="1"/>
    <col min="2" max="2" width="59.7109375" style="89" customWidth="1"/>
    <col min="3" max="3" width="27.28515625" style="89" customWidth="1"/>
    <col min="4" max="16384" width="9.140625" style="89"/>
  </cols>
  <sheetData>
    <row r="1" spans="1:3" s="44" customFormat="1" ht="15" customHeight="1" x14ac:dyDescent="0.2">
      <c r="A1" s="389" t="s">
        <v>113</v>
      </c>
      <c r="B1" s="390"/>
      <c r="C1" s="391"/>
    </row>
    <row r="2" spans="1:3" s="44" customFormat="1" ht="15" customHeight="1" x14ac:dyDescent="0.2">
      <c r="A2" s="275" t="s">
        <v>78</v>
      </c>
      <c r="B2" s="276"/>
      <c r="C2" s="277"/>
    </row>
    <row r="3" spans="1:3" s="44" customFormat="1" ht="15" customHeight="1" x14ac:dyDescent="0.2">
      <c r="A3" s="278" t="s">
        <v>13</v>
      </c>
      <c r="B3" s="279"/>
      <c r="C3" s="280"/>
    </row>
    <row r="4" spans="1:3" s="84" customFormat="1" ht="45.6" customHeight="1" x14ac:dyDescent="0.2">
      <c r="A4" s="418" t="s">
        <v>199</v>
      </c>
      <c r="B4" s="419"/>
      <c r="C4" s="420"/>
    </row>
    <row r="5" spans="1:3" s="84" customFormat="1" ht="21.75" customHeight="1" x14ac:dyDescent="0.2">
      <c r="A5" s="397" t="s">
        <v>21</v>
      </c>
      <c r="B5" s="424"/>
      <c r="C5" s="119"/>
    </row>
    <row r="6" spans="1:3" s="84" customFormat="1" ht="14.25" customHeight="1" x14ac:dyDescent="0.2">
      <c r="A6" s="399" t="s">
        <v>43</v>
      </c>
      <c r="B6" s="400"/>
      <c r="C6" s="401"/>
    </row>
    <row r="7" spans="1:3" x14ac:dyDescent="0.2">
      <c r="A7" s="86"/>
      <c r="B7" s="87"/>
      <c r="C7" s="88"/>
    </row>
    <row r="8" spans="1:3" x14ac:dyDescent="0.2">
      <c r="A8" s="192" t="s">
        <v>28</v>
      </c>
      <c r="B8" s="393" t="s">
        <v>4</v>
      </c>
      <c r="C8" s="393"/>
    </row>
    <row r="9" spans="1:3" ht="30.75" customHeight="1" x14ac:dyDescent="0.2">
      <c r="A9" s="192">
        <v>1191</v>
      </c>
      <c r="B9" s="91" t="s">
        <v>191</v>
      </c>
      <c r="C9" s="91"/>
    </row>
    <row r="10" spans="1:3" x14ac:dyDescent="0.2">
      <c r="A10" s="92"/>
      <c r="B10" s="93"/>
      <c r="C10" s="94"/>
    </row>
    <row r="11" spans="1:3" x14ac:dyDescent="0.2">
      <c r="A11" s="95" t="s">
        <v>5</v>
      </c>
      <c r="B11" s="96"/>
      <c r="C11" s="97"/>
    </row>
    <row r="12" spans="1:3" ht="57.75" customHeight="1" x14ac:dyDescent="0.2">
      <c r="A12" s="98" t="s">
        <v>6</v>
      </c>
      <c r="B12" s="98">
        <v>1191</v>
      </c>
      <c r="C12" s="99" t="s">
        <v>159</v>
      </c>
    </row>
    <row r="13" spans="1:3" ht="13.5" customHeight="1" x14ac:dyDescent="0.2">
      <c r="A13" s="100" t="s">
        <v>7</v>
      </c>
      <c r="B13" s="100">
        <v>11003</v>
      </c>
      <c r="C13" s="394" t="s">
        <v>8</v>
      </c>
    </row>
    <row r="14" spans="1:3" ht="40.5" x14ac:dyDescent="0.2">
      <c r="A14" s="101" t="s">
        <v>9</v>
      </c>
      <c r="B14" s="55" t="s">
        <v>190</v>
      </c>
      <c r="C14" s="395"/>
    </row>
    <row r="15" spans="1:3" ht="40.5" x14ac:dyDescent="0.2">
      <c r="A15" s="101" t="s">
        <v>10</v>
      </c>
      <c r="B15" s="102" t="s">
        <v>190</v>
      </c>
      <c r="C15" s="396"/>
    </row>
    <row r="16" spans="1:3" x14ac:dyDescent="0.2">
      <c r="A16" s="101" t="s">
        <v>154</v>
      </c>
      <c r="B16" s="102" t="s">
        <v>192</v>
      </c>
      <c r="C16" s="103"/>
    </row>
    <row r="17" spans="1:3" ht="27" x14ac:dyDescent="0.2">
      <c r="A17" s="101" t="s">
        <v>193</v>
      </c>
      <c r="B17" s="102" t="s">
        <v>194</v>
      </c>
      <c r="C17" s="104"/>
    </row>
    <row r="18" spans="1:3" x14ac:dyDescent="0.2">
      <c r="A18" s="284" t="s">
        <v>11</v>
      </c>
      <c r="B18" s="284"/>
      <c r="C18" s="105"/>
    </row>
    <row r="19" spans="1:3" x14ac:dyDescent="0.2">
      <c r="A19" s="413" t="s">
        <v>195</v>
      </c>
      <c r="B19" s="414"/>
      <c r="C19" s="194">
        <v>-10</v>
      </c>
    </row>
    <row r="20" spans="1:3" ht="20.25" customHeight="1" x14ac:dyDescent="0.2">
      <c r="A20" s="413" t="s">
        <v>196</v>
      </c>
      <c r="B20" s="414"/>
      <c r="C20" s="194">
        <v>-4</v>
      </c>
    </row>
    <row r="21" spans="1:3" s="106" customFormat="1" ht="18.75" customHeight="1" x14ac:dyDescent="0.2">
      <c r="A21" s="392" t="s">
        <v>12</v>
      </c>
      <c r="B21" s="392"/>
      <c r="C21" s="78">
        <v>-20000</v>
      </c>
    </row>
    <row r="22" spans="1:3" x14ac:dyDescent="0.2">
      <c r="A22" s="86"/>
      <c r="B22" s="87"/>
      <c r="C22" s="88"/>
    </row>
    <row r="23" spans="1:3" x14ac:dyDescent="0.2">
      <c r="A23" s="86"/>
      <c r="B23" s="87"/>
      <c r="C23" s="88"/>
    </row>
    <row r="24" spans="1:3" x14ac:dyDescent="0.2">
      <c r="A24" s="120" t="s">
        <v>28</v>
      </c>
      <c r="B24" s="121" t="s">
        <v>4</v>
      </c>
      <c r="C24" s="121"/>
    </row>
    <row r="25" spans="1:3" ht="36.75" customHeight="1" x14ac:dyDescent="0.2">
      <c r="A25" s="120">
        <v>1126</v>
      </c>
      <c r="B25" s="121" t="s">
        <v>36</v>
      </c>
      <c r="C25" s="121"/>
    </row>
    <row r="26" spans="1:3" x14ac:dyDescent="0.2">
      <c r="A26" s="122"/>
      <c r="B26" s="123"/>
      <c r="C26" s="124"/>
    </row>
    <row r="27" spans="1:3" x14ac:dyDescent="0.2">
      <c r="A27" s="125" t="s">
        <v>5</v>
      </c>
      <c r="B27" s="126"/>
      <c r="C27" s="97" t="s">
        <v>76</v>
      </c>
    </row>
    <row r="28" spans="1:3" ht="48.75" customHeight="1" x14ac:dyDescent="0.2">
      <c r="A28" s="127" t="s">
        <v>6</v>
      </c>
      <c r="B28" s="127">
        <v>1126</v>
      </c>
      <c r="C28" s="128" t="s">
        <v>115</v>
      </c>
    </row>
    <row r="29" spans="1:3" ht="13.5" customHeight="1" x14ac:dyDescent="0.2">
      <c r="A29" s="129" t="s">
        <v>7</v>
      </c>
      <c r="B29" s="129">
        <v>31003</v>
      </c>
      <c r="C29" s="421" t="s">
        <v>8</v>
      </c>
    </row>
    <row r="30" spans="1:3" ht="27" x14ac:dyDescent="0.2">
      <c r="A30" s="130" t="s">
        <v>9</v>
      </c>
      <c r="B30" s="131" t="s">
        <v>38</v>
      </c>
      <c r="C30" s="395"/>
    </row>
    <row r="31" spans="1:3" ht="40.5" x14ac:dyDescent="0.2">
      <c r="A31" s="130" t="s">
        <v>10</v>
      </c>
      <c r="B31" s="145" t="s">
        <v>39</v>
      </c>
      <c r="C31" s="396"/>
    </row>
    <row r="32" spans="1:3" ht="27" x14ac:dyDescent="0.2">
      <c r="A32" s="133" t="s">
        <v>23</v>
      </c>
      <c r="B32" s="133" t="s">
        <v>40</v>
      </c>
      <c r="C32" s="134"/>
    </row>
    <row r="33" spans="1:3" ht="27" x14ac:dyDescent="0.2">
      <c r="A33" s="240" t="s">
        <v>41</v>
      </c>
      <c r="B33" s="241" t="s">
        <v>42</v>
      </c>
      <c r="C33" s="242"/>
    </row>
    <row r="34" spans="1:3" x14ac:dyDescent="0.2">
      <c r="A34" s="422" t="s">
        <v>11</v>
      </c>
      <c r="B34" s="422"/>
      <c r="C34" s="243"/>
    </row>
    <row r="35" spans="1:3" s="23" customFormat="1" x14ac:dyDescent="0.2">
      <c r="A35" s="423" t="s">
        <v>12</v>
      </c>
      <c r="B35" s="423"/>
      <c r="C35" s="244">
        <f>'7.'!C34</f>
        <v>-179521.9</v>
      </c>
    </row>
    <row r="36" spans="1:3" x14ac:dyDescent="0.2">
      <c r="A36" s="245"/>
      <c r="B36" s="245"/>
      <c r="C36" s="246"/>
    </row>
    <row r="37" spans="1:3" s="135" customFormat="1" x14ac:dyDescent="0.25">
      <c r="A37" s="415" t="s">
        <v>133</v>
      </c>
      <c r="B37" s="415"/>
      <c r="C37" s="415"/>
    </row>
    <row r="38" spans="1:3" s="135" customFormat="1" x14ac:dyDescent="0.25">
      <c r="A38" s="247" t="s">
        <v>43</v>
      </c>
      <c r="B38" s="247"/>
      <c r="C38" s="247"/>
    </row>
    <row r="39" spans="1:3" s="136" customFormat="1" x14ac:dyDescent="0.25">
      <c r="A39" s="248"/>
      <c r="B39" s="248"/>
      <c r="C39" s="249"/>
    </row>
    <row r="40" spans="1:3" s="135" customFormat="1" x14ac:dyDescent="0.25">
      <c r="A40" s="137" t="s">
        <v>146</v>
      </c>
      <c r="B40" s="137" t="s">
        <v>90</v>
      </c>
      <c r="C40" s="138"/>
    </row>
    <row r="41" spans="1:3" s="135" customFormat="1" x14ac:dyDescent="0.25">
      <c r="A41" s="82">
        <v>1169</v>
      </c>
      <c r="B41" s="139" t="s">
        <v>147</v>
      </c>
      <c r="C41" s="140"/>
    </row>
    <row r="42" spans="1:3" s="135" customFormat="1" x14ac:dyDescent="0.25">
      <c r="A42" s="138"/>
      <c r="B42" s="138"/>
      <c r="C42" s="138"/>
    </row>
    <row r="43" spans="1:3" s="135" customFormat="1" x14ac:dyDescent="0.25">
      <c r="A43" s="416" t="s">
        <v>148</v>
      </c>
      <c r="B43" s="416"/>
      <c r="C43" s="138"/>
    </row>
    <row r="44" spans="1:3" s="36" customFormat="1" ht="40.5" x14ac:dyDescent="0.25">
      <c r="A44" s="141" t="s">
        <v>149</v>
      </c>
      <c r="B44" s="142">
        <v>1169</v>
      </c>
      <c r="C44" s="116" t="s">
        <v>150</v>
      </c>
    </row>
    <row r="45" spans="1:3" s="135" customFormat="1" x14ac:dyDescent="0.25">
      <c r="A45" s="115" t="s">
        <v>151</v>
      </c>
      <c r="B45" s="117">
        <v>31001</v>
      </c>
      <c r="C45" s="143" t="s">
        <v>8</v>
      </c>
    </row>
    <row r="46" spans="1:3" s="135" customFormat="1" ht="27" x14ac:dyDescent="0.25">
      <c r="A46" s="115" t="s">
        <v>9</v>
      </c>
      <c r="B46" s="83" t="s">
        <v>152</v>
      </c>
      <c r="C46" s="417"/>
    </row>
    <row r="47" spans="1:3" s="135" customFormat="1" ht="30.75" customHeight="1" x14ac:dyDescent="0.25">
      <c r="A47" s="115" t="s">
        <v>10</v>
      </c>
      <c r="B47" s="142" t="s">
        <v>153</v>
      </c>
      <c r="C47" s="417"/>
    </row>
    <row r="48" spans="1:3" s="135" customFormat="1" ht="38.450000000000003" customHeight="1" x14ac:dyDescent="0.25">
      <c r="A48" s="115" t="s">
        <v>154</v>
      </c>
      <c r="B48" s="82" t="s">
        <v>155</v>
      </c>
      <c r="C48" s="417"/>
    </row>
    <row r="49" spans="1:3" s="135" customFormat="1" ht="27" x14ac:dyDescent="0.25">
      <c r="A49" s="28" t="s">
        <v>156</v>
      </c>
      <c r="B49" s="82" t="s">
        <v>157</v>
      </c>
      <c r="C49" s="417"/>
    </row>
    <row r="50" spans="1:3" s="135" customFormat="1" x14ac:dyDescent="0.25">
      <c r="A50" s="141"/>
      <c r="B50" s="141" t="s">
        <v>158</v>
      </c>
      <c r="C50" s="417"/>
    </row>
    <row r="51" spans="1:3" s="144" customFormat="1" x14ac:dyDescent="0.25">
      <c r="A51" s="402" t="s">
        <v>12</v>
      </c>
      <c r="B51" s="402"/>
      <c r="C51" s="78">
        <f>C35+C21</f>
        <v>-199521.9</v>
      </c>
    </row>
    <row r="52" spans="1:3" s="135" customFormat="1" x14ac:dyDescent="0.25"/>
  </sheetData>
  <mergeCells count="19">
    <mergeCell ref="A18:B18"/>
    <mergeCell ref="A19:B19"/>
    <mergeCell ref="A20:B20"/>
    <mergeCell ref="A21:B21"/>
    <mergeCell ref="A51:B51"/>
    <mergeCell ref="A37:C37"/>
    <mergeCell ref="A1:C1"/>
    <mergeCell ref="A2:C2"/>
    <mergeCell ref="A3:C3"/>
    <mergeCell ref="A43:B43"/>
    <mergeCell ref="C46:C50"/>
    <mergeCell ref="A4:C4"/>
    <mergeCell ref="C29:C31"/>
    <mergeCell ref="A34:B34"/>
    <mergeCell ref="A35:B35"/>
    <mergeCell ref="A5:B5"/>
    <mergeCell ref="A6:C6"/>
    <mergeCell ref="B8:C8"/>
    <mergeCell ref="C13:C15"/>
  </mergeCells>
  <pageMargins left="0.15748031496062992" right="0.15748031496062992" top="0.42" bottom="0.23622047244094491" header="0.44" footer="0.31496062992125984"/>
  <pageSetup paperSize="9" scale="8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G23" sqref="G23"/>
    </sheetView>
  </sheetViews>
  <sheetFormatPr defaultColWidth="9.140625" defaultRowHeight="12" x14ac:dyDescent="0.2"/>
  <cols>
    <col min="1" max="1" width="14.28515625" style="146" customWidth="1"/>
    <col min="2" max="2" width="12.5703125" style="146" customWidth="1"/>
    <col min="3" max="3" width="10.42578125" style="146" customWidth="1"/>
    <col min="4" max="4" width="12.85546875" style="146" customWidth="1"/>
    <col min="5" max="5" width="9.140625" style="146"/>
    <col min="6" max="6" width="10.5703125" style="146" customWidth="1"/>
    <col min="7" max="7" width="15.28515625" style="146" bestFit="1" customWidth="1"/>
    <col min="8" max="8" width="10.7109375" style="146" customWidth="1"/>
    <col min="9" max="9" width="37.28515625" style="146" customWidth="1"/>
    <col min="10" max="10" width="9.140625" style="146"/>
    <col min="11" max="11" width="10.85546875" style="146" bestFit="1" customWidth="1"/>
    <col min="12" max="12" width="9.140625" style="146"/>
    <col min="13" max="13" width="10.5703125" style="146" bestFit="1" customWidth="1"/>
    <col min="14" max="16384" width="9.140625" style="146"/>
  </cols>
  <sheetData>
    <row r="1" spans="1:13" s="44" customFormat="1" ht="13.5" x14ac:dyDescent="0.2">
      <c r="A1" s="337" t="s">
        <v>205</v>
      </c>
      <c r="B1" s="338"/>
      <c r="C1" s="338"/>
      <c r="D1" s="338"/>
      <c r="E1" s="338"/>
      <c r="F1" s="338"/>
      <c r="G1" s="338"/>
      <c r="H1" s="338"/>
      <c r="I1" s="339"/>
    </row>
    <row r="2" spans="1:13" s="44" customFormat="1" ht="13.5" x14ac:dyDescent="0.2">
      <c r="A2" s="275" t="s">
        <v>78</v>
      </c>
      <c r="B2" s="433"/>
      <c r="C2" s="433"/>
      <c r="D2" s="433"/>
      <c r="E2" s="433"/>
      <c r="F2" s="433"/>
      <c r="G2" s="433"/>
      <c r="H2" s="433"/>
      <c r="I2" s="277"/>
    </row>
    <row r="3" spans="1:13" s="44" customFormat="1" ht="13.5" x14ac:dyDescent="0.2">
      <c r="A3" s="278" t="s">
        <v>13</v>
      </c>
      <c r="B3" s="279"/>
      <c r="C3" s="279"/>
      <c r="D3" s="279"/>
      <c r="E3" s="279"/>
      <c r="F3" s="279"/>
      <c r="G3" s="279"/>
      <c r="H3" s="279"/>
      <c r="I3" s="280"/>
    </row>
    <row r="4" spans="1:13" ht="34.5" customHeight="1" x14ac:dyDescent="0.2">
      <c r="A4" s="318" t="s">
        <v>75</v>
      </c>
      <c r="B4" s="319"/>
      <c r="C4" s="319"/>
      <c r="D4" s="319"/>
      <c r="E4" s="319"/>
      <c r="F4" s="319"/>
      <c r="G4" s="319"/>
      <c r="H4" s="319"/>
      <c r="I4" s="320"/>
    </row>
    <row r="5" spans="1:13" ht="54" x14ac:dyDescent="0.2">
      <c r="A5" s="435" t="s">
        <v>44</v>
      </c>
      <c r="B5" s="435" t="s">
        <v>45</v>
      </c>
      <c r="C5" s="435"/>
      <c r="D5" s="435"/>
      <c r="E5" s="435" t="s">
        <v>46</v>
      </c>
      <c r="F5" s="435" t="s">
        <v>47</v>
      </c>
      <c r="G5" s="436" t="s">
        <v>48</v>
      </c>
      <c r="H5" s="436" t="s">
        <v>49</v>
      </c>
      <c r="I5" s="201" t="s">
        <v>111</v>
      </c>
    </row>
    <row r="6" spans="1:13" ht="13.5" x14ac:dyDescent="0.2">
      <c r="A6" s="435"/>
      <c r="B6" s="435"/>
      <c r="C6" s="435"/>
      <c r="D6" s="435"/>
      <c r="E6" s="435"/>
      <c r="F6" s="435"/>
      <c r="G6" s="437"/>
      <c r="H6" s="437"/>
      <c r="I6" s="97" t="s">
        <v>76</v>
      </c>
      <c r="K6" s="180"/>
    </row>
    <row r="7" spans="1:13" ht="13.5" x14ac:dyDescent="0.2">
      <c r="A7" s="434" t="s">
        <v>21</v>
      </c>
      <c r="B7" s="434"/>
      <c r="C7" s="434"/>
      <c r="D7" s="434"/>
      <c r="E7" s="434"/>
      <c r="F7" s="434"/>
      <c r="G7" s="434"/>
      <c r="H7" s="434"/>
      <c r="I7" s="181">
        <f>I8</f>
        <v>-179521.85</v>
      </c>
      <c r="K7" s="147"/>
    </row>
    <row r="8" spans="1:13" ht="13.5" x14ac:dyDescent="0.2">
      <c r="A8" s="201" t="s">
        <v>50</v>
      </c>
      <c r="B8" s="201" t="s">
        <v>51</v>
      </c>
      <c r="C8" s="201" t="s">
        <v>56</v>
      </c>
      <c r="D8" s="426" t="s">
        <v>37</v>
      </c>
      <c r="E8" s="426"/>
      <c r="F8" s="426"/>
      <c r="G8" s="426"/>
      <c r="H8" s="426"/>
      <c r="I8" s="181">
        <f>I9</f>
        <v>-179521.85</v>
      </c>
    </row>
    <row r="9" spans="1:13" ht="13.5" x14ac:dyDescent="0.2">
      <c r="A9" s="200" t="s">
        <v>59</v>
      </c>
      <c r="B9" s="426" t="s">
        <v>57</v>
      </c>
      <c r="C9" s="426"/>
      <c r="D9" s="426"/>
      <c r="E9" s="426"/>
      <c r="F9" s="426"/>
      <c r="G9" s="426"/>
      <c r="H9" s="426"/>
      <c r="I9" s="181">
        <f>+I10+I13</f>
        <v>-179521.85</v>
      </c>
    </row>
    <row r="10" spans="1:13" ht="13.5" x14ac:dyDescent="0.2">
      <c r="A10" s="200" t="s">
        <v>52</v>
      </c>
      <c r="B10" s="426" t="s">
        <v>53</v>
      </c>
      <c r="C10" s="426"/>
      <c r="D10" s="426"/>
      <c r="E10" s="201" t="s">
        <v>52</v>
      </c>
      <c r="F10" s="201" t="s">
        <v>52</v>
      </c>
      <c r="G10" s="200" t="s">
        <v>52</v>
      </c>
      <c r="H10" s="200" t="s">
        <v>52</v>
      </c>
      <c r="I10" s="181">
        <f>+I11+I12</f>
        <v>-157616.9</v>
      </c>
    </row>
    <row r="11" spans="1:13" ht="27.75" customHeight="1" x14ac:dyDescent="0.2">
      <c r="A11" s="182" t="s">
        <v>123</v>
      </c>
      <c r="B11" s="425" t="s">
        <v>197</v>
      </c>
      <c r="C11" s="425"/>
      <c r="D11" s="425"/>
      <c r="E11" s="182" t="s">
        <v>54</v>
      </c>
      <c r="F11" s="182" t="s">
        <v>55</v>
      </c>
      <c r="G11" s="183"/>
      <c r="H11" s="183"/>
      <c r="I11" s="184">
        <v>-28728.9</v>
      </c>
    </row>
    <row r="12" spans="1:13" ht="21.75" customHeight="1" x14ac:dyDescent="0.2">
      <c r="A12" s="182" t="s">
        <v>124</v>
      </c>
      <c r="B12" s="425" t="s">
        <v>197</v>
      </c>
      <c r="C12" s="425"/>
      <c r="D12" s="425"/>
      <c r="E12" s="155" t="s">
        <v>161</v>
      </c>
      <c r="F12" s="182" t="s">
        <v>55</v>
      </c>
      <c r="G12" s="183"/>
      <c r="H12" s="183"/>
      <c r="I12" s="184">
        <v>-128888</v>
      </c>
    </row>
    <row r="13" spans="1:13" ht="27.75" customHeight="1" x14ac:dyDescent="0.2">
      <c r="A13" s="199" t="s">
        <v>52</v>
      </c>
      <c r="B13" s="426" t="s">
        <v>82</v>
      </c>
      <c r="C13" s="426"/>
      <c r="D13" s="426"/>
      <c r="E13" s="182" t="s">
        <v>52</v>
      </c>
      <c r="F13" s="182" t="s">
        <v>52</v>
      </c>
      <c r="G13" s="183" t="s">
        <v>52</v>
      </c>
      <c r="H13" s="183"/>
      <c r="I13" s="250">
        <f>SUM(I14:I19)</f>
        <v>-21904.95</v>
      </c>
    </row>
    <row r="14" spans="1:13" ht="27.75" customHeight="1" x14ac:dyDescent="0.2">
      <c r="A14" s="182" t="s">
        <v>120</v>
      </c>
      <c r="B14" s="425" t="s">
        <v>83</v>
      </c>
      <c r="C14" s="425"/>
      <c r="D14" s="425"/>
      <c r="E14" s="182" t="s">
        <v>85</v>
      </c>
      <c r="F14" s="182" t="s">
        <v>55</v>
      </c>
      <c r="G14" s="183"/>
      <c r="H14" s="183"/>
      <c r="I14" s="185">
        <v>-7090.91</v>
      </c>
      <c r="M14" s="186"/>
    </row>
    <row r="15" spans="1:13" ht="27.75" customHeight="1" x14ac:dyDescent="0.2">
      <c r="A15" s="182" t="s">
        <v>121</v>
      </c>
      <c r="B15" s="425" t="s">
        <v>83</v>
      </c>
      <c r="C15" s="425"/>
      <c r="D15" s="425"/>
      <c r="E15" s="182" t="s">
        <v>85</v>
      </c>
      <c r="F15" s="182" t="s">
        <v>55</v>
      </c>
      <c r="G15" s="183"/>
      <c r="H15" s="183"/>
      <c r="I15" s="185">
        <v>-5195.6099999999997</v>
      </c>
    </row>
    <row r="16" spans="1:13" ht="27.75" customHeight="1" x14ac:dyDescent="0.2">
      <c r="A16" s="182" t="s">
        <v>122</v>
      </c>
      <c r="B16" s="425" t="s">
        <v>83</v>
      </c>
      <c r="C16" s="425"/>
      <c r="D16" s="425"/>
      <c r="E16" s="182" t="s">
        <v>85</v>
      </c>
      <c r="F16" s="182" t="s">
        <v>55</v>
      </c>
      <c r="G16" s="183"/>
      <c r="H16" s="183"/>
      <c r="I16" s="185">
        <v>-2680</v>
      </c>
    </row>
    <row r="17" spans="1:9" ht="29.25" customHeight="1" x14ac:dyDescent="0.2">
      <c r="A17" s="155" t="s">
        <v>198</v>
      </c>
      <c r="B17" s="430" t="s">
        <v>84</v>
      </c>
      <c r="C17" s="431"/>
      <c r="D17" s="432"/>
      <c r="E17" s="155" t="s">
        <v>86</v>
      </c>
      <c r="F17" s="155" t="s">
        <v>55</v>
      </c>
      <c r="G17" s="195"/>
      <c r="H17" s="195"/>
      <c r="I17" s="196">
        <v>-4285.3900000000003</v>
      </c>
    </row>
    <row r="18" spans="1:9" ht="27.75" customHeight="1" x14ac:dyDescent="0.2">
      <c r="A18" s="182" t="s">
        <v>118</v>
      </c>
      <c r="B18" s="427" t="s">
        <v>84</v>
      </c>
      <c r="C18" s="428"/>
      <c r="D18" s="429"/>
      <c r="E18" s="182" t="s">
        <v>86</v>
      </c>
      <c r="F18" s="182" t="s">
        <v>55</v>
      </c>
      <c r="G18" s="183"/>
      <c r="H18" s="183"/>
      <c r="I18" s="185">
        <v>-1649.68</v>
      </c>
    </row>
    <row r="19" spans="1:9" ht="27.75" customHeight="1" x14ac:dyDescent="0.2">
      <c r="A19" s="182" t="s">
        <v>119</v>
      </c>
      <c r="B19" s="427" t="s">
        <v>84</v>
      </c>
      <c r="C19" s="428"/>
      <c r="D19" s="429"/>
      <c r="E19" s="182" t="s">
        <v>86</v>
      </c>
      <c r="F19" s="182" t="s">
        <v>55</v>
      </c>
      <c r="G19" s="183"/>
      <c r="H19" s="183"/>
      <c r="I19" s="185">
        <v>-1003.36</v>
      </c>
    </row>
    <row r="20" spans="1:9" ht="13.5" x14ac:dyDescent="0.2">
      <c r="A20" s="187"/>
      <c r="B20" s="251"/>
      <c r="C20" s="251"/>
      <c r="D20" s="251"/>
      <c r="E20" s="187"/>
      <c r="F20" s="187"/>
      <c r="G20" s="188"/>
      <c r="H20" s="188"/>
      <c r="I20" s="189"/>
    </row>
  </sheetData>
  <mergeCells count="23">
    <mergeCell ref="A1:I1"/>
    <mergeCell ref="A2:I2"/>
    <mergeCell ref="A3:I3"/>
    <mergeCell ref="D8:H8"/>
    <mergeCell ref="B9:H9"/>
    <mergeCell ref="A7:H7"/>
    <mergeCell ref="A4:I4"/>
    <mergeCell ref="A5:A6"/>
    <mergeCell ref="B5:D6"/>
    <mergeCell ref="E5:E6"/>
    <mergeCell ref="F5:F6"/>
    <mergeCell ref="G5:G6"/>
    <mergeCell ref="H5:H6"/>
    <mergeCell ref="B19:D19"/>
    <mergeCell ref="B15:D15"/>
    <mergeCell ref="B16:D16"/>
    <mergeCell ref="B17:D17"/>
    <mergeCell ref="B18:D18"/>
    <mergeCell ref="B12:D12"/>
    <mergeCell ref="B13:D13"/>
    <mergeCell ref="B14:D14"/>
    <mergeCell ref="B10:D10"/>
    <mergeCell ref="B11:D1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1.</vt:lpstr>
      <vt:lpstr>2.</vt:lpstr>
      <vt:lpstr>3.</vt:lpstr>
      <vt:lpstr>4.</vt:lpstr>
      <vt:lpstr>5.</vt:lpstr>
      <vt:lpstr>6.</vt:lpstr>
      <vt:lpstr>7.</vt:lpstr>
      <vt:lpstr>8.</vt:lpstr>
      <vt:lpstr>9.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https:/mul2.gov.am/tasks/699445/oneclick/0e80e153696e4e381627a5a84df70a6e9eece12b5ca05ecd0e8d7732b3312e34.xlsx?token=baf7995f5f7fbbc2fc4a8a3be4ca6fc4</cp:keywords>
  <cp:lastModifiedBy>Ani Rubenyan</cp:lastModifiedBy>
  <cp:lastPrinted>2022-12-06T13:46:05Z</cp:lastPrinted>
  <dcterms:created xsi:type="dcterms:W3CDTF">1996-10-14T23:33:28Z</dcterms:created>
  <dcterms:modified xsi:type="dcterms:W3CDTF">2022-12-13T11:26:39Z</dcterms:modified>
</cp:coreProperties>
</file>