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D:\Ֆինանսական\10837 ՊՆ ՖՎ\Որոշման նախագծեր\2022.11.25 - ՀԱ և ՓԿ ՊՈԱԿ (վերաբաշխում 295,0 մլն) -\2022.12.12 - ՀԱ և ՓԿ ՊՈԱԿ (վերաբաշխում 295,0 մլն)-Կառ\"/>
    </mc:Choice>
  </mc:AlternateContent>
  <xr:revisionPtr revIDLastSave="0" documentId="13_ncr:1_{ED21720E-7BB3-44F4-A7A3-6AB317D3DFDE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1" sheetId="24" r:id="rId1"/>
    <sheet name="2" sheetId="26" r:id="rId2"/>
    <sheet name="3" sheetId="22" r:id="rId3"/>
    <sheet name="4" sheetId="28" r:id="rId4"/>
    <sheet name="5" sheetId="29" r:id="rId5"/>
    <sheet name="6" sheetId="34" r:id="rId6"/>
    <sheet name="7" sheetId="36" r:id="rId7"/>
    <sheet name="Sheet1" sheetId="4" state="hidden" r:id="rId8"/>
  </sheets>
  <definedNames>
    <definedName name="_xlnm._FilterDatabase" localSheetId="6" hidden="1">'7'!#REF!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6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6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6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'1'!$A$1:$F$38</definedName>
    <definedName name="_xlnm.Print_Area" localSheetId="1">'2'!$A$1:$J$15</definedName>
    <definedName name="_xlnm.Print_Area" localSheetId="2">'3'!$A$1:$I$46</definedName>
    <definedName name="_xlnm.Print_Area" localSheetId="3">'4'!$A$1:$F$17</definedName>
    <definedName name="_xlnm.Print_Area" localSheetId="4">'5'!$A$1:$E$46</definedName>
    <definedName name="_xlnm.Print_Area" localSheetId="5">'6'!$A$1:$E$46</definedName>
    <definedName name="_xlnm.Print_Area" localSheetId="6">'7'!$A$1:$K$13</definedName>
    <definedName name="_xlnm.Print_Titles" localSheetId="0">'1'!$7:$8</definedName>
    <definedName name="_xlnm.Print_Titles" localSheetId="1">'2'!$7:$9</definedName>
    <definedName name="_xlnm.Print_Titles" localSheetId="2">'3'!$7:$8</definedName>
    <definedName name="_xlnm.Print_Titles" localSheetId="3">'4'!$7:$9</definedName>
    <definedName name="_xlnm.Print_Titles" localSheetId="6">'7'!$7:$8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6">#REF!</definedName>
    <definedName name="x">#REF!</definedName>
    <definedName name="դդ">#REF!</definedName>
    <definedName name="Հավելված">#REF!</definedName>
    <definedName name="ղ" localSheetId="6">#REF!</definedName>
    <definedName name="ղ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4" i="22" l="1"/>
  <c r="J11" i="36" l="1"/>
  <c r="J9" i="36" l="1"/>
  <c r="J10" i="36"/>
  <c r="H43" i="22" l="1"/>
  <c r="H42" i="22" l="1"/>
  <c r="H41" i="22" s="1"/>
  <c r="H27" i="22" l="1"/>
  <c r="H26" i="22" s="1"/>
  <c r="D45" i="34" l="1"/>
  <c r="D45" i="29" l="1"/>
  <c r="I12" i="26" l="1"/>
  <c r="I10" i="26" s="1"/>
  <c r="H25" i="22" l="1"/>
  <c r="H24" i="22" s="1"/>
  <c r="H22" i="22" s="1"/>
  <c r="H20" i="22" s="1"/>
  <c r="E32" i="24" s="1"/>
  <c r="H18" i="22" l="1"/>
  <c r="H16" i="22" s="1"/>
  <c r="H14" i="22" s="1"/>
  <c r="H12" i="22" s="1"/>
  <c r="H10" i="22" s="1"/>
  <c r="E26" i="24"/>
  <c r="E24" i="24" s="1"/>
  <c r="H39" i="22" l="1"/>
  <c r="H37" i="22" s="1"/>
  <c r="H36" i="22" s="1"/>
  <c r="D24" i="34" l="1"/>
  <c r="F14" i="26"/>
  <c r="F12" i="26" s="1"/>
  <c r="F10" i="26" s="1"/>
  <c r="E18" i="24"/>
  <c r="E12" i="24" s="1"/>
  <c r="E16" i="28"/>
  <c r="E14" i="28" s="1"/>
  <c r="E12" i="28" s="1"/>
  <c r="E10" i="28" s="1"/>
  <c r="D24" i="29"/>
  <c r="H35" i="22"/>
  <c r="H33" i="22" s="1"/>
  <c r="H31" i="22" s="1"/>
  <c r="E10" i="24" l="1"/>
  <c r="E9" i="24" s="1"/>
  <c r="H29" i="22"/>
  <c r="H9" i="22" s="1"/>
  <c r="E14" i="26"/>
  <c r="E12" i="26" s="1"/>
  <c r="E10" i="26" s="1"/>
</calcChain>
</file>

<file path=xl/sharedStrings.xml><?xml version="1.0" encoding="utf-8"?>
<sst xmlns="http://schemas.openxmlformats.org/spreadsheetml/2006/main" count="268" uniqueCount="146">
  <si>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</si>
  <si>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</si>
  <si>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</si>
  <si>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</si>
  <si>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</si>
  <si>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</si>
  <si>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</si>
  <si>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</si>
  <si>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</si>
  <si>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</si>
  <si>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</si>
  <si>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</si>
  <si>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</si>
  <si>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</si>
  <si>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</si>
  <si>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</si>
  <si>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</si>
  <si>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</si>
  <si>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</si>
  <si>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</si>
  <si>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</si>
  <si>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</si>
  <si>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</si>
  <si>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</si>
  <si>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</si>
  <si>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</si>
  <si>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</si>
  <si>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</si>
  <si>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</si>
  <si>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</si>
  <si>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</si>
  <si>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</si>
  <si>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</si>
  <si>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</si>
  <si>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</si>
  <si>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</si>
  <si>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</si>
  <si>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</si>
  <si>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</si>
  <si>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</si>
  <si>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</si>
  <si>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</si>
  <si>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</si>
  <si>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</si>
  <si>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</si>
  <si>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</si>
  <si>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</si>
  <si>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այդ թվում՝</t>
  </si>
  <si>
    <t>Հավելված N 6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</si>
  <si>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</si>
  <si>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</si>
  <si>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</si>
  <si>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</si>
  <si>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</si>
  <si>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</si>
  <si>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</si>
  <si>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</si>
  <si>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</si>
  <si>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</si>
  <si>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</si>
  <si>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</si>
  <si>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</si>
  <si>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</si>
  <si>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</si>
  <si>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</si>
  <si>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</si>
  <si>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</si>
  <si>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</si>
  <si>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</si>
  <si>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</si>
  <si>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</si>
  <si>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</si>
  <si>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</si>
  <si>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ԸՆԹԱՑԻԿ ԾԱԽՍԵՐ</t>
  </si>
  <si>
    <t>Հավելված N 4</t>
  </si>
  <si>
    <t xml:space="preserve"> 11001 </t>
  </si>
  <si>
    <t xml:space="preserve"> Ծառայությունների մատուցում </t>
  </si>
  <si>
    <t>Հավելված N 5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</si>
  <si>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</si>
  <si>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</si>
  <si>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Ակտիվն օգտագործող կազմակերպության(ների) անվանում(ներ)ը՝ </t>
  </si>
  <si>
    <t>«ՀԱՅԱՍՏԱՆԻ ՀԱՆՐԱՊԵՏՈՒԹՅԱՆ 2022 ԹՎԱԿԱՆԻ ՊԵՏԱԿԱՆ ԲՅՈՒՋԵԻ ՄԱՍԻՆ» ՀԱՅԱՍՏԱՆԻ ՀԱՆՐԱՊԵՏՈՒԹՅԱՆ ՕՐԵՆՔԻ N 1 
ՀԱՎԵԼՎԱԾԻ N 3 ԱՂՅՈՒՍԱԿՈՒՄ ԿԱՏԱՐՎՈՂ ՓՈՓՈԽՈՒԹՅՈՒՆՆԵՐԸ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</si>
  <si>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</si>
  <si>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</si>
  <si>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</si>
  <si>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</si>
  <si>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</si>
  <si>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</si>
  <si>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</si>
  <si>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</si>
  <si>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</si>
  <si>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</si>
  <si>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բաժին</t>
  </si>
  <si>
    <t>խումբ</t>
  </si>
  <si>
    <t xml:space="preserve"> դաս</t>
  </si>
  <si>
    <t>ՀՀ կառավարության 2022 թվականի</t>
  </si>
  <si>
    <t>ՀՀ կառավարության  2022 թվականի</t>
  </si>
  <si>
    <t>______________ ի  ___ -Ն որոշման</t>
  </si>
  <si>
    <t>Հավելված N 1</t>
  </si>
  <si>
    <t>Հավելված N 2</t>
  </si>
  <si>
    <t>Հավելված N 3</t>
  </si>
  <si>
    <t>Հումանիտար ականազերծման և փորձագիտական ծառայություններ</t>
  </si>
  <si>
    <t xml:space="preserve"> ՀՀ պաշտպանության նախարարություն</t>
  </si>
  <si>
    <t xml:space="preserve"> Հումանիտար ականազերծման և փորձագիտական ծառայությունների կազմակերպում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</si>
  <si>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</si>
  <si>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</si>
  <si>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</si>
  <si>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05</t>
  </si>
  <si>
    <t xml:space="preserve"> Պաշտպանություն (այլ դասերին չպատկանող)</t>
  </si>
  <si>
    <t xml:space="preserve"> - Տրանսպորտային սարքավորումներ</t>
  </si>
  <si>
    <t xml:space="preserve"> Հումանիտար ականազերծման և փորձագիտական ծառայություններ</t>
  </si>
  <si>
    <t xml:space="preserve"> Նվազեցնել ականների և պատերազմի պայթուցիկ մնացորդների տարածման սոցիալական, տնտեսական և բնապահպանական վտանգավոր ազդեցությունը մարդու և հասարակության կենսագոյության վրա</t>
  </si>
  <si>
    <t xml:space="preserve"> Ականների և ՊՊՄ-ների ռիսկերի կրճատում մինչև նվազագույն մակարդակ: Կասկածելի ականապատված տարածքների և դրա հետ փոխկապակցված զոհերի նվազեցում</t>
  </si>
  <si>
    <t xml:space="preserve"> Հակաականային գործողությունների ենթակա տարածքի հետազննում, քարտեզագրում, նախատեսվող ծավալի աշխատանքների հստակեցում և իրականացվող միջոցառումների պլանավորում</t>
  </si>
  <si>
    <t xml:space="preserve"> Հակաականային գործողությունների ենթակա տարածքի հետազննում, քարտեզագրում, նախատեսվող ծավալի աշխատանքների հստակեցում և իրականացվող միջոցառումների պլանավորում </t>
  </si>
  <si>
    <r>
      <t xml:space="preserve"> </t>
    </r>
    <r>
      <rPr>
        <sz val="11"/>
        <color theme="1"/>
        <rFont val="Arial AM"/>
        <family val="2"/>
      </rPr>
      <t>§</t>
    </r>
    <r>
      <rPr>
        <i/>
        <sz val="11"/>
        <color theme="1"/>
        <rFont val="GHEA Grapalat"/>
        <family val="3"/>
      </rPr>
      <t>Հումանիտար ականազերծման և փորձագիտական կենտրոն</t>
    </r>
    <r>
      <rPr>
        <sz val="11"/>
        <color theme="1"/>
        <rFont val="Arial AM"/>
        <family val="2"/>
      </rPr>
      <t>¦</t>
    </r>
    <r>
      <rPr>
        <i/>
        <sz val="11"/>
        <color theme="1"/>
        <rFont val="GHEA Grapalat"/>
        <family val="3"/>
      </rPr>
      <t xml:space="preserve"> ՊՈԱԿ </t>
    </r>
  </si>
  <si>
    <t xml:space="preserve"> Հաստատված վտանգավոր տարածքների (ՀՎՏ) և կասկածելի վտանգավոր տարածքների (ԿՎՏ) կրճատում, քառ. մետր </t>
  </si>
  <si>
    <t xml:space="preserve"> Ականազերծված տարածքներ, քառ. մետր </t>
  </si>
  <si>
    <t xml:space="preserve"> Իրազեկված չափահաս բնակիչներ և երեխաներ, ինչպես նաև աջակցություն ստացած ականներից և/կամ ՊՊՄ-ներից տուժած անձինք, մարդ </t>
  </si>
  <si>
    <t xml:space="preserve"> չի սահմանվում</t>
  </si>
  <si>
    <r>
      <rPr>
        <sz val="11"/>
        <color theme="1"/>
        <rFont val="Arial AM"/>
        <family val="2"/>
      </rPr>
      <t xml:space="preserve"> §</t>
    </r>
    <r>
      <rPr>
        <i/>
        <sz val="11"/>
        <color theme="1"/>
        <rFont val="GHEA Grapalat"/>
        <family val="3"/>
      </rPr>
      <t>Հումանիտար ականազերծման և փորձագիտական կենտրոն</t>
    </r>
    <r>
      <rPr>
        <sz val="11"/>
        <color theme="1"/>
        <rFont val="Arial AM"/>
        <family val="2"/>
      </rPr>
      <t>¦</t>
    </r>
    <r>
      <rPr>
        <i/>
        <sz val="11"/>
        <color theme="1"/>
        <rFont val="GHEA Grapalat"/>
        <family val="3"/>
      </rPr>
      <t xml:space="preserve"> ՊՈԱԿ </t>
    </r>
  </si>
  <si>
    <t xml:space="preserve"> ՄԵՔԵՆԱՆԵՐ ԵՎ ՍԱՐՔԱՎՈՐՈՒՄՆԵՐ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</si>
  <si>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</si>
  <si>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</si>
  <si>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</si>
  <si>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</si>
  <si>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</si>
  <si>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</si>
  <si>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</si>
  <si>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 xml:space="preserve">Բաժին N 02 </t>
  </si>
  <si>
    <t>Խումբ N 01</t>
  </si>
  <si>
    <t>Դաս N 01</t>
  </si>
  <si>
    <t>1169  31001</t>
  </si>
  <si>
    <t xml:space="preserve"> ՀՀ պաշտպանության նախարարության շենքային պայմանների բարելավում </t>
  </si>
  <si>
    <t>դրամ</t>
  </si>
  <si>
    <t>Հավելված N 7</t>
  </si>
  <si>
    <t>ՀԱՅԱՍՏԱՆԻ ՀԱՆՐԱՊԵՏՈՒԹՅԱՆ ԿԱՌԱՎԱՐՈՒԹՅԱՆ 2021 ԹՎԱԿԱՆԻ ԴԵԿՏԵՄԲԵՐԻ 23-Ի N 2121-Ն ՈՐՈՇՄԱՆ N 10 ՀԱՎԵԼՎԱԾՈՒՄ ԿԱՏԱՐՎՈՂ ՓՈՓՈԽՈՒԹՅՈՒՆՆԵՐԸ</t>
  </si>
  <si>
    <t xml:space="preserve">ՀԱՅԱՍՏԱՆԻ ՀԱՆՐԱՊԵՏՈՒԹՅԱՆ ԿԱՌԱՎԱՐՈՒԹՅԱՆ 2021 ԹՎԱԿԱՆԻ ԴԵԿՏԵՄԲԵՐԻ 23-Ի N 2121-Ն ՈՐՈՇՄԱՆ N 9.1 ՀԱՎԵԼՎԱԾԻ N 9.1.15 ԱՂՅՈՒՍԱԿՈՒՄ ԿԱՏԱՐՎՈՂ ՓՈՓՈԽՈՒԹՅՈՒՆՆԵՐԸ </t>
  </si>
  <si>
    <t>գչծ</t>
  </si>
  <si>
    <t>99600000/2</t>
  </si>
  <si>
    <t xml:space="preserve"> գնում չհանդիսացող այլ ծախսեր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</si>
  <si>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</si>
  <si>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>ՀԱՅԱՍՏԱՆԻ ՀԱՆՐԱՊԵՏՈՒԹՅԱՆ ԿԱՌԱՎԱՐՈՒԹՅԱՆ 2021 ԹՎԱԿԱՆԻ ԴԵԿՏԵՄԲԵՐԻ 23-Ի N 2121-Ն ՈՐՈՇՄԱՆ N 3 և N 4 ՀԱՎԵԼՎԱԾՆԵՐՈՒՄ ԿԱՏԱՐՎՈՂ ՓՈՓՈԽՈՒԹՅՈՒՆՆԵՐԸ</t>
  </si>
  <si>
    <t xml:space="preserve">ՀԱՅԱՍՏԱՆԻ ՀԱՆՐԱՊԵՏՈՒԹՅԱՆ ԿԱՌԱՎԱՐՈՒԹՅԱՆ 2021 ԹՎԱԿԱՆԻ ԴԵԿՏԵՄԲԵՐԻ 23-Ի N 2121-Ն ՈՐՈՇՄԱՆ N 9 ՀԱՎԵԼՎԱԾԻ N 9.14 ԱՂՅՈՒՍԱԿՈՒՄ ԿԱՏԱՐՎՈՂ ՓՈՓՈԽՈՒԹՅՈՒՆՆԵՐԸ </t>
  </si>
  <si>
    <t xml:space="preserve"> Ցուցանիշների փոփոխությունը
(նվազեցումները նշված են փակագծերում)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</si>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</sst>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_);_(* \(#,##0\);_(* &quot;-&quot;??_);_(@_)"/>
  </numFmts>
  <fonts count="38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8"/>
      <name val="GHEA Grapalat"/>
      <family val="2"/>
    </font>
    <font>
      <sz val="10"/>
      <name val="Arial Armenian"/>
      <family val="2"/>
      <charset val="1"/>
    </font>
    <font>
      <sz val="11"/>
      <color theme="1"/>
      <name val="Arial AM"/>
      <family val="2"/>
    </font>
    <font>
      <i/>
      <sz val="10"/>
      <name val="GHEA Grapalat"/>
      <family val="2"/>
    </font>
    <font>
      <b/>
      <sz val="10"/>
      <color theme="1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5" fillId="0" borderId="0"/>
    <xf numFmtId="166" fontId="15" fillId="0" borderId="0" applyFont="0" applyFill="0" applyBorder="0" applyAlignment="0" applyProtection="0"/>
    <xf numFmtId="0" fontId="15" fillId="0" borderId="0"/>
    <xf numFmtId="43" fontId="6" fillId="0" borderId="0" applyFont="0" applyFill="0" applyBorder="0" applyAlignment="0" applyProtection="0"/>
    <xf numFmtId="0" fontId="17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167" fontId="31" fillId="0" borderId="0" applyFill="0" applyBorder="0" applyProtection="0">
      <alignment horizontal="right" vertical="top"/>
    </xf>
    <xf numFmtId="169" fontId="32" fillId="0" borderId="0" applyBorder="0" applyProtection="0"/>
    <xf numFmtId="0" fontId="32" fillId="0" borderId="0"/>
    <xf numFmtId="0" fontId="1" fillId="0" borderId="0"/>
    <xf numFmtId="0" fontId="36" fillId="0" borderId="0"/>
    <xf numFmtId="43" fontId="1" fillId="0" borderId="0" applyFont="0" applyFill="0" applyBorder="0" applyAlignment="0" applyProtection="0"/>
  </cellStyleXfs>
  <cellXfs count="245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0" fontId="14" fillId="0" borderId="0" xfId="3" applyFont="1"/>
    <xf numFmtId="0" fontId="7" fillId="0" borderId="0" xfId="3" applyFont="1" applyAlignment="1">
      <alignment vertical="center"/>
    </xf>
    <xf numFmtId="0" fontId="14" fillId="2" borderId="1" xfId="3" applyFont="1" applyFill="1" applyBorder="1" applyAlignment="1">
      <alignment vertical="center" wrapText="1"/>
    </xf>
    <xf numFmtId="0" fontId="14" fillId="2" borderId="1" xfId="3" applyFont="1" applyFill="1" applyBorder="1" applyAlignment="1">
      <alignment horizontal="left" vertical="center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4" fillId="0" borderId="0" xfId="3" applyFont="1" applyAlignment="1">
      <alignment horizontal="justify"/>
    </xf>
    <xf numFmtId="0" fontId="8" fillId="0" borderId="1" xfId="7" applyFont="1" applyBorder="1" applyAlignment="1">
      <alignment vertical="center" wrapText="1"/>
    </xf>
    <xf numFmtId="0" fontId="19" fillId="2" borderId="1" xfId="3" applyFont="1" applyFill="1" applyBorder="1" applyAlignment="1">
      <alignment vertical="center" wrapText="1"/>
    </xf>
    <xf numFmtId="0" fontId="14" fillId="0" borderId="1" xfId="3" applyFont="1" applyBorder="1" applyAlignment="1">
      <alignment vertical="center"/>
    </xf>
    <xf numFmtId="0" fontId="19" fillId="0" borderId="1" xfId="3" applyFont="1" applyBorder="1" applyAlignment="1">
      <alignment horizontal="center" vertical="center" wrapText="1"/>
    </xf>
    <xf numFmtId="165" fontId="19" fillId="0" borderId="1" xfId="6" applyNumberFormat="1" applyFont="1" applyBorder="1" applyAlignment="1">
      <alignment horizontal="right" vertical="center" wrapText="1"/>
    </xf>
    <xf numFmtId="0" fontId="19" fillId="0" borderId="1" xfId="3" applyFont="1" applyBorder="1" applyAlignment="1">
      <alignment vertical="center"/>
    </xf>
    <xf numFmtId="0" fontId="14" fillId="2" borderId="1" xfId="3" applyFont="1" applyFill="1" applyBorder="1" applyAlignment="1">
      <alignment vertical="center"/>
    </xf>
    <xf numFmtId="0" fontId="18" fillId="0" borderId="0" xfId="7" applyFont="1" applyAlignment="1">
      <alignment vertical="center" wrapText="1"/>
    </xf>
    <xf numFmtId="164" fontId="20" fillId="0" borderId="0" xfId="7" applyNumberFormat="1" applyFont="1" applyFill="1" applyAlignment="1">
      <alignment horizontal="right" vertical="center" wrapText="1"/>
    </xf>
    <xf numFmtId="0" fontId="21" fillId="0" borderId="0" xfId="7" applyFont="1" applyFill="1" applyAlignment="1">
      <alignment wrapText="1"/>
    </xf>
    <xf numFmtId="49" fontId="22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4" fontId="22" fillId="0" borderId="0" xfId="7" applyNumberFormat="1" applyFont="1" applyFill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49" fontId="23" fillId="0" borderId="1" xfId="7" applyNumberFormat="1" applyFont="1" applyFill="1" applyBorder="1" applyAlignment="1">
      <alignment horizontal="center" vertical="center" textRotation="90" wrapText="1"/>
    </xf>
    <xf numFmtId="164" fontId="23" fillId="0" borderId="1" xfId="0" applyNumberFormat="1" applyFont="1" applyFill="1" applyBorder="1" applyAlignment="1">
      <alignment horizontal="center" vertical="center" wrapText="1"/>
    </xf>
    <xf numFmtId="49" fontId="24" fillId="0" borderId="1" xfId="7" applyNumberFormat="1" applyFont="1" applyFill="1" applyBorder="1" applyAlignment="1">
      <alignment horizontal="center" vertical="center" textRotation="90" wrapText="1"/>
    </xf>
    <xf numFmtId="0" fontId="24" fillId="0" borderId="1" xfId="7" applyNumberFormat="1" applyFont="1" applyFill="1" applyBorder="1" applyAlignment="1">
      <alignment horizontal="center" vertical="center" wrapText="1"/>
    </xf>
    <xf numFmtId="165" fontId="24" fillId="0" borderId="5" xfId="8" applyNumberFormat="1" applyFont="1" applyFill="1" applyBorder="1" applyAlignment="1">
      <alignment horizontal="center" vertical="center" wrapText="1"/>
    </xf>
    <xf numFmtId="0" fontId="18" fillId="0" borderId="0" xfId="7" applyFont="1" applyAlignment="1">
      <alignment horizontal="center" vertical="center" wrapText="1"/>
    </xf>
    <xf numFmtId="164" fontId="24" fillId="0" borderId="5" xfId="7" applyNumberFormat="1" applyFont="1" applyFill="1" applyBorder="1" applyAlignment="1">
      <alignment horizontal="center" vertical="center" wrapText="1"/>
    </xf>
    <xf numFmtId="0" fontId="18" fillId="0" borderId="1" xfId="7" applyFont="1" applyBorder="1" applyAlignment="1">
      <alignment horizontal="center" vertical="center" wrapText="1"/>
    </xf>
    <xf numFmtId="0" fontId="25" fillId="0" borderId="1" xfId="7" applyFont="1" applyBorder="1" applyAlignment="1">
      <alignment horizontal="center" vertical="center" wrapText="1"/>
    </xf>
    <xf numFmtId="165" fontId="9" fillId="0" borderId="1" xfId="8" applyNumberFormat="1" applyFont="1" applyBorder="1" applyAlignment="1">
      <alignment horizontal="center" vertical="center" wrapText="1"/>
    </xf>
    <xf numFmtId="165" fontId="18" fillId="0" borderId="1" xfId="8" applyNumberFormat="1" applyFont="1" applyBorder="1" applyAlignment="1">
      <alignment horizontal="center" vertical="center" wrapText="1"/>
    </xf>
    <xf numFmtId="164" fontId="18" fillId="0" borderId="1" xfId="7" applyNumberFormat="1" applyFont="1" applyBorder="1" applyAlignment="1">
      <alignment horizontal="center" vertical="center" wrapText="1"/>
    </xf>
    <xf numFmtId="0" fontId="18" fillId="0" borderId="1" xfId="7" applyFont="1" applyBorder="1" applyAlignment="1">
      <alignment horizontal="left" vertical="center" wrapText="1"/>
    </xf>
    <xf numFmtId="165" fontId="18" fillId="0" borderId="1" xfId="8" applyNumberFormat="1" applyFont="1" applyFill="1" applyBorder="1" applyAlignment="1">
      <alignment horizontal="center" vertical="center" wrapText="1"/>
    </xf>
    <xf numFmtId="0" fontId="26" fillId="0" borderId="0" xfId="7" applyFont="1" applyAlignment="1">
      <alignment vertical="center" wrapText="1"/>
    </xf>
    <xf numFmtId="164" fontId="18" fillId="0" borderId="0" xfId="7" applyNumberFormat="1" applyFont="1" applyAlignment="1">
      <alignment vertical="center" wrapText="1"/>
    </xf>
    <xf numFmtId="43" fontId="18" fillId="0" borderId="0" xfId="8" applyFont="1" applyAlignment="1">
      <alignment vertical="center" wrapText="1"/>
    </xf>
    <xf numFmtId="43" fontId="20" fillId="0" borderId="0" xfId="8" applyFont="1" applyAlignment="1">
      <alignment horizontal="center" vertical="center" wrapText="1"/>
    </xf>
    <xf numFmtId="165" fontId="18" fillId="0" borderId="1" xfId="8" applyNumberFormat="1" applyFont="1" applyBorder="1" applyAlignment="1">
      <alignment horizontal="right" vertical="center" wrapText="1"/>
    </xf>
    <xf numFmtId="43" fontId="18" fillId="0" borderId="0" xfId="8" applyFont="1" applyAlignment="1">
      <alignment horizontal="center" vertical="center" wrapText="1"/>
    </xf>
    <xf numFmtId="165" fontId="24" fillId="0" borderId="1" xfId="8" applyNumberFormat="1" applyFont="1" applyFill="1" applyBorder="1" applyAlignment="1">
      <alignment horizontal="right" vertical="center" wrapText="1"/>
    </xf>
    <xf numFmtId="43" fontId="26" fillId="0" borderId="0" xfId="8" applyFont="1" applyAlignment="1">
      <alignment vertical="center" wrapText="1"/>
    </xf>
    <xf numFmtId="0" fontId="27" fillId="0" borderId="1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left" vertical="center" wrapText="1"/>
    </xf>
    <xf numFmtId="0" fontId="28" fillId="0" borderId="0" xfId="7" applyFont="1" applyAlignment="1">
      <alignment vertical="center" wrapText="1"/>
    </xf>
    <xf numFmtId="43" fontId="28" fillId="0" borderId="0" xfId="8" applyFont="1" applyAlignment="1">
      <alignment vertical="center" wrapText="1"/>
    </xf>
    <xf numFmtId="0" fontId="19" fillId="2" borderId="1" xfId="3" applyFont="1" applyFill="1" applyBorder="1" applyAlignment="1">
      <alignment vertical="top" wrapText="1"/>
    </xf>
    <xf numFmtId="0" fontId="9" fillId="0" borderId="0" xfId="3" applyFont="1" applyAlignment="1">
      <alignment horizontal="center" vertical="center"/>
    </xf>
    <xf numFmtId="0" fontId="8" fillId="2" borderId="1" xfId="3" applyFont="1" applyFill="1" applyBorder="1" applyAlignment="1">
      <alignment horizontal="left" vertical="center" wrapText="1"/>
    </xf>
    <xf numFmtId="0" fontId="14" fillId="2" borderId="1" xfId="3" applyFont="1" applyFill="1" applyBorder="1" applyAlignment="1">
      <alignment vertical="top" wrapText="1"/>
    </xf>
    <xf numFmtId="0" fontId="14" fillId="2" borderId="1" xfId="3" applyFont="1" applyFill="1" applyBorder="1" applyAlignment="1">
      <alignment horizontal="left" vertical="top" wrapText="1"/>
    </xf>
    <xf numFmtId="0" fontId="14" fillId="0" borderId="1" xfId="3" applyFont="1" applyBorder="1"/>
    <xf numFmtId="164" fontId="14" fillId="0" borderId="1" xfId="9" applyNumberFormat="1" applyFont="1" applyBorder="1" applyAlignment="1">
      <alignment horizontal="right"/>
    </xf>
    <xf numFmtId="0" fontId="14" fillId="2" borderId="1" xfId="3" applyFont="1" applyFill="1" applyBorder="1" applyAlignment="1">
      <alignment horizontal="center" vertical="center" wrapText="1"/>
    </xf>
    <xf numFmtId="0" fontId="9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0" xfId="3" applyFont="1" applyAlignment="1">
      <alignment horizontal="justify" vertical="center"/>
    </xf>
    <xf numFmtId="164" fontId="14" fillId="0" borderId="1" xfId="9" applyNumberFormat="1" applyFont="1" applyBorder="1" applyAlignment="1">
      <alignment horizontal="right" vertical="center"/>
    </xf>
    <xf numFmtId="0" fontId="9" fillId="0" borderId="0" xfId="3" applyFont="1" applyFill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14" fillId="0" borderId="0" xfId="3" applyFont="1" applyBorder="1" applyAlignment="1">
      <alignment vertical="center"/>
    </xf>
    <xf numFmtId="0" fontId="21" fillId="0" borderId="0" xfId="3" applyFont="1" applyFill="1" applyAlignment="1">
      <alignment horizontal="center" vertical="center" wrapText="1"/>
    </xf>
    <xf numFmtId="165" fontId="4" fillId="0" borderId="1" xfId="6" applyNumberFormat="1" applyFont="1" applyBorder="1" applyAlignment="1">
      <alignment horizontal="right" vertical="center"/>
    </xf>
    <xf numFmtId="0" fontId="29" fillId="2" borderId="0" xfId="0" applyFont="1" applyFill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165" fontId="16" fillId="0" borderId="1" xfId="6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165" fontId="19" fillId="0" borderId="1" xfId="6" applyNumberFormat="1" applyFont="1" applyBorder="1" applyAlignment="1">
      <alignment horizontal="right" vertical="center"/>
    </xf>
    <xf numFmtId="0" fontId="14" fillId="0" borderId="1" xfId="3" applyFont="1" applyBorder="1" applyAlignment="1">
      <alignment vertical="center" wrapText="1"/>
    </xf>
    <xf numFmtId="37" fontId="8" fillId="0" borderId="1" xfId="9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  <xf numFmtId="0" fontId="7" fillId="0" borderId="0" xfId="3" applyFont="1"/>
    <xf numFmtId="0" fontId="14" fillId="2" borderId="1" xfId="3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1" fillId="0" borderId="0" xfId="3" applyFont="1" applyAlignment="1">
      <alignment horizontal="center" vertical="center" wrapText="1"/>
    </xf>
    <xf numFmtId="0" fontId="7" fillId="0" borderId="0" xfId="3" applyFont="1"/>
    <xf numFmtId="0" fontId="13" fillId="0" borderId="0" xfId="0" applyFont="1" applyAlignment="1">
      <alignment vertical="top" wrapText="1"/>
    </xf>
    <xf numFmtId="0" fontId="14" fillId="0" borderId="1" xfId="3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7" fillId="0" borderId="0" xfId="3" applyFont="1"/>
    <xf numFmtId="0" fontId="7" fillId="0" borderId="0" xfId="3" applyFont="1" applyAlignment="1">
      <alignment horizontal="center" vertical="center"/>
    </xf>
    <xf numFmtId="0" fontId="20" fillId="2" borderId="0" xfId="18" applyFont="1" applyFill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4" fillId="0" borderId="1" xfId="3" applyFont="1" applyBorder="1" applyAlignment="1">
      <alignment horizontal="center" vertical="center"/>
    </xf>
    <xf numFmtId="165" fontId="14" fillId="0" borderId="1" xfId="6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0" fontId="9" fillId="0" borderId="0" xfId="3" applyFont="1" applyFill="1" applyAlignment="1">
      <alignment horizontal="right" vertical="center"/>
    </xf>
    <xf numFmtId="0" fontId="14" fillId="2" borderId="1" xfId="3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7" fillId="0" borderId="0" xfId="3" applyFont="1"/>
    <xf numFmtId="0" fontId="9" fillId="0" borderId="0" xfId="3" applyFont="1" applyAlignment="1">
      <alignment vertical="center"/>
    </xf>
    <xf numFmtId="168" fontId="16" fillId="0" borderId="1" xfId="0" applyNumberFormat="1" applyFont="1" applyBorder="1" applyAlignment="1">
      <alignment horizontal="center" vertical="center" wrapText="1"/>
    </xf>
    <xf numFmtId="0" fontId="14" fillId="0" borderId="0" xfId="3" applyFont="1" applyAlignment="1">
      <alignment horizontal="center" vertical="center"/>
    </xf>
    <xf numFmtId="49" fontId="26" fillId="0" borderId="0" xfId="7" applyNumberFormat="1" applyFont="1" applyFill="1" applyAlignment="1">
      <alignment horizontal="center" vertical="center" wrapText="1"/>
    </xf>
    <xf numFmtId="0" fontId="26" fillId="0" borderId="0" xfId="7" applyNumberFormat="1" applyFont="1" applyFill="1" applyAlignment="1">
      <alignment horizontal="center" vertical="center" wrapText="1"/>
    </xf>
    <xf numFmtId="164" fontId="18" fillId="0" borderId="0" xfId="7" applyNumberFormat="1" applyFont="1" applyFill="1" applyBorder="1" applyAlignment="1">
      <alignment horizontal="right" vertical="center" wrapText="1"/>
    </xf>
    <xf numFmtId="0" fontId="8" fillId="2" borderId="1" xfId="3" applyFont="1" applyFill="1" applyBorder="1" applyAlignment="1">
      <alignment horizontal="left" vertical="center"/>
    </xf>
    <xf numFmtId="0" fontId="18" fillId="2" borderId="0" xfId="18" applyFont="1" applyFill="1" applyAlignment="1">
      <alignment horizontal="left" vertical="center" wrapText="1"/>
    </xf>
    <xf numFmtId="0" fontId="18" fillId="2" borderId="0" xfId="18" applyFont="1" applyFill="1" applyAlignment="1">
      <alignment horizontal="center" vertical="center" wrapText="1"/>
    </xf>
    <xf numFmtId="0" fontId="20" fillId="2" borderId="0" xfId="18" applyFont="1" applyFill="1" applyAlignment="1">
      <alignment horizontal="left" vertical="center" wrapText="1"/>
    </xf>
    <xf numFmtId="0" fontId="20" fillId="2" borderId="1" xfId="18" applyFont="1" applyFill="1" applyBorder="1" applyAlignment="1">
      <alignment horizontal="center" vertical="center" wrapText="1"/>
    </xf>
    <xf numFmtId="168" fontId="20" fillId="0" borderId="1" xfId="0" applyNumberFormat="1" applyFont="1" applyBorder="1" applyAlignment="1">
      <alignment horizontal="center" vertical="center" wrapText="1"/>
    </xf>
    <xf numFmtId="0" fontId="22" fillId="0" borderId="1" xfId="3" applyFont="1" applyBorder="1" applyAlignment="1">
      <alignment horizontal="left" vertical="center" wrapText="1"/>
    </xf>
    <xf numFmtId="165" fontId="22" fillId="2" borderId="1" xfId="6" applyNumberFormat="1" applyFont="1" applyFill="1" applyBorder="1" applyAlignment="1">
      <alignment horizontal="right" vertical="center" wrapText="1"/>
    </xf>
    <xf numFmtId="0" fontId="22" fillId="0" borderId="1" xfId="0" applyFont="1" applyBorder="1" applyAlignment="1">
      <alignment horizontal="left" vertical="center" wrapText="1"/>
    </xf>
    <xf numFmtId="167" fontId="22" fillId="0" borderId="1" xfId="31" applyNumberFormat="1" applyFont="1" applyBorder="1" applyAlignment="1">
      <alignment horizontal="right" vertical="center"/>
    </xf>
    <xf numFmtId="167" fontId="20" fillId="0" borderId="1" xfId="20" applyNumberFormat="1" applyFont="1" applyBorder="1" applyAlignment="1">
      <alignment horizontal="right" vertical="center"/>
    </xf>
    <xf numFmtId="49" fontId="20" fillId="2" borderId="1" xfId="18" applyNumberFormat="1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35" fillId="2" borderId="1" xfId="3" applyFont="1" applyFill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7" fillId="0" borderId="1" xfId="3" applyFont="1" applyFill="1" applyBorder="1" applyAlignment="1">
      <alignment vertical="center" wrapText="1"/>
    </xf>
    <xf numFmtId="165" fontId="20" fillId="0" borderId="1" xfId="9" applyNumberFormat="1" applyFont="1" applyFill="1" applyBorder="1" applyAlignment="1">
      <alignment horizontal="right" vertical="center" wrapText="1"/>
    </xf>
    <xf numFmtId="0" fontId="20" fillId="2" borderId="5" xfId="18" applyFont="1" applyFill="1" applyBorder="1" applyAlignment="1">
      <alignment horizontal="center" vertical="center" wrapText="1"/>
    </xf>
    <xf numFmtId="0" fontId="35" fillId="2" borderId="5" xfId="3" applyFont="1" applyFill="1" applyBorder="1" applyAlignment="1">
      <alignment vertical="center" wrapText="1"/>
    </xf>
    <xf numFmtId="165" fontId="22" fillId="2" borderId="5" xfId="6" applyNumberFormat="1" applyFont="1" applyFill="1" applyBorder="1" applyAlignment="1">
      <alignment horizontal="right" vertical="center" wrapText="1"/>
    </xf>
    <xf numFmtId="0" fontId="7" fillId="2" borderId="1" xfId="3" applyFont="1" applyFill="1" applyBorder="1" applyAlignment="1">
      <alignment vertical="center" wrapText="1"/>
    </xf>
    <xf numFmtId="165" fontId="20" fillId="2" borderId="1" xfId="6" applyNumberFormat="1" applyFont="1" applyFill="1" applyBorder="1" applyAlignment="1">
      <alignment horizontal="right" vertical="center" wrapText="1"/>
    </xf>
    <xf numFmtId="167" fontId="22" fillId="2" borderId="1" xfId="20" applyNumberFormat="1" applyFont="1" applyFill="1" applyBorder="1" applyAlignment="1">
      <alignment horizontal="right" vertical="center"/>
    </xf>
    <xf numFmtId="0" fontId="7" fillId="2" borderId="4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vertical="center" wrapText="1"/>
    </xf>
    <xf numFmtId="165" fontId="20" fillId="2" borderId="1" xfId="9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2" borderId="0" xfId="18" applyFont="1" applyFill="1" applyAlignment="1">
      <alignment horizontal="right" vertical="center"/>
    </xf>
    <xf numFmtId="0" fontId="16" fillId="2" borderId="0" xfId="2" applyFont="1" applyFill="1" applyAlignment="1">
      <alignment vertical="center" wrapText="1"/>
    </xf>
    <xf numFmtId="0" fontId="16" fillId="0" borderId="0" xfId="2" applyFont="1" applyAlignment="1">
      <alignment vertical="center" wrapText="1"/>
    </xf>
    <xf numFmtId="0" fontId="16" fillId="0" borderId="0" xfId="2" applyFont="1" applyAlignment="1">
      <alignment horizontal="center" vertical="center" wrapText="1"/>
    </xf>
    <xf numFmtId="0" fontId="18" fillId="2" borderId="0" xfId="34" applyFont="1" applyFill="1" applyAlignment="1">
      <alignment horizontal="center" vertical="center" wrapText="1"/>
    </xf>
    <xf numFmtId="0" fontId="18" fillId="0" borderId="0" xfId="34" applyFont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168" fontId="20" fillId="0" borderId="1" xfId="3" applyNumberFormat="1" applyFont="1" applyBorder="1" applyAlignment="1">
      <alignment horizontal="center" vertical="center" wrapText="1"/>
    </xf>
    <xf numFmtId="168" fontId="20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16" fillId="2" borderId="1" xfId="2" applyNumberFormat="1" applyFont="1" applyFill="1" applyBorder="1" applyAlignment="1" applyProtection="1">
      <alignment horizontal="center" vertical="center" wrapText="1"/>
    </xf>
    <xf numFmtId="0" fontId="16" fillId="0" borderId="1" xfId="35" applyFont="1" applyFill="1" applyBorder="1" applyAlignment="1">
      <alignment horizontal="center" vertical="center" wrapText="1"/>
    </xf>
    <xf numFmtId="0" fontId="16" fillId="0" borderId="1" xfId="35" applyFont="1" applyFill="1" applyBorder="1" applyAlignment="1">
      <alignment horizontal="center" vertical="center"/>
    </xf>
    <xf numFmtId="0" fontId="16" fillId="0" borderId="2" xfId="35" applyFont="1" applyFill="1" applyBorder="1" applyAlignment="1">
      <alignment vertical="center" wrapText="1"/>
    </xf>
    <xf numFmtId="0" fontId="37" fillId="0" borderId="0" xfId="2" applyFont="1" applyAlignment="1">
      <alignment horizontal="center" vertical="center" wrapText="1"/>
    </xf>
    <xf numFmtId="49" fontId="16" fillId="2" borderId="1" xfId="2" applyNumberFormat="1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 wrapText="1"/>
    </xf>
    <xf numFmtId="165" fontId="16" fillId="2" borderId="1" xfId="36" applyNumberFormat="1" applyFont="1" applyFill="1" applyBorder="1" applyAlignment="1">
      <alignment horizontal="right" vertical="center" wrapText="1"/>
    </xf>
    <xf numFmtId="0" fontId="16" fillId="0" borderId="0" xfId="2" applyFont="1" applyFill="1" applyAlignment="1">
      <alignment vertical="center" wrapText="1"/>
    </xf>
    <xf numFmtId="0" fontId="4" fillId="0" borderId="0" xfId="2" applyFont="1" applyFill="1" applyAlignment="1">
      <alignment horizontal="center" vertical="center" wrapText="1"/>
    </xf>
    <xf numFmtId="165" fontId="16" fillId="2" borderId="1" xfId="6" applyNumberFormat="1" applyFont="1" applyFill="1" applyBorder="1" applyAlignment="1">
      <alignment vertical="center"/>
    </xf>
    <xf numFmtId="165" fontId="4" fillId="2" borderId="1" xfId="6" applyNumberFormat="1" applyFont="1" applyFill="1" applyBorder="1" applyAlignment="1">
      <alignment vertical="center"/>
    </xf>
    <xf numFmtId="170" fontId="14" fillId="2" borderId="1" xfId="6" applyNumberFormat="1" applyFont="1" applyFill="1" applyBorder="1" applyAlignment="1">
      <alignment horizontal="right" vertical="center"/>
    </xf>
    <xf numFmtId="165" fontId="16" fillId="2" borderId="1" xfId="36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18" applyFont="1" applyFill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center"/>
    </xf>
    <xf numFmtId="165" fontId="14" fillId="0" borderId="1" xfId="6" applyNumberFormat="1" applyFont="1" applyBorder="1" applyAlignment="1">
      <alignment horizontal="right" vertical="center"/>
    </xf>
    <xf numFmtId="0" fontId="14" fillId="2" borderId="1" xfId="3" applyFont="1" applyFill="1" applyBorder="1" applyAlignment="1">
      <alignment horizontal="center" vertical="center"/>
    </xf>
    <xf numFmtId="0" fontId="14" fillId="0" borderId="4" xfId="3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0" fontId="14" fillId="0" borderId="5" xfId="3" applyFont="1" applyBorder="1" applyAlignment="1">
      <alignment horizontal="center" vertical="center"/>
    </xf>
    <xf numFmtId="165" fontId="26" fillId="0" borderId="0" xfId="15" applyNumberFormat="1" applyFont="1" applyFill="1" applyBorder="1" applyAlignment="1">
      <alignment horizontal="right" vertical="center"/>
    </xf>
    <xf numFmtId="0" fontId="18" fillId="2" borderId="0" xfId="3" applyFont="1" applyFill="1" applyBorder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9" fillId="0" borderId="0" xfId="3" applyFont="1" applyAlignment="1">
      <alignment vertical="center"/>
    </xf>
    <xf numFmtId="0" fontId="19" fillId="0" borderId="0" xfId="3" applyFont="1" applyFill="1" applyAlignment="1">
      <alignment horizontal="center" vertical="center" wrapText="1"/>
    </xf>
    <xf numFmtId="0" fontId="14" fillId="0" borderId="1" xfId="3" applyFont="1" applyBorder="1" applyAlignment="1">
      <alignment horizontal="center" vertical="center" wrapText="1"/>
    </xf>
    <xf numFmtId="49" fontId="23" fillId="0" borderId="11" xfId="7" applyNumberFormat="1" applyFont="1" applyFill="1" applyBorder="1" applyAlignment="1">
      <alignment horizontal="center" vertical="center" wrapText="1"/>
    </xf>
    <xf numFmtId="49" fontId="23" fillId="0" borderId="12" xfId="7" applyNumberFormat="1" applyFont="1" applyFill="1" applyBorder="1" applyAlignment="1">
      <alignment horizontal="center" vertical="center" wrapText="1"/>
    </xf>
    <xf numFmtId="49" fontId="23" fillId="0" borderId="9" xfId="7" applyNumberFormat="1" applyFont="1" applyFill="1" applyBorder="1" applyAlignment="1">
      <alignment horizontal="center" vertical="center" wrapText="1"/>
    </xf>
    <xf numFmtId="49" fontId="23" fillId="0" borderId="10" xfId="7" applyNumberFormat="1" applyFont="1" applyFill="1" applyBorder="1" applyAlignment="1">
      <alignment horizontal="center" vertical="center" wrapText="1"/>
    </xf>
    <xf numFmtId="164" fontId="20" fillId="0" borderId="7" xfId="7" applyNumberFormat="1" applyFont="1" applyFill="1" applyBorder="1" applyAlignment="1">
      <alignment horizontal="right" vertical="center" wrapText="1"/>
    </xf>
    <xf numFmtId="0" fontId="23" fillId="0" borderId="4" xfId="7" applyNumberFormat="1" applyFont="1" applyFill="1" applyBorder="1" applyAlignment="1">
      <alignment horizontal="center" vertical="center" wrapText="1"/>
    </xf>
    <xf numFmtId="0" fontId="23" fillId="0" borderId="6" xfId="7" applyNumberFormat="1" applyFont="1" applyFill="1" applyBorder="1" applyAlignment="1">
      <alignment horizontal="center" vertical="center" wrapText="1"/>
    </xf>
    <xf numFmtId="0" fontId="23" fillId="0" borderId="5" xfId="7" applyNumberFormat="1" applyFont="1" applyFill="1" applyBorder="1" applyAlignment="1">
      <alignment horizontal="center" vertical="center" wrapText="1"/>
    </xf>
    <xf numFmtId="164" fontId="20" fillId="0" borderId="3" xfId="0" applyNumberFormat="1" applyFont="1" applyFill="1" applyBorder="1" applyAlignment="1">
      <alignment horizontal="center" vertical="center" wrapText="1"/>
    </xf>
    <xf numFmtId="164" fontId="20" fillId="0" borderId="8" xfId="0" applyNumberFormat="1" applyFont="1" applyFill="1" applyBorder="1" applyAlignment="1">
      <alignment horizontal="center" vertical="center" wrapText="1"/>
    </xf>
    <xf numFmtId="164" fontId="20" fillId="0" borderId="2" xfId="0" applyNumberFormat="1" applyFont="1" applyFill="1" applyBorder="1" applyAlignment="1">
      <alignment horizontal="center" vertical="center" wrapText="1"/>
    </xf>
    <xf numFmtId="164" fontId="23" fillId="0" borderId="4" xfId="0" applyNumberFormat="1" applyFont="1" applyFill="1" applyBorder="1" applyAlignment="1">
      <alignment horizontal="center" vertical="center" wrapText="1"/>
    </xf>
    <xf numFmtId="164" fontId="23" fillId="0" borderId="5" xfId="0" applyNumberFormat="1" applyFont="1" applyFill="1" applyBorder="1" applyAlignment="1">
      <alignment horizontal="center" vertical="center" wrapText="1"/>
    </xf>
    <xf numFmtId="164" fontId="23" fillId="0" borderId="9" xfId="0" applyNumberFormat="1" applyFont="1" applyFill="1" applyBorder="1" applyAlignment="1">
      <alignment horizontal="center" vertical="center" wrapText="1"/>
    </xf>
    <xf numFmtId="164" fontId="23" fillId="0" borderId="7" xfId="0" applyNumberFormat="1" applyFont="1" applyFill="1" applyBorder="1" applyAlignment="1">
      <alignment horizontal="center" vertical="center" wrapText="1"/>
    </xf>
    <xf numFmtId="164" fontId="23" fillId="0" borderId="10" xfId="0" applyNumberFormat="1" applyFont="1" applyFill="1" applyBorder="1" applyAlignment="1">
      <alignment horizontal="center" vertical="center" wrapText="1"/>
    </xf>
    <xf numFmtId="164" fontId="18" fillId="0" borderId="0" xfId="7" applyNumberFormat="1" applyFont="1" applyFill="1" applyAlignment="1">
      <alignment horizontal="right" vertical="center" wrapText="1"/>
    </xf>
    <xf numFmtId="0" fontId="21" fillId="0" borderId="0" xfId="7" applyFont="1" applyFill="1" applyAlignment="1">
      <alignment horizontal="center" vertical="center" wrapText="1"/>
    </xf>
    <xf numFmtId="0" fontId="18" fillId="2" borderId="0" xfId="3" applyFont="1" applyFill="1" applyBorder="1" applyAlignment="1">
      <alignment horizontal="right"/>
    </xf>
    <xf numFmtId="0" fontId="18" fillId="0" borderId="0" xfId="3" applyFont="1" applyAlignment="1">
      <alignment horizontal="right"/>
    </xf>
    <xf numFmtId="0" fontId="21" fillId="2" borderId="0" xfId="3" applyFont="1" applyFill="1" applyAlignment="1">
      <alignment horizontal="right" vertical="center"/>
    </xf>
    <xf numFmtId="0" fontId="9" fillId="0" borderId="0" xfId="3" applyFont="1" applyFill="1" applyAlignment="1">
      <alignment horizontal="right" vertical="center"/>
    </xf>
    <xf numFmtId="0" fontId="9" fillId="0" borderId="0" xfId="3" applyFont="1" applyFill="1" applyAlignment="1">
      <alignment horizontal="center" vertical="center"/>
    </xf>
    <xf numFmtId="0" fontId="20" fillId="2" borderId="1" xfId="18" applyFont="1" applyFill="1" applyBorder="1" applyAlignment="1">
      <alignment horizontal="center" vertical="center" wrapText="1"/>
    </xf>
    <xf numFmtId="0" fontId="21" fillId="0" borderId="0" xfId="3" applyFont="1" applyFill="1" applyAlignment="1">
      <alignment horizontal="center" vertical="center" wrapText="1"/>
    </xf>
    <xf numFmtId="164" fontId="26" fillId="0" borderId="0" xfId="7" applyNumberFormat="1" applyFont="1" applyFill="1" applyAlignment="1">
      <alignment horizontal="right" vertical="center" wrapText="1"/>
    </xf>
    <xf numFmtId="0" fontId="9" fillId="0" borderId="0" xfId="3" applyFont="1" applyAlignment="1">
      <alignment horizontal="right"/>
    </xf>
    <xf numFmtId="164" fontId="22" fillId="0" borderId="0" xfId="7" applyNumberFormat="1" applyFont="1" applyFill="1" applyAlignment="1">
      <alignment horizontal="right" vertical="center" wrapText="1"/>
    </xf>
    <xf numFmtId="0" fontId="26" fillId="0" borderId="0" xfId="7" applyNumberFormat="1" applyFont="1" applyFill="1" applyAlignment="1">
      <alignment horizontal="center" vertical="center" wrapText="1"/>
    </xf>
    <xf numFmtId="49" fontId="24" fillId="0" borderId="1" xfId="7" applyNumberFormat="1" applyFont="1" applyFill="1" applyBorder="1" applyAlignment="1">
      <alignment horizontal="center" vertical="center" wrapText="1"/>
    </xf>
    <xf numFmtId="0" fontId="24" fillId="0" borderId="1" xfId="7" applyNumberFormat="1" applyFont="1" applyFill="1" applyBorder="1" applyAlignment="1">
      <alignment horizontal="center" vertical="center" wrapText="1"/>
    </xf>
    <xf numFmtId="49" fontId="23" fillId="0" borderId="1" xfId="7" applyNumberFormat="1" applyFont="1" applyFill="1" applyBorder="1" applyAlignment="1">
      <alignment horizontal="center" vertical="center" textRotation="90" wrapText="1"/>
    </xf>
    <xf numFmtId="168" fontId="1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34" fillId="0" borderId="1" xfId="0" applyFont="1" applyBorder="1" applyAlignment="1">
      <alignment horizontal="left" vertical="center" wrapText="1"/>
    </xf>
    <xf numFmtId="0" fontId="4" fillId="0" borderId="0" xfId="3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left" vertical="center" wrapText="1"/>
    </xf>
    <xf numFmtId="0" fontId="7" fillId="0" borderId="0" xfId="3" applyFont="1"/>
    <xf numFmtId="0" fontId="21" fillId="0" borderId="0" xfId="3" applyFont="1" applyAlignment="1">
      <alignment horizontal="center" vertical="center" wrapText="1"/>
    </xf>
    <xf numFmtId="0" fontId="21" fillId="0" borderId="0" xfId="3" applyFont="1" applyAlignment="1">
      <alignment horizontal="right" vertical="center"/>
    </xf>
    <xf numFmtId="0" fontId="14" fillId="2" borderId="3" xfId="3" applyFont="1" applyFill="1" applyBorder="1" applyAlignment="1">
      <alignment horizontal="left" vertical="center" wrapText="1"/>
    </xf>
    <xf numFmtId="0" fontId="14" fillId="2" borderId="2" xfId="3" applyFont="1" applyFill="1" applyBorder="1" applyAlignment="1">
      <alignment horizontal="left" vertical="center" wrapText="1"/>
    </xf>
    <xf numFmtId="0" fontId="14" fillId="2" borderId="3" xfId="3" applyFont="1" applyFill="1" applyBorder="1" applyAlignment="1">
      <alignment horizontal="left" vertical="center"/>
    </xf>
    <xf numFmtId="0" fontId="14" fillId="2" borderId="2" xfId="3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 wrapText="1"/>
    </xf>
    <xf numFmtId="0" fontId="26" fillId="0" borderId="0" xfId="34" applyFont="1" applyAlignment="1">
      <alignment horizontal="right" vertical="center" wrapText="1"/>
    </xf>
    <xf numFmtId="0" fontId="18" fillId="0" borderId="0" xfId="34" applyFont="1" applyAlignment="1">
      <alignment horizontal="right" vertical="center" wrapText="1"/>
    </xf>
    <xf numFmtId="0" fontId="4" fillId="0" borderId="3" xfId="35" applyFont="1" applyFill="1" applyBorder="1" applyAlignment="1">
      <alignment horizontal="left" vertical="center" wrapText="1"/>
    </xf>
    <xf numFmtId="0" fontId="4" fillId="0" borderId="8" xfId="35" applyFont="1" applyFill="1" applyBorder="1" applyAlignment="1">
      <alignment horizontal="left" vertical="center" wrapText="1"/>
    </xf>
    <xf numFmtId="0" fontId="4" fillId="0" borderId="2" xfId="35" applyFont="1" applyFill="1" applyBorder="1" applyAlignment="1">
      <alignment horizontal="left" vertical="center" wrapText="1"/>
    </xf>
    <xf numFmtId="0" fontId="16" fillId="0" borderId="3" xfId="35" applyFont="1" applyFill="1" applyBorder="1" applyAlignment="1">
      <alignment horizontal="left" vertical="center"/>
    </xf>
    <xf numFmtId="0" fontId="16" fillId="0" borderId="8" xfId="35" applyFont="1" applyFill="1" applyBorder="1" applyAlignment="1">
      <alignment horizontal="left" vertical="center"/>
    </xf>
    <xf numFmtId="0" fontId="16" fillId="0" borderId="3" xfId="2" applyFont="1" applyFill="1" applyBorder="1" applyAlignment="1">
      <alignment horizontal="left" vertical="center" wrapText="1"/>
    </xf>
    <xf numFmtId="0" fontId="16" fillId="0" borderId="8" xfId="2" applyFont="1" applyFill="1" applyBorder="1" applyAlignment="1">
      <alignment horizontal="left" vertical="center" wrapText="1"/>
    </xf>
    <xf numFmtId="0" fontId="16" fillId="0" borderId="2" xfId="2" applyFont="1" applyFill="1" applyBorder="1" applyAlignment="1">
      <alignment horizontal="left" vertical="center" wrapText="1"/>
    </xf>
    <xf numFmtId="0" fontId="26" fillId="0" borderId="0" xfId="34" applyFont="1" applyAlignment="1">
      <alignment horizontal="center" vertical="center" wrapText="1"/>
    </xf>
    <xf numFmtId="0" fontId="20" fillId="2" borderId="1" xfId="3" applyFont="1" applyFill="1" applyBorder="1" applyAlignment="1">
      <alignment horizontal="center" vertical="center" wrapText="1"/>
    </xf>
    <xf numFmtId="0" fontId="20" fillId="0" borderId="11" xfId="3" applyFont="1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20" fillId="0" borderId="12" xfId="3" applyFont="1" applyBorder="1" applyAlignment="1">
      <alignment horizontal="center" vertical="center" wrapText="1"/>
    </xf>
    <xf numFmtId="0" fontId="20" fillId="0" borderId="9" xfId="3" applyFont="1" applyBorder="1" applyAlignment="1">
      <alignment horizontal="center" vertical="center" wrapText="1"/>
    </xf>
    <xf numFmtId="0" fontId="20" fillId="0" borderId="7" xfId="3" applyFont="1" applyBorder="1" applyAlignment="1">
      <alignment horizontal="center" vertical="center" wrapText="1"/>
    </xf>
    <xf numFmtId="0" fontId="20" fillId="0" borderId="10" xfId="3" applyFont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168" fontId="20" fillId="0" borderId="4" xfId="3" applyNumberFormat="1" applyFont="1" applyBorder="1" applyAlignment="1">
      <alignment horizontal="center" vertical="center" wrapText="1"/>
    </xf>
    <xf numFmtId="168" fontId="20" fillId="0" borderId="5" xfId="3" applyNumberFormat="1" applyFont="1" applyBorder="1" applyAlignment="1">
      <alignment horizontal="center" vertical="center" wrapText="1"/>
    </xf>
    <xf numFmtId="0" fontId="20" fillId="0" borderId="3" xfId="3" applyFont="1" applyBorder="1" applyAlignment="1">
      <alignment horizontal="center" vertical="center" wrapText="1"/>
    </xf>
    <xf numFmtId="0" fontId="20" fillId="0" borderId="2" xfId="3" applyFont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</cellXfs>
  <cellStyles count="37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2 3" xfId="36" xr:uid="{00000000-0005-0000-0000-000006000000}"/>
    <cellStyle name="Comma 3" xfId="9" xr:uid="{00000000-0005-0000-0000-000007000000}"/>
    <cellStyle name="Comma 4" xfId="12" xr:uid="{00000000-0005-0000-0000-000008000000}"/>
    <cellStyle name="Comma 5" xfId="13" xr:uid="{00000000-0005-0000-0000-000009000000}"/>
    <cellStyle name="Comma 6" xfId="14" xr:uid="{00000000-0005-0000-0000-00000A000000}"/>
    <cellStyle name="Comma 7" xfId="5" xr:uid="{00000000-0005-0000-0000-00000B000000}"/>
    <cellStyle name="Comma 8" xfId="22" xr:uid="{00000000-0005-0000-0000-00000C000000}"/>
    <cellStyle name="Comma 9" xfId="32" xr:uid="{00000000-0005-0000-0000-00000D000000}"/>
    <cellStyle name="Comma_General 17.02.04" xfId="15" xr:uid="{00000000-0005-0000-0000-00000E000000}"/>
    <cellStyle name="Normal" xfId="0" builtinId="0"/>
    <cellStyle name="Normal 15 2 2" xfId="27" xr:uid="{00000000-0005-0000-0000-000010000000}"/>
    <cellStyle name="Normal 2" xfId="7" xr:uid="{00000000-0005-0000-0000-000011000000}"/>
    <cellStyle name="Normal 2 2" xfId="30" xr:uid="{00000000-0005-0000-0000-000012000000}"/>
    <cellStyle name="Normal 3" xfId="16" xr:uid="{00000000-0005-0000-0000-000013000000}"/>
    <cellStyle name="Normal 3 2" xfId="34" xr:uid="{00000000-0005-0000-0000-000014000000}"/>
    <cellStyle name="Normal 4" xfId="17" xr:uid="{00000000-0005-0000-0000-000015000000}"/>
    <cellStyle name="Normal 5" xfId="1" xr:uid="{00000000-0005-0000-0000-000016000000}"/>
    <cellStyle name="Normal 5 2" xfId="3" xr:uid="{00000000-0005-0000-0000-000017000000}"/>
    <cellStyle name="Normal 5 2 9" xfId="28" xr:uid="{00000000-0005-0000-0000-000018000000}"/>
    <cellStyle name="Normal 6" xfId="21" xr:uid="{00000000-0005-0000-0000-000019000000}"/>
    <cellStyle name="Normal 6 2" xfId="23" xr:uid="{00000000-0005-0000-0000-00001A000000}"/>
    <cellStyle name="Normal 7" xfId="25" xr:uid="{00000000-0005-0000-0000-00001B000000}"/>
    <cellStyle name="Normal 7 2" xfId="26" xr:uid="{00000000-0005-0000-0000-00001C000000}"/>
    <cellStyle name="Normal 8" xfId="18" xr:uid="{00000000-0005-0000-0000-00001D000000}"/>
    <cellStyle name="Normal 9" xfId="33" xr:uid="{00000000-0005-0000-0000-00001E000000}"/>
    <cellStyle name="Normal 9 3_հավ1-3" xfId="4" xr:uid="{00000000-0005-0000-0000-00001F000000}"/>
    <cellStyle name="Normal_2017 PLAN VERJNAKAN.23.12.16" xfId="2" xr:uid="{00000000-0005-0000-0000-000020000000}"/>
    <cellStyle name="Normal_Book1_1_2010 nax" xfId="35" xr:uid="{00000000-0005-0000-0000-000021000000}"/>
    <cellStyle name="Percent 2" xfId="19" xr:uid="{00000000-0005-0000-0000-000022000000}"/>
    <cellStyle name="SN_241" xfId="20" xr:uid="{00000000-0005-0000-0000-000023000000}"/>
    <cellStyle name="SN_b" xfId="31" xr:uid="{00000000-0005-0000-0000-00002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O38"/>
  <sheetViews>
    <sheetView view="pageBreakPreview" zoomScale="115" zoomScaleNormal="115" zoomScaleSheetLayoutView="115" workbookViewId="0">
      <selection activeCell="D12" sqref="D12"/>
    </sheetView>
  </sheetViews>
  <sheetFormatPr defaultColWidth="9.140625" defaultRowHeight="17.25" x14ac:dyDescent="0.25"/>
  <cols>
    <col min="1" max="1" width="0.85546875" style="60" customWidth="1"/>
    <col min="2" max="2" width="9.140625" style="53" customWidth="1"/>
    <col min="3" max="3" width="12.7109375" style="53" customWidth="1"/>
    <col min="4" max="4" width="110.7109375" style="60" customWidth="1"/>
    <col min="5" max="5" width="30.7109375" style="60" customWidth="1"/>
    <col min="6" max="6" width="0.85546875" style="60" customWidth="1"/>
    <col min="7" max="16384" width="9.140625" style="60"/>
  </cols>
  <sheetData>
    <row r="1" spans="2:67" x14ac:dyDescent="0.25">
      <c r="B1" s="165" t="s">
        <v>98</v>
      </c>
      <c r="C1" s="165"/>
      <c r="D1" s="165"/>
      <c r="E1" s="165"/>
      <c r="F1" s="64"/>
    </row>
    <row r="2" spans="2:67" s="61" customFormat="1" x14ac:dyDescent="0.25">
      <c r="B2" s="166" t="s">
        <v>95</v>
      </c>
      <c r="C2" s="166"/>
      <c r="D2" s="166"/>
      <c r="E2" s="166"/>
      <c r="F2" s="64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</row>
    <row r="3" spans="2:67" s="61" customFormat="1" x14ac:dyDescent="0.25">
      <c r="B3" s="167" t="s">
        <v>97</v>
      </c>
      <c r="C3" s="167"/>
      <c r="D3" s="167"/>
      <c r="E3" s="167"/>
      <c r="F3" s="64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</row>
    <row r="4" spans="2:67" x14ac:dyDescent="0.25">
      <c r="D4" s="172"/>
      <c r="E4" s="172"/>
      <c r="F4" s="64"/>
    </row>
    <row r="5" spans="2:67" ht="60" customHeight="1" x14ac:dyDescent="0.25">
      <c r="B5" s="173" t="s">
        <v>141</v>
      </c>
      <c r="C5" s="173"/>
      <c r="D5" s="173"/>
      <c r="E5" s="173"/>
      <c r="F5" s="64"/>
    </row>
    <row r="6" spans="2:67" x14ac:dyDescent="0.25">
      <c r="C6" s="67"/>
      <c r="D6" s="67"/>
      <c r="E6" s="95" t="s">
        <v>82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</row>
    <row r="7" spans="2:67" ht="99" x14ac:dyDescent="0.25">
      <c r="B7" s="159" t="s">
        <v>43</v>
      </c>
      <c r="C7" s="159"/>
      <c r="D7" s="174" t="s">
        <v>42</v>
      </c>
      <c r="E7" s="86" t="s">
        <v>44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</row>
    <row r="8" spans="2:67" s="5" customFormat="1" x14ac:dyDescent="0.25">
      <c r="B8" s="92" t="s">
        <v>86</v>
      </c>
      <c r="C8" s="92" t="s">
        <v>87</v>
      </c>
      <c r="D8" s="174"/>
      <c r="E8" s="100" t="s">
        <v>85</v>
      </c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</row>
    <row r="9" spans="2:67" s="5" customFormat="1" x14ac:dyDescent="0.25">
      <c r="B9" s="92"/>
      <c r="C9" s="92"/>
      <c r="D9" s="15" t="s">
        <v>41</v>
      </c>
      <c r="E9" s="16">
        <f>E10+E24</f>
        <v>0</v>
      </c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</row>
    <row r="10" spans="2:67" s="5" customFormat="1" x14ac:dyDescent="0.25">
      <c r="B10" s="159" t="s">
        <v>40</v>
      </c>
      <c r="C10" s="159"/>
      <c r="D10" s="17" t="s">
        <v>0</v>
      </c>
      <c r="E10" s="74">
        <f>+E12</f>
        <v>-295000</v>
      </c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</row>
    <row r="11" spans="2:67" s="5" customFormat="1" x14ac:dyDescent="0.25">
      <c r="B11" s="162">
        <v>1169</v>
      </c>
      <c r="C11" s="162"/>
      <c r="D11" s="18" t="s">
        <v>39</v>
      </c>
      <c r="E11" s="93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</row>
    <row r="12" spans="2:67" s="5" customFormat="1" x14ac:dyDescent="0.25">
      <c r="B12" s="163"/>
      <c r="C12" s="163"/>
      <c r="D12" s="6" t="s">
        <v>38</v>
      </c>
      <c r="E12" s="160">
        <f>E18</f>
        <v>-295000</v>
      </c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</row>
    <row r="13" spans="2:67" s="5" customFormat="1" x14ac:dyDescent="0.25">
      <c r="B13" s="163"/>
      <c r="C13" s="163"/>
      <c r="D13" s="6" t="s">
        <v>37</v>
      </c>
      <c r="E13" s="160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</row>
    <row r="14" spans="2:67" s="5" customFormat="1" ht="33" x14ac:dyDescent="0.25">
      <c r="B14" s="163"/>
      <c r="C14" s="163"/>
      <c r="D14" s="96" t="s">
        <v>36</v>
      </c>
      <c r="E14" s="160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</row>
    <row r="15" spans="2:67" s="5" customFormat="1" x14ac:dyDescent="0.25">
      <c r="B15" s="163"/>
      <c r="C15" s="163"/>
      <c r="D15" s="18" t="s">
        <v>35</v>
      </c>
      <c r="E15" s="160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</row>
    <row r="16" spans="2:67" s="5" customFormat="1" x14ac:dyDescent="0.25">
      <c r="B16" s="164"/>
      <c r="C16" s="164"/>
      <c r="D16" s="6" t="s">
        <v>34</v>
      </c>
      <c r="E16" s="160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</row>
    <row r="17" spans="2:67" s="5" customFormat="1" x14ac:dyDescent="0.25">
      <c r="B17" s="161" t="s">
        <v>33</v>
      </c>
      <c r="C17" s="161"/>
      <c r="D17" s="161"/>
      <c r="E17" s="93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</row>
    <row r="18" spans="2:67" s="5" customFormat="1" ht="16.5" x14ac:dyDescent="0.25">
      <c r="B18" s="159"/>
      <c r="C18" s="159">
        <v>31001</v>
      </c>
      <c r="D18" s="6" t="s">
        <v>32</v>
      </c>
      <c r="E18" s="160">
        <f>'3'!H37</f>
        <v>-295000</v>
      </c>
    </row>
    <row r="19" spans="2:67" s="5" customFormat="1" ht="16.5" x14ac:dyDescent="0.25">
      <c r="B19" s="159"/>
      <c r="C19" s="159"/>
      <c r="D19" s="6" t="s">
        <v>52</v>
      </c>
      <c r="E19" s="160"/>
    </row>
    <row r="20" spans="2:67" s="5" customFormat="1" ht="16.5" x14ac:dyDescent="0.25">
      <c r="B20" s="159"/>
      <c r="C20" s="159"/>
      <c r="D20" s="6" t="s">
        <v>31</v>
      </c>
      <c r="E20" s="160"/>
    </row>
    <row r="21" spans="2:67" s="5" customFormat="1" ht="33" x14ac:dyDescent="0.25">
      <c r="B21" s="159"/>
      <c r="C21" s="159"/>
      <c r="D21" s="6" t="s">
        <v>53</v>
      </c>
      <c r="E21" s="160"/>
    </row>
    <row r="22" spans="2:67" s="5" customFormat="1" ht="16.5" x14ac:dyDescent="0.25">
      <c r="B22" s="159"/>
      <c r="C22" s="159"/>
      <c r="D22" s="6" t="s">
        <v>30</v>
      </c>
      <c r="E22" s="160"/>
    </row>
    <row r="23" spans="2:67" s="5" customFormat="1" ht="16.5" x14ac:dyDescent="0.25">
      <c r="B23" s="159"/>
      <c r="C23" s="159"/>
      <c r="D23" s="75" t="s">
        <v>54</v>
      </c>
      <c r="E23" s="160"/>
    </row>
    <row r="24" spans="2:67" s="69" customFormat="1" ht="16.5" x14ac:dyDescent="0.25">
      <c r="B24" s="94"/>
      <c r="C24" s="94"/>
      <c r="D24" s="17" t="s">
        <v>0</v>
      </c>
      <c r="E24" s="68">
        <f>+E26</f>
        <v>295000</v>
      </c>
    </row>
    <row r="25" spans="2:67" s="69" customFormat="1" ht="16.5" x14ac:dyDescent="0.25">
      <c r="B25" s="169">
        <v>1177</v>
      </c>
      <c r="C25" s="169"/>
      <c r="D25" s="70" t="s">
        <v>64</v>
      </c>
      <c r="E25" s="71"/>
    </row>
    <row r="26" spans="2:67" s="69" customFormat="1" ht="16.5" x14ac:dyDescent="0.25">
      <c r="B26" s="170"/>
      <c r="C26" s="170"/>
      <c r="D26" s="72" t="s">
        <v>110</v>
      </c>
      <c r="E26" s="160">
        <f>+E32</f>
        <v>295000</v>
      </c>
    </row>
    <row r="27" spans="2:67" s="69" customFormat="1" ht="16.5" x14ac:dyDescent="0.25">
      <c r="B27" s="170"/>
      <c r="C27" s="170"/>
      <c r="D27" s="70" t="s">
        <v>65</v>
      </c>
      <c r="E27" s="160"/>
    </row>
    <row r="28" spans="2:67" s="69" customFormat="1" ht="33" x14ac:dyDescent="0.25">
      <c r="B28" s="170"/>
      <c r="C28" s="170"/>
      <c r="D28" s="72" t="s">
        <v>111</v>
      </c>
      <c r="E28" s="160"/>
    </row>
    <row r="29" spans="2:67" s="69" customFormat="1" ht="16.5" x14ac:dyDescent="0.25">
      <c r="B29" s="170"/>
      <c r="C29" s="170"/>
      <c r="D29" s="70" t="s">
        <v>66</v>
      </c>
      <c r="E29" s="160"/>
    </row>
    <row r="30" spans="2:67" s="69" customFormat="1" ht="33" x14ac:dyDescent="0.25">
      <c r="B30" s="171"/>
      <c r="C30" s="171"/>
      <c r="D30" s="72" t="s">
        <v>112</v>
      </c>
      <c r="E30" s="160"/>
    </row>
    <row r="31" spans="2:67" s="69" customFormat="1" ht="16.5" x14ac:dyDescent="0.25">
      <c r="B31" s="168" t="s">
        <v>67</v>
      </c>
      <c r="C31" s="168"/>
      <c r="D31" s="168"/>
      <c r="E31" s="73"/>
    </row>
    <row r="32" spans="2:67" s="69" customFormat="1" ht="16.5" x14ac:dyDescent="0.25">
      <c r="B32" s="169"/>
      <c r="C32" s="169" t="s">
        <v>68</v>
      </c>
      <c r="D32" s="70" t="s">
        <v>69</v>
      </c>
      <c r="E32" s="160">
        <f>'3'!H20</f>
        <v>295000</v>
      </c>
    </row>
    <row r="33" spans="2:5" s="69" customFormat="1" ht="16.5" x14ac:dyDescent="0.25">
      <c r="B33" s="170"/>
      <c r="C33" s="170"/>
      <c r="D33" s="72" t="s">
        <v>103</v>
      </c>
      <c r="E33" s="160"/>
    </row>
    <row r="34" spans="2:5" s="69" customFormat="1" ht="16.5" x14ac:dyDescent="0.25">
      <c r="B34" s="170"/>
      <c r="C34" s="170"/>
      <c r="D34" s="70" t="s">
        <v>70</v>
      </c>
      <c r="E34" s="160"/>
    </row>
    <row r="35" spans="2:5" s="69" customFormat="1" ht="33" x14ac:dyDescent="0.25">
      <c r="B35" s="170"/>
      <c r="C35" s="170"/>
      <c r="D35" s="72" t="s">
        <v>113</v>
      </c>
      <c r="E35" s="160"/>
    </row>
    <row r="36" spans="2:5" s="69" customFormat="1" ht="16.5" x14ac:dyDescent="0.25">
      <c r="B36" s="170"/>
      <c r="C36" s="170"/>
      <c r="D36" s="70" t="s">
        <v>71</v>
      </c>
      <c r="E36" s="160"/>
    </row>
    <row r="37" spans="2:5" s="69" customFormat="1" ht="16.5" x14ac:dyDescent="0.25">
      <c r="B37" s="171"/>
      <c r="C37" s="171"/>
      <c r="D37" s="72" t="s">
        <v>72</v>
      </c>
      <c r="E37" s="160"/>
    </row>
    <row r="38" spans="2:5" x14ac:dyDescent="0.25">
      <c r="B38" s="101"/>
      <c r="C38" s="101"/>
      <c r="D38" s="61"/>
      <c r="E38" s="61"/>
    </row>
  </sheetData>
  <mergeCells count="22">
    <mergeCell ref="B1:E1"/>
    <mergeCell ref="B2:E2"/>
    <mergeCell ref="B3:E3"/>
    <mergeCell ref="B31:D31"/>
    <mergeCell ref="E32:E37"/>
    <mergeCell ref="C32:C37"/>
    <mergeCell ref="B32:B37"/>
    <mergeCell ref="B25:B30"/>
    <mergeCell ref="C25:C30"/>
    <mergeCell ref="D4:E4"/>
    <mergeCell ref="B5:E5"/>
    <mergeCell ref="B7:C7"/>
    <mergeCell ref="D7:D8"/>
    <mergeCell ref="B10:C10"/>
    <mergeCell ref="E26:E30"/>
    <mergeCell ref="B18:B23"/>
    <mergeCell ref="C18:C23"/>
    <mergeCell ref="E18:E23"/>
    <mergeCell ref="B17:D17"/>
    <mergeCell ref="E12:E16"/>
    <mergeCell ref="C11:C16"/>
    <mergeCell ref="B11:B16"/>
  </mergeCells>
  <printOptions horizontalCentered="1"/>
  <pageMargins left="0.25" right="0.25" top="0.75" bottom="0.25" header="0.25" footer="0.25"/>
  <pageSetup paperSize="9" scale="80" orientation="landscape" r:id="rId1"/>
  <rowBreaks count="1" manualBreakCount="1">
    <brk id="23" max="5" man="1"/>
  </rowBreaks>
  <ignoredErrors>
    <ignoredError sqref="C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5"/>
  <sheetViews>
    <sheetView view="pageBreakPreview" zoomScale="115" zoomScaleNormal="115" zoomScaleSheetLayoutView="115" workbookViewId="0">
      <selection activeCell="F9" sqref="F9"/>
    </sheetView>
  </sheetViews>
  <sheetFormatPr defaultColWidth="9.140625" defaultRowHeight="17.25" x14ac:dyDescent="0.25"/>
  <cols>
    <col min="1" max="1" width="0.85546875" style="19" customWidth="1"/>
    <col min="2" max="2" width="7.42578125" style="31" customWidth="1"/>
    <col min="3" max="3" width="8.7109375" style="31" customWidth="1"/>
    <col min="4" max="4" width="53.28515625" style="19" customWidth="1"/>
    <col min="5" max="5" width="18.42578125" style="41" customWidth="1"/>
    <col min="6" max="6" width="18.140625" style="41" customWidth="1"/>
    <col min="7" max="7" width="18.42578125" style="41" customWidth="1"/>
    <col min="8" max="9" width="15.5703125" style="41" customWidth="1"/>
    <col min="10" max="10" width="0.85546875" style="19" customWidth="1"/>
    <col min="11" max="11" width="9.85546875" style="19" bestFit="1" customWidth="1"/>
    <col min="12" max="16384" width="9.140625" style="19"/>
  </cols>
  <sheetData>
    <row r="1" spans="2:11" ht="20.100000000000001" customHeight="1" x14ac:dyDescent="0.25">
      <c r="B1" s="165" t="s">
        <v>99</v>
      </c>
      <c r="C1" s="165"/>
      <c r="D1" s="165"/>
      <c r="E1" s="165"/>
      <c r="F1" s="165"/>
      <c r="G1" s="165"/>
      <c r="H1" s="165"/>
      <c r="I1" s="165"/>
    </row>
    <row r="2" spans="2:11" ht="20.100000000000001" customHeight="1" x14ac:dyDescent="0.3">
      <c r="B2" s="193" t="s">
        <v>95</v>
      </c>
      <c r="C2" s="193"/>
      <c r="D2" s="193"/>
      <c r="E2" s="193"/>
      <c r="F2" s="193"/>
      <c r="G2" s="193"/>
      <c r="H2" s="193"/>
      <c r="I2" s="193"/>
    </row>
    <row r="3" spans="2:11" ht="20.100000000000001" customHeight="1" x14ac:dyDescent="0.3">
      <c r="B3" s="194" t="s">
        <v>97</v>
      </c>
      <c r="C3" s="194"/>
      <c r="D3" s="194"/>
      <c r="E3" s="194"/>
      <c r="F3" s="194"/>
      <c r="G3" s="194"/>
      <c r="H3" s="194"/>
      <c r="I3" s="194"/>
    </row>
    <row r="4" spans="2:11" ht="20.100000000000001" customHeight="1" x14ac:dyDescent="0.25">
      <c r="B4" s="20"/>
      <c r="C4" s="20"/>
      <c r="D4" s="20"/>
      <c r="E4" s="20"/>
      <c r="F4" s="191"/>
      <c r="G4" s="191"/>
      <c r="H4" s="191"/>
      <c r="I4" s="191"/>
    </row>
    <row r="5" spans="2:11" ht="45.75" customHeight="1" x14ac:dyDescent="0.3">
      <c r="B5" s="192" t="s">
        <v>81</v>
      </c>
      <c r="C5" s="192"/>
      <c r="D5" s="192"/>
      <c r="E5" s="192"/>
      <c r="F5" s="192"/>
      <c r="G5" s="192"/>
      <c r="H5" s="192"/>
      <c r="I5" s="192"/>
      <c r="J5" s="21"/>
      <c r="K5" s="21"/>
    </row>
    <row r="6" spans="2:11" ht="20.100000000000001" customHeight="1" x14ac:dyDescent="0.25">
      <c r="B6" s="22"/>
      <c r="C6" s="22"/>
      <c r="D6" s="23"/>
      <c r="E6" s="24"/>
      <c r="F6" s="24"/>
      <c r="G6" s="24"/>
      <c r="H6" s="179" t="s">
        <v>82</v>
      </c>
      <c r="I6" s="179"/>
    </row>
    <row r="7" spans="2:11" s="25" customFormat="1" ht="31.5" customHeight="1" x14ac:dyDescent="0.25">
      <c r="B7" s="175" t="s">
        <v>55</v>
      </c>
      <c r="C7" s="176"/>
      <c r="D7" s="180" t="s">
        <v>56</v>
      </c>
      <c r="E7" s="183" t="s">
        <v>144</v>
      </c>
      <c r="F7" s="184"/>
      <c r="G7" s="184"/>
      <c r="H7" s="184"/>
      <c r="I7" s="185"/>
    </row>
    <row r="8" spans="2:11" s="25" customFormat="1" ht="31.5" customHeight="1" x14ac:dyDescent="0.25">
      <c r="B8" s="177"/>
      <c r="C8" s="178"/>
      <c r="D8" s="181"/>
      <c r="E8" s="186" t="s">
        <v>41</v>
      </c>
      <c r="F8" s="188" t="s">
        <v>47</v>
      </c>
      <c r="G8" s="189"/>
      <c r="H8" s="189"/>
      <c r="I8" s="190"/>
    </row>
    <row r="9" spans="2:11" s="25" customFormat="1" ht="96" customHeight="1" x14ac:dyDescent="0.25">
      <c r="B9" s="26" t="s">
        <v>86</v>
      </c>
      <c r="C9" s="26" t="s">
        <v>87</v>
      </c>
      <c r="D9" s="182"/>
      <c r="E9" s="187"/>
      <c r="F9" s="27" t="s">
        <v>88</v>
      </c>
      <c r="G9" s="27" t="s">
        <v>89</v>
      </c>
      <c r="H9" s="27" t="s">
        <v>90</v>
      </c>
      <c r="I9" s="27" t="s">
        <v>91</v>
      </c>
    </row>
    <row r="10" spans="2:11" s="31" customFormat="1" ht="35.1" customHeight="1" x14ac:dyDescent="0.25">
      <c r="B10" s="28"/>
      <c r="C10" s="28"/>
      <c r="D10" s="29" t="s">
        <v>57</v>
      </c>
      <c r="E10" s="30">
        <f>E12</f>
        <v>-295000</v>
      </c>
      <c r="F10" s="30">
        <f>F12</f>
        <v>-295000</v>
      </c>
      <c r="G10" s="30"/>
      <c r="H10" s="30"/>
      <c r="I10" s="30">
        <f>I12</f>
        <v>0</v>
      </c>
    </row>
    <row r="11" spans="2:11" x14ac:dyDescent="0.25">
      <c r="B11" s="28"/>
      <c r="C11" s="28"/>
      <c r="D11" s="29" t="s">
        <v>58</v>
      </c>
      <c r="E11" s="30"/>
      <c r="F11" s="30"/>
      <c r="G11" s="32"/>
      <c r="H11" s="32"/>
      <c r="I11" s="32"/>
    </row>
    <row r="12" spans="2:11" s="31" customFormat="1" ht="35.1" customHeight="1" x14ac:dyDescent="0.25">
      <c r="B12" s="33"/>
      <c r="C12" s="34"/>
      <c r="D12" s="34" t="s">
        <v>59</v>
      </c>
      <c r="E12" s="35">
        <f>E14</f>
        <v>-295000</v>
      </c>
      <c r="F12" s="35">
        <f>F14</f>
        <v>-295000</v>
      </c>
      <c r="G12" s="35"/>
      <c r="H12" s="35"/>
      <c r="I12" s="35">
        <f>I14</f>
        <v>0</v>
      </c>
    </row>
    <row r="13" spans="2:11" s="31" customFormat="1" x14ac:dyDescent="0.25">
      <c r="B13" s="33"/>
      <c r="C13" s="33"/>
      <c r="D13" s="33" t="s">
        <v>46</v>
      </c>
      <c r="E13" s="36"/>
      <c r="F13" s="36"/>
      <c r="G13" s="37"/>
      <c r="H13" s="37"/>
      <c r="I13" s="37"/>
    </row>
    <row r="14" spans="2:11" s="40" customFormat="1" ht="35.1" customHeight="1" x14ac:dyDescent="0.25">
      <c r="B14" s="33">
        <v>1169</v>
      </c>
      <c r="C14" s="33">
        <v>31001</v>
      </c>
      <c r="D14" s="38" t="s">
        <v>60</v>
      </c>
      <c r="E14" s="36">
        <f>SUM(F14:I14)</f>
        <v>-295000</v>
      </c>
      <c r="F14" s="39">
        <f>'3'!H37</f>
        <v>-295000</v>
      </c>
      <c r="G14" s="37"/>
      <c r="H14" s="37"/>
      <c r="I14" s="37"/>
    </row>
    <row r="15" spans="2:11" ht="9.9499999999999993" customHeight="1" x14ac:dyDescent="0.25"/>
  </sheetData>
  <mergeCells count="11">
    <mergeCell ref="F4:I4"/>
    <mergeCell ref="B5:I5"/>
    <mergeCell ref="B1:I1"/>
    <mergeCell ref="B2:I2"/>
    <mergeCell ref="B3:I3"/>
    <mergeCell ref="B7:C8"/>
    <mergeCell ref="H6:I6"/>
    <mergeCell ref="D7:D9"/>
    <mergeCell ref="E7:I7"/>
    <mergeCell ref="E8:E9"/>
    <mergeCell ref="F8:I8"/>
  </mergeCells>
  <printOptions horizontalCentered="1"/>
  <pageMargins left="0.25" right="0.25" top="0.75" bottom="0.5" header="0.25" footer="0.25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46"/>
  <sheetViews>
    <sheetView view="pageBreakPreview" zoomScale="115" zoomScaleNormal="115" zoomScaleSheetLayoutView="115" workbookViewId="0">
      <selection activeCell="H7" sqref="H7"/>
    </sheetView>
  </sheetViews>
  <sheetFormatPr defaultColWidth="9.140625" defaultRowHeight="17.25" x14ac:dyDescent="0.25"/>
  <cols>
    <col min="1" max="1" width="0.85546875" style="106" customWidth="1"/>
    <col min="2" max="2" width="8" style="107" customWidth="1"/>
    <col min="3" max="3" width="7.140625" style="107" customWidth="1"/>
    <col min="4" max="4" width="6.28515625" style="107" customWidth="1"/>
    <col min="5" max="5" width="9.5703125" style="107" customWidth="1"/>
    <col min="6" max="6" width="12.140625" style="107" customWidth="1"/>
    <col min="7" max="7" width="80.7109375" style="108" customWidth="1"/>
    <col min="8" max="8" width="32.28515625" style="106" customWidth="1"/>
    <col min="9" max="9" width="0.85546875" style="106" customWidth="1"/>
    <col min="10" max="10" width="9.140625" style="90"/>
    <col min="11" max="16384" width="9.140625" style="106"/>
  </cols>
  <sheetData>
    <row r="1" spans="2:10" s="99" customFormat="1" x14ac:dyDescent="0.25">
      <c r="B1" s="195" t="s">
        <v>100</v>
      </c>
      <c r="C1" s="195"/>
      <c r="D1" s="195"/>
      <c r="E1" s="195"/>
      <c r="F1" s="195"/>
      <c r="G1" s="195"/>
      <c r="H1" s="195"/>
      <c r="J1" s="89"/>
    </row>
    <row r="2" spans="2:10" s="61" customFormat="1" x14ac:dyDescent="0.25">
      <c r="B2" s="196" t="s">
        <v>95</v>
      </c>
      <c r="C2" s="196"/>
      <c r="D2" s="196"/>
      <c r="E2" s="196"/>
      <c r="F2" s="196"/>
      <c r="G2" s="196"/>
      <c r="H2" s="196"/>
      <c r="J2" s="89"/>
    </row>
    <row r="3" spans="2:10" s="61" customFormat="1" x14ac:dyDescent="0.25">
      <c r="B3" s="196" t="s">
        <v>97</v>
      </c>
      <c r="C3" s="196"/>
      <c r="D3" s="196"/>
      <c r="E3" s="196"/>
      <c r="F3" s="196"/>
      <c r="G3" s="196"/>
      <c r="H3" s="196"/>
      <c r="J3" s="89"/>
    </row>
    <row r="4" spans="2:10" s="99" customFormat="1" x14ac:dyDescent="0.25">
      <c r="B4" s="53"/>
      <c r="C4" s="53"/>
      <c r="D4" s="53"/>
      <c r="E4" s="197"/>
      <c r="F4" s="197"/>
      <c r="G4" s="197"/>
      <c r="H4" s="197"/>
      <c r="J4" s="89"/>
    </row>
    <row r="5" spans="2:10" s="99" customFormat="1" ht="36" customHeight="1" x14ac:dyDescent="0.25">
      <c r="B5" s="199" t="s">
        <v>142</v>
      </c>
      <c r="C5" s="199"/>
      <c r="D5" s="199"/>
      <c r="E5" s="199"/>
      <c r="F5" s="199"/>
      <c r="G5" s="199"/>
      <c r="H5" s="199"/>
      <c r="J5" s="89"/>
    </row>
    <row r="6" spans="2:10" x14ac:dyDescent="0.25">
      <c r="H6" s="132" t="s">
        <v>82</v>
      </c>
    </row>
    <row r="7" spans="2:10" ht="67.5" customHeight="1" x14ac:dyDescent="0.25">
      <c r="B7" s="198" t="s">
        <v>29</v>
      </c>
      <c r="C7" s="198"/>
      <c r="D7" s="198"/>
      <c r="E7" s="198" t="s">
        <v>28</v>
      </c>
      <c r="F7" s="198"/>
      <c r="G7" s="198" t="s">
        <v>27</v>
      </c>
      <c r="H7" s="109" t="s">
        <v>44</v>
      </c>
    </row>
    <row r="8" spans="2:10" x14ac:dyDescent="0.25">
      <c r="B8" s="109" t="s">
        <v>92</v>
      </c>
      <c r="C8" s="109" t="s">
        <v>93</v>
      </c>
      <c r="D8" s="109" t="s">
        <v>94</v>
      </c>
      <c r="E8" s="109" t="s">
        <v>86</v>
      </c>
      <c r="F8" s="109" t="s">
        <v>87</v>
      </c>
      <c r="G8" s="198"/>
      <c r="H8" s="110" t="s">
        <v>85</v>
      </c>
    </row>
    <row r="9" spans="2:10" ht="28.5" x14ac:dyDescent="0.25">
      <c r="B9" s="109"/>
      <c r="C9" s="109"/>
      <c r="D9" s="109"/>
      <c r="E9" s="109"/>
      <c r="F9" s="109"/>
      <c r="G9" s="111" t="s">
        <v>45</v>
      </c>
      <c r="H9" s="112">
        <f>H29+H10</f>
        <v>0</v>
      </c>
    </row>
    <row r="10" spans="2:10" s="65" customFormat="1" ht="14.25" x14ac:dyDescent="0.25">
      <c r="B10" s="109" t="s">
        <v>26</v>
      </c>
      <c r="C10" s="109"/>
      <c r="D10" s="109"/>
      <c r="E10" s="109"/>
      <c r="F10" s="109"/>
      <c r="G10" s="113" t="s">
        <v>25</v>
      </c>
      <c r="H10" s="114">
        <f>+H12</f>
        <v>295000</v>
      </c>
      <c r="J10" s="91"/>
    </row>
    <row r="11" spans="2:10" s="65" customFormat="1" ht="13.5" x14ac:dyDescent="0.25">
      <c r="B11" s="109"/>
      <c r="C11" s="109"/>
      <c r="D11" s="109"/>
      <c r="E11" s="109"/>
      <c r="F11" s="109"/>
      <c r="G11" s="87" t="s">
        <v>23</v>
      </c>
      <c r="H11" s="115"/>
      <c r="J11" s="91"/>
    </row>
    <row r="12" spans="2:10" s="65" customFormat="1" ht="13.5" x14ac:dyDescent="0.25">
      <c r="B12" s="109"/>
      <c r="C12" s="116" t="s">
        <v>107</v>
      </c>
      <c r="D12" s="109"/>
      <c r="E12" s="109"/>
      <c r="F12" s="109"/>
      <c r="G12" s="87" t="s">
        <v>108</v>
      </c>
      <c r="H12" s="115">
        <f>+H14</f>
        <v>295000</v>
      </c>
      <c r="J12" s="91"/>
    </row>
    <row r="13" spans="2:10" s="65" customFormat="1" ht="13.5" x14ac:dyDescent="0.25">
      <c r="B13" s="109"/>
      <c r="C13" s="109"/>
      <c r="D13" s="109"/>
      <c r="E13" s="109"/>
      <c r="F13" s="109"/>
      <c r="G13" s="87" t="s">
        <v>23</v>
      </c>
      <c r="H13" s="115"/>
      <c r="J13" s="91"/>
    </row>
    <row r="14" spans="2:10" s="65" customFormat="1" ht="13.5" x14ac:dyDescent="0.25">
      <c r="B14" s="109"/>
      <c r="C14" s="109"/>
      <c r="D14" s="109" t="s">
        <v>24</v>
      </c>
      <c r="E14" s="109"/>
      <c r="F14" s="109"/>
      <c r="G14" s="87" t="s">
        <v>108</v>
      </c>
      <c r="H14" s="115">
        <f>+H16</f>
        <v>295000</v>
      </c>
      <c r="J14" s="91"/>
    </row>
    <row r="15" spans="2:10" s="65" customFormat="1" ht="13.5" x14ac:dyDescent="0.25">
      <c r="B15" s="109"/>
      <c r="C15" s="109"/>
      <c r="D15" s="109"/>
      <c r="E15" s="109"/>
      <c r="F15" s="109"/>
      <c r="G15" s="87" t="s">
        <v>23</v>
      </c>
      <c r="H15" s="115"/>
      <c r="J15" s="91"/>
    </row>
    <row r="16" spans="2:10" s="65" customFormat="1" ht="14.25" x14ac:dyDescent="0.25">
      <c r="B16" s="109"/>
      <c r="C16" s="109"/>
      <c r="D16" s="109"/>
      <c r="E16" s="109"/>
      <c r="F16" s="117"/>
      <c r="G16" s="118" t="s">
        <v>102</v>
      </c>
      <c r="H16" s="114">
        <f>+H18</f>
        <v>295000</v>
      </c>
      <c r="J16" s="91"/>
    </row>
    <row r="17" spans="2:10" s="65" customFormat="1" ht="13.5" x14ac:dyDescent="0.25">
      <c r="B17" s="109"/>
      <c r="C17" s="109"/>
      <c r="D17" s="109"/>
      <c r="E17" s="109"/>
      <c r="F17" s="109"/>
      <c r="G17" s="87" t="s">
        <v>23</v>
      </c>
      <c r="H17" s="87"/>
      <c r="J17" s="91"/>
    </row>
    <row r="18" spans="2:10" s="65" customFormat="1" ht="13.5" x14ac:dyDescent="0.25">
      <c r="B18" s="109"/>
      <c r="C18" s="109"/>
      <c r="D18" s="109"/>
      <c r="E18" s="109">
        <v>1177</v>
      </c>
      <c r="F18" s="117"/>
      <c r="G18" s="87" t="s">
        <v>101</v>
      </c>
      <c r="H18" s="115">
        <f>+H20</f>
        <v>295000</v>
      </c>
      <c r="J18" s="91"/>
    </row>
    <row r="19" spans="2:10" s="65" customFormat="1" ht="13.5" x14ac:dyDescent="0.25">
      <c r="B19" s="109"/>
      <c r="C19" s="109"/>
      <c r="D19" s="109"/>
      <c r="E19" s="109"/>
      <c r="F19" s="109"/>
      <c r="G19" s="87" t="s">
        <v>23</v>
      </c>
      <c r="H19" s="87"/>
      <c r="J19" s="91"/>
    </row>
    <row r="20" spans="2:10" s="65" customFormat="1" ht="13.5" x14ac:dyDescent="0.25">
      <c r="B20" s="109"/>
      <c r="C20" s="109"/>
      <c r="D20" s="109"/>
      <c r="E20" s="109"/>
      <c r="F20" s="117" t="s">
        <v>68</v>
      </c>
      <c r="G20" s="87" t="s">
        <v>103</v>
      </c>
      <c r="H20" s="115">
        <f>+H22</f>
        <v>295000</v>
      </c>
      <c r="J20" s="91"/>
    </row>
    <row r="21" spans="2:10" s="65" customFormat="1" ht="13.5" x14ac:dyDescent="0.25">
      <c r="B21" s="109"/>
      <c r="C21" s="109"/>
      <c r="D21" s="109"/>
      <c r="E21" s="109"/>
      <c r="F21" s="117"/>
      <c r="G21" s="87" t="s">
        <v>20</v>
      </c>
      <c r="H21" s="87"/>
      <c r="J21" s="91"/>
    </row>
    <row r="22" spans="2:10" s="65" customFormat="1" ht="13.5" x14ac:dyDescent="0.25">
      <c r="B22" s="109"/>
      <c r="C22" s="109"/>
      <c r="D22" s="109"/>
      <c r="E22" s="109"/>
      <c r="F22" s="117"/>
      <c r="G22" s="87" t="s">
        <v>19</v>
      </c>
      <c r="H22" s="115">
        <f>+H24</f>
        <v>295000</v>
      </c>
      <c r="J22" s="91"/>
    </row>
    <row r="23" spans="2:10" s="65" customFormat="1" ht="13.5" x14ac:dyDescent="0.25">
      <c r="B23" s="109"/>
      <c r="C23" s="109"/>
      <c r="D23" s="109"/>
      <c r="E23" s="109"/>
      <c r="F23" s="117"/>
      <c r="G23" s="87" t="s">
        <v>18</v>
      </c>
      <c r="H23" s="115"/>
      <c r="J23" s="91"/>
    </row>
    <row r="24" spans="2:10" s="65" customFormat="1" ht="13.5" x14ac:dyDescent="0.25">
      <c r="B24" s="119"/>
      <c r="C24" s="119"/>
      <c r="D24" s="119"/>
      <c r="E24" s="119"/>
      <c r="F24" s="119"/>
      <c r="G24" s="87" t="s">
        <v>21</v>
      </c>
      <c r="H24" s="115">
        <f t="shared" ref="H24:H25" si="0">+H25</f>
        <v>295000</v>
      </c>
      <c r="J24" s="91"/>
    </row>
    <row r="25" spans="2:10" s="65" customFormat="1" ht="13.5" x14ac:dyDescent="0.25">
      <c r="B25" s="119"/>
      <c r="C25" s="119"/>
      <c r="D25" s="119"/>
      <c r="E25" s="119"/>
      <c r="F25" s="119"/>
      <c r="G25" s="87" t="s">
        <v>73</v>
      </c>
      <c r="H25" s="115">
        <f t="shared" si="0"/>
        <v>295000</v>
      </c>
      <c r="J25" s="91"/>
    </row>
    <row r="26" spans="2:10" s="65" customFormat="1" ht="13.5" x14ac:dyDescent="0.25">
      <c r="B26" s="119"/>
      <c r="C26" s="119"/>
      <c r="D26" s="119"/>
      <c r="E26" s="119"/>
      <c r="F26" s="119"/>
      <c r="G26" s="87" t="s">
        <v>104</v>
      </c>
      <c r="H26" s="115">
        <f>H27</f>
        <v>295000</v>
      </c>
      <c r="J26" s="91"/>
    </row>
    <row r="27" spans="2:10" s="65" customFormat="1" ht="13.5" x14ac:dyDescent="0.25">
      <c r="B27" s="119"/>
      <c r="C27" s="119"/>
      <c r="D27" s="119"/>
      <c r="E27" s="119"/>
      <c r="F27" s="119"/>
      <c r="G27" s="87" t="s">
        <v>105</v>
      </c>
      <c r="H27" s="115">
        <f>H28</f>
        <v>295000</v>
      </c>
      <c r="J27" s="91"/>
    </row>
    <row r="28" spans="2:10" ht="27" x14ac:dyDescent="0.25">
      <c r="B28" s="109"/>
      <c r="C28" s="109"/>
      <c r="D28" s="109"/>
      <c r="E28" s="109"/>
      <c r="F28" s="117"/>
      <c r="G28" s="120" t="s">
        <v>106</v>
      </c>
      <c r="H28" s="121">
        <v>295000</v>
      </c>
    </row>
    <row r="29" spans="2:10" x14ac:dyDescent="0.25">
      <c r="B29" s="122" t="s">
        <v>26</v>
      </c>
      <c r="C29" s="122"/>
      <c r="D29" s="122"/>
      <c r="E29" s="122"/>
      <c r="F29" s="128"/>
      <c r="G29" s="123" t="s">
        <v>25</v>
      </c>
      <c r="H29" s="124">
        <f>H31</f>
        <v>-295000</v>
      </c>
    </row>
    <row r="30" spans="2:10" x14ac:dyDescent="0.25">
      <c r="B30" s="109"/>
      <c r="C30" s="109"/>
      <c r="D30" s="109"/>
      <c r="E30" s="109"/>
      <c r="F30" s="128"/>
      <c r="G30" s="125" t="s">
        <v>23</v>
      </c>
      <c r="H30" s="126"/>
    </row>
    <row r="31" spans="2:10" x14ac:dyDescent="0.25">
      <c r="B31" s="109"/>
      <c r="C31" s="109" t="s">
        <v>24</v>
      </c>
      <c r="D31" s="109"/>
      <c r="E31" s="109"/>
      <c r="F31" s="109"/>
      <c r="G31" s="125" t="s">
        <v>1</v>
      </c>
      <c r="H31" s="126">
        <f>+H33</f>
        <v>-295000</v>
      </c>
    </row>
    <row r="32" spans="2:10" x14ac:dyDescent="0.25">
      <c r="B32" s="109"/>
      <c r="C32" s="109"/>
      <c r="D32" s="109"/>
      <c r="E32" s="109"/>
      <c r="F32" s="109"/>
      <c r="G32" s="125" t="s">
        <v>23</v>
      </c>
      <c r="H32" s="126"/>
    </row>
    <row r="33" spans="2:8" x14ac:dyDescent="0.25">
      <c r="B33" s="109"/>
      <c r="C33" s="109"/>
      <c r="D33" s="109" t="s">
        <v>24</v>
      </c>
      <c r="E33" s="109"/>
      <c r="F33" s="109"/>
      <c r="G33" s="125" t="s">
        <v>1</v>
      </c>
      <c r="H33" s="126">
        <f>+H35</f>
        <v>-295000</v>
      </c>
    </row>
    <row r="34" spans="2:8" x14ac:dyDescent="0.25">
      <c r="B34" s="109"/>
      <c r="C34" s="109"/>
      <c r="D34" s="109"/>
      <c r="E34" s="109"/>
      <c r="F34" s="109"/>
      <c r="G34" s="125" t="s">
        <v>23</v>
      </c>
      <c r="H34" s="126"/>
    </row>
    <row r="35" spans="2:8" x14ac:dyDescent="0.25">
      <c r="B35" s="109"/>
      <c r="C35" s="109"/>
      <c r="D35" s="109"/>
      <c r="E35" s="109"/>
      <c r="F35" s="117"/>
      <c r="G35" s="118" t="s">
        <v>102</v>
      </c>
      <c r="H35" s="127">
        <f t="shared" ref="H35" si="1">+H36</f>
        <v>-295000</v>
      </c>
    </row>
    <row r="36" spans="2:8" x14ac:dyDescent="0.25">
      <c r="B36" s="109"/>
      <c r="C36" s="109"/>
      <c r="D36" s="109"/>
      <c r="E36" s="109" t="s">
        <v>22</v>
      </c>
      <c r="F36" s="109"/>
      <c r="G36" s="125" t="s">
        <v>38</v>
      </c>
      <c r="H36" s="126">
        <f>H37</f>
        <v>-295000</v>
      </c>
    </row>
    <row r="37" spans="2:8" x14ac:dyDescent="0.25">
      <c r="B37" s="109"/>
      <c r="C37" s="109"/>
      <c r="D37" s="109"/>
      <c r="E37" s="109"/>
      <c r="F37" s="117">
        <v>31001</v>
      </c>
      <c r="G37" s="125" t="s">
        <v>49</v>
      </c>
      <c r="H37" s="126">
        <f>H39</f>
        <v>-295000</v>
      </c>
    </row>
    <row r="38" spans="2:8" x14ac:dyDescent="0.25">
      <c r="B38" s="109"/>
      <c r="C38" s="109"/>
      <c r="D38" s="109"/>
      <c r="E38" s="109"/>
      <c r="F38" s="117"/>
      <c r="G38" s="125" t="s">
        <v>20</v>
      </c>
      <c r="H38" s="126"/>
    </row>
    <row r="39" spans="2:8" x14ac:dyDescent="0.25">
      <c r="B39" s="109"/>
      <c r="C39" s="109"/>
      <c r="D39" s="109"/>
      <c r="E39" s="109"/>
      <c r="F39" s="117"/>
      <c r="G39" s="125" t="s">
        <v>19</v>
      </c>
      <c r="H39" s="126">
        <f>+H41</f>
        <v>-295000</v>
      </c>
    </row>
    <row r="40" spans="2:8" x14ac:dyDescent="0.25">
      <c r="B40" s="109"/>
      <c r="C40" s="109"/>
      <c r="D40" s="109"/>
      <c r="E40" s="109"/>
      <c r="F40" s="117"/>
      <c r="G40" s="125" t="s">
        <v>18</v>
      </c>
      <c r="H40" s="126"/>
    </row>
    <row r="41" spans="2:8" x14ac:dyDescent="0.25">
      <c r="B41" s="109"/>
      <c r="C41" s="109"/>
      <c r="D41" s="109"/>
      <c r="E41" s="109"/>
      <c r="F41" s="117"/>
      <c r="G41" s="125" t="s">
        <v>21</v>
      </c>
      <c r="H41" s="126">
        <f>H42</f>
        <v>-295000</v>
      </c>
    </row>
    <row r="42" spans="2:8" x14ac:dyDescent="0.25">
      <c r="B42" s="109"/>
      <c r="C42" s="109"/>
      <c r="D42" s="109"/>
      <c r="E42" s="109"/>
      <c r="F42" s="117"/>
      <c r="G42" s="125" t="s">
        <v>50</v>
      </c>
      <c r="H42" s="130">
        <f>H43</f>
        <v>-295000</v>
      </c>
    </row>
    <row r="43" spans="2:8" x14ac:dyDescent="0.25">
      <c r="B43" s="109"/>
      <c r="C43" s="109"/>
      <c r="D43" s="109"/>
      <c r="E43" s="109"/>
      <c r="F43" s="128"/>
      <c r="G43" s="129" t="s">
        <v>51</v>
      </c>
      <c r="H43" s="130">
        <f>H44</f>
        <v>-295000</v>
      </c>
    </row>
    <row r="44" spans="2:8" x14ac:dyDescent="0.25">
      <c r="B44" s="109"/>
      <c r="C44" s="109"/>
      <c r="D44" s="109"/>
      <c r="E44" s="109"/>
      <c r="F44" s="109"/>
      <c r="G44" s="131" t="s">
        <v>121</v>
      </c>
      <c r="H44" s="126">
        <f>H45</f>
        <v>-295000</v>
      </c>
    </row>
    <row r="45" spans="2:8" x14ac:dyDescent="0.25">
      <c r="B45" s="158"/>
      <c r="C45" s="158"/>
      <c r="D45" s="158"/>
      <c r="E45" s="158"/>
      <c r="F45" s="158"/>
      <c r="G45" s="131" t="s">
        <v>109</v>
      </c>
      <c r="H45" s="126">
        <v>-295000</v>
      </c>
    </row>
    <row r="46" spans="2:8" ht="9.9499999999999993" customHeight="1" x14ac:dyDescent="0.25"/>
  </sheetData>
  <mergeCells count="8">
    <mergeCell ref="B1:H1"/>
    <mergeCell ref="B2:H2"/>
    <mergeCell ref="B3:H3"/>
    <mergeCell ref="E4:H4"/>
    <mergeCell ref="B7:D7"/>
    <mergeCell ref="E7:F7"/>
    <mergeCell ref="G7:G8"/>
    <mergeCell ref="B5:H5"/>
  </mergeCells>
  <printOptions horizontalCentered="1"/>
  <pageMargins left="0.25" right="0.25" top="0.75" bottom="0.25" header="0.25" footer="0.25"/>
  <pageSetup paperSize="9" scale="80" orientation="landscape" r:id="rId1"/>
  <rowBreaks count="1" manualBreakCount="1">
    <brk id="28" max="8" man="1"/>
  </rowBreaks>
  <ignoredErrors>
    <ignoredError sqref="B29:E36 D11:E11 F20 B19:E20 B18:D18 D10:E10 B13:E17 D12:E12 B12 C10 B11:C11 B10 C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17"/>
  <sheetViews>
    <sheetView view="pageBreakPreview" topLeftCell="A4" zoomScale="115" zoomScaleNormal="100" zoomScaleSheetLayoutView="115" workbookViewId="0">
      <selection activeCell="E7" sqref="E7"/>
    </sheetView>
  </sheetViews>
  <sheetFormatPr defaultColWidth="9.140625" defaultRowHeight="17.25" x14ac:dyDescent="0.25"/>
  <cols>
    <col min="1" max="1" width="0.85546875" style="19" customWidth="1"/>
    <col min="2" max="2" width="7.42578125" style="31" customWidth="1"/>
    <col min="3" max="3" width="8.7109375" style="31" customWidth="1"/>
    <col min="4" max="4" width="85.28515625" style="19" customWidth="1"/>
    <col min="5" max="5" width="31.5703125" style="41" customWidth="1"/>
    <col min="6" max="6" width="0.85546875" style="19" customWidth="1"/>
    <col min="7" max="7" width="16.42578125" style="42" bestFit="1" customWidth="1"/>
    <col min="8" max="9" width="18.28515625" style="42" bestFit="1" customWidth="1"/>
    <col min="10" max="10" width="18.5703125" style="42" bestFit="1" customWidth="1"/>
    <col min="11" max="11" width="16.42578125" style="19" customWidth="1"/>
    <col min="12" max="16384" width="9.140625" style="19"/>
  </cols>
  <sheetData>
    <row r="1" spans="2:10" ht="17.25" customHeight="1" x14ac:dyDescent="0.25">
      <c r="B1" s="200" t="s">
        <v>74</v>
      </c>
      <c r="C1" s="200"/>
      <c r="D1" s="200"/>
      <c r="E1" s="200"/>
    </row>
    <row r="2" spans="2:10" x14ac:dyDescent="0.25">
      <c r="B2" s="191" t="s">
        <v>78</v>
      </c>
      <c r="C2" s="191"/>
      <c r="D2" s="191"/>
      <c r="E2" s="191"/>
    </row>
    <row r="3" spans="2:10" ht="17.25" customHeight="1" x14ac:dyDescent="0.3">
      <c r="B3" s="201" t="s">
        <v>97</v>
      </c>
      <c r="C3" s="201"/>
      <c r="D3" s="201"/>
      <c r="E3" s="201"/>
    </row>
    <row r="4" spans="2:10" x14ac:dyDescent="0.25">
      <c r="B4" s="202"/>
      <c r="C4" s="202"/>
      <c r="D4" s="202"/>
      <c r="E4" s="202"/>
    </row>
    <row r="5" spans="2:10" ht="43.5" customHeight="1" x14ac:dyDescent="0.25">
      <c r="B5" s="203" t="s">
        <v>79</v>
      </c>
      <c r="C5" s="203"/>
      <c r="D5" s="203"/>
      <c r="E5" s="203"/>
    </row>
    <row r="6" spans="2:10" x14ac:dyDescent="0.25">
      <c r="B6" s="102"/>
      <c r="C6" s="102"/>
      <c r="D6" s="103"/>
      <c r="E6" s="104" t="s">
        <v>82</v>
      </c>
    </row>
    <row r="7" spans="2:10" s="25" customFormat="1" ht="69" x14ac:dyDescent="0.25">
      <c r="B7" s="204" t="s">
        <v>55</v>
      </c>
      <c r="C7" s="204"/>
      <c r="D7" s="205" t="s">
        <v>56</v>
      </c>
      <c r="E7" s="77" t="s">
        <v>144</v>
      </c>
      <c r="G7" s="43"/>
      <c r="H7" s="43"/>
      <c r="I7" s="43"/>
      <c r="J7" s="43"/>
    </row>
    <row r="8" spans="2:10" s="25" customFormat="1" ht="26.25" customHeight="1" x14ac:dyDescent="0.25">
      <c r="B8" s="206" t="s">
        <v>86</v>
      </c>
      <c r="C8" s="206" t="s">
        <v>87</v>
      </c>
      <c r="D8" s="205"/>
      <c r="E8" s="207" t="s">
        <v>85</v>
      </c>
      <c r="G8" s="43"/>
      <c r="H8" s="43"/>
      <c r="I8" s="43"/>
      <c r="J8" s="43"/>
    </row>
    <row r="9" spans="2:10" s="25" customFormat="1" ht="41.25" customHeight="1" x14ac:dyDescent="0.25">
      <c r="B9" s="206"/>
      <c r="C9" s="206"/>
      <c r="D9" s="205"/>
      <c r="E9" s="208"/>
      <c r="G9" s="43"/>
      <c r="H9" s="43"/>
      <c r="I9" s="43"/>
      <c r="J9" s="43"/>
    </row>
    <row r="10" spans="2:10" s="31" customFormat="1" ht="30" customHeight="1" x14ac:dyDescent="0.25">
      <c r="B10" s="28"/>
      <c r="C10" s="28"/>
      <c r="D10" s="29" t="s">
        <v>57</v>
      </c>
      <c r="E10" s="44">
        <f>+E12</f>
        <v>-295000</v>
      </c>
      <c r="G10" s="45"/>
      <c r="H10" s="45"/>
      <c r="I10" s="45"/>
      <c r="J10" s="45"/>
    </row>
    <row r="11" spans="2:10" ht="20.100000000000001" customHeight="1" x14ac:dyDescent="0.25">
      <c r="B11" s="28"/>
      <c r="C11" s="28"/>
      <c r="D11" s="29" t="s">
        <v>58</v>
      </c>
      <c r="E11" s="46"/>
    </row>
    <row r="12" spans="2:10" s="31" customFormat="1" ht="30" customHeight="1" x14ac:dyDescent="0.25">
      <c r="B12" s="33"/>
      <c r="C12" s="34"/>
      <c r="D12" s="34" t="s">
        <v>59</v>
      </c>
      <c r="E12" s="44">
        <f>+E14</f>
        <v>-295000</v>
      </c>
      <c r="G12" s="45"/>
      <c r="H12" s="45"/>
      <c r="I12" s="45"/>
      <c r="J12" s="45"/>
    </row>
    <row r="13" spans="2:10" s="31" customFormat="1" ht="20.100000000000001" customHeight="1" x14ac:dyDescent="0.25">
      <c r="B13" s="33"/>
      <c r="C13" s="33"/>
      <c r="D13" s="33" t="s">
        <v>46</v>
      </c>
      <c r="E13" s="44"/>
      <c r="G13" s="45"/>
      <c r="H13" s="45"/>
      <c r="I13" s="45"/>
      <c r="J13" s="45"/>
    </row>
    <row r="14" spans="2:10" s="40" customFormat="1" ht="30" customHeight="1" x14ac:dyDescent="0.25">
      <c r="B14" s="33">
        <v>1169</v>
      </c>
      <c r="C14" s="33">
        <v>31001</v>
      </c>
      <c r="D14" s="38" t="s">
        <v>52</v>
      </c>
      <c r="E14" s="44">
        <f>E16</f>
        <v>-295000</v>
      </c>
      <c r="G14" s="47"/>
      <c r="H14" s="47"/>
      <c r="I14" s="47"/>
      <c r="J14" s="47"/>
    </row>
    <row r="15" spans="2:10" s="40" customFormat="1" ht="20.100000000000001" customHeight="1" x14ac:dyDescent="0.25">
      <c r="B15" s="33"/>
      <c r="C15" s="33"/>
      <c r="D15" s="33" t="s">
        <v>61</v>
      </c>
      <c r="E15" s="44"/>
      <c r="G15" s="47"/>
      <c r="H15" s="47"/>
      <c r="I15" s="47"/>
      <c r="J15" s="47"/>
    </row>
    <row r="16" spans="2:10" s="50" customFormat="1" ht="30" customHeight="1" x14ac:dyDescent="0.25">
      <c r="B16" s="48"/>
      <c r="C16" s="48"/>
      <c r="D16" s="49" t="s">
        <v>62</v>
      </c>
      <c r="E16" s="44">
        <f>'3'!H37</f>
        <v>-295000</v>
      </c>
      <c r="G16" s="51"/>
      <c r="H16" s="51"/>
      <c r="I16" s="51"/>
      <c r="J16" s="51"/>
    </row>
    <row r="17" ht="9.9499999999999993" customHeight="1" x14ac:dyDescent="0.25"/>
  </sheetData>
  <mergeCells count="10">
    <mergeCell ref="B7:C7"/>
    <mergeCell ref="D7:D9"/>
    <mergeCell ref="B8:B9"/>
    <mergeCell ref="C8:C9"/>
    <mergeCell ref="E8:E9"/>
    <mergeCell ref="B1:E1"/>
    <mergeCell ref="B2:E2"/>
    <mergeCell ref="B3:E3"/>
    <mergeCell ref="B4:E4"/>
    <mergeCell ref="B5:E5"/>
  </mergeCells>
  <printOptions horizontalCentered="1"/>
  <pageMargins left="0.25" right="0.25" top="0.75" bottom="0.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6"/>
  <sheetViews>
    <sheetView view="pageBreakPreview" topLeftCell="A4" zoomScaleNormal="100" zoomScaleSheetLayoutView="100" workbookViewId="0">
      <selection activeCell="D16" sqref="D16"/>
    </sheetView>
  </sheetViews>
  <sheetFormatPr defaultColWidth="9.140625" defaultRowHeight="13.5" x14ac:dyDescent="0.25"/>
  <cols>
    <col min="1" max="1" width="0.85546875" style="84" customWidth="1"/>
    <col min="2" max="2" width="28.140625" style="3" customWidth="1"/>
    <col min="3" max="3" width="120.7109375" style="3" customWidth="1"/>
    <col min="4" max="4" width="40.7109375" style="3" customWidth="1"/>
    <col min="5" max="5" width="0.85546875" style="3" customWidth="1"/>
    <col min="6" max="6" width="49.85546875" style="3" customWidth="1"/>
    <col min="7" max="16384" width="9.140625" style="3"/>
  </cols>
  <sheetData>
    <row r="1" spans="1:7" ht="17.25" x14ac:dyDescent="0.25">
      <c r="B1" s="215" t="s">
        <v>77</v>
      </c>
      <c r="C1" s="215"/>
      <c r="D1" s="215"/>
    </row>
    <row r="2" spans="1:7" ht="17.25" x14ac:dyDescent="0.3">
      <c r="B2" s="201" t="s">
        <v>96</v>
      </c>
      <c r="C2" s="201"/>
      <c r="D2" s="201"/>
    </row>
    <row r="3" spans="1:7" ht="17.25" x14ac:dyDescent="0.3">
      <c r="B3" s="201" t="s">
        <v>97</v>
      </c>
      <c r="C3" s="201"/>
      <c r="D3" s="201"/>
    </row>
    <row r="4" spans="1:7" x14ac:dyDescent="0.25">
      <c r="C4" s="213"/>
      <c r="D4" s="213"/>
    </row>
    <row r="5" spans="1:7" ht="47.25" customHeight="1" x14ac:dyDescent="0.25">
      <c r="B5" s="214" t="s">
        <v>143</v>
      </c>
      <c r="C5" s="214"/>
      <c r="D5" s="214"/>
    </row>
    <row r="6" spans="1:7" s="84" customFormat="1" ht="9.9499999999999993" customHeight="1" x14ac:dyDescent="0.25">
      <c r="B6" s="83"/>
      <c r="C6" s="83"/>
      <c r="D6" s="83"/>
    </row>
    <row r="7" spans="1:7" ht="17.25" x14ac:dyDescent="0.25">
      <c r="B7" s="214" t="s">
        <v>17</v>
      </c>
      <c r="C7" s="214"/>
      <c r="D7" s="214"/>
    </row>
    <row r="8" spans="1:7" s="80" customFormat="1" ht="9.9499999999999993" customHeight="1" x14ac:dyDescent="0.25">
      <c r="A8" s="84"/>
      <c r="B8" s="79"/>
      <c r="C8" s="79"/>
      <c r="D8" s="79"/>
    </row>
    <row r="9" spans="1:7" s="82" customFormat="1" ht="17.25" x14ac:dyDescent="0.25">
      <c r="B9" s="209" t="s">
        <v>83</v>
      </c>
      <c r="C9" s="209"/>
      <c r="D9" s="209"/>
      <c r="E9" s="85"/>
      <c r="F9" s="85"/>
      <c r="G9" s="85"/>
    </row>
    <row r="11" spans="1:7" ht="16.5" x14ac:dyDescent="0.3">
      <c r="B11" s="52" t="s">
        <v>16</v>
      </c>
      <c r="C11" s="52" t="s">
        <v>15</v>
      </c>
      <c r="D11" s="4"/>
    </row>
    <row r="12" spans="1:7" ht="16.5" x14ac:dyDescent="0.3">
      <c r="B12" s="9" t="s">
        <v>11</v>
      </c>
      <c r="C12" s="10" t="s">
        <v>14</v>
      </c>
      <c r="D12" s="4"/>
    </row>
    <row r="13" spans="1:7" ht="9.9499999999999993" customHeight="1" x14ac:dyDescent="0.3">
      <c r="B13" s="11"/>
      <c r="C13" s="4"/>
      <c r="D13" s="4"/>
    </row>
    <row r="14" spans="1:7" ht="16.5" x14ac:dyDescent="0.3">
      <c r="B14" s="211" t="s">
        <v>13</v>
      </c>
      <c r="C14" s="211"/>
      <c r="D14" s="4"/>
    </row>
    <row r="15" spans="1:7" ht="9.9499999999999993" customHeight="1" x14ac:dyDescent="0.3">
      <c r="B15" s="4"/>
      <c r="C15" s="4"/>
      <c r="D15" s="4"/>
    </row>
    <row r="16" spans="1:7" ht="49.5" x14ac:dyDescent="0.25">
      <c r="B16" s="7" t="s">
        <v>12</v>
      </c>
      <c r="C16" s="54" t="s">
        <v>11</v>
      </c>
      <c r="D16" s="244" t="s">
        <v>144</v>
      </c>
    </row>
    <row r="17" spans="2:7" ht="16.5" x14ac:dyDescent="0.25">
      <c r="B17" s="7" t="s">
        <v>10</v>
      </c>
      <c r="C17" s="54">
        <v>31001</v>
      </c>
      <c r="D17" s="59" t="s">
        <v>85</v>
      </c>
    </row>
    <row r="18" spans="2:7" ht="16.5" x14ac:dyDescent="0.25">
      <c r="B18" s="7" t="s">
        <v>9</v>
      </c>
      <c r="C18" s="7" t="s">
        <v>49</v>
      </c>
      <c r="D18" s="55"/>
    </row>
    <row r="19" spans="2:7" ht="33" x14ac:dyDescent="0.25">
      <c r="B19" s="7" t="s">
        <v>8</v>
      </c>
      <c r="C19" s="12" t="s">
        <v>53</v>
      </c>
      <c r="D19" s="55"/>
    </row>
    <row r="20" spans="2:7" ht="16.5" x14ac:dyDescent="0.25">
      <c r="B20" s="7" t="s">
        <v>7</v>
      </c>
      <c r="C20" s="8" t="s">
        <v>63</v>
      </c>
      <c r="D20" s="55"/>
    </row>
    <row r="21" spans="2:7" ht="49.5" x14ac:dyDescent="0.25">
      <c r="B21" s="56" t="s">
        <v>80</v>
      </c>
      <c r="C21" s="8" t="s">
        <v>5</v>
      </c>
      <c r="D21" s="55"/>
    </row>
    <row r="22" spans="2:7" ht="16.5" x14ac:dyDescent="0.25">
      <c r="B22" s="216" t="s">
        <v>4</v>
      </c>
      <c r="C22" s="217"/>
      <c r="D22" s="55"/>
    </row>
    <row r="23" spans="2:7" s="88" customFormat="1" ht="16.5" x14ac:dyDescent="0.25">
      <c r="B23" s="216" t="s">
        <v>119</v>
      </c>
      <c r="C23" s="217"/>
      <c r="D23" s="55"/>
    </row>
    <row r="24" spans="2:7" ht="16.5" x14ac:dyDescent="0.3">
      <c r="B24" s="57" t="s">
        <v>2</v>
      </c>
      <c r="C24" s="57"/>
      <c r="D24" s="58">
        <f>'3'!H37</f>
        <v>-295000</v>
      </c>
    </row>
    <row r="25" spans="2:7" ht="9.9499999999999993" customHeight="1" x14ac:dyDescent="0.25"/>
    <row r="26" spans="2:7" s="5" customFormat="1" ht="17.25" x14ac:dyDescent="0.25">
      <c r="B26" s="214" t="s">
        <v>17</v>
      </c>
      <c r="C26" s="214"/>
      <c r="D26" s="214"/>
    </row>
    <row r="27" spans="2:7" s="5" customFormat="1" ht="9.9499999999999993" customHeight="1" x14ac:dyDescent="0.25">
      <c r="B27" s="79"/>
      <c r="C27" s="79"/>
      <c r="D27" s="79"/>
    </row>
    <row r="28" spans="2:7" s="82" customFormat="1" ht="17.25" x14ac:dyDescent="0.25">
      <c r="B28" s="209" t="s">
        <v>83</v>
      </c>
      <c r="C28" s="209"/>
      <c r="D28" s="209"/>
      <c r="E28" s="85"/>
      <c r="F28" s="85"/>
      <c r="G28" s="85"/>
    </row>
    <row r="29" spans="2:7" s="5" customFormat="1" ht="9.9499999999999993" customHeight="1" x14ac:dyDescent="0.25"/>
    <row r="30" spans="2:7" s="5" customFormat="1" ht="16.5" x14ac:dyDescent="0.25">
      <c r="B30" s="13" t="s">
        <v>16</v>
      </c>
      <c r="C30" s="13" t="s">
        <v>15</v>
      </c>
      <c r="D30" s="61"/>
    </row>
    <row r="31" spans="2:7" s="5" customFormat="1" ht="16.5" x14ac:dyDescent="0.25">
      <c r="B31" s="9">
        <v>1177</v>
      </c>
      <c r="C31" s="10" t="s">
        <v>110</v>
      </c>
      <c r="D31" s="61"/>
    </row>
    <row r="32" spans="2:7" s="5" customFormat="1" ht="9.9499999999999993" customHeight="1" x14ac:dyDescent="0.25">
      <c r="B32" s="62"/>
      <c r="C32" s="61"/>
      <c r="D32" s="61"/>
    </row>
    <row r="33" spans="2:4" s="5" customFormat="1" ht="16.5" x14ac:dyDescent="0.25">
      <c r="B33" s="211" t="s">
        <v>13</v>
      </c>
      <c r="C33" s="211"/>
      <c r="D33" s="61"/>
    </row>
    <row r="34" spans="2:4" s="5" customFormat="1" ht="9.9499999999999993" customHeight="1" x14ac:dyDescent="0.25">
      <c r="B34" s="62"/>
      <c r="C34" s="61"/>
      <c r="D34" s="61"/>
    </row>
    <row r="35" spans="2:4" s="5" customFormat="1" ht="49.5" x14ac:dyDescent="0.25">
      <c r="B35" s="7" t="s">
        <v>12</v>
      </c>
      <c r="C35" s="105">
        <v>1177</v>
      </c>
      <c r="D35" s="78" t="s">
        <v>145</v>
      </c>
    </row>
    <row r="36" spans="2:4" s="5" customFormat="1" ht="16.5" x14ac:dyDescent="0.25">
      <c r="B36" s="7" t="s">
        <v>10</v>
      </c>
      <c r="C36" s="105" t="s">
        <v>75</v>
      </c>
      <c r="D36" s="78" t="s">
        <v>85</v>
      </c>
    </row>
    <row r="37" spans="2:4" s="5" customFormat="1" ht="16.5" x14ac:dyDescent="0.25">
      <c r="B37" s="7" t="s">
        <v>9</v>
      </c>
      <c r="C37" s="7" t="s">
        <v>103</v>
      </c>
      <c r="D37" s="6"/>
    </row>
    <row r="38" spans="2:4" s="5" customFormat="1" ht="33" x14ac:dyDescent="0.25">
      <c r="B38" s="7" t="s">
        <v>8</v>
      </c>
      <c r="C38" s="12" t="s">
        <v>114</v>
      </c>
      <c r="D38" s="6"/>
    </row>
    <row r="39" spans="2:4" s="5" customFormat="1" ht="16.5" x14ac:dyDescent="0.25">
      <c r="B39" s="7" t="s">
        <v>7</v>
      </c>
      <c r="C39" s="8" t="s">
        <v>76</v>
      </c>
      <c r="D39" s="6"/>
    </row>
    <row r="40" spans="2:4" s="5" customFormat="1" ht="49.5" x14ac:dyDescent="0.25">
      <c r="B40" s="7" t="s">
        <v>6</v>
      </c>
      <c r="C40" s="8" t="s">
        <v>120</v>
      </c>
      <c r="D40" s="6"/>
    </row>
    <row r="41" spans="2:4" s="5" customFormat="1" ht="16.5" x14ac:dyDescent="0.25">
      <c r="B41" s="212" t="s">
        <v>4</v>
      </c>
      <c r="C41" s="212"/>
      <c r="D41" s="6"/>
    </row>
    <row r="42" spans="2:4" s="5" customFormat="1" ht="16.5" x14ac:dyDescent="0.25">
      <c r="B42" s="210" t="s">
        <v>116</v>
      </c>
      <c r="C42" s="210"/>
      <c r="D42" s="155"/>
    </row>
    <row r="43" spans="2:4" s="5" customFormat="1" ht="16.5" x14ac:dyDescent="0.25">
      <c r="B43" s="210" t="s">
        <v>117</v>
      </c>
      <c r="C43" s="210"/>
      <c r="D43" s="155"/>
    </row>
    <row r="44" spans="2:4" s="5" customFormat="1" ht="16.5" x14ac:dyDescent="0.25">
      <c r="B44" s="210" t="s">
        <v>118</v>
      </c>
      <c r="C44" s="210"/>
      <c r="D44" s="155"/>
    </row>
    <row r="45" spans="2:4" s="5" customFormat="1" ht="16.5" x14ac:dyDescent="0.25">
      <c r="B45" s="14" t="s">
        <v>2</v>
      </c>
      <c r="C45" s="14"/>
      <c r="D45" s="63">
        <f>'3'!H28</f>
        <v>295000</v>
      </c>
    </row>
    <row r="46" spans="2:4" ht="9.9499999999999993" customHeight="1" x14ac:dyDescent="0.25"/>
  </sheetData>
  <mergeCells count="17">
    <mergeCell ref="C4:D4"/>
    <mergeCell ref="B26:D26"/>
    <mergeCell ref="B1:D1"/>
    <mergeCell ref="B2:D2"/>
    <mergeCell ref="B3:D3"/>
    <mergeCell ref="B22:C22"/>
    <mergeCell ref="B23:C23"/>
    <mergeCell ref="B5:D5"/>
    <mergeCell ref="B7:D7"/>
    <mergeCell ref="B14:C14"/>
    <mergeCell ref="B9:D9"/>
    <mergeCell ref="B28:D28"/>
    <mergeCell ref="B42:C42"/>
    <mergeCell ref="B43:C43"/>
    <mergeCell ref="B44:C44"/>
    <mergeCell ref="B33:C33"/>
    <mergeCell ref="B41:C41"/>
  </mergeCells>
  <printOptions horizontalCentered="1"/>
  <pageMargins left="0.25" right="0.25" top="0.5" bottom="0.25" header="0.25" footer="0.25"/>
  <pageSetup paperSize="9" scale="70" orientation="landscape" r:id="rId1"/>
  <rowBreaks count="1" manualBreakCount="1">
    <brk id="25" max="4" man="1"/>
  </rowBreaks>
  <ignoredErrors>
    <ignoredError sqref="C16:C17 B12 C3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6"/>
  <sheetViews>
    <sheetView view="pageBreakPreview" topLeftCell="A7" zoomScale="115" zoomScaleNormal="115" zoomScaleSheetLayoutView="115" workbookViewId="0">
      <selection activeCell="D16" sqref="D16"/>
    </sheetView>
  </sheetViews>
  <sheetFormatPr defaultColWidth="9.140625" defaultRowHeight="13.5" x14ac:dyDescent="0.25"/>
  <cols>
    <col min="1" max="1" width="0.85546875" style="84" customWidth="1"/>
    <col min="2" max="2" width="28.140625" style="80" customWidth="1"/>
    <col min="3" max="3" width="120.7109375" style="80" customWidth="1"/>
    <col min="4" max="4" width="40.7109375" style="80" customWidth="1"/>
    <col min="5" max="5" width="0.85546875" style="80" customWidth="1"/>
    <col min="6" max="6" width="49.85546875" style="80" customWidth="1"/>
    <col min="7" max="16384" width="9.140625" style="80"/>
  </cols>
  <sheetData>
    <row r="1" spans="2:7" ht="17.25" x14ac:dyDescent="0.25">
      <c r="B1" s="215" t="s">
        <v>48</v>
      </c>
      <c r="C1" s="215"/>
      <c r="D1" s="215"/>
    </row>
    <row r="2" spans="2:7" ht="17.25" x14ac:dyDescent="0.3">
      <c r="B2" s="201" t="s">
        <v>78</v>
      </c>
      <c r="C2" s="201"/>
      <c r="D2" s="201"/>
    </row>
    <row r="3" spans="2:7" ht="17.25" x14ac:dyDescent="0.3">
      <c r="B3" s="201" t="s">
        <v>97</v>
      </c>
      <c r="C3" s="201"/>
      <c r="D3" s="201"/>
    </row>
    <row r="4" spans="2:7" ht="9.9499999999999993" customHeight="1" x14ac:dyDescent="0.25">
      <c r="C4" s="213"/>
      <c r="D4" s="213"/>
    </row>
    <row r="5" spans="2:7" ht="38.25" customHeight="1" x14ac:dyDescent="0.25">
      <c r="B5" s="214" t="s">
        <v>137</v>
      </c>
      <c r="C5" s="214"/>
      <c r="D5" s="214"/>
    </row>
    <row r="6" spans="2:7" s="84" customFormat="1" ht="9.9499999999999993" customHeight="1" x14ac:dyDescent="0.25">
      <c r="B6" s="83"/>
      <c r="C6" s="83"/>
      <c r="D6" s="83"/>
    </row>
    <row r="7" spans="2:7" ht="17.25" x14ac:dyDescent="0.25">
      <c r="B7" s="214" t="s">
        <v>17</v>
      </c>
      <c r="C7" s="214"/>
      <c r="D7" s="214"/>
    </row>
    <row r="8" spans="2:7" ht="9.9499999999999993" customHeight="1" x14ac:dyDescent="0.25">
      <c r="B8" s="79"/>
      <c r="C8" s="79"/>
      <c r="D8" s="79"/>
    </row>
    <row r="9" spans="2:7" s="82" customFormat="1" ht="17.25" x14ac:dyDescent="0.25">
      <c r="B9" s="209" t="s">
        <v>84</v>
      </c>
      <c r="C9" s="209"/>
      <c r="D9" s="209"/>
      <c r="E9" s="85"/>
      <c r="F9" s="85"/>
      <c r="G9" s="85"/>
    </row>
    <row r="10" spans="2:7" s="82" customFormat="1" ht="9.9499999999999993" customHeight="1" x14ac:dyDescent="0.25">
      <c r="B10" s="97"/>
      <c r="C10" s="97"/>
      <c r="D10" s="97"/>
      <c r="E10" s="85"/>
      <c r="F10" s="85"/>
      <c r="G10" s="85"/>
    </row>
    <row r="11" spans="2:7" s="98" customFormat="1" ht="16.5" x14ac:dyDescent="0.3">
      <c r="B11" s="52" t="s">
        <v>16</v>
      </c>
      <c r="C11" s="52" t="s">
        <v>15</v>
      </c>
      <c r="D11" s="4"/>
    </row>
    <row r="12" spans="2:7" s="98" customFormat="1" ht="16.5" x14ac:dyDescent="0.3">
      <c r="B12" s="9" t="s">
        <v>11</v>
      </c>
      <c r="C12" s="10" t="s">
        <v>14</v>
      </c>
      <c r="D12" s="4"/>
    </row>
    <row r="13" spans="2:7" s="98" customFormat="1" ht="9.9499999999999993" customHeight="1" x14ac:dyDescent="0.3">
      <c r="B13" s="11"/>
      <c r="C13" s="4"/>
      <c r="D13" s="4"/>
    </row>
    <row r="14" spans="2:7" ht="16.5" x14ac:dyDescent="0.3">
      <c r="B14" s="211" t="s">
        <v>13</v>
      </c>
      <c r="C14" s="211"/>
      <c r="D14" s="4"/>
    </row>
    <row r="15" spans="2:7" ht="9.9499999999999993" customHeight="1" x14ac:dyDescent="0.3">
      <c r="B15" s="4"/>
      <c r="C15" s="4"/>
      <c r="D15" s="4"/>
    </row>
    <row r="16" spans="2:7" ht="49.5" x14ac:dyDescent="0.25">
      <c r="B16" s="7" t="s">
        <v>12</v>
      </c>
      <c r="C16" s="54" t="s">
        <v>11</v>
      </c>
      <c r="D16" s="244" t="s">
        <v>144</v>
      </c>
    </row>
    <row r="17" spans="2:7" ht="30" customHeight="1" x14ac:dyDescent="0.25">
      <c r="B17" s="7" t="s">
        <v>10</v>
      </c>
      <c r="C17" s="54">
        <v>31001</v>
      </c>
      <c r="D17" s="81" t="s">
        <v>85</v>
      </c>
    </row>
    <row r="18" spans="2:7" ht="30" customHeight="1" x14ac:dyDescent="0.25">
      <c r="B18" s="7" t="s">
        <v>9</v>
      </c>
      <c r="C18" s="7" t="s">
        <v>49</v>
      </c>
      <c r="D18" s="55"/>
    </row>
    <row r="19" spans="2:7" ht="30" customHeight="1" x14ac:dyDescent="0.25">
      <c r="B19" s="7" t="s">
        <v>8</v>
      </c>
      <c r="C19" s="12" t="s">
        <v>53</v>
      </c>
      <c r="D19" s="55"/>
    </row>
    <row r="20" spans="2:7" ht="30" customHeight="1" x14ac:dyDescent="0.25">
      <c r="B20" s="7" t="s">
        <v>7</v>
      </c>
      <c r="C20" s="8" t="s">
        <v>63</v>
      </c>
      <c r="D20" s="55"/>
    </row>
    <row r="21" spans="2:7" ht="49.5" x14ac:dyDescent="0.25">
      <c r="B21" s="56" t="s">
        <v>80</v>
      </c>
      <c r="C21" s="8" t="s">
        <v>5</v>
      </c>
      <c r="D21" s="55"/>
    </row>
    <row r="22" spans="2:7" ht="30" customHeight="1" x14ac:dyDescent="0.25">
      <c r="B22" s="6" t="s">
        <v>4</v>
      </c>
      <c r="C22" s="55"/>
      <c r="D22" s="55"/>
    </row>
    <row r="23" spans="2:7" ht="30" customHeight="1" x14ac:dyDescent="0.25">
      <c r="B23" s="218" t="s">
        <v>119</v>
      </c>
      <c r="C23" s="219"/>
      <c r="D23" s="76" t="s">
        <v>3</v>
      </c>
    </row>
    <row r="24" spans="2:7" ht="30" customHeight="1" x14ac:dyDescent="0.3">
      <c r="B24" s="57" t="s">
        <v>2</v>
      </c>
      <c r="C24" s="57"/>
      <c r="D24" s="58">
        <f>'3'!H37</f>
        <v>-295000</v>
      </c>
    </row>
    <row r="25" spans="2:7" ht="9.9499999999999993" customHeight="1" x14ac:dyDescent="0.25"/>
    <row r="26" spans="2:7" s="5" customFormat="1" ht="17.25" x14ac:dyDescent="0.25">
      <c r="B26" s="214" t="s">
        <v>17</v>
      </c>
      <c r="C26" s="214"/>
      <c r="D26" s="214"/>
    </row>
    <row r="27" spans="2:7" s="5" customFormat="1" ht="9.9499999999999993" customHeight="1" x14ac:dyDescent="0.25">
      <c r="B27" s="79"/>
      <c r="C27" s="79"/>
      <c r="D27" s="79"/>
    </row>
    <row r="28" spans="2:7" s="82" customFormat="1" ht="17.25" x14ac:dyDescent="0.25">
      <c r="B28" s="209" t="s">
        <v>84</v>
      </c>
      <c r="C28" s="209"/>
      <c r="D28" s="209"/>
      <c r="E28" s="85"/>
      <c r="F28" s="85"/>
      <c r="G28" s="85"/>
    </row>
    <row r="29" spans="2:7" s="5" customFormat="1" ht="9.9499999999999993" customHeight="1" x14ac:dyDescent="0.25"/>
    <row r="30" spans="2:7" s="5" customFormat="1" ht="16.5" x14ac:dyDescent="0.25">
      <c r="B30" s="13" t="s">
        <v>16</v>
      </c>
      <c r="C30" s="13" t="s">
        <v>15</v>
      </c>
      <c r="D30" s="61"/>
    </row>
    <row r="31" spans="2:7" s="5" customFormat="1" ht="16.5" x14ac:dyDescent="0.25">
      <c r="B31" s="9">
        <v>1177</v>
      </c>
      <c r="C31" s="10" t="s">
        <v>110</v>
      </c>
      <c r="D31" s="61"/>
    </row>
    <row r="32" spans="2:7" s="5" customFormat="1" ht="9.9499999999999993" customHeight="1" x14ac:dyDescent="0.25">
      <c r="B32" s="62"/>
      <c r="C32" s="61"/>
      <c r="D32" s="61"/>
    </row>
    <row r="33" spans="2:4" s="5" customFormat="1" ht="16.5" x14ac:dyDescent="0.25">
      <c r="B33" s="211" t="s">
        <v>13</v>
      </c>
      <c r="C33" s="211"/>
      <c r="D33" s="61"/>
    </row>
    <row r="34" spans="2:4" s="5" customFormat="1" ht="9.9499999999999993" customHeight="1" x14ac:dyDescent="0.25">
      <c r="B34" s="62"/>
      <c r="C34" s="61"/>
      <c r="D34" s="61"/>
    </row>
    <row r="35" spans="2:4" s="5" customFormat="1" ht="49.5" x14ac:dyDescent="0.25">
      <c r="B35" s="7" t="s">
        <v>12</v>
      </c>
      <c r="C35" s="54">
        <v>1177</v>
      </c>
      <c r="D35" s="81" t="s">
        <v>145</v>
      </c>
    </row>
    <row r="36" spans="2:4" s="5" customFormat="1" ht="30" customHeight="1" x14ac:dyDescent="0.25">
      <c r="B36" s="7" t="s">
        <v>10</v>
      </c>
      <c r="C36" s="54" t="s">
        <v>75</v>
      </c>
      <c r="D36" s="81" t="s">
        <v>85</v>
      </c>
    </row>
    <row r="37" spans="2:4" s="5" customFormat="1" ht="30" customHeight="1" x14ac:dyDescent="0.25">
      <c r="B37" s="7" t="s">
        <v>9</v>
      </c>
      <c r="C37" s="7" t="s">
        <v>103</v>
      </c>
      <c r="D37" s="6"/>
    </row>
    <row r="38" spans="2:4" s="5" customFormat="1" ht="33" x14ac:dyDescent="0.25">
      <c r="B38" s="7" t="s">
        <v>8</v>
      </c>
      <c r="C38" s="12" t="s">
        <v>114</v>
      </c>
      <c r="D38" s="6"/>
    </row>
    <row r="39" spans="2:4" s="5" customFormat="1" ht="30" customHeight="1" x14ac:dyDescent="0.25">
      <c r="B39" s="7" t="s">
        <v>7</v>
      </c>
      <c r="C39" s="8" t="s">
        <v>76</v>
      </c>
      <c r="D39" s="6"/>
    </row>
    <row r="40" spans="2:4" s="5" customFormat="1" ht="30" customHeight="1" x14ac:dyDescent="0.25">
      <c r="B40" s="7" t="s">
        <v>6</v>
      </c>
      <c r="C40" s="8" t="s">
        <v>115</v>
      </c>
      <c r="D40" s="6"/>
    </row>
    <row r="41" spans="2:4" s="5" customFormat="1" ht="30" customHeight="1" x14ac:dyDescent="0.25">
      <c r="B41" s="220" t="s">
        <v>4</v>
      </c>
      <c r="C41" s="220"/>
      <c r="D41" s="6"/>
    </row>
    <row r="42" spans="2:4" s="5" customFormat="1" ht="30" customHeight="1" x14ac:dyDescent="0.25">
      <c r="B42" s="210" t="s">
        <v>116</v>
      </c>
      <c r="C42" s="210"/>
      <c r="D42" s="155"/>
    </row>
    <row r="43" spans="2:4" s="5" customFormat="1" ht="30" customHeight="1" x14ac:dyDescent="0.25">
      <c r="B43" s="210" t="s">
        <v>117</v>
      </c>
      <c r="C43" s="210"/>
      <c r="D43" s="155"/>
    </row>
    <row r="44" spans="2:4" s="5" customFormat="1" ht="30" customHeight="1" x14ac:dyDescent="0.25">
      <c r="B44" s="210" t="s">
        <v>118</v>
      </c>
      <c r="C44" s="210"/>
      <c r="D44" s="155"/>
    </row>
    <row r="45" spans="2:4" s="5" customFormat="1" ht="30" customHeight="1" x14ac:dyDescent="0.25">
      <c r="B45" s="14" t="s">
        <v>2</v>
      </c>
      <c r="C45" s="14"/>
      <c r="D45" s="63">
        <f>'3'!H28</f>
        <v>295000</v>
      </c>
    </row>
    <row r="46" spans="2:4" ht="9.9499999999999993" customHeight="1" x14ac:dyDescent="0.25"/>
  </sheetData>
  <mergeCells count="16">
    <mergeCell ref="B14:C14"/>
    <mergeCell ref="B5:D5"/>
    <mergeCell ref="C4:D4"/>
    <mergeCell ref="B9:D9"/>
    <mergeCell ref="B1:D1"/>
    <mergeCell ref="B2:D2"/>
    <mergeCell ref="B3:D3"/>
    <mergeCell ref="B7:D7"/>
    <mergeCell ref="B23:C23"/>
    <mergeCell ref="B42:C42"/>
    <mergeCell ref="B43:C43"/>
    <mergeCell ref="B44:C44"/>
    <mergeCell ref="B26:D26"/>
    <mergeCell ref="B33:C33"/>
    <mergeCell ref="B41:C41"/>
    <mergeCell ref="B28:D28"/>
  </mergeCells>
  <printOptions horizontalCentered="1"/>
  <pageMargins left="0.25" right="0.25" top="0.75" bottom="0.25" header="0.25" footer="0.25"/>
  <pageSetup paperSize="9" scale="70" orientation="landscape" verticalDpi="0" r:id="rId1"/>
  <rowBreaks count="1" manualBreakCount="1">
    <brk id="24" max="4" man="1"/>
  </rowBreaks>
  <ignoredErrors>
    <ignoredError sqref="C36 C16 B1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B12"/>
  <sheetViews>
    <sheetView showZeros="0" tabSelected="1" zoomScale="115" zoomScaleNormal="115" zoomScaleSheetLayoutView="115" workbookViewId="0">
      <selection activeCell="I7" sqref="I7:J7"/>
    </sheetView>
  </sheetViews>
  <sheetFormatPr defaultRowHeight="16.5" x14ac:dyDescent="0.25"/>
  <cols>
    <col min="1" max="1" width="0.85546875" style="134" customWidth="1"/>
    <col min="2" max="2" width="14.5703125" style="133" customWidth="1"/>
    <col min="3" max="5" width="15.7109375" style="134" customWidth="1"/>
    <col min="6" max="6" width="9.42578125" style="135" customWidth="1"/>
    <col min="7" max="7" width="11.140625" style="135" customWidth="1"/>
    <col min="8" max="8" width="18.42578125" style="134" customWidth="1"/>
    <col min="9" max="9" width="13.5703125" style="134" customWidth="1"/>
    <col min="10" max="10" width="16.5703125" style="133" customWidth="1"/>
    <col min="11" max="11" width="0.85546875" style="134" customWidth="1"/>
    <col min="12" max="12" width="19.42578125" style="134" customWidth="1"/>
    <col min="13" max="256" width="9.140625" style="134"/>
    <col min="257" max="257" width="0.85546875" style="134" customWidth="1"/>
    <col min="258" max="258" width="14.5703125" style="134" customWidth="1"/>
    <col min="259" max="259" width="17.28515625" style="134" customWidth="1"/>
    <col min="260" max="260" width="11.140625" style="134" customWidth="1"/>
    <col min="261" max="261" width="10.28515625" style="134" customWidth="1"/>
    <col min="262" max="262" width="9.42578125" style="134" customWidth="1"/>
    <col min="263" max="263" width="11.140625" style="134" customWidth="1"/>
    <col min="264" max="264" width="18.42578125" style="134" customWidth="1"/>
    <col min="265" max="265" width="13.5703125" style="134" customWidth="1"/>
    <col min="266" max="266" width="16.5703125" style="134" customWidth="1"/>
    <col min="267" max="267" width="0.85546875" style="134" customWidth="1"/>
    <col min="268" max="268" width="19.42578125" style="134" customWidth="1"/>
    <col min="269" max="512" width="9.140625" style="134"/>
    <col min="513" max="513" width="0.85546875" style="134" customWidth="1"/>
    <col min="514" max="514" width="14.5703125" style="134" customWidth="1"/>
    <col min="515" max="515" width="17.28515625" style="134" customWidth="1"/>
    <col min="516" max="516" width="11.140625" style="134" customWidth="1"/>
    <col min="517" max="517" width="10.28515625" style="134" customWidth="1"/>
    <col min="518" max="518" width="9.42578125" style="134" customWidth="1"/>
    <col min="519" max="519" width="11.140625" style="134" customWidth="1"/>
    <col min="520" max="520" width="18.42578125" style="134" customWidth="1"/>
    <col min="521" max="521" width="13.5703125" style="134" customWidth="1"/>
    <col min="522" max="522" width="16.5703125" style="134" customWidth="1"/>
    <col min="523" max="523" width="0.85546875" style="134" customWidth="1"/>
    <col min="524" max="524" width="19.42578125" style="134" customWidth="1"/>
    <col min="525" max="768" width="9.140625" style="134"/>
    <col min="769" max="769" width="0.85546875" style="134" customWidth="1"/>
    <col min="770" max="770" width="14.5703125" style="134" customWidth="1"/>
    <col min="771" max="771" width="17.28515625" style="134" customWidth="1"/>
    <col min="772" max="772" width="11.140625" style="134" customWidth="1"/>
    <col min="773" max="773" width="10.28515625" style="134" customWidth="1"/>
    <col min="774" max="774" width="9.42578125" style="134" customWidth="1"/>
    <col min="775" max="775" width="11.140625" style="134" customWidth="1"/>
    <col min="776" max="776" width="18.42578125" style="134" customWidth="1"/>
    <col min="777" max="777" width="13.5703125" style="134" customWidth="1"/>
    <col min="778" max="778" width="16.5703125" style="134" customWidth="1"/>
    <col min="779" max="779" width="0.85546875" style="134" customWidth="1"/>
    <col min="780" max="780" width="19.42578125" style="134" customWidth="1"/>
    <col min="781" max="1024" width="9.140625" style="134"/>
    <col min="1025" max="1025" width="0.85546875" style="134" customWidth="1"/>
    <col min="1026" max="1026" width="14.5703125" style="134" customWidth="1"/>
    <col min="1027" max="1027" width="17.28515625" style="134" customWidth="1"/>
    <col min="1028" max="1028" width="11.140625" style="134" customWidth="1"/>
    <col min="1029" max="1029" width="10.28515625" style="134" customWidth="1"/>
    <col min="1030" max="1030" width="9.42578125" style="134" customWidth="1"/>
    <col min="1031" max="1031" width="11.140625" style="134" customWidth="1"/>
    <col min="1032" max="1032" width="18.42578125" style="134" customWidth="1"/>
    <col min="1033" max="1033" width="13.5703125" style="134" customWidth="1"/>
    <col min="1034" max="1034" width="16.5703125" style="134" customWidth="1"/>
    <col min="1035" max="1035" width="0.85546875" style="134" customWidth="1"/>
    <col min="1036" max="1036" width="19.42578125" style="134" customWidth="1"/>
    <col min="1037" max="1280" width="9.140625" style="134"/>
    <col min="1281" max="1281" width="0.85546875" style="134" customWidth="1"/>
    <col min="1282" max="1282" width="14.5703125" style="134" customWidth="1"/>
    <col min="1283" max="1283" width="17.28515625" style="134" customWidth="1"/>
    <col min="1284" max="1284" width="11.140625" style="134" customWidth="1"/>
    <col min="1285" max="1285" width="10.28515625" style="134" customWidth="1"/>
    <col min="1286" max="1286" width="9.42578125" style="134" customWidth="1"/>
    <col min="1287" max="1287" width="11.140625" style="134" customWidth="1"/>
    <col min="1288" max="1288" width="18.42578125" style="134" customWidth="1"/>
    <col min="1289" max="1289" width="13.5703125" style="134" customWidth="1"/>
    <col min="1290" max="1290" width="16.5703125" style="134" customWidth="1"/>
    <col min="1291" max="1291" width="0.85546875" style="134" customWidth="1"/>
    <col min="1292" max="1292" width="19.42578125" style="134" customWidth="1"/>
    <col min="1293" max="1536" width="9.140625" style="134"/>
    <col min="1537" max="1537" width="0.85546875" style="134" customWidth="1"/>
    <col min="1538" max="1538" width="14.5703125" style="134" customWidth="1"/>
    <col min="1539" max="1539" width="17.28515625" style="134" customWidth="1"/>
    <col min="1540" max="1540" width="11.140625" style="134" customWidth="1"/>
    <col min="1541" max="1541" width="10.28515625" style="134" customWidth="1"/>
    <col min="1542" max="1542" width="9.42578125" style="134" customWidth="1"/>
    <col min="1543" max="1543" width="11.140625" style="134" customWidth="1"/>
    <col min="1544" max="1544" width="18.42578125" style="134" customWidth="1"/>
    <col min="1545" max="1545" width="13.5703125" style="134" customWidth="1"/>
    <col min="1546" max="1546" width="16.5703125" style="134" customWidth="1"/>
    <col min="1547" max="1547" width="0.85546875" style="134" customWidth="1"/>
    <col min="1548" max="1548" width="19.42578125" style="134" customWidth="1"/>
    <col min="1549" max="1792" width="9.140625" style="134"/>
    <col min="1793" max="1793" width="0.85546875" style="134" customWidth="1"/>
    <col min="1794" max="1794" width="14.5703125" style="134" customWidth="1"/>
    <col min="1795" max="1795" width="17.28515625" style="134" customWidth="1"/>
    <col min="1796" max="1796" width="11.140625" style="134" customWidth="1"/>
    <col min="1797" max="1797" width="10.28515625" style="134" customWidth="1"/>
    <col min="1798" max="1798" width="9.42578125" style="134" customWidth="1"/>
    <col min="1799" max="1799" width="11.140625" style="134" customWidth="1"/>
    <col min="1800" max="1800" width="18.42578125" style="134" customWidth="1"/>
    <col min="1801" max="1801" width="13.5703125" style="134" customWidth="1"/>
    <col min="1802" max="1802" width="16.5703125" style="134" customWidth="1"/>
    <col min="1803" max="1803" width="0.85546875" style="134" customWidth="1"/>
    <col min="1804" max="1804" width="19.42578125" style="134" customWidth="1"/>
    <col min="1805" max="2048" width="9.140625" style="134"/>
    <col min="2049" max="2049" width="0.85546875" style="134" customWidth="1"/>
    <col min="2050" max="2050" width="14.5703125" style="134" customWidth="1"/>
    <col min="2051" max="2051" width="17.28515625" style="134" customWidth="1"/>
    <col min="2052" max="2052" width="11.140625" style="134" customWidth="1"/>
    <col min="2053" max="2053" width="10.28515625" style="134" customWidth="1"/>
    <col min="2054" max="2054" width="9.42578125" style="134" customWidth="1"/>
    <col min="2055" max="2055" width="11.140625" style="134" customWidth="1"/>
    <col min="2056" max="2056" width="18.42578125" style="134" customWidth="1"/>
    <col min="2057" max="2057" width="13.5703125" style="134" customWidth="1"/>
    <col min="2058" max="2058" width="16.5703125" style="134" customWidth="1"/>
    <col min="2059" max="2059" width="0.85546875" style="134" customWidth="1"/>
    <col min="2060" max="2060" width="19.42578125" style="134" customWidth="1"/>
    <col min="2061" max="2304" width="9.140625" style="134"/>
    <col min="2305" max="2305" width="0.85546875" style="134" customWidth="1"/>
    <col min="2306" max="2306" width="14.5703125" style="134" customWidth="1"/>
    <col min="2307" max="2307" width="17.28515625" style="134" customWidth="1"/>
    <col min="2308" max="2308" width="11.140625" style="134" customWidth="1"/>
    <col min="2309" max="2309" width="10.28515625" style="134" customWidth="1"/>
    <col min="2310" max="2310" width="9.42578125" style="134" customWidth="1"/>
    <col min="2311" max="2311" width="11.140625" style="134" customWidth="1"/>
    <col min="2312" max="2312" width="18.42578125" style="134" customWidth="1"/>
    <col min="2313" max="2313" width="13.5703125" style="134" customWidth="1"/>
    <col min="2314" max="2314" width="16.5703125" style="134" customWidth="1"/>
    <col min="2315" max="2315" width="0.85546875" style="134" customWidth="1"/>
    <col min="2316" max="2316" width="19.42578125" style="134" customWidth="1"/>
    <col min="2317" max="2560" width="9.140625" style="134"/>
    <col min="2561" max="2561" width="0.85546875" style="134" customWidth="1"/>
    <col min="2562" max="2562" width="14.5703125" style="134" customWidth="1"/>
    <col min="2563" max="2563" width="17.28515625" style="134" customWidth="1"/>
    <col min="2564" max="2564" width="11.140625" style="134" customWidth="1"/>
    <col min="2565" max="2565" width="10.28515625" style="134" customWidth="1"/>
    <col min="2566" max="2566" width="9.42578125" style="134" customWidth="1"/>
    <col min="2567" max="2567" width="11.140625" style="134" customWidth="1"/>
    <col min="2568" max="2568" width="18.42578125" style="134" customWidth="1"/>
    <col min="2569" max="2569" width="13.5703125" style="134" customWidth="1"/>
    <col min="2570" max="2570" width="16.5703125" style="134" customWidth="1"/>
    <col min="2571" max="2571" width="0.85546875" style="134" customWidth="1"/>
    <col min="2572" max="2572" width="19.42578125" style="134" customWidth="1"/>
    <col min="2573" max="2816" width="9.140625" style="134"/>
    <col min="2817" max="2817" width="0.85546875" style="134" customWidth="1"/>
    <col min="2818" max="2818" width="14.5703125" style="134" customWidth="1"/>
    <col min="2819" max="2819" width="17.28515625" style="134" customWidth="1"/>
    <col min="2820" max="2820" width="11.140625" style="134" customWidth="1"/>
    <col min="2821" max="2821" width="10.28515625" style="134" customWidth="1"/>
    <col min="2822" max="2822" width="9.42578125" style="134" customWidth="1"/>
    <col min="2823" max="2823" width="11.140625" style="134" customWidth="1"/>
    <col min="2824" max="2824" width="18.42578125" style="134" customWidth="1"/>
    <col min="2825" max="2825" width="13.5703125" style="134" customWidth="1"/>
    <col min="2826" max="2826" width="16.5703125" style="134" customWidth="1"/>
    <col min="2827" max="2827" width="0.85546875" style="134" customWidth="1"/>
    <col min="2828" max="2828" width="19.42578125" style="134" customWidth="1"/>
    <col min="2829" max="3072" width="9.140625" style="134"/>
    <col min="3073" max="3073" width="0.85546875" style="134" customWidth="1"/>
    <col min="3074" max="3074" width="14.5703125" style="134" customWidth="1"/>
    <col min="3075" max="3075" width="17.28515625" style="134" customWidth="1"/>
    <col min="3076" max="3076" width="11.140625" style="134" customWidth="1"/>
    <col min="3077" max="3077" width="10.28515625" style="134" customWidth="1"/>
    <col min="3078" max="3078" width="9.42578125" style="134" customWidth="1"/>
    <col min="3079" max="3079" width="11.140625" style="134" customWidth="1"/>
    <col min="3080" max="3080" width="18.42578125" style="134" customWidth="1"/>
    <col min="3081" max="3081" width="13.5703125" style="134" customWidth="1"/>
    <col min="3082" max="3082" width="16.5703125" style="134" customWidth="1"/>
    <col min="3083" max="3083" width="0.85546875" style="134" customWidth="1"/>
    <col min="3084" max="3084" width="19.42578125" style="134" customWidth="1"/>
    <col min="3085" max="3328" width="9.140625" style="134"/>
    <col min="3329" max="3329" width="0.85546875" style="134" customWidth="1"/>
    <col min="3330" max="3330" width="14.5703125" style="134" customWidth="1"/>
    <col min="3331" max="3331" width="17.28515625" style="134" customWidth="1"/>
    <col min="3332" max="3332" width="11.140625" style="134" customWidth="1"/>
    <col min="3333" max="3333" width="10.28515625" style="134" customWidth="1"/>
    <col min="3334" max="3334" width="9.42578125" style="134" customWidth="1"/>
    <col min="3335" max="3335" width="11.140625" style="134" customWidth="1"/>
    <col min="3336" max="3336" width="18.42578125" style="134" customWidth="1"/>
    <col min="3337" max="3337" width="13.5703125" style="134" customWidth="1"/>
    <col min="3338" max="3338" width="16.5703125" style="134" customWidth="1"/>
    <col min="3339" max="3339" width="0.85546875" style="134" customWidth="1"/>
    <col min="3340" max="3340" width="19.42578125" style="134" customWidth="1"/>
    <col min="3341" max="3584" width="9.140625" style="134"/>
    <col min="3585" max="3585" width="0.85546875" style="134" customWidth="1"/>
    <col min="3586" max="3586" width="14.5703125" style="134" customWidth="1"/>
    <col min="3587" max="3587" width="17.28515625" style="134" customWidth="1"/>
    <col min="3588" max="3588" width="11.140625" style="134" customWidth="1"/>
    <col min="3589" max="3589" width="10.28515625" style="134" customWidth="1"/>
    <col min="3590" max="3590" width="9.42578125" style="134" customWidth="1"/>
    <col min="3591" max="3591" width="11.140625" style="134" customWidth="1"/>
    <col min="3592" max="3592" width="18.42578125" style="134" customWidth="1"/>
    <col min="3593" max="3593" width="13.5703125" style="134" customWidth="1"/>
    <col min="3594" max="3594" width="16.5703125" style="134" customWidth="1"/>
    <col min="3595" max="3595" width="0.85546875" style="134" customWidth="1"/>
    <col min="3596" max="3596" width="19.42578125" style="134" customWidth="1"/>
    <col min="3597" max="3840" width="9.140625" style="134"/>
    <col min="3841" max="3841" width="0.85546875" style="134" customWidth="1"/>
    <col min="3842" max="3842" width="14.5703125" style="134" customWidth="1"/>
    <col min="3843" max="3843" width="17.28515625" style="134" customWidth="1"/>
    <col min="3844" max="3844" width="11.140625" style="134" customWidth="1"/>
    <col min="3845" max="3845" width="10.28515625" style="134" customWidth="1"/>
    <col min="3846" max="3846" width="9.42578125" style="134" customWidth="1"/>
    <col min="3847" max="3847" width="11.140625" style="134" customWidth="1"/>
    <col min="3848" max="3848" width="18.42578125" style="134" customWidth="1"/>
    <col min="3849" max="3849" width="13.5703125" style="134" customWidth="1"/>
    <col min="3850" max="3850" width="16.5703125" style="134" customWidth="1"/>
    <col min="3851" max="3851" width="0.85546875" style="134" customWidth="1"/>
    <col min="3852" max="3852" width="19.42578125" style="134" customWidth="1"/>
    <col min="3853" max="4096" width="9.140625" style="134"/>
    <col min="4097" max="4097" width="0.85546875" style="134" customWidth="1"/>
    <col min="4098" max="4098" width="14.5703125" style="134" customWidth="1"/>
    <col min="4099" max="4099" width="17.28515625" style="134" customWidth="1"/>
    <col min="4100" max="4100" width="11.140625" style="134" customWidth="1"/>
    <col min="4101" max="4101" width="10.28515625" style="134" customWidth="1"/>
    <col min="4102" max="4102" width="9.42578125" style="134" customWidth="1"/>
    <col min="4103" max="4103" width="11.140625" style="134" customWidth="1"/>
    <col min="4104" max="4104" width="18.42578125" style="134" customWidth="1"/>
    <col min="4105" max="4105" width="13.5703125" style="134" customWidth="1"/>
    <col min="4106" max="4106" width="16.5703125" style="134" customWidth="1"/>
    <col min="4107" max="4107" width="0.85546875" style="134" customWidth="1"/>
    <col min="4108" max="4108" width="19.42578125" style="134" customWidth="1"/>
    <col min="4109" max="4352" width="9.140625" style="134"/>
    <col min="4353" max="4353" width="0.85546875" style="134" customWidth="1"/>
    <col min="4354" max="4354" width="14.5703125" style="134" customWidth="1"/>
    <col min="4355" max="4355" width="17.28515625" style="134" customWidth="1"/>
    <col min="4356" max="4356" width="11.140625" style="134" customWidth="1"/>
    <col min="4357" max="4357" width="10.28515625" style="134" customWidth="1"/>
    <col min="4358" max="4358" width="9.42578125" style="134" customWidth="1"/>
    <col min="4359" max="4359" width="11.140625" style="134" customWidth="1"/>
    <col min="4360" max="4360" width="18.42578125" style="134" customWidth="1"/>
    <col min="4361" max="4361" width="13.5703125" style="134" customWidth="1"/>
    <col min="4362" max="4362" width="16.5703125" style="134" customWidth="1"/>
    <col min="4363" max="4363" width="0.85546875" style="134" customWidth="1"/>
    <col min="4364" max="4364" width="19.42578125" style="134" customWidth="1"/>
    <col min="4365" max="4608" width="9.140625" style="134"/>
    <col min="4609" max="4609" width="0.85546875" style="134" customWidth="1"/>
    <col min="4610" max="4610" width="14.5703125" style="134" customWidth="1"/>
    <col min="4611" max="4611" width="17.28515625" style="134" customWidth="1"/>
    <col min="4612" max="4612" width="11.140625" style="134" customWidth="1"/>
    <col min="4613" max="4613" width="10.28515625" style="134" customWidth="1"/>
    <col min="4614" max="4614" width="9.42578125" style="134" customWidth="1"/>
    <col min="4615" max="4615" width="11.140625" style="134" customWidth="1"/>
    <col min="4616" max="4616" width="18.42578125" style="134" customWidth="1"/>
    <col min="4617" max="4617" width="13.5703125" style="134" customWidth="1"/>
    <col min="4618" max="4618" width="16.5703125" style="134" customWidth="1"/>
    <col min="4619" max="4619" width="0.85546875" style="134" customWidth="1"/>
    <col min="4620" max="4620" width="19.42578125" style="134" customWidth="1"/>
    <col min="4621" max="4864" width="9.140625" style="134"/>
    <col min="4865" max="4865" width="0.85546875" style="134" customWidth="1"/>
    <col min="4866" max="4866" width="14.5703125" style="134" customWidth="1"/>
    <col min="4867" max="4867" width="17.28515625" style="134" customWidth="1"/>
    <col min="4868" max="4868" width="11.140625" style="134" customWidth="1"/>
    <col min="4869" max="4869" width="10.28515625" style="134" customWidth="1"/>
    <col min="4870" max="4870" width="9.42578125" style="134" customWidth="1"/>
    <col min="4871" max="4871" width="11.140625" style="134" customWidth="1"/>
    <col min="4872" max="4872" width="18.42578125" style="134" customWidth="1"/>
    <col min="4873" max="4873" width="13.5703125" style="134" customWidth="1"/>
    <col min="4874" max="4874" width="16.5703125" style="134" customWidth="1"/>
    <col min="4875" max="4875" width="0.85546875" style="134" customWidth="1"/>
    <col min="4876" max="4876" width="19.42578125" style="134" customWidth="1"/>
    <col min="4877" max="5120" width="9.140625" style="134"/>
    <col min="5121" max="5121" width="0.85546875" style="134" customWidth="1"/>
    <col min="5122" max="5122" width="14.5703125" style="134" customWidth="1"/>
    <col min="5123" max="5123" width="17.28515625" style="134" customWidth="1"/>
    <col min="5124" max="5124" width="11.140625" style="134" customWidth="1"/>
    <col min="5125" max="5125" width="10.28515625" style="134" customWidth="1"/>
    <col min="5126" max="5126" width="9.42578125" style="134" customWidth="1"/>
    <col min="5127" max="5127" width="11.140625" style="134" customWidth="1"/>
    <col min="5128" max="5128" width="18.42578125" style="134" customWidth="1"/>
    <col min="5129" max="5129" width="13.5703125" style="134" customWidth="1"/>
    <col min="5130" max="5130" width="16.5703125" style="134" customWidth="1"/>
    <col min="5131" max="5131" width="0.85546875" style="134" customWidth="1"/>
    <col min="5132" max="5132" width="19.42578125" style="134" customWidth="1"/>
    <col min="5133" max="5376" width="9.140625" style="134"/>
    <col min="5377" max="5377" width="0.85546875" style="134" customWidth="1"/>
    <col min="5378" max="5378" width="14.5703125" style="134" customWidth="1"/>
    <col min="5379" max="5379" width="17.28515625" style="134" customWidth="1"/>
    <col min="5380" max="5380" width="11.140625" style="134" customWidth="1"/>
    <col min="5381" max="5381" width="10.28515625" style="134" customWidth="1"/>
    <col min="5382" max="5382" width="9.42578125" style="134" customWidth="1"/>
    <col min="5383" max="5383" width="11.140625" style="134" customWidth="1"/>
    <col min="5384" max="5384" width="18.42578125" style="134" customWidth="1"/>
    <col min="5385" max="5385" width="13.5703125" style="134" customWidth="1"/>
    <col min="5386" max="5386" width="16.5703125" style="134" customWidth="1"/>
    <col min="5387" max="5387" width="0.85546875" style="134" customWidth="1"/>
    <col min="5388" max="5388" width="19.42578125" style="134" customWidth="1"/>
    <col min="5389" max="5632" width="9.140625" style="134"/>
    <col min="5633" max="5633" width="0.85546875" style="134" customWidth="1"/>
    <col min="5634" max="5634" width="14.5703125" style="134" customWidth="1"/>
    <col min="5635" max="5635" width="17.28515625" style="134" customWidth="1"/>
    <col min="5636" max="5636" width="11.140625" style="134" customWidth="1"/>
    <col min="5637" max="5637" width="10.28515625" style="134" customWidth="1"/>
    <col min="5638" max="5638" width="9.42578125" style="134" customWidth="1"/>
    <col min="5639" max="5639" width="11.140625" style="134" customWidth="1"/>
    <col min="5640" max="5640" width="18.42578125" style="134" customWidth="1"/>
    <col min="5641" max="5641" width="13.5703125" style="134" customWidth="1"/>
    <col min="5642" max="5642" width="16.5703125" style="134" customWidth="1"/>
    <col min="5643" max="5643" width="0.85546875" style="134" customWidth="1"/>
    <col min="5644" max="5644" width="19.42578125" style="134" customWidth="1"/>
    <col min="5645" max="5888" width="9.140625" style="134"/>
    <col min="5889" max="5889" width="0.85546875" style="134" customWidth="1"/>
    <col min="5890" max="5890" width="14.5703125" style="134" customWidth="1"/>
    <col min="5891" max="5891" width="17.28515625" style="134" customWidth="1"/>
    <col min="5892" max="5892" width="11.140625" style="134" customWidth="1"/>
    <col min="5893" max="5893" width="10.28515625" style="134" customWidth="1"/>
    <col min="5894" max="5894" width="9.42578125" style="134" customWidth="1"/>
    <col min="5895" max="5895" width="11.140625" style="134" customWidth="1"/>
    <col min="5896" max="5896" width="18.42578125" style="134" customWidth="1"/>
    <col min="5897" max="5897" width="13.5703125" style="134" customWidth="1"/>
    <col min="5898" max="5898" width="16.5703125" style="134" customWidth="1"/>
    <col min="5899" max="5899" width="0.85546875" style="134" customWidth="1"/>
    <col min="5900" max="5900" width="19.42578125" style="134" customWidth="1"/>
    <col min="5901" max="6144" width="9.140625" style="134"/>
    <col min="6145" max="6145" width="0.85546875" style="134" customWidth="1"/>
    <col min="6146" max="6146" width="14.5703125" style="134" customWidth="1"/>
    <col min="6147" max="6147" width="17.28515625" style="134" customWidth="1"/>
    <col min="6148" max="6148" width="11.140625" style="134" customWidth="1"/>
    <col min="6149" max="6149" width="10.28515625" style="134" customWidth="1"/>
    <col min="6150" max="6150" width="9.42578125" style="134" customWidth="1"/>
    <col min="6151" max="6151" width="11.140625" style="134" customWidth="1"/>
    <col min="6152" max="6152" width="18.42578125" style="134" customWidth="1"/>
    <col min="6153" max="6153" width="13.5703125" style="134" customWidth="1"/>
    <col min="6154" max="6154" width="16.5703125" style="134" customWidth="1"/>
    <col min="6155" max="6155" width="0.85546875" style="134" customWidth="1"/>
    <col min="6156" max="6156" width="19.42578125" style="134" customWidth="1"/>
    <col min="6157" max="6400" width="9.140625" style="134"/>
    <col min="6401" max="6401" width="0.85546875" style="134" customWidth="1"/>
    <col min="6402" max="6402" width="14.5703125" style="134" customWidth="1"/>
    <col min="6403" max="6403" width="17.28515625" style="134" customWidth="1"/>
    <col min="6404" max="6404" width="11.140625" style="134" customWidth="1"/>
    <col min="6405" max="6405" width="10.28515625" style="134" customWidth="1"/>
    <col min="6406" max="6406" width="9.42578125" style="134" customWidth="1"/>
    <col min="6407" max="6407" width="11.140625" style="134" customWidth="1"/>
    <col min="6408" max="6408" width="18.42578125" style="134" customWidth="1"/>
    <col min="6409" max="6409" width="13.5703125" style="134" customWidth="1"/>
    <col min="6410" max="6410" width="16.5703125" style="134" customWidth="1"/>
    <col min="6411" max="6411" width="0.85546875" style="134" customWidth="1"/>
    <col min="6412" max="6412" width="19.42578125" style="134" customWidth="1"/>
    <col min="6413" max="6656" width="9.140625" style="134"/>
    <col min="6657" max="6657" width="0.85546875" style="134" customWidth="1"/>
    <col min="6658" max="6658" width="14.5703125" style="134" customWidth="1"/>
    <col min="6659" max="6659" width="17.28515625" style="134" customWidth="1"/>
    <col min="6660" max="6660" width="11.140625" style="134" customWidth="1"/>
    <col min="6661" max="6661" width="10.28515625" style="134" customWidth="1"/>
    <col min="6662" max="6662" width="9.42578125" style="134" customWidth="1"/>
    <col min="6663" max="6663" width="11.140625" style="134" customWidth="1"/>
    <col min="6664" max="6664" width="18.42578125" style="134" customWidth="1"/>
    <col min="6665" max="6665" width="13.5703125" style="134" customWidth="1"/>
    <col min="6666" max="6666" width="16.5703125" style="134" customWidth="1"/>
    <col min="6667" max="6667" width="0.85546875" style="134" customWidth="1"/>
    <col min="6668" max="6668" width="19.42578125" style="134" customWidth="1"/>
    <col min="6669" max="6912" width="9.140625" style="134"/>
    <col min="6913" max="6913" width="0.85546875" style="134" customWidth="1"/>
    <col min="6914" max="6914" width="14.5703125" style="134" customWidth="1"/>
    <col min="6915" max="6915" width="17.28515625" style="134" customWidth="1"/>
    <col min="6916" max="6916" width="11.140625" style="134" customWidth="1"/>
    <col min="6917" max="6917" width="10.28515625" style="134" customWidth="1"/>
    <col min="6918" max="6918" width="9.42578125" style="134" customWidth="1"/>
    <col min="6919" max="6919" width="11.140625" style="134" customWidth="1"/>
    <col min="6920" max="6920" width="18.42578125" style="134" customWidth="1"/>
    <col min="6921" max="6921" width="13.5703125" style="134" customWidth="1"/>
    <col min="6922" max="6922" width="16.5703125" style="134" customWidth="1"/>
    <col min="6923" max="6923" width="0.85546875" style="134" customWidth="1"/>
    <col min="6924" max="6924" width="19.42578125" style="134" customWidth="1"/>
    <col min="6925" max="7168" width="9.140625" style="134"/>
    <col min="7169" max="7169" width="0.85546875" style="134" customWidth="1"/>
    <col min="7170" max="7170" width="14.5703125" style="134" customWidth="1"/>
    <col min="7171" max="7171" width="17.28515625" style="134" customWidth="1"/>
    <col min="7172" max="7172" width="11.140625" style="134" customWidth="1"/>
    <col min="7173" max="7173" width="10.28515625" style="134" customWidth="1"/>
    <col min="7174" max="7174" width="9.42578125" style="134" customWidth="1"/>
    <col min="7175" max="7175" width="11.140625" style="134" customWidth="1"/>
    <col min="7176" max="7176" width="18.42578125" style="134" customWidth="1"/>
    <col min="7177" max="7177" width="13.5703125" style="134" customWidth="1"/>
    <col min="7178" max="7178" width="16.5703125" style="134" customWidth="1"/>
    <col min="7179" max="7179" width="0.85546875" style="134" customWidth="1"/>
    <col min="7180" max="7180" width="19.42578125" style="134" customWidth="1"/>
    <col min="7181" max="7424" width="9.140625" style="134"/>
    <col min="7425" max="7425" width="0.85546875" style="134" customWidth="1"/>
    <col min="7426" max="7426" width="14.5703125" style="134" customWidth="1"/>
    <col min="7427" max="7427" width="17.28515625" style="134" customWidth="1"/>
    <col min="7428" max="7428" width="11.140625" style="134" customWidth="1"/>
    <col min="7429" max="7429" width="10.28515625" style="134" customWidth="1"/>
    <col min="7430" max="7430" width="9.42578125" style="134" customWidth="1"/>
    <col min="7431" max="7431" width="11.140625" style="134" customWidth="1"/>
    <col min="7432" max="7432" width="18.42578125" style="134" customWidth="1"/>
    <col min="7433" max="7433" width="13.5703125" style="134" customWidth="1"/>
    <col min="7434" max="7434" width="16.5703125" style="134" customWidth="1"/>
    <col min="7435" max="7435" width="0.85546875" style="134" customWidth="1"/>
    <col min="7436" max="7436" width="19.42578125" style="134" customWidth="1"/>
    <col min="7437" max="7680" width="9.140625" style="134"/>
    <col min="7681" max="7681" width="0.85546875" style="134" customWidth="1"/>
    <col min="7682" max="7682" width="14.5703125" style="134" customWidth="1"/>
    <col min="7683" max="7683" width="17.28515625" style="134" customWidth="1"/>
    <col min="7684" max="7684" width="11.140625" style="134" customWidth="1"/>
    <col min="7685" max="7685" width="10.28515625" style="134" customWidth="1"/>
    <col min="7686" max="7686" width="9.42578125" style="134" customWidth="1"/>
    <col min="7687" max="7687" width="11.140625" style="134" customWidth="1"/>
    <col min="7688" max="7688" width="18.42578125" style="134" customWidth="1"/>
    <col min="7689" max="7689" width="13.5703125" style="134" customWidth="1"/>
    <col min="7690" max="7690" width="16.5703125" style="134" customWidth="1"/>
    <col min="7691" max="7691" width="0.85546875" style="134" customWidth="1"/>
    <col min="7692" max="7692" width="19.42578125" style="134" customWidth="1"/>
    <col min="7693" max="7936" width="9.140625" style="134"/>
    <col min="7937" max="7937" width="0.85546875" style="134" customWidth="1"/>
    <col min="7938" max="7938" width="14.5703125" style="134" customWidth="1"/>
    <col min="7939" max="7939" width="17.28515625" style="134" customWidth="1"/>
    <col min="7940" max="7940" width="11.140625" style="134" customWidth="1"/>
    <col min="7941" max="7941" width="10.28515625" style="134" customWidth="1"/>
    <col min="7942" max="7942" width="9.42578125" style="134" customWidth="1"/>
    <col min="7943" max="7943" width="11.140625" style="134" customWidth="1"/>
    <col min="7944" max="7944" width="18.42578125" style="134" customWidth="1"/>
    <col min="7945" max="7945" width="13.5703125" style="134" customWidth="1"/>
    <col min="7946" max="7946" width="16.5703125" style="134" customWidth="1"/>
    <col min="7947" max="7947" width="0.85546875" style="134" customWidth="1"/>
    <col min="7948" max="7948" width="19.42578125" style="134" customWidth="1"/>
    <col min="7949" max="8192" width="9.140625" style="134"/>
    <col min="8193" max="8193" width="0.85546875" style="134" customWidth="1"/>
    <col min="8194" max="8194" width="14.5703125" style="134" customWidth="1"/>
    <col min="8195" max="8195" width="17.28515625" style="134" customWidth="1"/>
    <col min="8196" max="8196" width="11.140625" style="134" customWidth="1"/>
    <col min="8197" max="8197" width="10.28515625" style="134" customWidth="1"/>
    <col min="8198" max="8198" width="9.42578125" style="134" customWidth="1"/>
    <col min="8199" max="8199" width="11.140625" style="134" customWidth="1"/>
    <col min="8200" max="8200" width="18.42578125" style="134" customWidth="1"/>
    <col min="8201" max="8201" width="13.5703125" style="134" customWidth="1"/>
    <col min="8202" max="8202" width="16.5703125" style="134" customWidth="1"/>
    <col min="8203" max="8203" width="0.85546875" style="134" customWidth="1"/>
    <col min="8204" max="8204" width="19.42578125" style="134" customWidth="1"/>
    <col min="8205" max="8448" width="9.140625" style="134"/>
    <col min="8449" max="8449" width="0.85546875" style="134" customWidth="1"/>
    <col min="8450" max="8450" width="14.5703125" style="134" customWidth="1"/>
    <col min="8451" max="8451" width="17.28515625" style="134" customWidth="1"/>
    <col min="8452" max="8452" width="11.140625" style="134" customWidth="1"/>
    <col min="8453" max="8453" width="10.28515625" style="134" customWidth="1"/>
    <col min="8454" max="8454" width="9.42578125" style="134" customWidth="1"/>
    <col min="8455" max="8455" width="11.140625" style="134" customWidth="1"/>
    <col min="8456" max="8456" width="18.42578125" style="134" customWidth="1"/>
    <col min="8457" max="8457" width="13.5703125" style="134" customWidth="1"/>
    <col min="8458" max="8458" width="16.5703125" style="134" customWidth="1"/>
    <col min="8459" max="8459" width="0.85546875" style="134" customWidth="1"/>
    <col min="8460" max="8460" width="19.42578125" style="134" customWidth="1"/>
    <col min="8461" max="8704" width="9.140625" style="134"/>
    <col min="8705" max="8705" width="0.85546875" style="134" customWidth="1"/>
    <col min="8706" max="8706" width="14.5703125" style="134" customWidth="1"/>
    <col min="8707" max="8707" width="17.28515625" style="134" customWidth="1"/>
    <col min="8708" max="8708" width="11.140625" style="134" customWidth="1"/>
    <col min="8709" max="8709" width="10.28515625" style="134" customWidth="1"/>
    <col min="8710" max="8710" width="9.42578125" style="134" customWidth="1"/>
    <col min="8711" max="8711" width="11.140625" style="134" customWidth="1"/>
    <col min="8712" max="8712" width="18.42578125" style="134" customWidth="1"/>
    <col min="8713" max="8713" width="13.5703125" style="134" customWidth="1"/>
    <col min="8714" max="8714" width="16.5703125" style="134" customWidth="1"/>
    <col min="8715" max="8715" width="0.85546875" style="134" customWidth="1"/>
    <col min="8716" max="8716" width="19.42578125" style="134" customWidth="1"/>
    <col min="8717" max="8960" width="9.140625" style="134"/>
    <col min="8961" max="8961" width="0.85546875" style="134" customWidth="1"/>
    <col min="8962" max="8962" width="14.5703125" style="134" customWidth="1"/>
    <col min="8963" max="8963" width="17.28515625" style="134" customWidth="1"/>
    <col min="8964" max="8964" width="11.140625" style="134" customWidth="1"/>
    <col min="8965" max="8965" width="10.28515625" style="134" customWidth="1"/>
    <col min="8966" max="8966" width="9.42578125" style="134" customWidth="1"/>
    <col min="8967" max="8967" width="11.140625" style="134" customWidth="1"/>
    <col min="8968" max="8968" width="18.42578125" style="134" customWidth="1"/>
    <col min="8969" max="8969" width="13.5703125" style="134" customWidth="1"/>
    <col min="8970" max="8970" width="16.5703125" style="134" customWidth="1"/>
    <col min="8971" max="8971" width="0.85546875" style="134" customWidth="1"/>
    <col min="8972" max="8972" width="19.42578125" style="134" customWidth="1"/>
    <col min="8973" max="9216" width="9.140625" style="134"/>
    <col min="9217" max="9217" width="0.85546875" style="134" customWidth="1"/>
    <col min="9218" max="9218" width="14.5703125" style="134" customWidth="1"/>
    <col min="9219" max="9219" width="17.28515625" style="134" customWidth="1"/>
    <col min="9220" max="9220" width="11.140625" style="134" customWidth="1"/>
    <col min="9221" max="9221" width="10.28515625" style="134" customWidth="1"/>
    <col min="9222" max="9222" width="9.42578125" style="134" customWidth="1"/>
    <col min="9223" max="9223" width="11.140625" style="134" customWidth="1"/>
    <col min="9224" max="9224" width="18.42578125" style="134" customWidth="1"/>
    <col min="9225" max="9225" width="13.5703125" style="134" customWidth="1"/>
    <col min="9226" max="9226" width="16.5703125" style="134" customWidth="1"/>
    <col min="9227" max="9227" width="0.85546875" style="134" customWidth="1"/>
    <col min="9228" max="9228" width="19.42578125" style="134" customWidth="1"/>
    <col min="9229" max="9472" width="9.140625" style="134"/>
    <col min="9473" max="9473" width="0.85546875" style="134" customWidth="1"/>
    <col min="9474" max="9474" width="14.5703125" style="134" customWidth="1"/>
    <col min="9475" max="9475" width="17.28515625" style="134" customWidth="1"/>
    <col min="9476" max="9476" width="11.140625" style="134" customWidth="1"/>
    <col min="9477" max="9477" width="10.28515625" style="134" customWidth="1"/>
    <col min="9478" max="9478" width="9.42578125" style="134" customWidth="1"/>
    <col min="9479" max="9479" width="11.140625" style="134" customWidth="1"/>
    <col min="9480" max="9480" width="18.42578125" style="134" customWidth="1"/>
    <col min="9481" max="9481" width="13.5703125" style="134" customWidth="1"/>
    <col min="9482" max="9482" width="16.5703125" style="134" customWidth="1"/>
    <col min="9483" max="9483" width="0.85546875" style="134" customWidth="1"/>
    <col min="9484" max="9484" width="19.42578125" style="134" customWidth="1"/>
    <col min="9485" max="9728" width="9.140625" style="134"/>
    <col min="9729" max="9729" width="0.85546875" style="134" customWidth="1"/>
    <col min="9730" max="9730" width="14.5703125" style="134" customWidth="1"/>
    <col min="9731" max="9731" width="17.28515625" style="134" customWidth="1"/>
    <col min="9732" max="9732" width="11.140625" style="134" customWidth="1"/>
    <col min="9733" max="9733" width="10.28515625" style="134" customWidth="1"/>
    <col min="9734" max="9734" width="9.42578125" style="134" customWidth="1"/>
    <col min="9735" max="9735" width="11.140625" style="134" customWidth="1"/>
    <col min="9736" max="9736" width="18.42578125" style="134" customWidth="1"/>
    <col min="9737" max="9737" width="13.5703125" style="134" customWidth="1"/>
    <col min="9738" max="9738" width="16.5703125" style="134" customWidth="1"/>
    <col min="9739" max="9739" width="0.85546875" style="134" customWidth="1"/>
    <col min="9740" max="9740" width="19.42578125" style="134" customWidth="1"/>
    <col min="9741" max="9984" width="9.140625" style="134"/>
    <col min="9985" max="9985" width="0.85546875" style="134" customWidth="1"/>
    <col min="9986" max="9986" width="14.5703125" style="134" customWidth="1"/>
    <col min="9987" max="9987" width="17.28515625" style="134" customWidth="1"/>
    <col min="9988" max="9988" width="11.140625" style="134" customWidth="1"/>
    <col min="9989" max="9989" width="10.28515625" style="134" customWidth="1"/>
    <col min="9990" max="9990" width="9.42578125" style="134" customWidth="1"/>
    <col min="9991" max="9991" width="11.140625" style="134" customWidth="1"/>
    <col min="9992" max="9992" width="18.42578125" style="134" customWidth="1"/>
    <col min="9993" max="9993" width="13.5703125" style="134" customWidth="1"/>
    <col min="9994" max="9994" width="16.5703125" style="134" customWidth="1"/>
    <col min="9995" max="9995" width="0.85546875" style="134" customWidth="1"/>
    <col min="9996" max="9996" width="19.42578125" style="134" customWidth="1"/>
    <col min="9997" max="10240" width="9.140625" style="134"/>
    <col min="10241" max="10241" width="0.85546875" style="134" customWidth="1"/>
    <col min="10242" max="10242" width="14.5703125" style="134" customWidth="1"/>
    <col min="10243" max="10243" width="17.28515625" style="134" customWidth="1"/>
    <col min="10244" max="10244" width="11.140625" style="134" customWidth="1"/>
    <col min="10245" max="10245" width="10.28515625" style="134" customWidth="1"/>
    <col min="10246" max="10246" width="9.42578125" style="134" customWidth="1"/>
    <col min="10247" max="10247" width="11.140625" style="134" customWidth="1"/>
    <col min="10248" max="10248" width="18.42578125" style="134" customWidth="1"/>
    <col min="10249" max="10249" width="13.5703125" style="134" customWidth="1"/>
    <col min="10250" max="10250" width="16.5703125" style="134" customWidth="1"/>
    <col min="10251" max="10251" width="0.85546875" style="134" customWidth="1"/>
    <col min="10252" max="10252" width="19.42578125" style="134" customWidth="1"/>
    <col min="10253" max="10496" width="9.140625" style="134"/>
    <col min="10497" max="10497" width="0.85546875" style="134" customWidth="1"/>
    <col min="10498" max="10498" width="14.5703125" style="134" customWidth="1"/>
    <col min="10499" max="10499" width="17.28515625" style="134" customWidth="1"/>
    <col min="10500" max="10500" width="11.140625" style="134" customWidth="1"/>
    <col min="10501" max="10501" width="10.28515625" style="134" customWidth="1"/>
    <col min="10502" max="10502" width="9.42578125" style="134" customWidth="1"/>
    <col min="10503" max="10503" width="11.140625" style="134" customWidth="1"/>
    <col min="10504" max="10504" width="18.42578125" style="134" customWidth="1"/>
    <col min="10505" max="10505" width="13.5703125" style="134" customWidth="1"/>
    <col min="10506" max="10506" width="16.5703125" style="134" customWidth="1"/>
    <col min="10507" max="10507" width="0.85546875" style="134" customWidth="1"/>
    <col min="10508" max="10508" width="19.42578125" style="134" customWidth="1"/>
    <col min="10509" max="10752" width="9.140625" style="134"/>
    <col min="10753" max="10753" width="0.85546875" style="134" customWidth="1"/>
    <col min="10754" max="10754" width="14.5703125" style="134" customWidth="1"/>
    <col min="10755" max="10755" width="17.28515625" style="134" customWidth="1"/>
    <col min="10756" max="10756" width="11.140625" style="134" customWidth="1"/>
    <col min="10757" max="10757" width="10.28515625" style="134" customWidth="1"/>
    <col min="10758" max="10758" width="9.42578125" style="134" customWidth="1"/>
    <col min="10759" max="10759" width="11.140625" style="134" customWidth="1"/>
    <col min="10760" max="10760" width="18.42578125" style="134" customWidth="1"/>
    <col min="10761" max="10761" width="13.5703125" style="134" customWidth="1"/>
    <col min="10762" max="10762" width="16.5703125" style="134" customWidth="1"/>
    <col min="10763" max="10763" width="0.85546875" style="134" customWidth="1"/>
    <col min="10764" max="10764" width="19.42578125" style="134" customWidth="1"/>
    <col min="10765" max="11008" width="9.140625" style="134"/>
    <col min="11009" max="11009" width="0.85546875" style="134" customWidth="1"/>
    <col min="11010" max="11010" width="14.5703125" style="134" customWidth="1"/>
    <col min="11011" max="11011" width="17.28515625" style="134" customWidth="1"/>
    <col min="11012" max="11012" width="11.140625" style="134" customWidth="1"/>
    <col min="11013" max="11013" width="10.28515625" style="134" customWidth="1"/>
    <col min="11014" max="11014" width="9.42578125" style="134" customWidth="1"/>
    <col min="11015" max="11015" width="11.140625" style="134" customWidth="1"/>
    <col min="11016" max="11016" width="18.42578125" style="134" customWidth="1"/>
    <col min="11017" max="11017" width="13.5703125" style="134" customWidth="1"/>
    <col min="11018" max="11018" width="16.5703125" style="134" customWidth="1"/>
    <col min="11019" max="11019" width="0.85546875" style="134" customWidth="1"/>
    <col min="11020" max="11020" width="19.42578125" style="134" customWidth="1"/>
    <col min="11021" max="11264" width="9.140625" style="134"/>
    <col min="11265" max="11265" width="0.85546875" style="134" customWidth="1"/>
    <col min="11266" max="11266" width="14.5703125" style="134" customWidth="1"/>
    <col min="11267" max="11267" width="17.28515625" style="134" customWidth="1"/>
    <col min="11268" max="11268" width="11.140625" style="134" customWidth="1"/>
    <col min="11269" max="11269" width="10.28515625" style="134" customWidth="1"/>
    <col min="11270" max="11270" width="9.42578125" style="134" customWidth="1"/>
    <col min="11271" max="11271" width="11.140625" style="134" customWidth="1"/>
    <col min="11272" max="11272" width="18.42578125" style="134" customWidth="1"/>
    <col min="11273" max="11273" width="13.5703125" style="134" customWidth="1"/>
    <col min="11274" max="11274" width="16.5703125" style="134" customWidth="1"/>
    <col min="11275" max="11275" width="0.85546875" style="134" customWidth="1"/>
    <col min="11276" max="11276" width="19.42578125" style="134" customWidth="1"/>
    <col min="11277" max="11520" width="9.140625" style="134"/>
    <col min="11521" max="11521" width="0.85546875" style="134" customWidth="1"/>
    <col min="11522" max="11522" width="14.5703125" style="134" customWidth="1"/>
    <col min="11523" max="11523" width="17.28515625" style="134" customWidth="1"/>
    <col min="11524" max="11524" width="11.140625" style="134" customWidth="1"/>
    <col min="11525" max="11525" width="10.28515625" style="134" customWidth="1"/>
    <col min="11526" max="11526" width="9.42578125" style="134" customWidth="1"/>
    <col min="11527" max="11527" width="11.140625" style="134" customWidth="1"/>
    <col min="11528" max="11528" width="18.42578125" style="134" customWidth="1"/>
    <col min="11529" max="11529" width="13.5703125" style="134" customWidth="1"/>
    <col min="11530" max="11530" width="16.5703125" style="134" customWidth="1"/>
    <col min="11531" max="11531" width="0.85546875" style="134" customWidth="1"/>
    <col min="11532" max="11532" width="19.42578125" style="134" customWidth="1"/>
    <col min="11533" max="11776" width="9.140625" style="134"/>
    <col min="11777" max="11777" width="0.85546875" style="134" customWidth="1"/>
    <col min="11778" max="11778" width="14.5703125" style="134" customWidth="1"/>
    <col min="11779" max="11779" width="17.28515625" style="134" customWidth="1"/>
    <col min="11780" max="11780" width="11.140625" style="134" customWidth="1"/>
    <col min="11781" max="11781" width="10.28515625" style="134" customWidth="1"/>
    <col min="11782" max="11782" width="9.42578125" style="134" customWidth="1"/>
    <col min="11783" max="11783" width="11.140625" style="134" customWidth="1"/>
    <col min="11784" max="11784" width="18.42578125" style="134" customWidth="1"/>
    <col min="11785" max="11785" width="13.5703125" style="134" customWidth="1"/>
    <col min="11786" max="11786" width="16.5703125" style="134" customWidth="1"/>
    <col min="11787" max="11787" width="0.85546875" style="134" customWidth="1"/>
    <col min="11788" max="11788" width="19.42578125" style="134" customWidth="1"/>
    <col min="11789" max="12032" width="9.140625" style="134"/>
    <col min="12033" max="12033" width="0.85546875" style="134" customWidth="1"/>
    <col min="12034" max="12034" width="14.5703125" style="134" customWidth="1"/>
    <col min="12035" max="12035" width="17.28515625" style="134" customWidth="1"/>
    <col min="12036" max="12036" width="11.140625" style="134" customWidth="1"/>
    <col min="12037" max="12037" width="10.28515625" style="134" customWidth="1"/>
    <col min="12038" max="12038" width="9.42578125" style="134" customWidth="1"/>
    <col min="12039" max="12039" width="11.140625" style="134" customWidth="1"/>
    <col min="12040" max="12040" width="18.42578125" style="134" customWidth="1"/>
    <col min="12041" max="12041" width="13.5703125" style="134" customWidth="1"/>
    <col min="12042" max="12042" width="16.5703125" style="134" customWidth="1"/>
    <col min="12043" max="12043" width="0.85546875" style="134" customWidth="1"/>
    <col min="12044" max="12044" width="19.42578125" style="134" customWidth="1"/>
    <col min="12045" max="12288" width="9.140625" style="134"/>
    <col min="12289" max="12289" width="0.85546875" style="134" customWidth="1"/>
    <col min="12290" max="12290" width="14.5703125" style="134" customWidth="1"/>
    <col min="12291" max="12291" width="17.28515625" style="134" customWidth="1"/>
    <col min="12292" max="12292" width="11.140625" style="134" customWidth="1"/>
    <col min="12293" max="12293" width="10.28515625" style="134" customWidth="1"/>
    <col min="12294" max="12294" width="9.42578125" style="134" customWidth="1"/>
    <col min="12295" max="12295" width="11.140625" style="134" customWidth="1"/>
    <col min="12296" max="12296" width="18.42578125" style="134" customWidth="1"/>
    <col min="12297" max="12297" width="13.5703125" style="134" customWidth="1"/>
    <col min="12298" max="12298" width="16.5703125" style="134" customWidth="1"/>
    <col min="12299" max="12299" width="0.85546875" style="134" customWidth="1"/>
    <col min="12300" max="12300" width="19.42578125" style="134" customWidth="1"/>
    <col min="12301" max="12544" width="9.140625" style="134"/>
    <col min="12545" max="12545" width="0.85546875" style="134" customWidth="1"/>
    <col min="12546" max="12546" width="14.5703125" style="134" customWidth="1"/>
    <col min="12547" max="12547" width="17.28515625" style="134" customWidth="1"/>
    <col min="12548" max="12548" width="11.140625" style="134" customWidth="1"/>
    <col min="12549" max="12549" width="10.28515625" style="134" customWidth="1"/>
    <col min="12550" max="12550" width="9.42578125" style="134" customWidth="1"/>
    <col min="12551" max="12551" width="11.140625" style="134" customWidth="1"/>
    <col min="12552" max="12552" width="18.42578125" style="134" customWidth="1"/>
    <col min="12553" max="12553" width="13.5703125" style="134" customWidth="1"/>
    <col min="12554" max="12554" width="16.5703125" style="134" customWidth="1"/>
    <col min="12555" max="12555" width="0.85546875" style="134" customWidth="1"/>
    <col min="12556" max="12556" width="19.42578125" style="134" customWidth="1"/>
    <col min="12557" max="12800" width="9.140625" style="134"/>
    <col min="12801" max="12801" width="0.85546875" style="134" customWidth="1"/>
    <col min="12802" max="12802" width="14.5703125" style="134" customWidth="1"/>
    <col min="12803" max="12803" width="17.28515625" style="134" customWidth="1"/>
    <col min="12804" max="12804" width="11.140625" style="134" customWidth="1"/>
    <col min="12805" max="12805" width="10.28515625" style="134" customWidth="1"/>
    <col min="12806" max="12806" width="9.42578125" style="134" customWidth="1"/>
    <col min="12807" max="12807" width="11.140625" style="134" customWidth="1"/>
    <col min="12808" max="12808" width="18.42578125" style="134" customWidth="1"/>
    <col min="12809" max="12809" width="13.5703125" style="134" customWidth="1"/>
    <col min="12810" max="12810" width="16.5703125" style="134" customWidth="1"/>
    <col min="12811" max="12811" width="0.85546875" style="134" customWidth="1"/>
    <col min="12812" max="12812" width="19.42578125" style="134" customWidth="1"/>
    <col min="12813" max="13056" width="9.140625" style="134"/>
    <col min="13057" max="13057" width="0.85546875" style="134" customWidth="1"/>
    <col min="13058" max="13058" width="14.5703125" style="134" customWidth="1"/>
    <col min="13059" max="13059" width="17.28515625" style="134" customWidth="1"/>
    <col min="13060" max="13060" width="11.140625" style="134" customWidth="1"/>
    <col min="13061" max="13061" width="10.28515625" style="134" customWidth="1"/>
    <col min="13062" max="13062" width="9.42578125" style="134" customWidth="1"/>
    <col min="13063" max="13063" width="11.140625" style="134" customWidth="1"/>
    <col min="13064" max="13064" width="18.42578125" style="134" customWidth="1"/>
    <col min="13065" max="13065" width="13.5703125" style="134" customWidth="1"/>
    <col min="13066" max="13066" width="16.5703125" style="134" customWidth="1"/>
    <col min="13067" max="13067" width="0.85546875" style="134" customWidth="1"/>
    <col min="13068" max="13068" width="19.42578125" style="134" customWidth="1"/>
    <col min="13069" max="13312" width="9.140625" style="134"/>
    <col min="13313" max="13313" width="0.85546875" style="134" customWidth="1"/>
    <col min="13314" max="13314" width="14.5703125" style="134" customWidth="1"/>
    <col min="13315" max="13315" width="17.28515625" style="134" customWidth="1"/>
    <col min="13316" max="13316" width="11.140625" style="134" customWidth="1"/>
    <col min="13317" max="13317" width="10.28515625" style="134" customWidth="1"/>
    <col min="13318" max="13318" width="9.42578125" style="134" customWidth="1"/>
    <col min="13319" max="13319" width="11.140625" style="134" customWidth="1"/>
    <col min="13320" max="13320" width="18.42578125" style="134" customWidth="1"/>
    <col min="13321" max="13321" width="13.5703125" style="134" customWidth="1"/>
    <col min="13322" max="13322" width="16.5703125" style="134" customWidth="1"/>
    <col min="13323" max="13323" width="0.85546875" style="134" customWidth="1"/>
    <col min="13324" max="13324" width="19.42578125" style="134" customWidth="1"/>
    <col min="13325" max="13568" width="9.140625" style="134"/>
    <col min="13569" max="13569" width="0.85546875" style="134" customWidth="1"/>
    <col min="13570" max="13570" width="14.5703125" style="134" customWidth="1"/>
    <col min="13571" max="13571" width="17.28515625" style="134" customWidth="1"/>
    <col min="13572" max="13572" width="11.140625" style="134" customWidth="1"/>
    <col min="13573" max="13573" width="10.28515625" style="134" customWidth="1"/>
    <col min="13574" max="13574" width="9.42578125" style="134" customWidth="1"/>
    <col min="13575" max="13575" width="11.140625" style="134" customWidth="1"/>
    <col min="13576" max="13576" width="18.42578125" style="134" customWidth="1"/>
    <col min="13577" max="13577" width="13.5703125" style="134" customWidth="1"/>
    <col min="13578" max="13578" width="16.5703125" style="134" customWidth="1"/>
    <col min="13579" max="13579" width="0.85546875" style="134" customWidth="1"/>
    <col min="13580" max="13580" width="19.42578125" style="134" customWidth="1"/>
    <col min="13581" max="13824" width="9.140625" style="134"/>
    <col min="13825" max="13825" width="0.85546875" style="134" customWidth="1"/>
    <col min="13826" max="13826" width="14.5703125" style="134" customWidth="1"/>
    <col min="13827" max="13827" width="17.28515625" style="134" customWidth="1"/>
    <col min="13828" max="13828" width="11.140625" style="134" customWidth="1"/>
    <col min="13829" max="13829" width="10.28515625" style="134" customWidth="1"/>
    <col min="13830" max="13830" width="9.42578125" style="134" customWidth="1"/>
    <col min="13831" max="13831" width="11.140625" style="134" customWidth="1"/>
    <col min="13832" max="13832" width="18.42578125" style="134" customWidth="1"/>
    <col min="13833" max="13833" width="13.5703125" style="134" customWidth="1"/>
    <col min="13834" max="13834" width="16.5703125" style="134" customWidth="1"/>
    <col min="13835" max="13835" width="0.85546875" style="134" customWidth="1"/>
    <col min="13836" max="13836" width="19.42578125" style="134" customWidth="1"/>
    <col min="13837" max="14080" width="9.140625" style="134"/>
    <col min="14081" max="14081" width="0.85546875" style="134" customWidth="1"/>
    <col min="14082" max="14082" width="14.5703125" style="134" customWidth="1"/>
    <col min="14083" max="14083" width="17.28515625" style="134" customWidth="1"/>
    <col min="14084" max="14084" width="11.140625" style="134" customWidth="1"/>
    <col min="14085" max="14085" width="10.28515625" style="134" customWidth="1"/>
    <col min="14086" max="14086" width="9.42578125" style="134" customWidth="1"/>
    <col min="14087" max="14087" width="11.140625" style="134" customWidth="1"/>
    <col min="14088" max="14088" width="18.42578125" style="134" customWidth="1"/>
    <col min="14089" max="14089" width="13.5703125" style="134" customWidth="1"/>
    <col min="14090" max="14090" width="16.5703125" style="134" customWidth="1"/>
    <col min="14091" max="14091" width="0.85546875" style="134" customWidth="1"/>
    <col min="14092" max="14092" width="19.42578125" style="134" customWidth="1"/>
    <col min="14093" max="14336" width="9.140625" style="134"/>
    <col min="14337" max="14337" width="0.85546875" style="134" customWidth="1"/>
    <col min="14338" max="14338" width="14.5703125" style="134" customWidth="1"/>
    <col min="14339" max="14339" width="17.28515625" style="134" customWidth="1"/>
    <col min="14340" max="14340" width="11.140625" style="134" customWidth="1"/>
    <col min="14341" max="14341" width="10.28515625" style="134" customWidth="1"/>
    <col min="14342" max="14342" width="9.42578125" style="134" customWidth="1"/>
    <col min="14343" max="14343" width="11.140625" style="134" customWidth="1"/>
    <col min="14344" max="14344" width="18.42578125" style="134" customWidth="1"/>
    <col min="14345" max="14345" width="13.5703125" style="134" customWidth="1"/>
    <col min="14346" max="14346" width="16.5703125" style="134" customWidth="1"/>
    <col min="14347" max="14347" width="0.85546875" style="134" customWidth="1"/>
    <col min="14348" max="14348" width="19.42578125" style="134" customWidth="1"/>
    <col min="14349" max="14592" width="9.140625" style="134"/>
    <col min="14593" max="14593" width="0.85546875" style="134" customWidth="1"/>
    <col min="14594" max="14594" width="14.5703125" style="134" customWidth="1"/>
    <col min="14595" max="14595" width="17.28515625" style="134" customWidth="1"/>
    <col min="14596" max="14596" width="11.140625" style="134" customWidth="1"/>
    <col min="14597" max="14597" width="10.28515625" style="134" customWidth="1"/>
    <col min="14598" max="14598" width="9.42578125" style="134" customWidth="1"/>
    <col min="14599" max="14599" width="11.140625" style="134" customWidth="1"/>
    <col min="14600" max="14600" width="18.42578125" style="134" customWidth="1"/>
    <col min="14601" max="14601" width="13.5703125" style="134" customWidth="1"/>
    <col min="14602" max="14602" width="16.5703125" style="134" customWidth="1"/>
    <col min="14603" max="14603" width="0.85546875" style="134" customWidth="1"/>
    <col min="14604" max="14604" width="19.42578125" style="134" customWidth="1"/>
    <col min="14605" max="14848" width="9.140625" style="134"/>
    <col min="14849" max="14849" width="0.85546875" style="134" customWidth="1"/>
    <col min="14850" max="14850" width="14.5703125" style="134" customWidth="1"/>
    <col min="14851" max="14851" width="17.28515625" style="134" customWidth="1"/>
    <col min="14852" max="14852" width="11.140625" style="134" customWidth="1"/>
    <col min="14853" max="14853" width="10.28515625" style="134" customWidth="1"/>
    <col min="14854" max="14854" width="9.42578125" style="134" customWidth="1"/>
    <col min="14855" max="14855" width="11.140625" style="134" customWidth="1"/>
    <col min="14856" max="14856" width="18.42578125" style="134" customWidth="1"/>
    <col min="14857" max="14857" width="13.5703125" style="134" customWidth="1"/>
    <col min="14858" max="14858" width="16.5703125" style="134" customWidth="1"/>
    <col min="14859" max="14859" width="0.85546875" style="134" customWidth="1"/>
    <col min="14860" max="14860" width="19.42578125" style="134" customWidth="1"/>
    <col min="14861" max="15104" width="9.140625" style="134"/>
    <col min="15105" max="15105" width="0.85546875" style="134" customWidth="1"/>
    <col min="15106" max="15106" width="14.5703125" style="134" customWidth="1"/>
    <col min="15107" max="15107" width="17.28515625" style="134" customWidth="1"/>
    <col min="15108" max="15108" width="11.140625" style="134" customWidth="1"/>
    <col min="15109" max="15109" width="10.28515625" style="134" customWidth="1"/>
    <col min="15110" max="15110" width="9.42578125" style="134" customWidth="1"/>
    <col min="15111" max="15111" width="11.140625" style="134" customWidth="1"/>
    <col min="15112" max="15112" width="18.42578125" style="134" customWidth="1"/>
    <col min="15113" max="15113" width="13.5703125" style="134" customWidth="1"/>
    <col min="15114" max="15114" width="16.5703125" style="134" customWidth="1"/>
    <col min="15115" max="15115" width="0.85546875" style="134" customWidth="1"/>
    <col min="15116" max="15116" width="19.42578125" style="134" customWidth="1"/>
    <col min="15117" max="15360" width="9.140625" style="134"/>
    <col min="15361" max="15361" width="0.85546875" style="134" customWidth="1"/>
    <col min="15362" max="15362" width="14.5703125" style="134" customWidth="1"/>
    <col min="15363" max="15363" width="17.28515625" style="134" customWidth="1"/>
    <col min="15364" max="15364" width="11.140625" style="134" customWidth="1"/>
    <col min="15365" max="15365" width="10.28515625" style="134" customWidth="1"/>
    <col min="15366" max="15366" width="9.42578125" style="134" customWidth="1"/>
    <col min="15367" max="15367" width="11.140625" style="134" customWidth="1"/>
    <col min="15368" max="15368" width="18.42578125" style="134" customWidth="1"/>
    <col min="15369" max="15369" width="13.5703125" style="134" customWidth="1"/>
    <col min="15370" max="15370" width="16.5703125" style="134" customWidth="1"/>
    <col min="15371" max="15371" width="0.85546875" style="134" customWidth="1"/>
    <col min="15372" max="15372" width="19.42578125" style="134" customWidth="1"/>
    <col min="15373" max="15616" width="9.140625" style="134"/>
    <col min="15617" max="15617" width="0.85546875" style="134" customWidth="1"/>
    <col min="15618" max="15618" width="14.5703125" style="134" customWidth="1"/>
    <col min="15619" max="15619" width="17.28515625" style="134" customWidth="1"/>
    <col min="15620" max="15620" width="11.140625" style="134" customWidth="1"/>
    <col min="15621" max="15621" width="10.28515625" style="134" customWidth="1"/>
    <col min="15622" max="15622" width="9.42578125" style="134" customWidth="1"/>
    <col min="15623" max="15623" width="11.140625" style="134" customWidth="1"/>
    <col min="15624" max="15624" width="18.42578125" style="134" customWidth="1"/>
    <col min="15625" max="15625" width="13.5703125" style="134" customWidth="1"/>
    <col min="15626" max="15626" width="16.5703125" style="134" customWidth="1"/>
    <col min="15627" max="15627" width="0.85546875" style="134" customWidth="1"/>
    <col min="15628" max="15628" width="19.42578125" style="134" customWidth="1"/>
    <col min="15629" max="15872" width="9.140625" style="134"/>
    <col min="15873" max="15873" width="0.85546875" style="134" customWidth="1"/>
    <col min="15874" max="15874" width="14.5703125" style="134" customWidth="1"/>
    <col min="15875" max="15875" width="17.28515625" style="134" customWidth="1"/>
    <col min="15876" max="15876" width="11.140625" style="134" customWidth="1"/>
    <col min="15877" max="15877" width="10.28515625" style="134" customWidth="1"/>
    <col min="15878" max="15878" width="9.42578125" style="134" customWidth="1"/>
    <col min="15879" max="15879" width="11.140625" style="134" customWidth="1"/>
    <col min="15880" max="15880" width="18.42578125" style="134" customWidth="1"/>
    <col min="15881" max="15881" width="13.5703125" style="134" customWidth="1"/>
    <col min="15882" max="15882" width="16.5703125" style="134" customWidth="1"/>
    <col min="15883" max="15883" width="0.85546875" style="134" customWidth="1"/>
    <col min="15884" max="15884" width="19.42578125" style="134" customWidth="1"/>
    <col min="15885" max="16128" width="9.140625" style="134"/>
    <col min="16129" max="16129" width="0.85546875" style="134" customWidth="1"/>
    <col min="16130" max="16130" width="14.5703125" style="134" customWidth="1"/>
    <col min="16131" max="16131" width="17.28515625" style="134" customWidth="1"/>
    <col min="16132" max="16132" width="11.140625" style="134" customWidth="1"/>
    <col min="16133" max="16133" width="10.28515625" style="134" customWidth="1"/>
    <col min="16134" max="16134" width="9.42578125" style="134" customWidth="1"/>
    <col min="16135" max="16135" width="11.140625" style="134" customWidth="1"/>
    <col min="16136" max="16136" width="18.42578125" style="134" customWidth="1"/>
    <col min="16137" max="16137" width="13.5703125" style="134" customWidth="1"/>
    <col min="16138" max="16138" width="16.5703125" style="134" customWidth="1"/>
    <col min="16139" max="16139" width="0.85546875" style="134" customWidth="1"/>
    <col min="16140" max="16140" width="19.42578125" style="134" customWidth="1"/>
    <col min="16141" max="16384" width="9.140625" style="134"/>
  </cols>
  <sheetData>
    <row r="1" spans="2:158" ht="17.25" customHeight="1" x14ac:dyDescent="0.25">
      <c r="B1" s="136"/>
      <c r="C1" s="137"/>
      <c r="D1" s="137"/>
      <c r="E1" s="137"/>
      <c r="F1" s="137"/>
      <c r="G1" s="134"/>
      <c r="H1" s="221" t="s">
        <v>135</v>
      </c>
      <c r="I1" s="221"/>
      <c r="J1" s="221"/>
    </row>
    <row r="2" spans="2:158" ht="17.25" customHeight="1" x14ac:dyDescent="0.25">
      <c r="B2" s="136"/>
      <c r="C2" s="137"/>
      <c r="D2" s="137"/>
      <c r="E2" s="137"/>
      <c r="F2" s="137"/>
      <c r="G2" s="134"/>
      <c r="H2" s="222" t="s">
        <v>95</v>
      </c>
      <c r="I2" s="222"/>
      <c r="J2" s="222"/>
    </row>
    <row r="3" spans="2:158" ht="15.6" customHeight="1" x14ac:dyDescent="0.25">
      <c r="B3" s="136"/>
      <c r="C3" s="137"/>
      <c r="D3" s="137"/>
      <c r="E3" s="137"/>
      <c r="F3" s="137"/>
      <c r="G3" s="134"/>
      <c r="H3" s="222" t="s">
        <v>97</v>
      </c>
      <c r="I3" s="222"/>
      <c r="J3" s="222"/>
    </row>
    <row r="4" spans="2:158" ht="17.25" x14ac:dyDescent="0.25">
      <c r="B4" s="136"/>
      <c r="C4" s="137"/>
      <c r="D4" s="137"/>
      <c r="E4" s="137"/>
      <c r="F4" s="137"/>
      <c r="G4" s="137"/>
      <c r="H4" s="137"/>
    </row>
    <row r="5" spans="2:158" ht="40.5" customHeight="1" x14ac:dyDescent="0.25">
      <c r="B5" s="231" t="s">
        <v>136</v>
      </c>
      <c r="C5" s="231"/>
      <c r="D5" s="231"/>
      <c r="E5" s="231"/>
      <c r="F5" s="231"/>
      <c r="G5" s="231"/>
      <c r="H5" s="231"/>
      <c r="I5" s="231"/>
      <c r="J5" s="231"/>
    </row>
    <row r="6" spans="2:158" x14ac:dyDescent="0.25">
      <c r="J6" s="138" t="s">
        <v>82</v>
      </c>
    </row>
    <row r="7" spans="2:158" s="135" customFormat="1" ht="66" customHeight="1" x14ac:dyDescent="0.25">
      <c r="B7" s="232" t="s">
        <v>122</v>
      </c>
      <c r="C7" s="233" t="s">
        <v>123</v>
      </c>
      <c r="D7" s="234"/>
      <c r="E7" s="235"/>
      <c r="F7" s="239" t="s">
        <v>124</v>
      </c>
      <c r="G7" s="239" t="s">
        <v>125</v>
      </c>
      <c r="H7" s="240" t="s">
        <v>126</v>
      </c>
      <c r="I7" s="242" t="s">
        <v>144</v>
      </c>
      <c r="J7" s="243"/>
    </row>
    <row r="8" spans="2:158" s="135" customFormat="1" ht="35.25" customHeight="1" x14ac:dyDescent="0.25">
      <c r="B8" s="232"/>
      <c r="C8" s="236"/>
      <c r="D8" s="237"/>
      <c r="E8" s="238"/>
      <c r="F8" s="239"/>
      <c r="G8" s="239"/>
      <c r="H8" s="241"/>
      <c r="I8" s="139" t="s">
        <v>127</v>
      </c>
      <c r="J8" s="140" t="s">
        <v>128</v>
      </c>
    </row>
    <row r="9" spans="2:158" s="135" customFormat="1" ht="24.95" customHeight="1" x14ac:dyDescent="0.25">
      <c r="B9" s="141"/>
      <c r="C9" s="223" t="s">
        <v>0</v>
      </c>
      <c r="D9" s="224"/>
      <c r="E9" s="224"/>
      <c r="F9" s="224"/>
      <c r="G9" s="224"/>
      <c r="H9" s="224"/>
      <c r="I9" s="225"/>
      <c r="J9" s="154">
        <f>SUM(J11)</f>
        <v>-295000</v>
      </c>
    </row>
    <row r="10" spans="2:158" s="146" customFormat="1" ht="24.95" customHeight="1" x14ac:dyDescent="0.25">
      <c r="B10" s="142" t="s">
        <v>129</v>
      </c>
      <c r="C10" s="143" t="s">
        <v>130</v>
      </c>
      <c r="D10" s="144" t="s">
        <v>131</v>
      </c>
      <c r="E10" s="226" t="s">
        <v>1</v>
      </c>
      <c r="F10" s="227"/>
      <c r="G10" s="227"/>
      <c r="H10" s="227"/>
      <c r="I10" s="145"/>
      <c r="J10" s="153">
        <f>SUM(J11)</f>
        <v>-295000</v>
      </c>
    </row>
    <row r="11" spans="2:158" s="135" customFormat="1" ht="24.95" customHeight="1" x14ac:dyDescent="0.25">
      <c r="B11" s="157" t="s">
        <v>132</v>
      </c>
      <c r="C11" s="223" t="s">
        <v>133</v>
      </c>
      <c r="D11" s="224"/>
      <c r="E11" s="224"/>
      <c r="F11" s="224"/>
      <c r="G11" s="224"/>
      <c r="H11" s="224"/>
      <c r="I11" s="225"/>
      <c r="J11" s="154">
        <f>SUM(J12:J12)</f>
        <v>-295000</v>
      </c>
    </row>
    <row r="12" spans="2:158" s="152" customFormat="1" ht="24.95" customHeight="1" x14ac:dyDescent="0.25">
      <c r="B12" s="147" t="s">
        <v>139</v>
      </c>
      <c r="C12" s="228" t="s">
        <v>140</v>
      </c>
      <c r="D12" s="229"/>
      <c r="E12" s="230"/>
      <c r="F12" s="148" t="s">
        <v>138</v>
      </c>
      <c r="G12" s="149" t="s">
        <v>134</v>
      </c>
      <c r="H12" s="150"/>
      <c r="I12" s="150"/>
      <c r="J12" s="156">
        <v>-295000</v>
      </c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  <c r="AW12" s="151"/>
      <c r="AX12" s="151"/>
      <c r="AY12" s="151"/>
      <c r="AZ12" s="151"/>
      <c r="BA12" s="151"/>
      <c r="BB12" s="151"/>
      <c r="BC12" s="151"/>
      <c r="BD12" s="151"/>
      <c r="BE12" s="151"/>
      <c r="BF12" s="151"/>
      <c r="BG12" s="151"/>
      <c r="BH12" s="151"/>
      <c r="BI12" s="151"/>
      <c r="BJ12" s="151"/>
      <c r="BK12" s="151"/>
      <c r="BL12" s="151"/>
      <c r="BM12" s="151"/>
      <c r="BN12" s="151"/>
      <c r="BO12" s="151"/>
      <c r="BP12" s="151"/>
      <c r="BQ12" s="151"/>
      <c r="BR12" s="151"/>
      <c r="BS12" s="151"/>
      <c r="BT12" s="151"/>
      <c r="BU12" s="151"/>
      <c r="BV12" s="151"/>
      <c r="BW12" s="151"/>
      <c r="BX12" s="151"/>
      <c r="BY12" s="151"/>
      <c r="BZ12" s="151"/>
      <c r="CA12" s="151"/>
      <c r="CB12" s="151"/>
      <c r="CC12" s="151"/>
      <c r="CD12" s="151"/>
      <c r="CE12" s="151"/>
      <c r="CF12" s="151"/>
      <c r="CG12" s="151"/>
      <c r="CH12" s="151"/>
      <c r="CI12" s="151"/>
      <c r="CJ12" s="151"/>
      <c r="CK12" s="151"/>
      <c r="CL12" s="151"/>
      <c r="CM12" s="151"/>
      <c r="CN12" s="151"/>
      <c r="CO12" s="151"/>
      <c r="CP12" s="151"/>
      <c r="CQ12" s="151"/>
      <c r="CR12" s="151"/>
      <c r="CS12" s="151"/>
      <c r="CT12" s="151"/>
      <c r="CU12" s="151"/>
      <c r="CV12" s="151"/>
      <c r="CW12" s="151"/>
      <c r="CX12" s="151"/>
      <c r="CY12" s="151"/>
      <c r="CZ12" s="151"/>
      <c r="DA12" s="151"/>
      <c r="DB12" s="151"/>
      <c r="DC12" s="151"/>
      <c r="DD12" s="151"/>
      <c r="DE12" s="151"/>
      <c r="DF12" s="151"/>
      <c r="DG12" s="151"/>
      <c r="DH12" s="151"/>
      <c r="DI12" s="151"/>
      <c r="DJ12" s="151"/>
      <c r="DK12" s="151"/>
      <c r="DL12" s="151"/>
      <c r="DM12" s="151"/>
      <c r="DN12" s="151"/>
      <c r="DO12" s="151"/>
      <c r="DP12" s="151"/>
      <c r="DQ12" s="151"/>
      <c r="DR12" s="151"/>
      <c r="DS12" s="151"/>
      <c r="DT12" s="151"/>
      <c r="DU12" s="151"/>
      <c r="DV12" s="151"/>
      <c r="DW12" s="151"/>
      <c r="DX12" s="151"/>
      <c r="DY12" s="151"/>
      <c r="DZ12" s="151"/>
      <c r="EA12" s="151"/>
      <c r="EB12" s="151"/>
      <c r="EC12" s="151"/>
      <c r="ED12" s="151"/>
      <c r="EE12" s="151"/>
      <c r="EF12" s="151"/>
      <c r="EG12" s="151"/>
      <c r="EH12" s="151"/>
      <c r="EI12" s="151"/>
      <c r="EJ12" s="151"/>
      <c r="EK12" s="151"/>
      <c r="EL12" s="151"/>
      <c r="EM12" s="151"/>
      <c r="EN12" s="151"/>
      <c r="EO12" s="151"/>
      <c r="EP12" s="151"/>
      <c r="EQ12" s="151"/>
      <c r="ER12" s="151"/>
      <c r="ES12" s="151"/>
      <c r="ET12" s="151"/>
      <c r="EU12" s="151"/>
      <c r="EV12" s="151"/>
      <c r="EW12" s="151"/>
      <c r="EX12" s="151"/>
      <c r="EY12" s="151"/>
      <c r="EZ12" s="151"/>
      <c r="FA12" s="151"/>
      <c r="FB12" s="151"/>
    </row>
  </sheetData>
  <mergeCells count="14">
    <mergeCell ref="C12:E12"/>
    <mergeCell ref="B5:J5"/>
    <mergeCell ref="B7:B8"/>
    <mergeCell ref="C7:E8"/>
    <mergeCell ref="F7:F8"/>
    <mergeCell ref="G7:G8"/>
    <mergeCell ref="H7:H8"/>
    <mergeCell ref="I7:J7"/>
    <mergeCell ref="C11:I11"/>
    <mergeCell ref="H1:J1"/>
    <mergeCell ref="H2:J2"/>
    <mergeCell ref="H3:J3"/>
    <mergeCell ref="C9:I9"/>
    <mergeCell ref="E10:H10"/>
  </mergeCells>
  <printOptions horizontalCentered="1"/>
  <pageMargins left="0.25" right="0.25" top="0.5" bottom="0.25" header="0.25" footer="0.25"/>
  <pageSetup paperSize="9" firstPageNumber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12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Sheet1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'1'!Print_Titles</vt:lpstr>
      <vt:lpstr>'2'!Print_Titles</vt:lpstr>
      <vt:lpstr>'3'!Print_Titles</vt:lpstr>
      <vt:lpstr>'4'!Print_Titles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2022-12-12T11:10:16Z</cp:lastPrinted>
  <dcterms:created xsi:type="dcterms:W3CDTF">2019-11-26T09:27:58Z</dcterms:created>
  <dcterms:modified xsi:type="dcterms:W3CDTF">2022-12-13T11:14:40Z</dcterms:modified>
</cp:coreProperties>
</file>