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hidePivotFieldList="1" defaultThemeVersion="124226"/>
  <bookViews>
    <workbookView xWindow="0" yWindow="0" windowWidth="23256" windowHeight="12336" tabRatio="698" activeTab="2"/>
  </bookViews>
  <sheets>
    <sheet name="հավելված1" sheetId="66" r:id="rId1"/>
    <sheet name="հավելված2" sheetId="70" r:id="rId2"/>
    <sheet name="հավելված3" sheetId="72" r:id="rId3"/>
    <sheet name="հավելված4" sheetId="31" r:id="rId4"/>
    <sheet name="հավելված5" sheetId="38" r:id="rId5"/>
    <sheet name="հավելված6" sheetId="71" r:id="rId6"/>
    <sheet name="հավելված7" sheetId="68" r:id="rId7"/>
    <sheet name="հավելված8" sheetId="59" r:id="rId8"/>
    <sheet name="հավելված9" sheetId="65" r:id="rId9"/>
    <sheet name="հավելված10" sheetId="69" r:id="rId10"/>
  </sheets>
  <definedNames>
    <definedName name="AgencyCode" localSheetId="4">#REF!</definedName>
    <definedName name="AgencyCode" localSheetId="8">#REF!</definedName>
    <definedName name="AgencyCode">#REF!</definedName>
    <definedName name="AgencyName" localSheetId="4">#REF!</definedName>
    <definedName name="AgencyName" localSheetId="8">#REF!</definedName>
    <definedName name="AgencyName">#REF!</definedName>
    <definedName name="davit" localSheetId="8">#REF!</definedName>
    <definedName name="davit">#REF!</definedName>
    <definedName name="Functional1" localSheetId="4">#REF!</definedName>
    <definedName name="Functional1" localSheetId="8">#REF!</definedName>
    <definedName name="Functional1">#REF!</definedName>
    <definedName name="ggg" localSheetId="4">#REF!</definedName>
    <definedName name="ggg" localSheetId="8">#REF!</definedName>
    <definedName name="ggg">#REF!</definedName>
    <definedName name="PANature" localSheetId="4">#REF!</definedName>
    <definedName name="PANature" localSheetId="8">#REF!</definedName>
    <definedName name="PANature">#REF!</definedName>
    <definedName name="PAType" localSheetId="4">#REF!</definedName>
    <definedName name="PAType" localSheetId="8">#REF!</definedName>
    <definedName name="PAType">#REF!</definedName>
    <definedName name="Performance2" localSheetId="4">#REF!</definedName>
    <definedName name="Performance2" localSheetId="8">#REF!</definedName>
    <definedName name="Performance2">#REF!</definedName>
    <definedName name="PerformanceType" localSheetId="4">#REF!</definedName>
    <definedName name="PerformanceType" localSheetId="8">#REF!</definedName>
    <definedName name="PerformanceType">#REF!</definedName>
    <definedName name="_xlnm.Print_Area" localSheetId="0">հավելված1!$A$1:$B$16</definedName>
    <definedName name="_xlnm.Print_Area" localSheetId="9">հավելված10!$A$1:$I$39</definedName>
    <definedName name="_xlnm.Print_Area" localSheetId="3">հավելված4!$A$1:$D$235</definedName>
    <definedName name="_xlnm.Print_Area" localSheetId="4">հավելված5!$A$1:$G$259</definedName>
    <definedName name="_xlnm.Print_Area" localSheetId="8">հավելված9!$A$1:$D$366</definedName>
    <definedName name="Հավելված" localSheetId="8">#REF!</definedName>
    <definedName name="Հավելված">#REF!</definedName>
    <definedName name="Մաս" localSheetId="8">#REF!</definedName>
    <definedName name="Մաս">#REF!</definedName>
    <definedName name="շախմատիստ" localSheetId="4">#REF!</definedName>
    <definedName name="շախմատիստ" localSheetId="8">#REF!</definedName>
    <definedName name="շախմատիստ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72"/>
  <c r="D10" s="1"/>
  <c r="D8" s="1"/>
  <c r="D5" s="1"/>
  <c r="H10"/>
  <c r="H8" s="1"/>
  <c r="H5" s="1"/>
  <c r="D11" i="71"/>
  <c r="D9" s="1"/>
  <c r="D6" s="1"/>
  <c r="G12" i="59"/>
  <c r="G27"/>
  <c r="G66" i="38"/>
  <c r="D35" i="31"/>
  <c r="D124"/>
  <c r="D237"/>
  <c r="G182" i="38" l="1"/>
  <c r="G310"/>
  <c r="G309" s="1"/>
  <c r="G308" s="1"/>
  <c r="G306" s="1"/>
  <c r="G304" s="1"/>
  <c r="G302" s="1"/>
  <c r="G300" s="1"/>
  <c r="D143" i="31"/>
  <c r="D236"/>
  <c r="G298" i="38" l="1"/>
  <c r="G296" s="1"/>
  <c r="B12" i="66"/>
  <c r="D79" i="31" l="1"/>
  <c r="G14" i="59" l="1"/>
  <c r="G13" s="1"/>
  <c r="G159" i="38"/>
  <c r="G158" s="1"/>
  <c r="G157" s="1"/>
  <c r="G156" s="1"/>
  <c r="G154" s="1"/>
  <c r="G152" s="1"/>
  <c r="G150"/>
  <c r="G149" s="1"/>
  <c r="G148" s="1"/>
  <c r="G147" s="1"/>
  <c r="G145" s="1"/>
  <c r="G143" s="1"/>
  <c r="D60" i="31"/>
  <c r="G141" i="38" l="1"/>
  <c r="D158" i="65"/>
  <c r="G33" i="59" l="1"/>
  <c r="G32" s="1"/>
  <c r="G258" i="38" l="1"/>
  <c r="G257" s="1"/>
  <c r="G256" s="1"/>
  <c r="G255" s="1"/>
  <c r="G253" s="1"/>
  <c r="G251" s="1"/>
  <c r="G222"/>
  <c r="G221" s="1"/>
  <c r="G220" s="1"/>
  <c r="G219" s="1"/>
  <c r="G217" s="1"/>
  <c r="G215" s="1"/>
  <c r="G213"/>
  <c r="G212" s="1"/>
  <c r="G211" s="1"/>
  <c r="G210" s="1"/>
  <c r="G208" s="1"/>
  <c r="G206" s="1"/>
  <c r="G204"/>
  <c r="G203" s="1"/>
  <c r="G202" s="1"/>
  <c r="G201" s="1"/>
  <c r="G199" s="1"/>
  <c r="G197" s="1"/>
  <c r="G195"/>
  <c r="G194" s="1"/>
  <c r="G193" s="1"/>
  <c r="G192" s="1"/>
  <c r="G190" s="1"/>
  <c r="G188" s="1"/>
  <c r="G139"/>
  <c r="G138" s="1"/>
  <c r="G137" s="1"/>
  <c r="G136" s="1"/>
  <c r="G134" s="1"/>
  <c r="G132" s="1"/>
  <c r="G130"/>
  <c r="G129" s="1"/>
  <c r="G128" s="1"/>
  <c r="G127" s="1"/>
  <c r="G125" s="1"/>
  <c r="G123" s="1"/>
  <c r="G121"/>
  <c r="G120" s="1"/>
  <c r="G119" s="1"/>
  <c r="G118" s="1"/>
  <c r="G116" s="1"/>
  <c r="G114" s="1"/>
  <c r="G112" l="1"/>
  <c r="D217" i="31"/>
  <c r="D105"/>
  <c r="D10"/>
  <c r="D198" l="1"/>
  <c r="G169" i="38" l="1"/>
  <c r="I33" i="69"/>
  <c r="I29" s="1"/>
  <c r="I34"/>
  <c r="I28" l="1"/>
  <c r="G273" i="38" l="1"/>
  <c r="G272" s="1"/>
  <c r="G270" s="1"/>
  <c r="G268" s="1"/>
  <c r="G266" s="1"/>
  <c r="G264" s="1"/>
  <c r="G262" s="1"/>
  <c r="G260" s="1"/>
  <c r="G275" l="1"/>
  <c r="G274" s="1"/>
  <c r="I37" i="69"/>
  <c r="I36" s="1"/>
  <c r="I27" s="1"/>
  <c r="G249" i="38" l="1"/>
  <c r="G248" s="1"/>
  <c r="G247" s="1"/>
  <c r="G246" s="1"/>
  <c r="G244" s="1"/>
  <c r="G242" s="1"/>
  <c r="G240"/>
  <c r="G239" s="1"/>
  <c r="G238" s="1"/>
  <c r="G237" s="1"/>
  <c r="G235" s="1"/>
  <c r="G233" s="1"/>
  <c r="D178" i="65" l="1"/>
  <c r="I22" i="69" l="1"/>
  <c r="I15"/>
  <c r="I14" s="1"/>
  <c r="G30" i="59" l="1"/>
  <c r="G20"/>
  <c r="G19" s="1"/>
  <c r="G25"/>
  <c r="G23"/>
  <c r="G22" l="1"/>
  <c r="B15" i="70" l="1"/>
  <c r="B13" s="1"/>
  <c r="B11" s="1"/>
  <c r="B9" s="1"/>
  <c r="F26" i="68" l="1"/>
  <c r="E26"/>
  <c r="E24"/>
  <c r="E23" s="1"/>
  <c r="E22" s="1"/>
  <c r="F24"/>
  <c r="F23" l="1"/>
  <c r="F22" s="1"/>
  <c r="G84" i="38"/>
  <c r="G83" s="1"/>
  <c r="G82" s="1"/>
  <c r="G81" s="1"/>
  <c r="G79" s="1"/>
  <c r="G77" s="1"/>
  <c r="G292"/>
  <c r="G294"/>
  <c r="G181"/>
  <c r="G180" s="1"/>
  <c r="G184"/>
  <c r="G183" s="1"/>
  <c r="G291" l="1"/>
  <c r="G290" s="1"/>
  <c r="G289" s="1"/>
  <c r="G287" s="1"/>
  <c r="G285" s="1"/>
  <c r="G283" s="1"/>
  <c r="G281" s="1"/>
  <c r="G279" s="1"/>
  <c r="G277" s="1"/>
  <c r="G179"/>
  <c r="G172" l="1"/>
  <c r="G171" s="1"/>
  <c r="G178"/>
  <c r="G176" s="1"/>
  <c r="G174" s="1"/>
  <c r="G75"/>
  <c r="G74" s="1"/>
  <c r="G73" s="1"/>
  <c r="G72" s="1"/>
  <c r="G70" s="1"/>
  <c r="G68" s="1"/>
  <c r="G64"/>
  <c r="G63" s="1"/>
  <c r="G62" s="1"/>
  <c r="G61" s="1"/>
  <c r="G59" s="1"/>
  <c r="G57" s="1"/>
  <c r="G55" s="1"/>
  <c r="G53"/>
  <c r="G52" s="1"/>
  <c r="G51" s="1"/>
  <c r="G50" s="1"/>
  <c r="G48" s="1"/>
  <c r="G46" s="1"/>
  <c r="G44" s="1"/>
  <c r="G104"/>
  <c r="G103" s="1"/>
  <c r="G102" s="1"/>
  <c r="G101" s="1"/>
  <c r="G99" s="1"/>
  <c r="G97" s="1"/>
  <c r="G168" l="1"/>
  <c r="G167" s="1"/>
  <c r="G165" s="1"/>
  <c r="G163" s="1"/>
  <c r="G161" s="1"/>
  <c r="G95" l="1"/>
  <c r="G94" s="1"/>
  <c r="G93" s="1"/>
  <c r="G92" s="1"/>
  <c r="G90" s="1"/>
  <c r="G88" s="1"/>
  <c r="G86" s="1"/>
  <c r="G42" l="1"/>
  <c r="G41" s="1"/>
  <c r="G40" s="1"/>
  <c r="G39" s="1"/>
  <c r="G37" s="1"/>
  <c r="G35" s="1"/>
  <c r="I21" i="69" l="1"/>
  <c r="I13" s="1"/>
  <c r="I12" s="1"/>
  <c r="G24" i="38"/>
  <c r="G23" s="1"/>
  <c r="G22" s="1"/>
  <c r="G20" s="1"/>
  <c r="G18" s="1"/>
  <c r="G16" s="1"/>
  <c r="G33"/>
  <c r="G32" s="1"/>
  <c r="G31" s="1"/>
  <c r="G30" s="1"/>
  <c r="G28" s="1"/>
  <c r="G26" s="1"/>
  <c r="G14" l="1"/>
  <c r="D27" i="68"/>
  <c r="D26"/>
  <c r="D25"/>
  <c r="D24"/>
  <c r="D23"/>
  <c r="D22"/>
  <c r="D14" s="1"/>
  <c r="D12" s="1"/>
  <c r="F20"/>
  <c r="F18"/>
  <c r="E18"/>
  <c r="E16" s="1"/>
  <c r="F16"/>
  <c r="F15" s="1"/>
  <c r="F14"/>
  <c r="F12" s="1"/>
  <c r="E14"/>
  <c r="D13"/>
  <c r="E12"/>
  <c r="D16" l="1"/>
  <c r="D15" s="1"/>
  <c r="E15"/>
  <c r="D18"/>
  <c r="E20"/>
  <c r="D20" s="1"/>
  <c r="D92" i="31" l="1"/>
  <c r="D9" s="1"/>
  <c r="D8" s="1"/>
  <c r="G28" i="59" l="1"/>
  <c r="G17" l="1"/>
  <c r="G16" s="1"/>
  <c r="G11" l="1"/>
  <c r="G231" i="38"/>
  <c r="G230" s="1"/>
  <c r="G229" s="1"/>
  <c r="G228" s="1"/>
  <c r="G226" s="1"/>
  <c r="G224" s="1"/>
  <c r="G186" s="1"/>
  <c r="G110" l="1"/>
  <c r="G108" s="1"/>
  <c r="G106" s="1"/>
  <c r="G12" l="1"/>
  <c r="G10" s="1"/>
  <c r="G8" s="1"/>
  <c r="G7" s="1"/>
</calcChain>
</file>

<file path=xl/sharedStrings.xml><?xml version="1.0" encoding="utf-8"?>
<sst xmlns="http://schemas.openxmlformats.org/spreadsheetml/2006/main" count="1326" uniqueCount="510">
  <si>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</si>
  <si>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</si>
  <si>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</si>
  <si>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</si>
  <si>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</si>
  <si>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</si>
  <si>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</si>
  <si>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</si>
  <si>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</si>
  <si>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</si>
  <si>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</si>
  <si>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</si>
  <si>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</si>
  <si>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</si>
  <si>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</si>
  <si>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</si>
  <si>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</si>
  <si>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</si>
  <si>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</si>
  <si>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</si>
  <si>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</si>
  <si>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</si>
  <si>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</si>
  <si>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</si>
  <si>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</si>
  <si>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</si>
  <si>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</si>
  <si>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</si>
  <si>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</si>
  <si>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</si>
  <si>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</si>
  <si>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</si>
  <si>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ԸՆԴԱՄԵՆԸ</t>
  </si>
  <si>
    <t>այդ թվում՝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</si>
  <si>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</si>
  <si>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</si>
  <si>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</si>
  <si>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</si>
  <si>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</si>
  <si>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</si>
  <si>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</si>
  <si>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Ցուցանիշների փոփոխությունները (ավելացումները նշված են դրական նշանով)</t>
  </si>
  <si>
    <t xml:space="preserve"> Ծառայությունների մատուցում</t>
  </si>
  <si>
    <t xml:space="preserve"> Ճգնաժամերի հակազդման և արտակարգ իրավիճակների հետևանքների նվազեցման և վերացման ծրագիր</t>
  </si>
  <si>
    <t>Կորոնավիրուսի (COVID-19) հետևանքով առաջացած ճգնաժամերի հակազդում և հետևանքների վերացում</t>
  </si>
  <si>
    <t>Կորոնավիրուսի (COVID-19)  տարածման կրճատում, տնտեսական կայունության ապահովում</t>
  </si>
  <si>
    <t>ՀՀ էկոնոմիկայի նախարարություն</t>
  </si>
  <si>
    <t xml:space="preserve"> Տրանսֆերտների տրամադրում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</si>
  <si>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</si>
  <si>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</si>
  <si>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</si>
  <si>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</si>
  <si>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</si>
  <si>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</si>
  <si>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Տրանսֆերտների տրամադրում </t>
  </si>
  <si>
    <t xml:space="preserve"> Շահառուների ընտրության չափանիշները </t>
  </si>
  <si>
    <t xml:space="preserve"> Գյուղատնտեսության արդիականացման ծրագիր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</si>
  <si>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</si>
  <si>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</si>
  <si>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12001 </t>
  </si>
  <si>
    <t>Ցուցանիշների փոփոխությունները (ավելացումները նշված են դրական նշանով, իսկ նվազեցումները` փակագծերում)</t>
  </si>
  <si>
    <t xml:space="preserve"> 01</t>
  </si>
  <si>
    <t>այդ թվում` ըստ կատարողների</t>
  </si>
  <si>
    <t>այդ թվում` բյուջետային ծախսերի տնտեսագիտական դասակարգման հոդվածներ</t>
  </si>
  <si>
    <t>հազ. դրամ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</si>
  <si>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</si>
  <si>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</si>
  <si>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</si>
  <si>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</si>
  <si>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</si>
  <si>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</si>
  <si>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___________  ___-ի N _______ -Ն    որոշման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</si>
  <si>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</si>
  <si>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</si>
  <si>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</si>
  <si>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</si>
  <si>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</si>
  <si>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Տարի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</si>
  <si>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</si>
  <si>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</si>
  <si>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Տարի </t>
  </si>
  <si>
    <t xml:space="preserve"> Ընդամենը </t>
  </si>
  <si>
    <t xml:space="preserve"> այդ թվում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</si>
  <si>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</si>
  <si>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</si>
  <si>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</si>
  <si>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ՀՀ ԷԿՈՆՈՄԻԿԱՅԻ ՆԱԽԱՐԱՐՈՒԹՅՈՒՆ_x000D_
այդ թվում`</t>
  </si>
  <si>
    <t>այդ թվում`</t>
  </si>
  <si>
    <t xml:space="preserve">ՀՀ կառավարության 2022 թվականի </t>
  </si>
  <si>
    <t>Ճգնաժամերի հակազդման և արտակարգ իրավիճակների հետևանքների նվազեցման և վերացման ծրագիր</t>
  </si>
  <si>
    <t>Միջոց_x000D_առում</t>
  </si>
  <si>
    <t>Ծրագրի միջոցառումները</t>
  </si>
  <si>
    <t>Ցուցանիշների փոփոխությունները (նվազեցումները նշված են փակագծերում)</t>
  </si>
  <si>
    <t xml:space="preserve">Միջոցառումն իրականացնողի անվանումը </t>
  </si>
  <si>
    <t xml:space="preserve"> Էկոնոմիկայի ոլորտում պետական քաղաքականության մշակում, ծրագրերի համակարգում և մոնիտորինգ</t>
  </si>
  <si>
    <t xml:space="preserve"> Էկոնոմիկայի  ոլորտում պետական արդյունավետ քաղաքականության մշակման և իրականացման ապահովում</t>
  </si>
  <si>
    <t xml:space="preserve"> Էկոնոմիկայի  ոլորտում իրականացվող ծրագրերի ազդեցության և արդյունավետության բարելավում</t>
  </si>
  <si>
    <t>ՀՀ էկոնոմիկայի նախարարության կողմից իրականացվող պետական աջակցության ծրագրերի հանրային իրազեկման ապահովում</t>
  </si>
  <si>
    <t>Ոլորտում իրականացվող պետական աջակցության ծրագրերի հանրային իրազեկման նպատակով գովազդատեղեկատվական նյութերի պատրաստում և հրապարակում</t>
  </si>
  <si>
    <t xml:space="preserve"> ԱՀԿ-ում և oտարերկրյա պետություններում ՀՀ առևտրային ներկայացուցիչների նպատակների և խնդիրների իրագործում</t>
  </si>
  <si>
    <t xml:space="preserve"> ԱՀԿ-ում ՀՀ տնտեսական շահերի ներկայացում և պաշտպանություն, ՀՀ առևտրատնտեսական քաղաքականության զարգացմանը, արտահանումների խթանմանը և ներդրումների ներգրավմանն ուղղված գործունեություն արտերկրում</t>
  </si>
  <si>
    <t xml:space="preserve"> Ստանդարտների մշակում և հավատարմագրման համակարգի զարգացում</t>
  </si>
  <si>
    <t xml:space="preserve"> Արտադրանքի, ծառայությունների և գործընթացների անվտանգության մակարդակի բարելավում, միջազգային ու տարածաշրջանային հավատարմագրման համակարգերին ինտեգրում</t>
  </si>
  <si>
    <t xml:space="preserve"> Առևտրում տեխնիկական խոչընդոտների վերացում և շուկայահանվող արտադրանքի ու մատուցվող ծառայությունների համապատասխանության գնահատման գործունեության արդյունքների նկատմամբ սպառողների վստահության բարձրացում</t>
  </si>
  <si>
    <t xml:space="preserve"> Աջակցություն ՀՀ հավատարմագրման համակարգին</t>
  </si>
  <si>
    <t xml:space="preserve"> Հավատարմագրման ծառայությունների մատուցում, հավատարմագրման համակարգի բարեփոխում, անձնակազմի ուսուցում, ազգային մարմնի կայքէջի և ռեեստրների սպասարկում, արդիականացում, ազգային մարմնի մասնակցություն աշխատաժողովներին, գագաթնաժողովներին, հանդիպումներին</t>
  </si>
  <si>
    <t xml:space="preserve"> Աջակցություն փոքր և միջին ձեռնարկատիրությանը</t>
  </si>
  <si>
    <t xml:space="preserve"> Փոքր և միջին ձեռնարկատիրության զարգացում և ընդլայնում</t>
  </si>
  <si>
    <t xml:space="preserve"> ՓՄՁ հատվածի աջակցություն և խթանում, մարզերում ՓՄՁ-ի սուբյեկտների թվաքանակի ավելացում</t>
  </si>
  <si>
    <t xml:space="preserve"> ՓՄՁ-ի սուբյեկտներին աջակցության ծրագրերի համակարգում և կառավարում</t>
  </si>
  <si>
    <t xml:space="preserve"> Ֆինանսական և ներդրումային, գործարար ուսուցողական, տեղեկատվական, խորհրդատվական աջակցություն գործող և սկսնակ ՓՄՁ սուբյեկտներին</t>
  </si>
  <si>
    <t xml:space="preserve"> Անասնաբուժական ծառայություններ</t>
  </si>
  <si>
    <t xml:space="preserve"> Անասնահամաճարակային կայուն ֆոնի ապահովում</t>
  </si>
  <si>
    <t xml:space="preserve"> Գյուղատնտեսական կենդանիների վարակամերժության ապահովում</t>
  </si>
  <si>
    <t xml:space="preserve"> Գյուղատնտեսական կենդանիների պատվաստում</t>
  </si>
  <si>
    <t xml:space="preserve"> 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ձեռքբերում:</t>
  </si>
  <si>
    <t xml:space="preserve"> Հայաստանի Հանրապետությունում խոշոր եղջերավոր կենդանիների համարակալում և հաշվառում</t>
  </si>
  <si>
    <t xml:space="preserve"> Հայաստանի Հանրապետությունում խոշոր եղջերավոր կենդանիների համարակալման և հաշվառման միջոցառումների իրականացում</t>
  </si>
  <si>
    <t xml:space="preserve"> Ներդրումների և արտահանման խթանման ծրագիր</t>
  </si>
  <si>
    <t xml:space="preserve"> Ներդրումների ներգրավման և արտահանման խթանում</t>
  </si>
  <si>
    <t xml:space="preserve"> Նախորդ տարվա համեմատ ներդրումների և արտահանման ծավալների աճ</t>
  </si>
  <si>
    <t xml:space="preserve"> Պետական աջակցություն Հայաստանի Հանրապետությունում ներդրումային ծրագրերի խթանմանը, իրականացմանը և հետներդրումային սպասարկմանը</t>
  </si>
  <si>
    <t>ՀՀ տարածքից արտահանման և/կամ ՀՀ տարածք ներմուծման նպատակով բեռների՝ լաստանավով տեղափոխման դեպքում առաջացած լրացուցիչ ծախսերի նվազեցմանն ուղղված միջոցառման իրականացում</t>
  </si>
  <si>
    <t>ՀՀ տարածքից արտահանման և/կամ ՀՀ տարածք ներմուծման նպատակով Փոթի-Կովկաս-Փոթի երթուղով երկկողմանի ուղղությամբ բեռների՝ լաստանավով փոխադրման ապահովում</t>
  </si>
  <si>
    <t xml:space="preserve"> Փոքր և միջին «Խելացի» անասնաշենքերի կառուցման կամ վերակառուցման և դրանց տեխնոլոգիական ապահովման պետական աջակցություն</t>
  </si>
  <si>
    <t>ՀՀ-ում աշնանացան ցորենի արտադրության խթանման նպատակով սուբսիդավորում</t>
  </si>
  <si>
    <t>Կորոնավիրուսի տնտեսական հետևանքների մեղմման նպատակով աշնանացան ցորենի սերմերի գնի մասնակի սուբսիդավորում</t>
  </si>
  <si>
    <t>Հավելված N 1</t>
  </si>
  <si>
    <t xml:space="preserve">  ՀՀ  կառավարության  2022 թվականի</t>
  </si>
  <si>
    <t xml:space="preserve">           </t>
  </si>
  <si>
    <t xml:space="preserve">    ------------------------ -ի N ---------- որոշման</t>
  </si>
  <si>
    <t xml:space="preserve">«ՀԱՅԱՍՏԱՆԻ ՀԱՆՐԱՊԵՏՈՒԹՅԱՆ 2022 ԹՎԱԿԱՆԻ ՊԵՏԱԿԱՆ ԲՅՈՒՋԵԻ ՄԱՍԻՆ» ՕՐԵՆՔԻ 2-ՐԴ ՀՈԴՎԱԾԻ ԱՂՅՈՒՍԱԿՈՒՄ ԿԱՏԱՐՎՈՂ ՓՈՓՈԽՈՒԹՅՈՒՆՆԵՐԸ  </t>
  </si>
  <si>
    <t xml:space="preserve"> Ցուցանիշների փոփոխությունները (նվազեցումները նշված են փակագծերում)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</si>
  <si>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</si>
  <si>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</si>
  <si>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</si>
  <si>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          </t>
  </si>
  <si>
    <t>Հավելված N 2</t>
  </si>
  <si>
    <t>ՀՀ  կառավարության 2022 թվականի</t>
  </si>
  <si>
    <t>--------------------- -ի N ---------- որոշման</t>
  </si>
  <si>
    <t>Ընդամենը</t>
  </si>
  <si>
    <t xml:space="preserve"> Զբոսաշրջության զարգացման ծրագիր</t>
  </si>
  <si>
    <t xml:space="preserve"> Հայաստանի և հայկական զբոսաշրջային արդյունքի մրցունակության և ճանաչելիության բարձրացում</t>
  </si>
  <si>
    <t xml:space="preserve"> Զբոսաշրջիկների թվաքանակի ավելացում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</si>
  <si>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</si>
  <si>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t>
  </si>
  <si>
    <t>«ՀԱՅԱՍՏԱՆԻ  ՀԱՆՐԱՊԵՏՈՒԹՅԱՆ 2022 ԹՎԱԿԱՆԻ ՊԵՏԱԿԱՆ ԲՅՈՒՋԵԻ ՄԱՍԻՆ» ՕՐԵՆՔԻ N 1 ՀԱՎԵԼՎԱԾԻ N 4 ԱՂՅՈՒՍԱԿՈՒՄ ԵՎ ՀԱՅԱՍՏԱՆԻ ՀԱՆՐԱՊԵՏՈՒԹՅԱՆ ԿԱՌԱՎԱՐՈՒԹՅԱՆ 2021 ԹՎԱԿԱՆԻ ԴԵԿՏԵՄԲԵՐԻ 23-Ի N 2121-Ն ՈՐՈՇՄԱՆ N 5 ՀԱՎԵԼՎԱԾԻ N 3 ԱՂՅՈՒՍԱԿՈՒՄ ԿԱՏԱՐՎՈՂ ՓՈՓՈԽՈՒԹՅՈՒՆՆԵՐԸ</t>
  </si>
  <si>
    <t xml:space="preserve"> Վարկային
միջոցներ </t>
  </si>
  <si>
    <t xml:space="preserve"> Համաֆինան
սավորում </t>
  </si>
  <si>
    <t>Զբոսաշրջության զարգացման ծրագիր</t>
  </si>
  <si>
    <t>12001</t>
  </si>
  <si>
    <t>Համաշխարհային բանկի աջակցությամբ իրականացվող Տեղական տնտեսության և_x000D_ ենթակառուցվածքների զարգացման  ծրագրի շրջանակներում ՀՀ տարբեր մարզերում_x000D_ զբոսաշրջության հետ կապված ենթակառուցվածքների բարելավմանն ուղղված միջոցառումներ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</si>
  <si>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</si>
  <si>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</si>
  <si>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</si>
  <si>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</si>
  <si>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ԱՅԼ ՀԻՄՆԱԿԱՆ ՄԻՋՈՑՆԵՐ</t>
  </si>
  <si>
    <t xml:space="preserve"> -  Նախագծահետազոտական ծախսեր</t>
  </si>
  <si>
    <t>09</t>
  </si>
  <si>
    <t xml:space="preserve"> Տնտեսական հարաբերություններ (այլ դասերին չպատկանող)</t>
  </si>
  <si>
    <t xml:space="preserve"> ԱՅԼ ՀԻՄՆԱԿԱՆ ՄԻՋՈՑՆԵՐ</t>
  </si>
  <si>
    <t xml:space="preserve"> - Նախագծահետազոտական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</si>
  <si>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</si>
  <si>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</si>
  <si>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Տեղեկատվական ծառայություններ</t>
  </si>
  <si>
    <t xml:space="preserve"> ՀՀ էկոնոմիկայի նախարարության տեխնիկական հագեցվածության բարելավում</t>
  </si>
  <si>
    <t>ՀՀ կառավարության 2022 թվականի</t>
  </si>
  <si>
    <t xml:space="preserve">  </t>
  </si>
  <si>
    <t>№ ------------ -Ն որոշման</t>
  </si>
  <si>
    <t>Գնման առարկայի</t>
  </si>
  <si>
    <t>Գնման ձևը (ընթացակարգը)</t>
  </si>
  <si>
    <t>Չափի միավորը</t>
  </si>
  <si>
    <t>Միջանցիկ կոդը` ըստ CPV դասակարգման</t>
  </si>
  <si>
    <t>անվանումը</t>
  </si>
  <si>
    <t>Միավորի գինը                 (ՀՀ դրամ)</t>
  </si>
  <si>
    <t>Քանակը</t>
  </si>
  <si>
    <t xml:space="preserve"> Գումարը  (հազար դրամով)</t>
  </si>
  <si>
    <t>Բաժին N 04</t>
  </si>
  <si>
    <t>Խումբ N 01</t>
  </si>
  <si>
    <t>Դաս N 01</t>
  </si>
  <si>
    <t>Ընդհանուր բնույթի տնտեսական և առևտրային  հարաբերություններ</t>
  </si>
  <si>
    <t xml:space="preserve"> 1058  31001</t>
  </si>
  <si>
    <t>ՀՀ էկոնոմիկայի նախարարության տեխնիկական հագեցվածության բարելավում</t>
  </si>
  <si>
    <t>ՄԱՍ I. Ա Պ Ր Ա Ն Ք Ն Ե Ր</t>
  </si>
  <si>
    <t>30211280/501</t>
  </si>
  <si>
    <t>համակարգիչ ամբողջը մեկում</t>
  </si>
  <si>
    <t>ԷԱՃ</t>
  </si>
  <si>
    <t>ՀԱՏ</t>
  </si>
  <si>
    <t>30211220/503</t>
  </si>
  <si>
    <t>սեղանի համակարգիչներ</t>
  </si>
  <si>
    <t>31151120/503</t>
  </si>
  <si>
    <t>անխափան սնուցման աղբյուրներ</t>
  </si>
  <si>
    <t xml:space="preserve"> Պետական մարմինների կողմից օգտագործվող ոչ ֆինանսական ակտիվների հետ գործառնություններ</t>
  </si>
  <si>
    <t xml:space="preserve"> Տնտեսության արդիականացման միջոցառմանը պետական աջակցություն</t>
  </si>
  <si>
    <t>Արտադրական հնարավորությունների արդիականացման և նոր տեխնոլոգիաների ներմուծման խթանման նպատակով մատչելի պայմաններով վարկերի տրամադրում</t>
  </si>
  <si>
    <t xml:space="preserve"> ՄԵՔԵՆԱՆԵՐ  ԵՎ  ՍԱՐՔԱՎՈՐՈՒՄՆԵՐ</t>
  </si>
  <si>
    <t xml:space="preserve"> - Վարչական սարքավորումներ</t>
  </si>
  <si>
    <t xml:space="preserve"> ԱՅԼ  ԾԱԽՍԵՐ</t>
  </si>
  <si>
    <t xml:space="preserve"> Այլ ծախսեր</t>
  </si>
  <si>
    <t>ՍՈՒԲՍԻԴԻԱՆԵՐ</t>
  </si>
  <si>
    <t xml:space="preserve"> - Սուբսիդիաներ ոչ պետական ոչ ֆինանսական կազմակերպություններին</t>
  </si>
  <si>
    <t xml:space="preserve"> - Ընթացիկ դրամաշնորհներ պետական և համայնքային ոչ առևտրային կազմակերպություններին</t>
  </si>
  <si>
    <t xml:space="preserve"> Նյութեր (Ապրանքներ)</t>
  </si>
  <si>
    <t xml:space="preserve"> ԾԱՌԱՅՈՒԹՅՈՒՆՆԵՐԻ ԵՎ ԱՊՐԱՆՔՆԵՐԻ ՁԵՌՔԲԵՐՈՒՄ</t>
  </si>
  <si>
    <t xml:space="preserve"> - Հատուկ նպատակային այլ նյութեր</t>
  </si>
  <si>
    <t xml:space="preserve"> - Ընթացիկ դրամաշնորհներ պետական և համայնքների առևտրային կազմակերպություններին</t>
  </si>
  <si>
    <t>Պետական  բյուջեի  դեֆիցիտի ֆինանսավորման աղբյուրներն ու դրանց տարրերի անվանումները</t>
  </si>
  <si>
    <t xml:space="preserve">  ԸՆԴԱՄԵՆԸ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</si>
  <si>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</si>
  <si>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</si>
  <si>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</si>
  <si>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</si>
  <si>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</si>
  <si>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</si>
  <si>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«ՀԱՅԱՍՏԱՆԻ ՀԱՆՐԱՊԵՏՈՒԹՅԱՆ 2022 ԹՎԱԿԱՆԻ ՊԵՏԱԿԱՆ ԲՅՈՒՋԵԻ ՄԱՍԻՆ» ՕՐԵՆՔԻ N 3 ՀԱՎԵԼՎԱԾԻ N 1 ԱՂՅՈՒՍԱԿՈՒՄ ԵՎ ՀԱՅԱՍՏԱՆԻ ՀԱՆՐԱՊԵՏՈՒԹՅԱՆ ԿԱՌԱՎԱՐՈՒԹՅԱՆ 2021 ԹՎԱԿԱՆԻ ԴԵԿՏԵՄԲԵՐԻ 23-Ի N 2121-Ն ՈՐՈՇՄԱՆ N 1 ՀԱՎԵԼՎԱԾԻ N 1 ԱՂՅՈՒՍԱԿՈՒՄ ԿԱՏԱՐՎՈՂ ՓՈՓՈԽՈՒԹՅՈՒՆՆԵՐԸ</t>
  </si>
  <si>
    <t>Ստանդարտների մշակում և հավատարմագրման համակարգի զարգացում</t>
  </si>
  <si>
    <t>Պետական աջակցություն ՀՀ հավատարմագրման համակարգին</t>
  </si>
  <si>
    <t>«Հավատարմագրման ազգային մարմին» ՊՈԱԿ</t>
  </si>
  <si>
    <t>Գյուղատնտեսական կենդանիների պատվաստում</t>
  </si>
  <si>
    <t>«Գյուղատնտեսական ծառայությունների կենտրոն» ՊՈԱԿ</t>
  </si>
  <si>
    <t xml:space="preserve">Հայաստանի Հանրապետությունում խոշոր եղջերավոր կենդանիների համարակալում և հաշվառում </t>
  </si>
  <si>
    <t>Աջակցություն փոքր և միջին ձեռնարկատիրությանը</t>
  </si>
  <si>
    <t>ՓՄՁ սուբյեկտներին աջակցության ծրագրերի համակարգում և կառավարում</t>
  </si>
  <si>
    <t>Մրցույթով ընտրված կազմակերպություններ</t>
  </si>
  <si>
    <t>Անասնաբուժական ծառայություններ</t>
  </si>
  <si>
    <t>Պետական աջակցություն Հայաստանի Հանրապետությունում ներդրումային ծրագրերի խթանմանը, իրականացմանը և հետներդրումային սպասարկմանը</t>
  </si>
  <si>
    <t>«Ներդրումների աջակցման կենտրոն» հիմնադրամ</t>
  </si>
  <si>
    <t xml:space="preserve">«ՍԻ ԸՆԴ ԷՄ ԻՆԹԵՐՆԵՅՇՆԼ» ՍՊԸ </t>
  </si>
  <si>
    <t xml:space="preserve">ՀՀ Էկոնոմիկայի նախարարություն </t>
  </si>
  <si>
    <t>ՄԱՍ 1. 2. ՊԵՏԱԿԱՆ ՄԱՐՄՆԻ ԳԾՈՎ ԱՐԴՅՈՒՆՔԱՅԻՆ (ԿԱՏԱՐՈՂԱԿԱՆ) ՑՈՒՑԱՆԻՇՆԵՐԸ</t>
  </si>
  <si>
    <t>Ներդրումների և արտահանման խթանման ծրագիր</t>
  </si>
  <si>
    <t>Մասնագիտացված կազմակերպություն</t>
  </si>
  <si>
    <t>Ծրագրի շրջանակներում իրականացվող փոխադրումների քանակը, անգամ</t>
  </si>
  <si>
    <t xml:space="preserve"> 12007 </t>
  </si>
  <si>
    <t xml:space="preserve"> Փոքր և միջին «Խելացի» անասնաշենքերի կառուցման կամ վերակառուցման և դրանց տեխնոլոգիական ապահովման պետական աջակցություն </t>
  </si>
  <si>
    <t xml:space="preserve"> Գյուղատնտեսական տնտեսավարողներին  Փոքր և միջին «Խելացի» անասնաշենքերի կառուցման կամ վերակառուցման և դրանց տեխնոլոգիական ապահովման համար պետական աջակցության տրամադրում </t>
  </si>
  <si>
    <t xml:space="preserve"> ՀՀ գյուղատնտեսական տնտեսավարողներ՛ ընտրված համաձայն ՀՀ կառավարության  04.04.2019թ. թիվ 369-Լ որոշմամբ հաստատված ծրագրի չափանիշների </t>
  </si>
  <si>
    <t xml:space="preserve"> Նախորդ տարիներից կառուցված կամ վերակառուցված, աջակցության ստացման ենթակա անասնաշենքեր, հատ </t>
  </si>
  <si>
    <t>Ցուցանիշների փոփոխությունները (նվազեցումները նշված են փակագծերում)</t>
  </si>
  <si>
    <t>ՀՀ կառավարության 26.03.2020թ. N 355-Լ որոշման պահանջներին համապատասխանող սուբյեկտներ</t>
  </si>
  <si>
    <t>ՀՀ կառավարության 2022 թվականի--------</t>
  </si>
  <si>
    <t xml:space="preserve"> Էկոնոմիկայի ոլորտում պետական քաղաքականության մշակում, ծրագրերի համակարգում և մոնիտորինգ </t>
  </si>
  <si>
    <t xml:space="preserve"> 1058 </t>
  </si>
  <si>
    <t xml:space="preserve"> 11002 </t>
  </si>
  <si>
    <t xml:space="preserve"> ԱՀԿ-ում և oտարերկրյա պետություններում ՀՀ առևտրային ներկայացուցիչների նպատակների և խնդիրների իրագործում </t>
  </si>
  <si>
    <t xml:space="preserve"> ԱՀԿ-ում ՀՀ տնտեսական շահերի ներկայացում և պաշտպանություն, ՀՀ առևտրատնտեսական քաղաքականության զարգացմանը, արտահանումների խթանմանը և ներդրումների ներգրավմանն ուղղված գործունեություն արտերկրում </t>
  </si>
  <si>
    <t xml:space="preserve"> Ծառայությունը մատուցող կազմակերպության(ների) անվանում(ներ)ը </t>
  </si>
  <si>
    <t xml:space="preserve"> ՀՀ էկոնոմիկայի նախարարություն </t>
  </si>
  <si>
    <t xml:space="preserve"> Օտարերկրյա պետություններում գործող ՀՀ առևտրային ներկայացուցչություններ, քանակ </t>
  </si>
  <si>
    <t xml:space="preserve"> 31001 </t>
  </si>
  <si>
    <t xml:space="preserve"> ՀՀ էկոնոմիկայի նախարարության տեխնիկական հագեցվածության բարելավում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</si>
  <si>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</si>
  <si>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 </t>
  </si>
  <si>
    <t xml:space="preserve"> Ստանդարտների մշակում և հավատարմագրման համակարգի զարգացում </t>
  </si>
  <si>
    <t xml:space="preserve"> 1067 </t>
  </si>
  <si>
    <t xml:space="preserve"> Աջակցություն ՀՀ հավատարմագրման համակարգին </t>
  </si>
  <si>
    <t xml:space="preserve"> Հավատարմագրման ծառայությունների մատուցում, հավատարմագրման համակարգի բարեփոխում, անձնակազմի ուսուցում, ազգային մարմնի կայքէջի և ռեեստրների սպասարկում, արդիականացում, ազգային մարմնի մասնակցություն աշխատաժողովներին, գագաթնաժողովներին, հանդիպումներին </t>
  </si>
  <si>
    <t xml:space="preserve"> Ծառայությունների մատուցում </t>
  </si>
  <si>
    <t xml:space="preserve"> Մասնագիտացված կազմակերպություններ </t>
  </si>
  <si>
    <t xml:space="preserve"> Միջոցառումն իրականացնողի անվանումը՛ </t>
  </si>
  <si>
    <t xml:space="preserve"> Աջակցություն փոքր և միջին ձեռնարկատիրությանը </t>
  </si>
  <si>
    <t xml:space="preserve"> 1104 </t>
  </si>
  <si>
    <t xml:space="preserve"> 11001 </t>
  </si>
  <si>
    <t xml:space="preserve"> ՓՄՁ-ի սուբյեկտներին աջակցության ծրագրերի համակարգում և կառավարում </t>
  </si>
  <si>
    <t xml:space="preserve"> Ֆինանսական և ներդրումային, գործարար ուսուցողական, տեղեկատվական, խորհրդատվական աջակցություն գործող և սկսնակ ՓՄՁ սուբյեկտներին </t>
  </si>
  <si>
    <t xml:space="preserve"> Գործող և սկսնակ ՓՄՁ-ի սուբյեկտներին գործարար ուսուցողական աջակցություն (սուբյեկտների քանակ), հատ </t>
  </si>
  <si>
    <t xml:space="preserve"> Այդ թվում՛ կանայք, սուբյեկտ </t>
  </si>
  <si>
    <t xml:space="preserve"> Այդ թվում՛ տղամարդիկ, սուբյեկտ </t>
  </si>
  <si>
    <t xml:space="preserve"> Գործող և սկսնակ ՓՄՁ-ի սուբյեկտներին տեղեկատվական և խորհրդատվական աջակցություն (քանակ), հատ </t>
  </si>
  <si>
    <t xml:space="preserve"> Այդ թվում՛ կանանց, հատ </t>
  </si>
  <si>
    <t xml:space="preserve"> Այդ թվում՛ տղամարդիկ, հատ </t>
  </si>
  <si>
    <t xml:space="preserve"> Գործող և սկսնակ ՓՄՁ-ի սուբյեկտներին ֆինանսական և ներդրումային աջակցություն, հատ </t>
  </si>
  <si>
    <t xml:space="preserve"> Միջազգային և օտարերկրյա դոնոր կազմակերպությունների հետ ՓՄՁ զարգացման համատեղ ծրագրերի մշակում և ներկայացում, արդյունքային ցուցանիշ, հատ </t>
  </si>
  <si>
    <t xml:space="preserve"> ֆինանսական և ներդրումային աջակցության համար դիմած գործող և սկսնակ ՓՄՁ սուբյեկտների ներկայացրած հայտերի բավարարման չափը, օրինակ տոկոսային արտահայտությամբ սահմանվել է, % </t>
  </si>
  <si>
    <t xml:space="preserve">Անասնաբուժական ծառայություններ </t>
  </si>
  <si>
    <t xml:space="preserve"> Հայաստանի Հանրապետությունում խոշոր եղջերավոր կենդանիների համարակալում և հաշվառում </t>
  </si>
  <si>
    <t xml:space="preserve"> Հայաստանի Հանրապետությունում խոշոր եղջերավոր կենդանիների համարակալման և հաշվառման միջոցառումների իրականացում </t>
  </si>
  <si>
    <t xml:space="preserve"> Միջոցառումն իրականացնողի անվանումը՝ </t>
  </si>
  <si>
    <t xml:space="preserve"> Գյուղատնտեսական կենդանիների պատվաստում </t>
  </si>
  <si>
    <t xml:space="preserve"> 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ձեռքբերում: </t>
  </si>
  <si>
    <t xml:space="preserve"> Համապատասխան ծառայություններ մատուցող կազմակերպություններ </t>
  </si>
  <si>
    <t xml:space="preserve"> Ախտորոշման միջոցառումների քանակը, այդ թվում, հատ </t>
  </si>
  <si>
    <t xml:space="preserve"> բրուցելոզ, հատ </t>
  </si>
  <si>
    <t xml:space="preserve"> տուբերկուլինիզացիա, հատ </t>
  </si>
  <si>
    <t xml:space="preserve"> լեյկոզ, հատ </t>
  </si>
  <si>
    <t xml:space="preserve"> Խլնախտ, հատ </t>
  </si>
  <si>
    <t xml:space="preserve"> խոշոր եղջերավոր կենդանիներ </t>
  </si>
  <si>
    <t xml:space="preserve"> ընթացիկ տարվա հորթեր </t>
  </si>
  <si>
    <t xml:space="preserve"> Նախատեսված անասնագլխաքանակը ըստ համարակալման (%) </t>
  </si>
  <si>
    <t xml:space="preserve"> 11004 </t>
  </si>
  <si>
    <t xml:space="preserve"> Պետական աջակցություն Հայաստանի Հանրապետությունում ներդրումային ծրագրերի խթանմանը, իրականացմանը և հետներդրումային սպասարկմանը </t>
  </si>
  <si>
    <t>Ներդրողների սպասարկմանը, ներդրումների խթանման աշխատանքների իրականացմանը, արդյունաբերական քաղաքականության ռազմավարությամբ նախատեսված միջոցառումների կազմակերպմանը, օտարերկրյա ներդրողների ներգրավմանը և հետներդրումային սպասարկմանը պետական աջակցություն</t>
  </si>
  <si>
    <t xml:space="preserve"> Ներդրումների ներգրավման ու գործարար կապերի հաստատման նպատակով ՀՀ-ում և արտերկրում միջոցառումների կազմակերպում, հատ </t>
  </si>
  <si>
    <t xml:space="preserve"> ՀՀ ներդրումային միջավայրի, գործարար և արտահանման հնարավորությունների մասին տեսահոլովակների նախապատրաստում, հատ </t>
  </si>
  <si>
    <t xml:space="preserve"> Ֆինանսական աջակցության ծրագրերի ("Սկսնակ գործարարների ձեռներեցության աջակցություն" ծրագրի, "կորոնովիրուսի տնտեսական հետևանքների չեզոքացման երրորդ միջոցառում" ծրագրի  և այլ ծրագրերի) շրջանակներում աջակցություն ստացած շահառուների մշտադիտարկում </t>
  </si>
  <si>
    <t xml:space="preserve"> Կորոնավիրուսի տնտեսական հետևանքների չեզոքացման 19-րդ միջոցառման շրջանակներում փաստաթղթերի ուսումնասիրություն, պայմանագրերի պատրաստում, երաշխավորությունների կնքում, ֆինանսավորման համար անհրաժեշտ այլ աշխատանքների իրականացում, հատ </t>
  </si>
  <si>
    <t xml:space="preserve"> Արտաքին գովազդային վահանակների տեղադրում </t>
  </si>
  <si>
    <t xml:space="preserve"> 1187 </t>
  </si>
  <si>
    <t xml:space="preserve"> Շահառուների ընտրության չափանիշները՝ </t>
  </si>
  <si>
    <t xml:space="preserve"> Աջակցություն զբոսաշրջության զարգացմանը</t>
  </si>
  <si>
    <t>Ցուցանիշների փոփոխությունները (նվազեցումները նշված են փակագծերում)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</si>
  <si>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 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</si>
  <si>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 </t>
  </si>
  <si>
    <t xml:space="preserve"> Միջոցառումն իրականացնողի անվանումը` </t>
  </si>
  <si>
    <t xml:space="preserve"> Մասնագիտացված միավոր </t>
  </si>
  <si>
    <t xml:space="preserve"> Թիրախային տարածքներում մասնավոր հատվածի ներդրումների ծավալի աճ (միլիոն ԱՄՆ դոլար) </t>
  </si>
  <si>
    <t xml:space="preserve"> Փողոցային լուսավորության փոխարինված (տեղադրված սյուների և լամպերի) թիվը </t>
  </si>
  <si>
    <t xml:space="preserve"> Բարելավված զբոսայգիների թիվը </t>
  </si>
  <si>
    <t xml:space="preserve"> Զբոսաշրջության աջակցության հետ կապված գործողությունների միջոցով  ստեղծված ժամանակավոր և մշտական  աշխատատեղերի աճ </t>
  </si>
  <si>
    <t xml:space="preserve"> Միջոցառման վրա կատարված ծախսը (հազար դրամ) </t>
  </si>
  <si>
    <t>ՀԱՅԱՍՏԱՆԻ ՀԱՆՐԱՊԵՏՈՒԹՅԱՆ ԿԱՌԱՎԱՐՈՒԹՅԱՆ 2021 ԹՎԱԿԱՆԻ ԴԵԿՏԵՄԲԵՐԻ 23-Ի N 2121-Ն ՈՐՈՇՄԱՆ N 10 ՀԱՎԵԼՎԱԾՈՒՄ ԿԱՏԱՐՎՈՂ ՓՈՓՈԽՈՒԹՅՈՒՆՆԵՐԸ</t>
  </si>
  <si>
    <t xml:space="preserve"> 1058  11007</t>
  </si>
  <si>
    <t xml:space="preserve">ՄԱՍ III. ԾԱՌԱՅՈՒԹՅՈՒՆՆԵՐ   </t>
  </si>
  <si>
    <t>79341100-3</t>
  </si>
  <si>
    <t>գովազդային ծառայություններ</t>
  </si>
  <si>
    <t>դրամ</t>
  </si>
  <si>
    <t>79341100-4</t>
  </si>
  <si>
    <t>79341100-5</t>
  </si>
  <si>
    <t>79341100-6</t>
  </si>
  <si>
    <t xml:space="preserve"> Ընտրված զբոսաշրջային վայրերի բարելավված մուտքային ճանապարհներ (կմ) </t>
  </si>
  <si>
    <t xml:space="preserve"> Զբոսաշրջային շրջանի երկայնքով գտնվող ժառանգության օբյեկտներում կառուցված զբոսաշրջային հարմարությունների թիվը </t>
  </si>
  <si>
    <t xml:space="preserve"> Համարակալման միջոցառումների քանակը, հատ, այդ թվում՝</t>
  </si>
  <si>
    <t xml:space="preserve"> Հայաստանի Հանրապետությունում 2019-2024 թվականների տավարաբուծության զարգացման ծրագիր</t>
  </si>
  <si>
    <t xml:space="preserve"> Հանրապետությունում  խոշոր եղջերավոր տոհմային կենդանիների ձեռքբերման համար տրմադրվող նպատակային վարկերի տոկոսադրույքների սուբսիդավորում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</si>
  <si>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</si>
  <si>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</t>
  </si>
  <si>
    <t>ՀՀ-ում  ոչխարաբուծության և այծաբուծության զարգացման նպատակով  տրամադրվող նպատակային վարկերի տոկոսադրույքների սուբսիդավորում</t>
  </si>
  <si>
    <t>Տնտեսության արդիականացման միջոցառմանը պետական աջակցություն</t>
  </si>
  <si>
    <t>Բաժին 04</t>
  </si>
  <si>
    <t>Խումբ 02</t>
  </si>
  <si>
    <t>Դաս 01</t>
  </si>
  <si>
    <t>Գյուղատնտեսություն</t>
  </si>
  <si>
    <t xml:space="preserve"> 1116  11005</t>
  </si>
  <si>
    <t xml:space="preserve"> 03341100-1</t>
  </si>
  <si>
    <t xml:space="preserve">  տավարի ականջների պիտակներ</t>
  </si>
  <si>
    <t>հատ</t>
  </si>
  <si>
    <t xml:space="preserve"> 12008 </t>
  </si>
  <si>
    <t xml:space="preserve"> Հայաստանի Հանրապետությունում 2019-2024 թվականների տավարաբուծության զարգացման ծրագիր </t>
  </si>
  <si>
    <t xml:space="preserve"> Հանրապետությունում  խոշոր եղջերավոր տոհմային կենդանիների ձեռքբերման համար տրմադրվող նպատակային վարկերի տոկոսադրույքների սուբսիդավորում </t>
  </si>
  <si>
    <t xml:space="preserve"> ՀՀ գյուղատնտեսական տնտեսավարողներ՛ ընտրված համաձայն՛  ՀՀ կառավարության 29.03.2019թ. N 327-Լ որոշմամբ հավանության արժանացած ծրագրի և ֆինանսական կառույցների կողմից հաստատված համապատասխան չափանիշների </t>
  </si>
  <si>
    <t xml:space="preserve"> Ձեռք բերվող խոշոր եղջերավոր տոհմային կենդանիների քանակ, գլուխ </t>
  </si>
  <si>
    <t xml:space="preserve"> 12012 </t>
  </si>
  <si>
    <t xml:space="preserve"> ՀՀ-ում  ոչխարաբուծության և այծաբուծության զարգացման նպատակով  տրամադրվող նպատակային վարկերի տոկոսադրույքների սուբսիդավորում </t>
  </si>
  <si>
    <t xml:space="preserve"> Հանրապետությունում մանր եղջերավոր տոհմային կենդանիների ձեռքբերման համար տրամադրվող նպատակային վարկերի տոկոսադրույքների սուբսիդավորում </t>
  </si>
  <si>
    <t xml:space="preserve"> ՀՀ գյուղատնտեսական տնտեսավարողներ՛ ընտրված համաձայն ՀՀ կառավարության 19.09.2019թ. թիվ 1305-Լ որոշմամբ հաստատված ծրագրի և ֆինանսական կառույցների կողմից հաստատված համապատասխան չափանիշների </t>
  </si>
  <si>
    <t xml:space="preserve"> Ձեռք բերվող մանր եղջերավոր տոհմային կենդանիների քանակ, գլուխ </t>
  </si>
  <si>
    <t xml:space="preserve"> Զբոսաշրջիկների համար Հայաստանի գրավչությունը բարձրացնելուն ուղղված միջոցառումների իրականացում</t>
  </si>
  <si>
    <t>07</t>
  </si>
  <si>
    <t xml:space="preserve"> Այլ բնագավառներ</t>
  </si>
  <si>
    <t>03</t>
  </si>
  <si>
    <t xml:space="preserve"> Զբոսաշրջություն</t>
  </si>
  <si>
    <t xml:space="preserve"> 1116  11001</t>
  </si>
  <si>
    <t>24311270-1</t>
  </si>
  <si>
    <t>կաուստիկ սոդա</t>
  </si>
  <si>
    <t xml:space="preserve"> կիլոգրամ</t>
  </si>
  <si>
    <t>ախտահանիչ նյութեր</t>
  </si>
  <si>
    <t>24451140-1</t>
  </si>
  <si>
    <t>ախտորոշման նյութեր</t>
  </si>
  <si>
    <t>33211520-1</t>
  </si>
  <si>
    <t>մլ</t>
  </si>
  <si>
    <t>լեյկոզի ախտորոշիչ հավաքածու</t>
  </si>
  <si>
    <t>33121270-3</t>
  </si>
  <si>
    <t>33121270-2</t>
  </si>
  <si>
    <t xml:space="preserve"> - Առողջապահական և լաբորատոր նյութեր</t>
  </si>
  <si>
    <t xml:space="preserve"> Գյուղատնտեսության խթանման ծրագիր</t>
  </si>
  <si>
    <t xml:space="preserve"> Գյուղատնտեսական մթերքի և դրանց վերամշակումից ստացվող սննդամթերքի ծավալների ավելացում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</si>
  <si>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</si>
  <si>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Գյուղատնտեսական վարկերի տոկոսադրույքների սուբսիդավորում</t>
  </si>
  <si>
    <t xml:space="preserve"> Գյուղատնտեսության ոլորտում տրամադրվող վարկերի տոկոսադրույքների սուբսիդավորում</t>
  </si>
  <si>
    <t xml:space="preserve"> Գյուղատնտեսական հումքի մթերումների (գնումների) նպատակով տրամադրվող վարկերի տոկոսադրույքների սուբսիդավորում</t>
  </si>
  <si>
    <t xml:space="preserve"> Պտուղբանջարեղենի, խաղողի և կաթի մթերումների (գնումների) կազմակերպման նպատակով ընկերություններին մատչելի պայմաններով վարկերի տրամադրում</t>
  </si>
  <si>
    <t>ՀՀ-ում հողօգտագործողներին մատչելի գներով ազոտական,
ֆոսֆորական և կալիումական պարարտանյութերի ձեռքբերմանն
աջակցություն</t>
  </si>
  <si>
    <t>Կենսականորեն կարևորագույն պարենամթերքի տեղական
արտադրության խթանման նպատակով ազոտական, ֆոսֆորական և կալիումական պարարտանյութերի գնի մասնակի սուբսիդավորում կամ փոխհատուցում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</si>
  <si>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</si>
  <si>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</t>
  </si>
  <si>
    <t xml:space="preserve"> Հայաստանի Հանրապետության գյուղատնտեսական տեխնիկայի  լիզինգի պետական աջակցության ծրագիր</t>
  </si>
  <si>
    <t xml:space="preserve"> Գյուղատնտեսական տեխնիկայի տրամադրման լիզինգի տոկոսադրույքների սուբսիդավորում</t>
  </si>
  <si>
    <t xml:space="preserve"> Հայաստանի Հանրապետության ագրոպարենային ոլորտի սարքավորումների լիզինգի պետական աջակցության ծրագիր</t>
  </si>
  <si>
    <t xml:space="preserve"> Ագրոպարենային ոլորտի սարքավորումների տրամադրման լիզինգի տոկոսադրույքների սուբսիդավորում</t>
  </si>
  <si>
    <t xml:space="preserve"> Հայաստանի Հանրապետության գյուղատնտեսությունում կարկտապաշտպան ցանցերի ներդրման համար տրամադրվող վարկերի տոկոսադրույքների սուբսիդավորում</t>
  </si>
  <si>
    <t xml:space="preserve">  Գյուղատնտեսության ոլորտում կարկտապաշտպան ցանցերի ներդրման համար տրամադրվող վարկերի տոկոսադրույքների սուբսիդավորում</t>
  </si>
  <si>
    <t xml:space="preserve"> Հայաստանի Հանրապետությունում ինտենսիվ այգեգործության զարգացման նպատակով սուբսիդավորում</t>
  </si>
  <si>
    <t xml:space="preserve"> Հայաստանի Հանրապետությունում այգեհիմնման նպատակով տրամադրվող վարկերի տոկոսադրույքների սուբսիդավորում </t>
  </si>
  <si>
    <t>ՀՀ-ում հողօգտագործողներին մատչելի գներով ազոտական, ֆոսֆորական և կալիումական պարարտանյութերի ձեռքբերմանն աջակցություն</t>
  </si>
  <si>
    <t>Սուբսիդիաներ ոչ պետական ոչ ֆինանսական                                                                                                                                                         կազմակերպություններին</t>
  </si>
  <si>
    <t>Հայաստանի Հանրապետությունում խաղողի, ժամանակակից տեխնոլոգիաներով մշակվող ինտենսիվ պտղատու այգիների և հատապտղանոցների հիմնման համար վարկային տոկոսադրույքների սուբսիդավորում</t>
  </si>
  <si>
    <t xml:space="preserve"> Հայաստանի Հանրապետության գյուղատնտեսական տեխնիկայի լիզինգի պետական աջակցության ծրագիր</t>
  </si>
  <si>
    <t xml:space="preserve"> "Ներդրողների սպասարկմանը, ներդրումների խթանմանաշխատանքների իրականացմանը, արդյունաբերականքաղաքականության ռազմավարությամբ նախատեսվածմիջոցառումների կազմակերպմանը, օտարերկրյաներդրողների ներգրավմանը և հետներդրումայինսպասարկմանը պետական աջակցություն"</t>
  </si>
  <si>
    <t>Գյուղատնտեսության խթանման ծրագիր</t>
  </si>
  <si>
    <t xml:space="preserve"> 1022 </t>
  </si>
  <si>
    <t xml:space="preserve"> Գյուղատնտեսական վարկերի տոկոսադրույքների սուբսիդավորում </t>
  </si>
  <si>
    <t xml:space="preserve"> Գյուղատնտեսության ոլորտում տրամադրվող վարկերի տոկոսադրույքների սուբսիդավորում </t>
  </si>
  <si>
    <t xml:space="preserve"> ՀՀ գյուղատնտեսությամբ զբաղվող տնտեսավարող սուբյեկտներ ընտրված համաձայն` ՀՀ կառավարության 07.03.2019թ. թիվ 184-Լ որոշմամբ հաստատված ծրագրի և ֆինանսական կառույցների կողմից հաստատված համապատասխան չափանիշների </t>
  </si>
  <si>
    <t xml:space="preserve"> Գյուղատնտեսական հումքի մթերումների (գնումների) նպատակով  տրամադրվող վարկերի տոկոսադրույքների սուբսիդավորում </t>
  </si>
  <si>
    <t xml:space="preserve"> Պտուղբանջարեղենի, խաղողի, կաթի, շինշիլայի և գյուղատնտեսական կենդանիների մթերումների (գնումների) կազմակերպման նպատակով ընկերություններին մատչելի պայմաններով վարկերի տրամադրում </t>
  </si>
  <si>
    <t xml:space="preserve"> ՀՀ ընկերություններ՛ ընտրված համաձայն՛  ՀՀ կառավարության 28.02.2019թ. թիվ 201-Լ որոշմամբ հաստատված ծրագրի և ֆինանսական կառույցների կողմից հաստատված համապատասխան չափանիշների </t>
  </si>
  <si>
    <t>Կենսականորեն կարևորագույն պարենամթերքի տեղական արտադրության խթանման նպատակով ազոտական, ֆոսֆորական և կալիումական պարարտանյութերի գնի մասնակի սուբսիդավորում կամ փոխհատուցում</t>
  </si>
  <si>
    <t xml:space="preserve">ՀՀ կառավարության կողմից 2022 թվականի մարտի 3-ի N 281-Լ որոշման  չափանիշները բավարարող շահառուներ </t>
  </si>
  <si>
    <t>Տրամադրվող ազոտական պարարտանյութի քանակը, տոննա</t>
  </si>
  <si>
    <t xml:space="preserve"> Գյուղատնտեսության արդիականացման ծրագիր </t>
  </si>
  <si>
    <t xml:space="preserve"> 12002 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</si>
  <si>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 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</si>
  <si>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 </t>
  </si>
  <si>
    <t xml:space="preserve"> Շահառուների ընտրության չափանիշները`</t>
  </si>
  <si>
    <t xml:space="preserve"> ՀՀ գյուղատնտեսական տնտեսավարողներ՛ ընտրված համաձայն՛  ՀՀ կառավարության 29.03.2019թ. թիվ 361-Լ որոշմամբ հաստատված ծրագրի և ֆինանսական կառույցների կողմից հաստատված համապատասխան չափանիշների </t>
  </si>
  <si>
    <t xml:space="preserve"> Ծրագրի շրջանակներում նախորդ տարիներին հիմնված նոր ինտենսիվ պտղատու այգիներ, հեկտար </t>
  </si>
  <si>
    <t xml:space="preserve"> 12003 </t>
  </si>
  <si>
    <t xml:space="preserve"> Հայաստանի Հանրապետության գյուղատնտեսական տեխնիկայի լիզինգի աջակցության ծրագիր</t>
  </si>
  <si>
    <t xml:space="preserve"> Գյուղատնտեսական տեխնիկայի տրամադրման լիզինգի տոկոսադրույքների սուբսիդավորում </t>
  </si>
  <si>
    <t xml:space="preserve"> ՀՀ գյուղատնտեսական տնտեսավարողներ՝ ընտրված համաձայն՝ ՀՀ կառավարության 27.01.2022թ. N 105-Լ որոշմամբ հաստատված ծրագրի և ֆինանսական կառույցների կողմից հաստատված համապատասխան չափանիշների </t>
  </si>
  <si>
    <t xml:space="preserve"> Սուբսիդավորվող տնտեսավարող սուբյեկտներ, լիզինգառու</t>
  </si>
  <si>
    <t xml:space="preserve"> 12004 </t>
  </si>
  <si>
    <t xml:space="preserve"> Հայաստանի Հանրապետության ագրոպարենային ոլորտի սարքավորումների լիզինգի աջակցության ծրագիր </t>
  </si>
  <si>
    <t xml:space="preserve"> Ագրոպարենային ոլորտի սարքավորումների տրամադրման լիզինգի տոկոսադրույքների սուբսիդավորում </t>
  </si>
  <si>
    <t xml:space="preserve"> Շահառուների ընտրության չափանիշները` </t>
  </si>
  <si>
    <t xml:space="preserve"> ՀՀ գյուղատնտեսական տնտեսավարողներ՝ ընտրված համաձայն՛  ՀՀ կառավարության 19.07.2018թ. թիվ 893-Լ որոշմամբ հաստատված ծրագրի և ֆինանսական կառույցների կողմից հաստատված համապատասխան չափանիշների </t>
  </si>
  <si>
    <t xml:space="preserve"> Հայաստանի Հանրապետության գյուղատնտեսությունում կարկտապաշտպան ցանցերի ներդրման համար տրամադրվող վարկերի տոկոսադրույքների սուբսիդավորում </t>
  </si>
  <si>
    <t xml:space="preserve">  Գյուղատնտեսության ոլորտում կարկտապաշտպան ցանցերի ներդրման համար տրամադրվող վարկերի տոկոսադրույքների սուբսիդավորում </t>
  </si>
  <si>
    <t xml:space="preserve"> ՀՀ գյուղատնտեսական տնտեսավարողներ՛ ընտրված համաձայն՛  ՀՀ կառավարության 04.04.2019թ. թիվ 362-Լ որոշմամբ հաստատված ծրագրի և ֆինանսական կառույցների կողմից հաստատված համապատասխան չափանիշների </t>
  </si>
  <si>
    <t xml:space="preserve"> 12014 </t>
  </si>
  <si>
    <t xml:space="preserve"> Հայաստանի Հանրապետությունում ինտենսիվ այգեգործության զարգացման նպատակով սուբսիդավորում </t>
  </si>
  <si>
    <t xml:space="preserve"> Հայաստանի Հանրապետությունում այգեհիմնման նպատակով տրամադրվող վարկերի տոկոսադրույքների սուբսիդավորում  </t>
  </si>
  <si>
    <t xml:space="preserve"> ՀՀ գյուղատնտեսական տնտեսավարողներ՛ ընտրված համաձայն ՀՀ կառավարության 03.06.2021թ. թիվ 927-Լ որոշմամբ հաստատված ծրագրի և ֆինանսական կառույցների կողմից հաստատված համապատասխան չափանիշների </t>
  </si>
  <si>
    <t xml:space="preserve"> Ծրագրի շրջանակներում հիմնված նոր ինտենսիվ պտղատու այգիներ, հեկտար </t>
  </si>
  <si>
    <t>Ծրագրի շրջանակներում տեղակայված կարկտապաշտպան ցանցային համակարգեր, հա</t>
  </si>
  <si>
    <t xml:space="preserve"> Ոռոգման արդիական համակարգերով ներդրված տարածքներ, հա</t>
  </si>
  <si>
    <t xml:space="preserve"> 1190 </t>
  </si>
  <si>
    <t xml:space="preserve"> Աջակցություն զբոսաշրջության զարգացմանը </t>
  </si>
  <si>
    <t xml:space="preserve"> Զբոսաշրջիկների համար Հայաստանի գրավչությունը բարձրացնելուն ուղղված միջոցառումների իրականացում </t>
  </si>
  <si>
    <t xml:space="preserve"> Զբոսաշրջության կոմիտե, մասնագիտացված կազմակերպություններ </t>
  </si>
  <si>
    <t xml:space="preserve"> պետական աջակցություն ՀՀ մարզերում փառատոների  կազմակերպմանը, հատ </t>
  </si>
  <si>
    <t>Աջակցություն զբոսաշրջության զարգացմանը</t>
  </si>
  <si>
    <t xml:space="preserve"> Նախատեսված անասնագլխաքանակի վարակամերժության աստիճանը ընդհանուր անասնագլխաքանակի մեջ ըստ հիվանդությունների, տոկոս </t>
  </si>
  <si>
    <t xml:space="preserve"> Տուբերկուլոզով հիվանդացած խ.ե.կ., տոկոս </t>
  </si>
  <si>
    <t xml:space="preserve"> Միջոցառումների իրականացման պարբերականությունը ըստ հիվանդությունների , անգամ </t>
  </si>
  <si>
    <t xml:space="preserve"> տուբերկուլոզ , անգամ </t>
  </si>
  <si>
    <t xml:space="preserve"> խլնախտ, անգամ </t>
  </si>
  <si>
    <t>Ծրագրի անվանումը`</t>
  </si>
  <si>
    <t xml:space="preserve"> Բուսաբուծության խթանում և բույսերի պաշտպանություն</t>
  </si>
  <si>
    <t xml:space="preserve"> Հողագործությունից ստացվող արդյունքի բարելավում</t>
  </si>
  <si>
    <t xml:space="preserve"> 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</si>
  <si>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>ՀՀ-ում աշնանացան ցորենի ցանքատարածությունների մոնիթորինգի իրականացմանն աջակցություն</t>
  </si>
  <si>
    <t>Համայնքների կողմից աշնանացան ցորենի ցանքատարածությունների մոնիթորինգի իրականացում, արդյունքների ամփոփում և համապատասխան տեղեկատվության ներկայացում</t>
  </si>
  <si>
    <t>ՀՀ-ում աշնանացան ցորենի արտադրության խթանման նպատակով փոխհատուցման տրամադրում</t>
  </si>
  <si>
    <t>Աշնանացան ցորենի ցանքատարածությունների ընդլայնմանը և ցորենի համախառն բերքի ծավալների ավելացմանը նպաստելու նպատակով կատարված մշակության ծախսերի մասնակի փոխհատուցում</t>
  </si>
  <si>
    <t xml:space="preserve"> - Այլ ընթացիկ դրամաշնորհներ համայնքներին</t>
  </si>
  <si>
    <t>ՀՀ կառավարության կողմից հաստատված համապատասխան ծրագրի չափանիշները բավարարող համայնքներ</t>
  </si>
  <si>
    <t>ՀՀ կառավարության 2022 թվականի օգոստոսի 11-ի N 1313-Լ որոշմանը համապատասխան ընտրված համայնքներ</t>
  </si>
  <si>
    <t>Մոնիթորինգ իրականացրած ցանքատարածություններ, հա</t>
  </si>
  <si>
    <t>ՀՀ գյուղատնտեսական տնտեսավարողներ՝ ընտրված համաձայն ՀՀ կառավարության 11.08.2022թ. թիվ 1313-Լ որոշմամբ հաստատված ծրագրի չափանիշների</t>
  </si>
  <si>
    <t>Ծրագրի արդյունքում աշնանացան հավաստագրված ցորենի սերմով ցանքատարածք, հա</t>
  </si>
  <si>
    <t>Ծրագրի արդյունքում աշնանացան չհավաստագրված ցորենի սերմով ցանքատարածք, հա</t>
  </si>
  <si>
    <t xml:space="preserve"> Դաբաղով հիվանդացած կենդանիներ , տոկոս </t>
  </si>
  <si>
    <t>Տրանսֆերտների տրամադրում</t>
  </si>
  <si>
    <t>ՀՀ կառավարության կողմից 2021 թվականի հուլիսի 29-ի N 1226-Լ որոշման  չափանիշները բավարարող շահառուներ</t>
  </si>
  <si>
    <t>Նախորդ տարի տրամադրված աշնանացան ցորենի սերմնանյութի քանակ, կգ</t>
  </si>
  <si>
    <t>Ծրագրի արդյունքում նախորդ տարի իրականացված ցանքատարածք, հա</t>
  </si>
  <si>
    <t>Տրամադրվող աշնանացան ցորենի սերմնանյութի քանակ, կգ</t>
  </si>
  <si>
    <t>Ծրագրի արդյունքում իրականացվող ցանքատարածք, հա</t>
  </si>
  <si>
    <t>Գյուղատնտեսական տնտեսավարողներին Փոքր և միջին «Խելացի» անասնաշենքերի կառուցման կամ վերակառուցման և դրանց տեխնոլոգիական ապահովման համար պետական աջակցության տրամադրում</t>
  </si>
  <si>
    <t>Փոքր և միջին «Խելացի» անասնաշենքերի կառուցման կամ վերակառուցման և դրանց տեխնոլոգիական ապահովման պետական աջակցություն</t>
  </si>
  <si>
    <t>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</si>
  <si>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</si>
  <si>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</si>
  <si>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</si>
  <si>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</si>
  <si>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</si>
  <si>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</si>
  <si>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</si>
  <si>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</si>
  <si>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</si>
  <si>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ԸՆԴԱՄԵՆԸ ԾԱԽՍԵՐ</t>
  </si>
  <si>
    <t>ԸՆԹԱՑԻԿ ԾԱԽՍԵՐ</t>
  </si>
  <si>
    <t>ԱՅԼ ԾԱԽՍԵՐ</t>
  </si>
  <si>
    <t>Պահուստային միջոցներ</t>
  </si>
  <si>
    <t xml:space="preserve">ՀԱՅԱՍՏԱՆԻ ՀԱՆՐԱՊԵՏՈՒԹՅԱՆ ԿԱՌԱՎԱՐՈՒԹՅԱՆ 2021 ԹՎԱԿԱՆԻ ԴԵԿՏԵՄԲԵՐԻ 23-Ի N 2121-Ն ՈՐՈՇՄԱՆ N 9 ՀԱՎԵԼՎԱԾԻ N 9.47 և N 9.1 ՀԱՎԵԼՎԱԾԻ N 9.1.59 ԱՂՅՈՒՍԱԿՆԵՐՈՒՄ ԿԱՏԱՐՎՈՂ ՓՈՓՈԽՈՒԹՅՈՒՆՆԵՐԸ </t>
  </si>
  <si>
    <t>ՄԱՍ 1. ՊԵՏԱԿԱՆ ՄԱՐՄՆԻ ԳԾՈՎ ԱՐԴՅՈՒՆՔԱՅԻՆ (ԿԱՏԱՐՈՂԱԿԱՆ) ՑՈՒՑԱՆԻՇՆԵՐԸ</t>
  </si>
  <si>
    <t>ՀՀ կառավարության պահուստային ֆոնդ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</si>
  <si>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</si>
  <si>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</si>
  <si>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</si>
  <si>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</si>
  <si>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</si>
  <si>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</si>
  <si>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</si>
  <si>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>Արդյունքի չափորոշիչներ</t>
  </si>
  <si>
    <t>Միջոցառման վրա կատարվող ծախսը (հազար դրամ)</t>
  </si>
  <si>
    <t xml:space="preserve"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</si>
  <si>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 xml:space="preserve">ՀԱՅԱՍՏԱՆԻ ՀԱՆՐԱՊԵՏՈՒԹՅԱՆ ԿԱՌԱՎԱՐՈՒԹՅԱՆ 2021 ԹՎԱԿԱՆԻ ԴԵԿՏԵՄԲԵՐԻ 23-Ի N 2121-Ն ՈՐՈՇՄԱՆ N 3 և N 4 ՀԱՎԵԼՎԱԾՆԵՐՈՒՄ ԿԱՏԱՐՎՈՂ  ՓՈՓՈԽՈՒԹՅՈՒՆՆԵՐԸ </t>
  </si>
  <si>
    <t xml:space="preserve">ՀԱՅԱՍՏԱՆԻ ՀԱՆՐԱՊԵՏՈՒԹՅԱՆ ԿԱՌԱՎԱՐՈՒԹՅԱՆ 2021 ԹՎԱԿԱՆԻ ԴԵԿՏԵՄԲԵՐԻ 23-Ի N 2121-Ն ՈՐՈՇՄԱՆ N 5 ՀԱՎԵԼՎԱԾԻ 7 ԱՂՅՈՒՍԱԿՈՒՄ ԿԱՏԱՐՎՈՂ ՓՈՓՈԽՈՒԹՅՈՒՆՆԵՐԸ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</si>
  <si>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2021 ԹՎԱԿԱՆԻ ԴԵԿՏԵՄԲԵՐԻ 23-Ի N 2121-Ն ՈՐՈՇՄԱՆ N 9 ՀԱՎԵԼՎԱԾԻ 9.10 ԱՂՅՈՒՍԱԿՈՒՄ ԵՎ N  9.1 ՀԱՎԵԼՎԱԾԻ 9.1.11 ԱՂՅՈՒՍԱԿՈՒՄ ԿԱՏԱՐՎՈՂ ՓՈՓՈԽՈՒԹՅՈՒՆՆԵՐԸ </t>
    </r>
  </si>
  <si>
    <t>ՀԱՅԱՍՏԱՆԻ ՀԱՆՐԱՊԵՏՈՒԹՅԱՆ ԿԱՌԱՎԱՐՈՒԹՅԱՆ 2021 ԹՎԱԿԱՆԻ ԴԵԿՏԵՄԲԵՐԻ 23-Ի N 2121-Ն ՈՐՈՇՄԱՆ N 5 ՀԱՎԵԼՎԱԾԻ N 2 ԱՂՅՈՒՍԱԿՈՒՄ ԿԱՏԱՐՎՈՂ ՓՈՓՈԽՈՒԹՅՈՒՆՆԵՐԸ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</si>
  <si>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</si>
  <si>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 xml:space="preserve">ԸՆԴԱՄԵՆԸ </t>
  </si>
  <si>
    <t xml:space="preserve">այդ թվում՝ </t>
  </si>
  <si>
    <t>ՀՀ ԷԿՈՆՈՄԻԿԱՅԻ ՆԱԽԱՐԱՐՈՒԹՅՈՒՆ</t>
  </si>
  <si>
    <t xml:space="preserve">ՀՀ էկոնոմիկայի նախարարություն </t>
  </si>
  <si>
    <t>«ՀԱՅԱՍՏԱՆԻ  ՀԱՆՐԱՊԵՏՈՒԹՅԱՆ 2022 ԹՎԱԿԱՆԻ ՊԵՏԱԿԱՆ ԲՅՈՒՋԵԻ ՄԱՍԻՆ» ՕՐԵՆՔԻ N 1 ՀԱՎԵԼՎԱԾԻ N 3 ԱՂՅՈՒՍԱԿՈՒՄ ԿԱՏԱՐՎՈՂ ՓՈՓՈԽՈՒԹՅՈՒՆՆԵՐԸ</t>
  </si>
  <si>
    <t>Կառուցման
աշխատանքներ</t>
  </si>
  <si>
    <t>Վերակառուցման,
վերանորոգման և
վերականգնման
աշխատանքներ</t>
  </si>
  <si>
    <t>Նախագծահետազոտական, գեոդեզիաքարտեզագրական աշխատանքներ</t>
  </si>
  <si>
    <t>Ոչ
ֆինանսական
այլ ակտիվների
ձեռքբերում</t>
  </si>
  <si>
    <t>Հավելված  № 10</t>
  </si>
  <si>
    <t>Հավելված  № 9</t>
  </si>
  <si>
    <t>Հավելված N 8</t>
  </si>
  <si>
    <t>Հավելված N 7</t>
  </si>
  <si>
    <t>Հավելված N 6 
ՀՀ կառավարության 2022 թվականի
––-------------------–––––––– N –––––– որոշման</t>
  </si>
  <si>
    <t xml:space="preserve">Հավելված N 5 
ՀՀ կառավարության 2022 թվականի
––-----------–––––––– N –––––– որոշման </t>
  </si>
  <si>
    <t>Հավելված N 4 
ՀՀ կառավարության 2022 թվականի
––-------------------–N –––––– որոշման</t>
  </si>
  <si>
    <t>Հավելված N 3 
ՀՀ կառավարության 2022 թվականի
––-------------------–––––––– N –––––– որոշման</t>
  </si>
</sst>
</file>

<file path=xl/styles.xml><?xml version="1.0" encoding="utf-8"?>
<styleSheet xmlns="http://schemas.openxmlformats.org/spreadsheetml/2006/main">
  <numFmts count="21">
    <numFmt numFmtId="43" formatCode="_-* #,##0.00\ _₽_-;\-* #,##0.00\ _₽_-;_-* &quot;-&quot;??\ _₽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-* #,##0.00\ _֏_-;\-* #,##0.00\ _֏_-;_-* &quot;-&quot;??\ _֏_-;_-@_-"/>
    <numFmt numFmtId="171" formatCode="0_);\(0\)"/>
    <numFmt numFmtId="172" formatCode="#,##0.0_);\(#,##0.0\)"/>
    <numFmt numFmtId="173" formatCode="0.0_);\(0.0\)"/>
    <numFmt numFmtId="174" formatCode="_(* #,##0.0_);_(* \(#,##0.0\);_(* &quot;-&quot;?_);_(@_)"/>
    <numFmt numFmtId="175" formatCode="_([$€-2]* #,##0.00_);_([$€-2]* \(#,##0.00\);_([$€-2]* &quot;-&quot;??_)"/>
    <numFmt numFmtId="176" formatCode="_-* #,##0.0_р_._-;\-* #,##0.0_р_._-;_-* &quot;-&quot;?_р_._-;_-@_-"/>
    <numFmt numFmtId="177" formatCode="_-* #,##0.00\ _р_._-;\-* #,##0.00\ _р_._-;_-* &quot;-&quot;??\ _р_._-;_-@_-"/>
    <numFmt numFmtId="178" formatCode="_-* #,##0.00_-;\-* #,##0.00_-;_-* &quot;-&quot;??_-;_-@_-"/>
    <numFmt numFmtId="179" formatCode="General_)"/>
    <numFmt numFmtId="180" formatCode="0.0"/>
    <numFmt numFmtId="181" formatCode="#,##0.0;\ \(#,##0.0\)"/>
    <numFmt numFmtId="182" formatCode="0.00_);\(0.00\)"/>
    <numFmt numFmtId="183" formatCode="##,##0;\(##,##0\);\-"/>
  </numFmts>
  <fonts count="17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  <font>
      <b/>
      <sz val="12"/>
      <color indexed="8"/>
      <name val="GHEA Grapalat"/>
      <family val="3"/>
    </font>
    <font>
      <i/>
      <sz val="12"/>
      <name val="GHEA Grapalat"/>
      <family val="3"/>
    </font>
    <font>
      <sz val="12"/>
      <name val="Calibri"/>
      <family val="2"/>
      <scheme val="minor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2"/>
      <name val="Arial Armenian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Armenian"/>
      <family val="2"/>
    </font>
    <font>
      <sz val="11"/>
      <color indexed="9"/>
      <name val="Calibri"/>
      <family val="2"/>
    </font>
    <font>
      <sz val="10"/>
      <color indexed="9"/>
      <name val="Arial Armenian"/>
      <family val="2"/>
    </font>
    <font>
      <sz val="11"/>
      <color indexed="20"/>
      <name val="Calibri"/>
      <family val="2"/>
    </font>
    <font>
      <sz val="10"/>
      <color indexed="20"/>
      <name val="Arial Armenian"/>
      <family val="2"/>
    </font>
    <font>
      <b/>
      <sz val="11"/>
      <color indexed="52"/>
      <name val="Calibri"/>
      <family val="2"/>
    </font>
    <font>
      <b/>
      <sz val="10"/>
      <color indexed="52"/>
      <name val="Arial Armenian"/>
      <family val="2"/>
    </font>
    <font>
      <b/>
      <sz val="11"/>
      <color indexed="9"/>
      <name val="Calibri"/>
      <family val="2"/>
    </font>
    <font>
      <b/>
      <sz val="10"/>
      <color indexed="9"/>
      <name val="Arial Armenian"/>
      <family val="2"/>
    </font>
    <font>
      <i/>
      <sz val="11"/>
      <color indexed="23"/>
      <name val="Calibri"/>
      <family val="2"/>
    </font>
    <font>
      <i/>
      <sz val="10"/>
      <color indexed="23"/>
      <name val="Arial Armenian"/>
      <family val="2"/>
    </font>
    <font>
      <sz val="11"/>
      <color indexed="17"/>
      <name val="Calibri"/>
      <family val="2"/>
    </font>
    <font>
      <sz val="10"/>
      <color indexed="17"/>
      <name val="Arial Armenian"/>
      <family val="2"/>
    </font>
    <font>
      <b/>
      <sz val="15"/>
      <color indexed="56"/>
      <name val="Calibri"/>
      <family val="2"/>
    </font>
    <font>
      <b/>
      <sz val="15"/>
      <color indexed="62"/>
      <name val="Arial Armenian"/>
      <family val="2"/>
    </font>
    <font>
      <b/>
      <sz val="13"/>
      <color indexed="56"/>
      <name val="Calibri"/>
      <family val="2"/>
    </font>
    <font>
      <b/>
      <sz val="13"/>
      <color indexed="62"/>
      <name val="Arial Armenian"/>
      <family val="2"/>
    </font>
    <font>
      <b/>
      <sz val="11"/>
      <color indexed="56"/>
      <name val="Calibri"/>
      <family val="2"/>
    </font>
    <font>
      <b/>
      <sz val="11"/>
      <color indexed="62"/>
      <name val="Arial Armenian"/>
      <family val="2"/>
    </font>
    <font>
      <sz val="11"/>
      <color indexed="62"/>
      <name val="Calibri"/>
      <family val="2"/>
    </font>
    <font>
      <sz val="10"/>
      <color indexed="62"/>
      <name val="Arial Armenian"/>
      <family val="2"/>
    </font>
    <font>
      <sz val="11"/>
      <color indexed="52"/>
      <name val="Calibri"/>
      <family val="2"/>
    </font>
    <font>
      <sz val="10"/>
      <color indexed="52"/>
      <name val="Arial Armenian"/>
      <family val="2"/>
    </font>
    <font>
      <sz val="11"/>
      <color indexed="60"/>
      <name val="Calibri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1"/>
      <color indexed="63"/>
      <name val="Calibri"/>
      <family val="2"/>
    </font>
    <font>
      <b/>
      <sz val="10"/>
      <color indexed="63"/>
      <name val="Arial Armenian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Arial Armenian"/>
      <family val="2"/>
    </font>
    <font>
      <sz val="11"/>
      <color indexed="10"/>
      <name val="Calibri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1"/>
      <color theme="1"/>
      <name val="Calibri"/>
      <family val="2"/>
      <charset val="204"/>
      <scheme val="minor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theme="1"/>
      <name val="Arial Armenian"/>
      <family val="2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scheme val="major"/>
    </font>
    <font>
      <b/>
      <i/>
      <sz val="12"/>
      <color theme="1"/>
      <name val="GHEA Grapalat"/>
      <family val="3"/>
    </font>
    <font>
      <sz val="12"/>
      <name val="GHEA Grapalat"/>
      <family val="2"/>
    </font>
    <font>
      <sz val="12"/>
      <name val="Arial"/>
      <family val="2"/>
    </font>
    <font>
      <b/>
      <sz val="11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sz val="10"/>
      <color theme="6" tint="0.79998168889431442"/>
      <name val="GHEA Grapalat"/>
      <family val="3"/>
    </font>
    <font>
      <b/>
      <sz val="10"/>
      <color theme="1"/>
      <name val="GHEA Grapalat"/>
      <family val="3"/>
    </font>
    <font>
      <b/>
      <u/>
      <sz val="12"/>
      <name val="GHEA Grapalat"/>
      <family val="3"/>
    </font>
  </fonts>
  <fills count="6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</borders>
  <cellStyleXfs count="845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0" fontId="13" fillId="0" borderId="0"/>
    <xf numFmtId="166" fontId="14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0" fontId="5" fillId="0" borderId="0"/>
    <xf numFmtId="0" fontId="10" fillId="0" borderId="0"/>
    <xf numFmtId="0" fontId="4" fillId="0" borderId="0"/>
    <xf numFmtId="0" fontId="17" fillId="0" borderId="0">
      <alignment horizontal="left" vertical="top" wrapText="1"/>
    </xf>
    <xf numFmtId="167" fontId="17" fillId="0" borderId="0" applyFill="0" applyBorder="0" applyProtection="0">
      <alignment horizontal="right" vertical="top"/>
    </xf>
    <xf numFmtId="0" fontId="3" fillId="0" borderId="0"/>
    <xf numFmtId="170" fontId="3" fillId="0" borderId="0" applyFont="0" applyFill="0" applyBorder="0" applyAlignment="0" applyProtection="0"/>
    <xf numFmtId="0" fontId="18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19" fillId="0" borderId="0"/>
    <xf numFmtId="0" fontId="8" fillId="0" borderId="0"/>
    <xf numFmtId="0" fontId="13" fillId="0" borderId="0"/>
    <xf numFmtId="43" fontId="13" fillId="0" borderId="0" applyFont="0" applyFill="0" applyBorder="0" applyAlignment="0" applyProtection="0"/>
    <xf numFmtId="0" fontId="21" fillId="0" borderId="0"/>
    <xf numFmtId="0" fontId="14" fillId="0" borderId="0"/>
    <xf numFmtId="166" fontId="13" fillId="0" borderId="0" applyFont="0" applyFill="0" applyBorder="0" applyAlignment="0" applyProtection="0"/>
    <xf numFmtId="0" fontId="8" fillId="0" borderId="0"/>
    <xf numFmtId="0" fontId="10" fillId="9" borderId="27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33" borderId="0" applyNumberFormat="0" applyBorder="0" applyAlignment="0" applyProtection="0"/>
    <xf numFmtId="0" fontId="23" fillId="10" borderId="0" applyNumberFormat="0" applyBorder="0" applyAlignment="0" applyProtection="0"/>
    <xf numFmtId="0" fontId="23" fillId="14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6" borderId="0" applyNumberFormat="0" applyBorder="0" applyAlignment="0" applyProtection="0"/>
    <xf numFmtId="0" fontId="23" fillId="30" borderId="0" applyNumberFormat="0" applyBorder="0" applyAlignment="0" applyProtection="0"/>
    <xf numFmtId="0" fontId="24" fillId="4" borderId="0" applyNumberFormat="0" applyBorder="0" applyAlignment="0" applyProtection="0"/>
    <xf numFmtId="0" fontId="25" fillId="7" borderId="23" applyNumberFormat="0" applyAlignment="0" applyProtection="0"/>
    <xf numFmtId="0" fontId="26" fillId="8" borderId="26" applyNumberFormat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0" borderId="20" applyNumberFormat="0" applyFill="0" applyAlignment="0" applyProtection="0"/>
    <xf numFmtId="0" fontId="30" fillId="0" borderId="21" applyNumberFormat="0" applyFill="0" applyAlignment="0" applyProtection="0"/>
    <xf numFmtId="0" fontId="31" fillId="0" borderId="22" applyNumberFormat="0" applyFill="0" applyAlignment="0" applyProtection="0"/>
    <xf numFmtId="0" fontId="31" fillId="0" borderId="0" applyNumberFormat="0" applyFill="0" applyBorder="0" applyAlignment="0" applyProtection="0"/>
    <xf numFmtId="0" fontId="32" fillId="6" borderId="23" applyNumberFormat="0" applyAlignment="0" applyProtection="0"/>
    <xf numFmtId="0" fontId="33" fillId="0" borderId="25" applyNumberFormat="0" applyFill="0" applyAlignment="0" applyProtection="0"/>
    <xf numFmtId="0" fontId="34" fillId="5" borderId="0" applyNumberFormat="0" applyBorder="0" applyAlignment="0" applyProtection="0"/>
    <xf numFmtId="0" fontId="35" fillId="7" borderId="24" applyNumberFormat="0" applyAlignment="0" applyProtection="0"/>
    <xf numFmtId="0" fontId="36" fillId="0" borderId="0" applyNumberFormat="0" applyFill="0" applyBorder="0" applyAlignment="0" applyProtection="0"/>
    <xf numFmtId="0" fontId="37" fillId="0" borderId="28" applyNumberFormat="0" applyFill="0" applyAlignment="0" applyProtection="0"/>
    <xf numFmtId="0" fontId="38" fillId="0" borderId="0" applyNumberFormat="0" applyFill="0" applyBorder="0" applyAlignment="0" applyProtection="0"/>
    <xf numFmtId="165" fontId="13" fillId="0" borderId="0" applyFont="0" applyFill="0" applyBorder="0" applyAlignment="0" applyProtection="0"/>
    <xf numFmtId="167" fontId="44" fillId="0" borderId="0" applyFill="0" applyBorder="0" applyProtection="0">
      <alignment horizontal="right" vertical="top"/>
    </xf>
    <xf numFmtId="0" fontId="8" fillId="0" borderId="0"/>
    <xf numFmtId="0" fontId="45" fillId="0" borderId="0"/>
    <xf numFmtId="165" fontId="13" fillId="0" borderId="0" applyFont="0" applyFill="0" applyBorder="0" applyAlignment="0" applyProtection="0"/>
    <xf numFmtId="0" fontId="13" fillId="0" borderId="0"/>
    <xf numFmtId="0" fontId="8" fillId="0" borderId="0"/>
    <xf numFmtId="0" fontId="16" fillId="0" borderId="0"/>
    <xf numFmtId="0" fontId="2" fillId="0" borderId="0"/>
    <xf numFmtId="165" fontId="16" fillId="0" borderId="0" applyFont="0" applyFill="0" applyBorder="0" applyAlignment="0" applyProtection="0"/>
    <xf numFmtId="0" fontId="16" fillId="0" borderId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0" fontId="1" fillId="0" borderId="0" applyFont="0" applyFill="0" applyBorder="0" applyAlignment="0" applyProtection="0"/>
    <xf numFmtId="0" fontId="89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90" fillId="36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89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9" fillId="35" borderId="0" applyNumberFormat="0" applyBorder="0" applyAlignment="0" applyProtection="0"/>
    <xf numFmtId="0" fontId="89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15" borderId="0" applyNumberFormat="0" applyBorder="0" applyAlignment="0" applyProtection="0"/>
    <xf numFmtId="0" fontId="90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89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9" fillId="37" borderId="0" applyNumberFormat="0" applyBorder="0" applyAlignment="0" applyProtection="0"/>
    <xf numFmtId="0" fontId="89" fillId="39" borderId="0" applyNumberFormat="0" applyBorder="0" applyAlignment="0" applyProtection="0"/>
    <xf numFmtId="0" fontId="1" fillId="1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19" borderId="0" applyNumberFormat="0" applyBorder="0" applyAlignment="0" applyProtection="0"/>
    <xf numFmtId="0" fontId="90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89" fillId="3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9" fillId="39" borderId="0" applyNumberFormat="0" applyBorder="0" applyAlignment="0" applyProtection="0"/>
    <xf numFmtId="0" fontId="89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23" borderId="0" applyNumberFormat="0" applyBorder="0" applyAlignment="0" applyProtection="0"/>
    <xf numFmtId="0" fontId="90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89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9" fillId="41" borderId="0" applyNumberFormat="0" applyBorder="0" applyAlignment="0" applyProtection="0"/>
    <xf numFmtId="0" fontId="89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90" fillId="42" borderId="0" applyNumberFormat="0" applyBorder="0" applyAlignment="0" applyProtection="0"/>
    <xf numFmtId="0" fontId="1" fillId="27" borderId="0" applyNumberFormat="0" applyBorder="0" applyAlignment="0" applyProtection="0"/>
    <xf numFmtId="0" fontId="89" fillId="42" borderId="0" applyNumberFormat="0" applyBorder="0" applyAlignment="0" applyProtection="0"/>
    <xf numFmtId="0" fontId="69" fillId="42" borderId="0" applyNumberFormat="0" applyBorder="0" applyAlignment="0" applyProtection="0"/>
    <xf numFmtId="0" fontId="89" fillId="3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90" fillId="40" borderId="0" applyNumberFormat="0" applyBorder="0" applyAlignment="0" applyProtection="0"/>
    <xf numFmtId="0" fontId="1" fillId="31" borderId="0" applyNumberFormat="0" applyBorder="0" applyAlignment="0" applyProtection="0"/>
    <xf numFmtId="0" fontId="89" fillId="36" borderId="0" applyNumberFormat="0" applyBorder="0" applyAlignment="0" applyProtection="0"/>
    <xf numFmtId="0" fontId="69" fillId="36" borderId="0" applyNumberFormat="0" applyBorder="0" applyAlignment="0" applyProtection="0"/>
    <xf numFmtId="0" fontId="69" fillId="35" borderId="0" applyNumberFormat="0" applyBorder="0" applyAlignment="0" applyProtection="0"/>
    <xf numFmtId="0" fontId="125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9" fillId="37" borderId="0" applyNumberFormat="0" applyBorder="0" applyAlignment="0" applyProtection="0"/>
    <xf numFmtId="0" fontId="125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9" fillId="39" borderId="0" applyNumberFormat="0" applyBorder="0" applyAlignment="0" applyProtection="0"/>
    <xf numFmtId="0" fontId="125" fillId="3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9" fillId="41" borderId="0" applyNumberFormat="0" applyBorder="0" applyAlignment="0" applyProtection="0"/>
    <xf numFmtId="0" fontId="125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9" fillId="42" borderId="0" applyNumberFormat="0" applyBorder="0" applyAlignment="0" applyProtection="0"/>
    <xf numFmtId="0" fontId="125" fillId="42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9" fillId="36" borderId="0" applyNumberFormat="0" applyBorder="0" applyAlignment="0" applyProtection="0"/>
    <xf numFmtId="0" fontId="125" fillId="3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89" fillId="4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90" fillId="44" borderId="0" applyNumberFormat="0" applyBorder="0" applyAlignment="0" applyProtection="0"/>
    <xf numFmtId="0" fontId="1" fillId="12" borderId="0" applyNumberFormat="0" applyBorder="0" applyAlignment="0" applyProtection="0"/>
    <xf numFmtId="0" fontId="89" fillId="43" borderId="0" applyNumberFormat="0" applyBorder="0" applyAlignment="0" applyProtection="0"/>
    <xf numFmtId="0" fontId="69" fillId="43" borderId="0" applyNumberFormat="0" applyBorder="0" applyAlignment="0" applyProtection="0"/>
    <xf numFmtId="0" fontId="89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90" fillId="38" borderId="0" applyNumberFormat="0" applyBorder="0" applyAlignment="0" applyProtection="0"/>
    <xf numFmtId="0" fontId="1" fillId="16" borderId="0" applyNumberFormat="0" applyBorder="0" applyAlignment="0" applyProtection="0"/>
    <xf numFmtId="0" fontId="89" fillId="38" borderId="0" applyNumberFormat="0" applyBorder="0" applyAlignment="0" applyProtection="0"/>
    <xf numFmtId="0" fontId="69" fillId="38" borderId="0" applyNumberFormat="0" applyBorder="0" applyAlignment="0" applyProtection="0"/>
    <xf numFmtId="0" fontId="89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90" fillId="4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89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69" fillId="45" borderId="0" applyNumberFormat="0" applyBorder="0" applyAlignment="0" applyProtection="0"/>
    <xf numFmtId="0" fontId="89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90" fillId="44" borderId="0" applyNumberFormat="0" applyBorder="0" applyAlignment="0" applyProtection="0"/>
    <xf numFmtId="0" fontId="1" fillId="24" borderId="0" applyNumberFormat="0" applyBorder="0" applyAlignment="0" applyProtection="0"/>
    <xf numFmtId="0" fontId="89" fillId="41" borderId="0" applyNumberFormat="0" applyBorder="0" applyAlignment="0" applyProtection="0"/>
    <xf numFmtId="0" fontId="69" fillId="41" borderId="0" applyNumberFormat="0" applyBorder="0" applyAlignment="0" applyProtection="0"/>
    <xf numFmtId="0" fontId="89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90" fillId="43" borderId="0" applyNumberFormat="0" applyBorder="0" applyAlignment="0" applyProtection="0"/>
    <xf numFmtId="0" fontId="1" fillId="28" borderId="0" applyNumberFormat="0" applyBorder="0" applyAlignment="0" applyProtection="0"/>
    <xf numFmtId="0" fontId="89" fillId="43" borderId="0" applyNumberFormat="0" applyBorder="0" applyAlignment="0" applyProtection="0"/>
    <xf numFmtId="0" fontId="69" fillId="43" borderId="0" applyNumberFormat="0" applyBorder="0" applyAlignment="0" applyProtection="0"/>
    <xf numFmtId="0" fontId="89" fillId="4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90" fillId="46" borderId="0" applyNumberFormat="0" applyBorder="0" applyAlignment="0" applyProtection="0"/>
    <xf numFmtId="0" fontId="1" fillId="32" borderId="0" applyNumberFormat="0" applyBorder="0" applyAlignment="0" applyProtection="0"/>
    <xf numFmtId="0" fontId="89" fillId="47" borderId="0" applyNumberFormat="0" applyBorder="0" applyAlignment="0" applyProtection="0"/>
    <xf numFmtId="0" fontId="69" fillId="47" borderId="0" applyNumberFormat="0" applyBorder="0" applyAlignment="0" applyProtection="0"/>
    <xf numFmtId="0" fontId="69" fillId="43" borderId="0" applyNumberFormat="0" applyBorder="0" applyAlignment="0" applyProtection="0"/>
    <xf numFmtId="0" fontId="125" fillId="4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69" fillId="38" borderId="0" applyNumberFormat="0" applyBorder="0" applyAlignment="0" applyProtection="0"/>
    <xf numFmtId="0" fontId="125" fillId="3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69" fillId="45" borderId="0" applyNumberFormat="0" applyBorder="0" applyAlignment="0" applyProtection="0"/>
    <xf numFmtId="0" fontId="125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69" fillId="41" borderId="0" applyNumberFormat="0" applyBorder="0" applyAlignment="0" applyProtection="0"/>
    <xf numFmtId="0" fontId="125" fillId="41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69" fillId="43" borderId="0" applyNumberFormat="0" applyBorder="0" applyAlignment="0" applyProtection="0"/>
    <xf numFmtId="0" fontId="125" fillId="43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69" fillId="47" borderId="0" applyNumberFormat="0" applyBorder="0" applyAlignment="0" applyProtection="0"/>
    <xf numFmtId="0" fontId="125" fillId="47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91" fillId="48" borderId="0" applyNumberFormat="0" applyBorder="0" applyAlignment="0" applyProtection="0"/>
    <xf numFmtId="0" fontId="67" fillId="13" borderId="0" applyNumberFormat="0" applyBorder="0" applyAlignment="0" applyProtection="0"/>
    <xf numFmtId="0" fontId="92" fillId="49" borderId="0" applyNumberFormat="0" applyBorder="0" applyAlignment="0" applyProtection="0"/>
    <xf numFmtId="0" fontId="67" fillId="13" borderId="0" applyNumberFormat="0" applyBorder="0" applyAlignment="0" applyProtection="0"/>
    <xf numFmtId="0" fontId="73" fillId="48" borderId="0" applyNumberFormat="0" applyBorder="0" applyAlignment="0" applyProtection="0"/>
    <xf numFmtId="0" fontId="91" fillId="38" borderId="0" applyNumberFormat="0" applyBorder="0" applyAlignment="0" applyProtection="0"/>
    <xf numFmtId="0" fontId="67" fillId="17" borderId="0" applyNumberFormat="0" applyBorder="0" applyAlignment="0" applyProtection="0"/>
    <xf numFmtId="0" fontId="92" fillId="38" borderId="0" applyNumberFormat="0" applyBorder="0" applyAlignment="0" applyProtection="0"/>
    <xf numFmtId="0" fontId="67" fillId="17" borderId="0" applyNumberFormat="0" applyBorder="0" applyAlignment="0" applyProtection="0"/>
    <xf numFmtId="0" fontId="73" fillId="38" borderId="0" applyNumberFormat="0" applyBorder="0" applyAlignment="0" applyProtection="0"/>
    <xf numFmtId="0" fontId="91" fillId="45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7" fillId="21" borderId="0" applyNumberFormat="0" applyBorder="0" applyAlignment="0" applyProtection="0"/>
    <xf numFmtId="0" fontId="92" fillId="46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67" fillId="21" borderId="0" applyNumberFormat="0" applyBorder="0" applyAlignment="0" applyProtection="0"/>
    <xf numFmtId="0" fontId="73" fillId="45" borderId="0" applyNumberFormat="0" applyBorder="0" applyAlignment="0" applyProtection="0"/>
    <xf numFmtId="0" fontId="91" fillId="50" borderId="0" applyNumberFormat="0" applyBorder="0" applyAlignment="0" applyProtection="0"/>
    <xf numFmtId="0" fontId="67" fillId="50" borderId="0" applyNumberFormat="0" applyBorder="0" applyAlignment="0" applyProtection="0"/>
    <xf numFmtId="0" fontId="67" fillId="50" borderId="0" applyNumberFormat="0" applyBorder="0" applyAlignment="0" applyProtection="0"/>
    <xf numFmtId="0" fontId="67" fillId="25" borderId="0" applyNumberFormat="0" applyBorder="0" applyAlignment="0" applyProtection="0"/>
    <xf numFmtId="0" fontId="92" fillId="44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67" fillId="25" borderId="0" applyNumberFormat="0" applyBorder="0" applyAlignment="0" applyProtection="0"/>
    <xf numFmtId="0" fontId="73" fillId="50" borderId="0" applyNumberFormat="0" applyBorder="0" applyAlignment="0" applyProtection="0"/>
    <xf numFmtId="0" fontId="91" fillId="49" borderId="0" applyNumberFormat="0" applyBorder="0" applyAlignment="0" applyProtection="0"/>
    <xf numFmtId="0" fontId="67" fillId="29" borderId="0" applyNumberFormat="0" applyBorder="0" applyAlignment="0" applyProtection="0"/>
    <xf numFmtId="0" fontId="92" fillId="49" borderId="0" applyNumberFormat="0" applyBorder="0" applyAlignment="0" applyProtection="0"/>
    <xf numFmtId="0" fontId="67" fillId="29" borderId="0" applyNumberFormat="0" applyBorder="0" applyAlignment="0" applyProtection="0"/>
    <xf numFmtId="0" fontId="73" fillId="49" borderId="0" applyNumberFormat="0" applyBorder="0" applyAlignment="0" applyProtection="0"/>
    <xf numFmtId="0" fontId="91" fillId="51" borderId="0" applyNumberFormat="0" applyBorder="0" applyAlignment="0" applyProtection="0"/>
    <xf numFmtId="0" fontId="67" fillId="51" borderId="0" applyNumberFormat="0" applyBorder="0" applyAlignment="0" applyProtection="0"/>
    <xf numFmtId="0" fontId="67" fillId="51" borderId="0" applyNumberFormat="0" applyBorder="0" applyAlignment="0" applyProtection="0"/>
    <xf numFmtId="0" fontId="67" fillId="33" borderId="0" applyNumberFormat="0" applyBorder="0" applyAlignment="0" applyProtection="0"/>
    <xf numFmtId="0" fontId="92" fillId="38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67" fillId="33" borderId="0" applyNumberFormat="0" applyBorder="0" applyAlignment="0" applyProtection="0"/>
    <xf numFmtId="0" fontId="73" fillId="51" borderId="0" applyNumberFormat="0" applyBorder="0" applyAlignment="0" applyProtection="0"/>
    <xf numFmtId="0" fontId="73" fillId="48" borderId="0" applyNumberFormat="0" applyBorder="0" applyAlignment="0" applyProtection="0"/>
    <xf numFmtId="0" fontId="126" fillId="48" borderId="0" applyNumberFormat="0" applyBorder="0" applyAlignment="0" applyProtection="0"/>
    <xf numFmtId="0" fontId="73" fillId="38" borderId="0" applyNumberFormat="0" applyBorder="0" applyAlignment="0" applyProtection="0"/>
    <xf numFmtId="0" fontId="126" fillId="38" borderId="0" applyNumberFormat="0" applyBorder="0" applyAlignment="0" applyProtection="0"/>
    <xf numFmtId="0" fontId="73" fillId="45" borderId="0" applyNumberFormat="0" applyBorder="0" applyAlignment="0" applyProtection="0"/>
    <xf numFmtId="0" fontId="126" fillId="45" borderId="0" applyNumberFormat="0" applyBorder="0" applyAlignment="0" applyProtection="0"/>
    <xf numFmtId="0" fontId="73" fillId="50" borderId="0" applyNumberFormat="0" applyBorder="0" applyAlignment="0" applyProtection="0"/>
    <xf numFmtId="0" fontId="126" fillId="50" borderId="0" applyNumberFormat="0" applyBorder="0" applyAlignment="0" applyProtection="0"/>
    <xf numFmtId="0" fontId="73" fillId="49" borderId="0" applyNumberFormat="0" applyBorder="0" applyAlignment="0" applyProtection="0"/>
    <xf numFmtId="0" fontId="126" fillId="49" borderId="0" applyNumberFormat="0" applyBorder="0" applyAlignment="0" applyProtection="0"/>
    <xf numFmtId="0" fontId="73" fillId="51" borderId="0" applyNumberFormat="0" applyBorder="0" applyAlignment="0" applyProtection="0"/>
    <xf numFmtId="0" fontId="126" fillId="51" borderId="0" applyNumberFormat="0" applyBorder="0" applyAlignment="0" applyProtection="0"/>
    <xf numFmtId="0" fontId="91" fillId="52" borderId="0" applyNumberFormat="0" applyBorder="0" applyAlignment="0" applyProtection="0"/>
    <xf numFmtId="0" fontId="67" fillId="10" borderId="0" applyNumberFormat="0" applyBorder="0" applyAlignment="0" applyProtection="0"/>
    <xf numFmtId="0" fontId="92" fillId="49" borderId="0" applyNumberFormat="0" applyBorder="0" applyAlignment="0" applyProtection="0"/>
    <xf numFmtId="0" fontId="67" fillId="10" borderId="0" applyNumberFormat="0" applyBorder="0" applyAlignment="0" applyProtection="0"/>
    <xf numFmtId="0" fontId="73" fillId="52" borderId="0" applyNumberFormat="0" applyBorder="0" applyAlignment="0" applyProtection="0"/>
    <xf numFmtId="0" fontId="91" fillId="53" borderId="0" applyNumberFormat="0" applyBorder="0" applyAlignment="0" applyProtection="0"/>
    <xf numFmtId="0" fontId="67" fillId="14" borderId="0" applyNumberFormat="0" applyBorder="0" applyAlignment="0" applyProtection="0"/>
    <xf numFmtId="0" fontId="92" fillId="53" borderId="0" applyNumberFormat="0" applyBorder="0" applyAlignment="0" applyProtection="0"/>
    <xf numFmtId="0" fontId="67" fillId="14" borderId="0" applyNumberFormat="0" applyBorder="0" applyAlignment="0" applyProtection="0"/>
    <xf numFmtId="0" fontId="73" fillId="53" borderId="0" applyNumberFormat="0" applyBorder="0" applyAlignment="0" applyProtection="0"/>
    <xf numFmtId="0" fontId="91" fillId="54" borderId="0" applyNumberFormat="0" applyBorder="0" applyAlignment="0" applyProtection="0"/>
    <xf numFmtId="0" fontId="67" fillId="18" borderId="0" applyNumberFormat="0" applyBorder="0" applyAlignment="0" applyProtection="0"/>
    <xf numFmtId="0" fontId="92" fillId="54" borderId="0" applyNumberFormat="0" applyBorder="0" applyAlignment="0" applyProtection="0"/>
    <xf numFmtId="0" fontId="67" fillId="18" borderId="0" applyNumberFormat="0" applyBorder="0" applyAlignment="0" applyProtection="0"/>
    <xf numFmtId="0" fontId="73" fillId="54" borderId="0" applyNumberFormat="0" applyBorder="0" applyAlignment="0" applyProtection="0"/>
    <xf numFmtId="0" fontId="91" fillId="50" borderId="0" applyNumberFormat="0" applyBorder="0" applyAlignment="0" applyProtection="0"/>
    <xf numFmtId="0" fontId="67" fillId="22" borderId="0" applyNumberFormat="0" applyBorder="0" applyAlignment="0" applyProtection="0"/>
    <xf numFmtId="0" fontId="92" fillId="55" borderId="0" applyNumberFormat="0" applyBorder="0" applyAlignment="0" applyProtection="0"/>
    <xf numFmtId="0" fontId="67" fillId="22" borderId="0" applyNumberFormat="0" applyBorder="0" applyAlignment="0" applyProtection="0"/>
    <xf numFmtId="0" fontId="73" fillId="50" borderId="0" applyNumberFormat="0" applyBorder="0" applyAlignment="0" applyProtection="0"/>
    <xf numFmtId="0" fontId="91" fillId="49" borderId="0" applyNumberFormat="0" applyBorder="0" applyAlignment="0" applyProtection="0"/>
    <xf numFmtId="0" fontId="67" fillId="26" borderId="0" applyNumberFormat="0" applyBorder="0" applyAlignment="0" applyProtection="0"/>
    <xf numFmtId="0" fontId="92" fillId="49" borderId="0" applyNumberFormat="0" applyBorder="0" applyAlignment="0" applyProtection="0"/>
    <xf numFmtId="0" fontId="67" fillId="26" borderId="0" applyNumberFormat="0" applyBorder="0" applyAlignment="0" applyProtection="0"/>
    <xf numFmtId="0" fontId="73" fillId="49" borderId="0" applyNumberFormat="0" applyBorder="0" applyAlignment="0" applyProtection="0"/>
    <xf numFmtId="0" fontId="91" fillId="56" borderId="0" applyNumberFormat="0" applyBorder="0" applyAlignment="0" applyProtection="0"/>
    <xf numFmtId="0" fontId="67" fillId="30" borderId="0" applyNumberFormat="0" applyBorder="0" applyAlignment="0" applyProtection="0"/>
    <xf numFmtId="0" fontId="92" fillId="56" borderId="0" applyNumberFormat="0" applyBorder="0" applyAlignment="0" applyProtection="0"/>
    <xf numFmtId="0" fontId="67" fillId="30" borderId="0" applyNumberFormat="0" applyBorder="0" applyAlignment="0" applyProtection="0"/>
    <xf numFmtId="0" fontId="73" fillId="56" borderId="0" applyNumberFormat="0" applyBorder="0" applyAlignment="0" applyProtection="0"/>
    <xf numFmtId="0" fontId="93" fillId="37" borderId="0" applyNumberFormat="0" applyBorder="0" applyAlignment="0" applyProtection="0"/>
    <xf numFmtId="0" fontId="57" fillId="4" borderId="0" applyNumberFormat="0" applyBorder="0" applyAlignment="0" applyProtection="0"/>
    <xf numFmtId="0" fontId="94" fillId="37" borderId="0" applyNumberFormat="0" applyBorder="0" applyAlignment="0" applyProtection="0"/>
    <xf numFmtId="0" fontId="57" fillId="4" borderId="0" applyNumberFormat="0" applyBorder="0" applyAlignment="0" applyProtection="0"/>
    <xf numFmtId="0" fontId="74" fillId="37" borderId="0" applyNumberFormat="0" applyBorder="0" applyAlignment="0" applyProtection="0"/>
    <xf numFmtId="0" fontId="95" fillId="44" borderId="35" applyNumberFormat="0" applyAlignment="0" applyProtection="0"/>
    <xf numFmtId="0" fontId="61" fillId="7" borderId="23" applyNumberFormat="0" applyAlignment="0" applyProtection="0"/>
    <xf numFmtId="0" fontId="96" fillId="57" borderId="35" applyNumberFormat="0" applyAlignment="0" applyProtection="0"/>
    <xf numFmtId="0" fontId="61" fillId="7" borderId="23" applyNumberFormat="0" applyAlignment="0" applyProtection="0"/>
    <xf numFmtId="0" fontId="75" fillId="44" borderId="35" applyNumberFormat="0" applyAlignment="0" applyProtection="0"/>
    <xf numFmtId="0" fontId="97" fillId="58" borderId="36" applyNumberFormat="0" applyAlignment="0" applyProtection="0"/>
    <xf numFmtId="0" fontId="63" fillId="8" borderId="26" applyNumberFormat="0" applyAlignment="0" applyProtection="0"/>
    <xf numFmtId="0" fontId="98" fillId="58" borderId="36" applyNumberFormat="0" applyAlignment="0" applyProtection="0"/>
    <xf numFmtId="0" fontId="63" fillId="8" borderId="26" applyNumberFormat="0" applyAlignment="0" applyProtection="0"/>
    <xf numFmtId="0" fontId="76" fillId="58" borderId="36" applyNumberFormat="0" applyAlignment="0" applyProtection="0"/>
    <xf numFmtId="166" fontId="14" fillId="0" borderId="0" applyFont="0" applyFill="0" applyBorder="0" applyAlignment="0" applyProtection="0"/>
    <xf numFmtId="178" fontId="13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8" fontId="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8" fillId="0" borderId="0" applyFont="0" applyFill="0" applyBorder="0" applyAlignment="0" applyProtection="0"/>
    <xf numFmtId="178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8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178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45" fillId="0" borderId="0" applyFont="0" applyFill="0" applyBorder="0" applyAlignment="0" applyProtection="0"/>
    <xf numFmtId="178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78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4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177" fontId="14" fillId="0" borderId="0" applyFont="0" applyFill="0" applyBorder="0" applyAlignment="0" applyProtection="0"/>
    <xf numFmtId="165" fontId="72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8" fillId="0" borderId="0" applyFont="0" applyFill="0" applyBorder="0" applyAlignment="0" applyProtection="0"/>
    <xf numFmtId="178" fontId="13" fillId="0" borderId="0" applyFont="0" applyFill="0" applyBorder="0" applyAlignment="0" applyProtection="0"/>
    <xf numFmtId="176" fontId="16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14" fillId="0" borderId="0" applyFont="0" applyFill="0" applyBorder="0" applyAlignment="0" applyProtection="0"/>
    <xf numFmtId="176" fontId="16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65" fontId="8" fillId="0" borderId="0" applyFont="0" applyFill="0" applyBorder="0" applyAlignment="0" applyProtection="0"/>
    <xf numFmtId="178" fontId="13" fillId="0" borderId="0" applyFont="0" applyFill="0" applyBorder="0" applyAlignment="0" applyProtection="0"/>
    <xf numFmtId="177" fontId="16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52" fillId="3" borderId="0" applyNumberFormat="0" applyBorder="0" applyAlignment="0" applyProtection="0"/>
    <xf numFmtId="0" fontId="101" fillId="39" borderId="0" applyNumberFormat="0" applyBorder="0" applyAlignment="0" applyProtection="0"/>
    <xf numFmtId="0" fontId="56" fillId="3" borderId="0" applyNumberFormat="0" applyBorder="0" applyAlignment="0" applyProtection="0"/>
    <xf numFmtId="0" fontId="102" fillId="39" borderId="0" applyNumberFormat="0" applyBorder="0" applyAlignment="0" applyProtection="0"/>
    <xf numFmtId="0" fontId="56" fillId="3" borderId="0" applyNumberFormat="0" applyBorder="0" applyAlignment="0" applyProtection="0"/>
    <xf numFmtId="0" fontId="78" fillId="39" borderId="0" applyNumberFormat="0" applyBorder="0" applyAlignment="0" applyProtection="0"/>
    <xf numFmtId="0" fontId="103" fillId="0" borderId="37" applyNumberFormat="0" applyFill="0" applyAlignment="0" applyProtection="0"/>
    <xf numFmtId="0" fontId="53" fillId="0" borderId="20" applyNumberFormat="0" applyFill="0" applyAlignment="0" applyProtection="0"/>
    <xf numFmtId="0" fontId="104" fillId="0" borderId="38" applyNumberFormat="0" applyFill="0" applyAlignment="0" applyProtection="0"/>
    <xf numFmtId="0" fontId="53" fillId="0" borderId="20" applyNumberFormat="0" applyFill="0" applyAlignment="0" applyProtection="0"/>
    <xf numFmtId="0" fontId="79" fillId="0" borderId="37" applyNumberFormat="0" applyFill="0" applyAlignment="0" applyProtection="0"/>
    <xf numFmtId="0" fontId="105" fillId="0" borderId="39" applyNumberFormat="0" applyFill="0" applyAlignment="0" applyProtection="0"/>
    <xf numFmtId="0" fontId="54" fillId="0" borderId="21" applyNumberFormat="0" applyFill="0" applyAlignment="0" applyProtection="0"/>
    <xf numFmtId="0" fontId="106" fillId="0" borderId="39" applyNumberFormat="0" applyFill="0" applyAlignment="0" applyProtection="0"/>
    <xf numFmtId="0" fontId="54" fillId="0" borderId="21" applyNumberFormat="0" applyFill="0" applyAlignment="0" applyProtection="0"/>
    <xf numFmtId="0" fontId="80" fillId="0" borderId="39" applyNumberFormat="0" applyFill="0" applyAlignment="0" applyProtection="0"/>
    <xf numFmtId="0" fontId="107" fillId="0" borderId="40" applyNumberFormat="0" applyFill="0" applyAlignment="0" applyProtection="0"/>
    <xf numFmtId="0" fontId="55" fillId="0" borderId="22" applyNumberFormat="0" applyFill="0" applyAlignment="0" applyProtection="0"/>
    <xf numFmtId="0" fontId="108" fillId="0" borderId="41" applyNumberFormat="0" applyFill="0" applyAlignment="0" applyProtection="0"/>
    <xf numFmtId="0" fontId="55" fillId="0" borderId="22" applyNumberFormat="0" applyFill="0" applyAlignment="0" applyProtection="0"/>
    <xf numFmtId="0" fontId="81" fillId="0" borderId="40" applyNumberFormat="0" applyFill="0" applyAlignment="0" applyProtection="0"/>
    <xf numFmtId="0" fontId="10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109" fillId="36" borderId="35" applyNumberFormat="0" applyAlignment="0" applyProtection="0"/>
    <xf numFmtId="0" fontId="59" fillId="6" borderId="23" applyNumberFormat="0" applyAlignment="0" applyProtection="0"/>
    <xf numFmtId="0" fontId="110" fillId="46" borderId="35" applyNumberFormat="0" applyAlignment="0" applyProtection="0"/>
    <xf numFmtId="0" fontId="59" fillId="6" borderId="23" applyNumberFormat="0" applyAlignment="0" applyProtection="0"/>
    <xf numFmtId="0" fontId="82" fillId="36" borderId="35" applyNumberFormat="0" applyAlignment="0" applyProtection="0"/>
    <xf numFmtId="38" fontId="127" fillId="0" borderId="0"/>
    <xf numFmtId="38" fontId="128" fillId="0" borderId="0"/>
    <xf numFmtId="38" fontId="129" fillId="0" borderId="0"/>
    <xf numFmtId="38" fontId="130" fillId="0" borderId="0"/>
    <xf numFmtId="0" fontId="131" fillId="0" borderId="0"/>
    <xf numFmtId="0" fontId="131" fillId="0" borderId="0"/>
    <xf numFmtId="0" fontId="132" fillId="0" borderId="0"/>
    <xf numFmtId="0" fontId="111" fillId="0" borderId="42" applyNumberFormat="0" applyFill="0" applyAlignment="0" applyProtection="0"/>
    <xf numFmtId="0" fontId="62" fillId="0" borderId="25" applyNumberFormat="0" applyFill="0" applyAlignment="0" applyProtection="0"/>
    <xf numFmtId="0" fontId="112" fillId="0" borderId="42" applyNumberFormat="0" applyFill="0" applyAlignment="0" applyProtection="0"/>
    <xf numFmtId="0" fontId="62" fillId="0" borderId="25" applyNumberFormat="0" applyFill="0" applyAlignment="0" applyProtection="0"/>
    <xf numFmtId="0" fontId="83" fillId="0" borderId="42" applyNumberFormat="0" applyFill="0" applyAlignment="0" applyProtection="0"/>
    <xf numFmtId="0" fontId="156" fillId="5" borderId="0" applyNumberFormat="0" applyBorder="0" applyAlignment="0" applyProtection="0"/>
    <xf numFmtId="0" fontId="113" fillId="46" borderId="0" applyNumberFormat="0" applyBorder="0" applyAlignment="0" applyProtection="0"/>
    <xf numFmtId="0" fontId="58" fillId="5" borderId="0" applyNumberFormat="0" applyBorder="0" applyAlignment="0" applyProtection="0"/>
    <xf numFmtId="0" fontId="114" fillId="46" borderId="0" applyNumberFormat="0" applyBorder="0" applyAlignment="0" applyProtection="0"/>
    <xf numFmtId="0" fontId="58" fillId="5" borderId="0" applyNumberFormat="0" applyBorder="0" applyAlignment="0" applyProtection="0"/>
    <xf numFmtId="0" fontId="84" fillId="46" borderId="0" applyNumberFormat="0" applyBorder="0" applyAlignment="0" applyProtection="0"/>
    <xf numFmtId="0" fontId="10" fillId="0" borderId="0"/>
    <xf numFmtId="0" fontId="16" fillId="0" borderId="0"/>
    <xf numFmtId="0" fontId="151" fillId="0" borderId="0"/>
    <xf numFmtId="0" fontId="157" fillId="0" borderId="0"/>
    <xf numFmtId="0" fontId="8" fillId="0" borderId="0"/>
    <xf numFmtId="0" fontId="14" fillId="0" borderId="0"/>
    <xf numFmtId="0" fontId="8" fillId="0" borderId="0"/>
    <xf numFmtId="0" fontId="13" fillId="0" borderId="0"/>
    <xf numFmtId="0" fontId="16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15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6" fillId="0" borderId="0"/>
    <xf numFmtId="0" fontId="72" fillId="0" borderId="0"/>
    <xf numFmtId="0" fontId="14" fillId="0" borderId="0"/>
    <xf numFmtId="0" fontId="70" fillId="0" borderId="0"/>
    <xf numFmtId="0" fontId="158" fillId="0" borderId="0"/>
    <xf numFmtId="0" fontId="8" fillId="0" borderId="0"/>
    <xf numFmtId="0" fontId="70" fillId="0" borderId="0"/>
    <xf numFmtId="0" fontId="6" fillId="0" borderId="0"/>
    <xf numFmtId="0" fontId="13" fillId="0" borderId="0"/>
    <xf numFmtId="0" fontId="8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45" fillId="0" borderId="0"/>
    <xf numFmtId="0" fontId="8" fillId="0" borderId="0"/>
    <xf numFmtId="0" fontId="1" fillId="0" borderId="0"/>
    <xf numFmtId="0" fontId="1" fillId="0" borderId="0"/>
    <xf numFmtId="0" fontId="8" fillId="0" borderId="0">
      <alignment shrinkToFit="1"/>
    </xf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6" fillId="0" borderId="0"/>
    <xf numFmtId="0" fontId="16" fillId="0" borderId="0"/>
    <xf numFmtId="0" fontId="1" fillId="0" borderId="0"/>
    <xf numFmtId="0" fontId="16" fillId="0" borderId="0"/>
    <xf numFmtId="0" fontId="8" fillId="0" borderId="0"/>
    <xf numFmtId="0" fontId="8" fillId="0" borderId="0"/>
    <xf numFmtId="0" fontId="13" fillId="0" borderId="0"/>
    <xf numFmtId="0" fontId="16" fillId="0" borderId="0"/>
    <xf numFmtId="0" fontId="16" fillId="0" borderId="0"/>
    <xf numFmtId="0" fontId="115" fillId="0" borderId="0"/>
    <xf numFmtId="0" fontId="10" fillId="0" borderId="0"/>
    <xf numFmtId="0" fontId="8" fillId="0" borderId="0"/>
    <xf numFmtId="0" fontId="13" fillId="0" borderId="0"/>
    <xf numFmtId="0" fontId="1" fillId="0" borderId="0"/>
    <xf numFmtId="0" fontId="159" fillId="0" borderId="0"/>
    <xf numFmtId="0" fontId="8" fillId="0" borderId="0"/>
    <xf numFmtId="0" fontId="14" fillId="0" borderId="0"/>
    <xf numFmtId="0" fontId="160" fillId="0" borderId="0"/>
    <xf numFmtId="0" fontId="10" fillId="0" borderId="0"/>
    <xf numFmtId="0" fontId="159" fillId="0" borderId="0"/>
    <xf numFmtId="0" fontId="17" fillId="0" borderId="0">
      <alignment horizontal="left" vertical="top" wrapText="1"/>
    </xf>
    <xf numFmtId="0" fontId="8" fillId="0" borderId="0"/>
    <xf numFmtId="0" fontId="16" fillId="0" borderId="0"/>
    <xf numFmtId="0" fontId="13" fillId="0" borderId="0"/>
    <xf numFmtId="0" fontId="89" fillId="0" borderId="0"/>
    <xf numFmtId="0" fontId="89" fillId="0" borderId="0"/>
    <xf numFmtId="0" fontId="68" fillId="0" borderId="0">
      <alignment horizontal="left"/>
    </xf>
    <xf numFmtId="0" fontId="45" fillId="0" borderId="0"/>
    <xf numFmtId="0" fontId="13" fillId="0" borderId="0"/>
    <xf numFmtId="0" fontId="1" fillId="0" borderId="0"/>
    <xf numFmtId="0" fontId="8" fillId="0" borderId="0"/>
    <xf numFmtId="0" fontId="1" fillId="0" borderId="0"/>
    <xf numFmtId="0" fontId="14" fillId="0" borderId="0"/>
    <xf numFmtId="0" fontId="1" fillId="0" borderId="0"/>
    <xf numFmtId="0" fontId="10" fillId="0" borderId="0"/>
    <xf numFmtId="0" fontId="14" fillId="0" borderId="0"/>
    <xf numFmtId="0" fontId="1" fillId="0" borderId="0"/>
    <xf numFmtId="0" fontId="10" fillId="0" borderId="0"/>
    <xf numFmtId="0" fontId="8" fillId="0" borderId="0"/>
    <xf numFmtId="0" fontId="13" fillId="0" borderId="0"/>
    <xf numFmtId="0" fontId="133" fillId="0" borderId="0"/>
    <xf numFmtId="0" fontId="161" fillId="0" borderId="0"/>
    <xf numFmtId="0" fontId="72" fillId="0" borderId="0"/>
    <xf numFmtId="0" fontId="8" fillId="0" borderId="0"/>
    <xf numFmtId="0" fontId="14" fillId="0" borderId="0"/>
    <xf numFmtId="0" fontId="14" fillId="0" borderId="0"/>
    <xf numFmtId="0" fontId="1" fillId="0" borderId="0"/>
    <xf numFmtId="0" fontId="8" fillId="0" borderId="0"/>
    <xf numFmtId="0" fontId="133" fillId="0" borderId="0"/>
    <xf numFmtId="0" fontId="1" fillId="0" borderId="0"/>
    <xf numFmtId="0" fontId="45" fillId="0" borderId="0"/>
    <xf numFmtId="0" fontId="14" fillId="0" borderId="0"/>
    <xf numFmtId="0" fontId="133" fillId="0" borderId="0"/>
    <xf numFmtId="0" fontId="89" fillId="0" borderId="0"/>
    <xf numFmtId="0" fontId="89" fillId="0" borderId="0"/>
    <xf numFmtId="0" fontId="14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16" fillId="0" borderId="0"/>
    <xf numFmtId="0" fontId="14" fillId="0" borderId="0"/>
    <xf numFmtId="0" fontId="8" fillId="0" borderId="0"/>
    <xf numFmtId="0" fontId="8" fillId="40" borderId="43" applyNumberFormat="0" applyFont="0" applyAlignment="0" applyProtection="0"/>
    <xf numFmtId="0" fontId="1" fillId="9" borderId="27" applyNumberFormat="0" applyFont="0" applyAlignment="0" applyProtection="0"/>
    <xf numFmtId="0" fontId="89" fillId="9" borderId="27" applyNumberFormat="0" applyFont="0" applyAlignment="0" applyProtection="0"/>
    <xf numFmtId="0" fontId="89" fillId="9" borderId="27" applyNumberFormat="0" applyFont="0" applyAlignment="0" applyProtection="0"/>
    <xf numFmtId="0" fontId="1" fillId="9" borderId="27" applyNumberFormat="0" applyFont="0" applyAlignment="0" applyProtection="0"/>
    <xf numFmtId="0" fontId="8" fillId="40" borderId="43" applyNumberFormat="0" applyFont="0" applyAlignment="0" applyProtection="0"/>
    <xf numFmtId="0" fontId="89" fillId="9" borderId="27" applyNumberFormat="0" applyFont="0" applyAlignment="0" applyProtection="0"/>
    <xf numFmtId="0" fontId="89" fillId="9" borderId="27" applyNumberFormat="0" applyFont="0" applyAlignment="0" applyProtection="0"/>
    <xf numFmtId="0" fontId="1" fillId="9" borderId="27" applyNumberFormat="0" applyFont="0" applyAlignment="0" applyProtection="0"/>
    <xf numFmtId="0" fontId="89" fillId="9" borderId="27" applyNumberFormat="0" applyFont="0" applyAlignment="0" applyProtection="0"/>
    <xf numFmtId="0" fontId="89" fillId="9" borderId="27" applyNumberFormat="0" applyFont="0" applyAlignment="0" applyProtection="0"/>
    <xf numFmtId="0" fontId="89" fillId="9" borderId="27" applyNumberFormat="0" applyFont="0" applyAlignment="0" applyProtection="0"/>
    <xf numFmtId="0" fontId="89" fillId="9" borderId="27" applyNumberFormat="0" applyFont="0" applyAlignment="0" applyProtection="0"/>
    <xf numFmtId="0" fontId="89" fillId="9" borderId="27" applyNumberFormat="0" applyFont="0" applyAlignment="0" applyProtection="0"/>
    <xf numFmtId="0" fontId="89" fillId="9" borderId="27" applyNumberFormat="0" applyFont="0" applyAlignment="0" applyProtection="0"/>
    <xf numFmtId="0" fontId="89" fillId="9" borderId="27" applyNumberFormat="0" applyFont="0" applyAlignment="0" applyProtection="0"/>
    <xf numFmtId="0" fontId="89" fillId="9" borderId="27" applyNumberFormat="0" applyFont="0" applyAlignment="0" applyProtection="0"/>
    <xf numFmtId="0" fontId="89" fillId="9" borderId="27" applyNumberFormat="0" applyFont="0" applyAlignment="0" applyProtection="0"/>
    <xf numFmtId="0" fontId="1" fillId="9" borderId="27" applyNumberFormat="0" applyFont="0" applyAlignment="0" applyProtection="0"/>
    <xf numFmtId="0" fontId="116" fillId="44" borderId="44" applyNumberFormat="0" applyAlignment="0" applyProtection="0"/>
    <xf numFmtId="0" fontId="60" fillId="7" borderId="24" applyNumberFormat="0" applyAlignment="0" applyProtection="0"/>
    <xf numFmtId="0" fontId="117" fillId="57" borderId="44" applyNumberFormat="0" applyAlignment="0" applyProtection="0"/>
    <xf numFmtId="0" fontId="60" fillId="7" borderId="24" applyNumberFormat="0" applyAlignment="0" applyProtection="0"/>
    <xf numFmtId="0" fontId="85" fillId="44" borderId="44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71" fillId="0" borderId="0"/>
    <xf numFmtId="0" fontId="21" fillId="0" borderId="0"/>
    <xf numFmtId="0" fontId="71" fillId="0" borderId="0"/>
    <xf numFmtId="0" fontId="21" fillId="0" borderId="0"/>
    <xf numFmtId="0" fontId="8" fillId="0" borderId="0"/>
    <xf numFmtId="0" fontId="118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0" fontId="120" fillId="0" borderId="45" applyNumberFormat="0" applyFill="0" applyAlignment="0" applyProtection="0"/>
    <xf numFmtId="0" fontId="66" fillId="0" borderId="28" applyNumberFormat="0" applyFill="0" applyAlignment="0" applyProtection="0"/>
    <xf numFmtId="0" fontId="121" fillId="0" borderId="46" applyNumberFormat="0" applyFill="0" applyAlignment="0" applyProtection="0"/>
    <xf numFmtId="0" fontId="66" fillId="0" borderId="28" applyNumberFormat="0" applyFill="0" applyAlignment="0" applyProtection="0"/>
    <xf numFmtId="0" fontId="87" fillId="0" borderId="45" applyNumberFormat="0" applyFill="0" applyAlignment="0" applyProtection="0"/>
    <xf numFmtId="0" fontId="122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73" fillId="52" borderId="0" applyNumberFormat="0" applyBorder="0" applyAlignment="0" applyProtection="0"/>
    <xf numFmtId="0" fontId="126" fillId="52" borderId="0" applyNumberFormat="0" applyBorder="0" applyAlignment="0" applyProtection="0"/>
    <xf numFmtId="0" fontId="73" fillId="53" borderId="0" applyNumberFormat="0" applyBorder="0" applyAlignment="0" applyProtection="0"/>
    <xf numFmtId="0" fontId="126" fillId="53" borderId="0" applyNumberFormat="0" applyBorder="0" applyAlignment="0" applyProtection="0"/>
    <xf numFmtId="0" fontId="73" fillId="54" borderId="0" applyNumberFormat="0" applyBorder="0" applyAlignment="0" applyProtection="0"/>
    <xf numFmtId="0" fontId="126" fillId="54" borderId="0" applyNumberFormat="0" applyBorder="0" applyAlignment="0" applyProtection="0"/>
    <xf numFmtId="0" fontId="73" fillId="50" borderId="0" applyNumberFormat="0" applyBorder="0" applyAlignment="0" applyProtection="0"/>
    <xf numFmtId="0" fontId="126" fillId="50" borderId="0" applyNumberFormat="0" applyBorder="0" applyAlignment="0" applyProtection="0"/>
    <xf numFmtId="0" fontId="73" fillId="49" borderId="0" applyNumberFormat="0" applyBorder="0" applyAlignment="0" applyProtection="0"/>
    <xf numFmtId="0" fontId="126" fillId="49" borderId="0" applyNumberFormat="0" applyBorder="0" applyAlignment="0" applyProtection="0"/>
    <xf numFmtId="0" fontId="73" fillId="56" borderId="0" applyNumberFormat="0" applyBorder="0" applyAlignment="0" applyProtection="0"/>
    <xf numFmtId="0" fontId="126" fillId="56" borderId="0" applyNumberFormat="0" applyBorder="0" applyAlignment="0" applyProtection="0"/>
    <xf numFmtId="179" fontId="134" fillId="0" borderId="47">
      <protection locked="0"/>
    </xf>
    <xf numFmtId="0" fontId="82" fillId="36" borderId="35" applyNumberFormat="0" applyAlignment="0" applyProtection="0"/>
    <xf numFmtId="0" fontId="82" fillId="36" borderId="35" applyNumberFormat="0" applyAlignment="0" applyProtection="0"/>
    <xf numFmtId="0" fontId="82" fillId="36" borderId="35" applyNumberFormat="0" applyAlignment="0" applyProtection="0"/>
    <xf numFmtId="0" fontId="82" fillId="36" borderId="35" applyNumberFormat="0" applyAlignment="0" applyProtection="0"/>
    <xf numFmtId="0" fontId="82" fillId="36" borderId="35" applyNumberFormat="0" applyAlignment="0" applyProtection="0"/>
    <xf numFmtId="0" fontId="82" fillId="36" borderId="35" applyNumberFormat="0" applyAlignment="0" applyProtection="0"/>
    <xf numFmtId="0" fontId="82" fillId="36" borderId="35" applyNumberFormat="0" applyAlignment="0" applyProtection="0"/>
    <xf numFmtId="0" fontId="82" fillId="36" borderId="35" applyNumberFormat="0" applyAlignment="0" applyProtection="0"/>
    <xf numFmtId="0" fontId="82" fillId="36" borderId="35" applyNumberFormat="0" applyAlignment="0" applyProtection="0"/>
    <xf numFmtId="0" fontId="82" fillId="36" borderId="35" applyNumberFormat="0" applyAlignment="0" applyProtection="0"/>
    <xf numFmtId="0" fontId="82" fillId="36" borderId="35" applyNumberFormat="0" applyAlignment="0" applyProtection="0"/>
    <xf numFmtId="0" fontId="135" fillId="36" borderId="35" applyNumberFormat="0" applyAlignment="0" applyProtection="0"/>
    <xf numFmtId="0" fontId="85" fillId="44" borderId="44" applyNumberFormat="0" applyAlignment="0" applyProtection="0"/>
    <xf numFmtId="0" fontId="85" fillId="44" borderId="44" applyNumberFormat="0" applyAlignment="0" applyProtection="0"/>
    <xf numFmtId="0" fontId="85" fillId="44" borderId="44" applyNumberFormat="0" applyAlignment="0" applyProtection="0"/>
    <xf numFmtId="0" fontId="85" fillId="44" borderId="44" applyNumberFormat="0" applyAlignment="0" applyProtection="0"/>
    <xf numFmtId="0" fontId="85" fillId="44" borderId="44" applyNumberFormat="0" applyAlignment="0" applyProtection="0"/>
    <xf numFmtId="0" fontId="85" fillId="44" borderId="44" applyNumberFormat="0" applyAlignment="0" applyProtection="0"/>
    <xf numFmtId="0" fontId="85" fillId="44" borderId="44" applyNumberFormat="0" applyAlignment="0" applyProtection="0"/>
    <xf numFmtId="0" fontId="85" fillId="44" borderId="44" applyNumberFormat="0" applyAlignment="0" applyProtection="0"/>
    <xf numFmtId="0" fontId="85" fillId="44" borderId="44" applyNumberFormat="0" applyAlignment="0" applyProtection="0"/>
    <xf numFmtId="0" fontId="85" fillId="44" borderId="44" applyNumberFormat="0" applyAlignment="0" applyProtection="0"/>
    <xf numFmtId="0" fontId="85" fillId="44" borderId="44" applyNumberFormat="0" applyAlignment="0" applyProtection="0"/>
    <xf numFmtId="0" fontId="136" fillId="44" borderId="44" applyNumberFormat="0" applyAlignment="0" applyProtection="0"/>
    <xf numFmtId="0" fontId="75" fillId="44" borderId="35" applyNumberFormat="0" applyAlignment="0" applyProtection="0"/>
    <xf numFmtId="0" fontId="75" fillId="44" borderId="35" applyNumberFormat="0" applyAlignment="0" applyProtection="0"/>
    <xf numFmtId="0" fontId="75" fillId="44" borderId="35" applyNumberFormat="0" applyAlignment="0" applyProtection="0"/>
    <xf numFmtId="0" fontId="75" fillId="44" borderId="35" applyNumberFormat="0" applyAlignment="0" applyProtection="0"/>
    <xf numFmtId="0" fontId="75" fillId="44" borderId="35" applyNumberFormat="0" applyAlignment="0" applyProtection="0"/>
    <xf numFmtId="0" fontId="75" fillId="44" borderId="35" applyNumberFormat="0" applyAlignment="0" applyProtection="0"/>
    <xf numFmtId="0" fontId="75" fillId="44" borderId="35" applyNumberFormat="0" applyAlignment="0" applyProtection="0"/>
    <xf numFmtId="0" fontId="75" fillId="44" borderId="35" applyNumberFormat="0" applyAlignment="0" applyProtection="0"/>
    <xf numFmtId="0" fontId="75" fillId="44" borderId="35" applyNumberFormat="0" applyAlignment="0" applyProtection="0"/>
    <xf numFmtId="0" fontId="75" fillId="44" borderId="35" applyNumberFormat="0" applyAlignment="0" applyProtection="0"/>
    <xf numFmtId="0" fontId="75" fillId="44" borderId="35" applyNumberFormat="0" applyAlignment="0" applyProtection="0"/>
    <xf numFmtId="0" fontId="137" fillId="44" borderId="35" applyNumberFormat="0" applyAlignment="0" applyProtection="0"/>
    <xf numFmtId="0" fontId="79" fillId="0" borderId="37" applyNumberFormat="0" applyFill="0" applyAlignment="0" applyProtection="0"/>
    <xf numFmtId="0" fontId="138" fillId="0" borderId="37" applyNumberFormat="0" applyFill="0" applyAlignment="0" applyProtection="0"/>
    <xf numFmtId="0" fontId="80" fillId="0" borderId="39" applyNumberFormat="0" applyFill="0" applyAlignment="0" applyProtection="0"/>
    <xf numFmtId="0" fontId="139" fillId="0" borderId="39" applyNumberFormat="0" applyFill="0" applyAlignment="0" applyProtection="0"/>
    <xf numFmtId="0" fontId="81" fillId="0" borderId="40" applyNumberFormat="0" applyFill="0" applyAlignment="0" applyProtection="0"/>
    <xf numFmtId="0" fontId="140" fillId="0" borderId="40" applyNumberFormat="0" applyFill="0" applyAlignment="0" applyProtection="0"/>
    <xf numFmtId="0" fontId="81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179" fontId="141" fillId="59" borderId="47"/>
    <xf numFmtId="0" fontId="87" fillId="0" borderId="45" applyNumberFormat="0" applyFill="0" applyAlignment="0" applyProtection="0"/>
    <xf numFmtId="0" fontId="87" fillId="0" borderId="45" applyNumberFormat="0" applyFill="0" applyAlignment="0" applyProtection="0"/>
    <xf numFmtId="0" fontId="87" fillId="0" borderId="45" applyNumberFormat="0" applyFill="0" applyAlignment="0" applyProtection="0"/>
    <xf numFmtId="0" fontId="87" fillId="0" borderId="45" applyNumberFormat="0" applyFill="0" applyAlignment="0" applyProtection="0"/>
    <xf numFmtId="0" fontId="87" fillId="0" borderId="45" applyNumberFormat="0" applyFill="0" applyAlignment="0" applyProtection="0"/>
    <xf numFmtId="0" fontId="87" fillId="0" borderId="45" applyNumberFormat="0" applyFill="0" applyAlignment="0" applyProtection="0"/>
    <xf numFmtId="0" fontId="87" fillId="0" borderId="45" applyNumberFormat="0" applyFill="0" applyAlignment="0" applyProtection="0"/>
    <xf numFmtId="0" fontId="87" fillId="0" borderId="45" applyNumberFormat="0" applyFill="0" applyAlignment="0" applyProtection="0"/>
    <xf numFmtId="0" fontId="87" fillId="0" borderId="45" applyNumberFormat="0" applyFill="0" applyAlignment="0" applyProtection="0"/>
    <xf numFmtId="0" fontId="87" fillId="0" borderId="45" applyNumberFormat="0" applyFill="0" applyAlignment="0" applyProtection="0"/>
    <xf numFmtId="0" fontId="87" fillId="0" borderId="45" applyNumberFormat="0" applyFill="0" applyAlignment="0" applyProtection="0"/>
    <xf numFmtId="0" fontId="142" fillId="0" borderId="45" applyNumberFormat="0" applyFill="0" applyAlignment="0" applyProtection="0"/>
    <xf numFmtId="0" fontId="76" fillId="58" borderId="36" applyNumberFormat="0" applyAlignment="0" applyProtection="0"/>
    <xf numFmtId="0" fontId="143" fillId="58" borderId="36" applyNumberFormat="0" applyAlignment="0" applyProtection="0"/>
    <xf numFmtId="0" fontId="86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84" fillId="46" borderId="0" applyNumberFormat="0" applyBorder="0" applyAlignment="0" applyProtection="0"/>
    <xf numFmtId="0" fontId="145" fillId="46" borderId="0" applyNumberFormat="0" applyBorder="0" applyAlignment="0" applyProtection="0"/>
    <xf numFmtId="0" fontId="9" fillId="0" borderId="0"/>
    <xf numFmtId="0" fontId="8" fillId="0" borderId="0"/>
    <xf numFmtId="0" fontId="14" fillId="0" borderId="0"/>
    <xf numFmtId="0" fontId="14" fillId="0" borderId="0"/>
    <xf numFmtId="0" fontId="89" fillId="0" borderId="0"/>
    <xf numFmtId="0" fontId="89" fillId="0" borderId="0"/>
    <xf numFmtId="0" fontId="74" fillId="37" borderId="0" applyNumberFormat="0" applyBorder="0" applyAlignment="0" applyProtection="0"/>
    <xf numFmtId="0" fontId="146" fillId="37" borderId="0" applyNumberFormat="0" applyBorder="0" applyAlignment="0" applyProtection="0"/>
    <xf numFmtId="0" fontId="77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13" fillId="40" borderId="43" applyNumberFormat="0" applyFont="0" applyAlignment="0" applyProtection="0"/>
    <xf numFmtId="0" fontId="1" fillId="9" borderId="27" applyNumberFormat="0" applyFont="0" applyAlignment="0" applyProtection="0"/>
    <xf numFmtId="0" fontId="1" fillId="9" borderId="27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8" fillId="40" borderId="43" applyNumberFormat="0" applyFont="0" applyAlignment="0" applyProtection="0"/>
    <xf numFmtId="0" fontId="14" fillId="40" borderId="43" applyNumberFormat="0" applyFont="0" applyAlignment="0" applyProtection="0"/>
    <xf numFmtId="0" fontId="83" fillId="0" borderId="42" applyNumberFormat="0" applyFill="0" applyAlignment="0" applyProtection="0"/>
    <xf numFmtId="0" fontId="148" fillId="0" borderId="42" applyNumberFormat="0" applyFill="0" applyAlignment="0" applyProtection="0"/>
    <xf numFmtId="0" fontId="21" fillId="0" borderId="0"/>
    <xf numFmtId="0" fontId="71" fillId="0" borderId="0"/>
    <xf numFmtId="0" fontId="21" fillId="0" borderId="0"/>
    <xf numFmtId="0" fontId="88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13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89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8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78" fillId="39" borderId="0" applyNumberFormat="0" applyBorder="0" applyAlignment="0" applyProtection="0"/>
    <xf numFmtId="0" fontId="150" fillId="39" borderId="0" applyNumberFormat="0" applyBorder="0" applyAlignment="0" applyProtection="0"/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165" fontId="13" fillId="0" borderId="0" applyFont="0" applyFill="0" applyBorder="0" applyAlignment="0" applyProtection="0"/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7" fillId="0" borderId="0">
      <alignment horizontal="left" vertical="top" wrapText="1"/>
    </xf>
    <xf numFmtId="0" fontId="1" fillId="0" borderId="0"/>
    <xf numFmtId="170" fontId="1" fillId="0" borderId="0" applyFont="0" applyFill="0" applyBorder="0" applyAlignment="0" applyProtection="0"/>
    <xf numFmtId="0" fontId="8" fillId="0" borderId="0"/>
  </cellStyleXfs>
  <cellXfs count="662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left" vertical="top" wrapText="1"/>
    </xf>
    <xf numFmtId="0" fontId="11" fillId="0" borderId="0" xfId="0" applyFont="1" applyFill="1"/>
    <xf numFmtId="0" fontId="11" fillId="0" borderId="0" xfId="0" applyFont="1" applyAlignment="1">
      <alignment horizontal="center" vertical="center"/>
    </xf>
    <xf numFmtId="0" fontId="11" fillId="0" borderId="0" xfId="0" applyFont="1" applyBorder="1"/>
    <xf numFmtId="0" fontId="39" fillId="0" borderId="0" xfId="0" applyFont="1" applyFill="1"/>
    <xf numFmtId="0" fontId="39" fillId="0" borderId="0" xfId="0" applyFont="1" applyFill="1" applyAlignment="1">
      <alignment horizontal="left" vertical="top" wrapText="1"/>
    </xf>
    <xf numFmtId="0" fontId="20" fillId="2" borderId="0" xfId="14" applyFont="1" applyFill="1">
      <alignment horizontal="left" vertical="top" wrapText="1"/>
    </xf>
    <xf numFmtId="0" fontId="15" fillId="2" borderId="0" xfId="14" applyFont="1" applyFill="1">
      <alignment horizontal="left" vertical="top" wrapText="1"/>
    </xf>
    <xf numFmtId="0" fontId="42" fillId="2" borderId="15" xfId="0" applyFont="1" applyFill="1" applyBorder="1" applyAlignment="1">
      <alignment horizontal="left" vertical="center" wrapText="1"/>
    </xf>
    <xf numFmtId="0" fontId="22" fillId="2" borderId="15" xfId="0" applyFont="1" applyFill="1" applyBorder="1" applyAlignment="1">
      <alignment horizontal="left" vertical="top" wrapText="1"/>
    </xf>
    <xf numFmtId="0" fontId="22" fillId="2" borderId="15" xfId="0" applyFont="1" applyFill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top" wrapText="1"/>
    </xf>
    <xf numFmtId="0" fontId="41" fillId="0" borderId="0" xfId="0" applyFont="1"/>
    <xf numFmtId="0" fontId="40" fillId="0" borderId="15" xfId="24" applyFont="1" applyBorder="1" applyAlignment="1">
      <alignment horizontal="center" vertical="top" wrapText="1"/>
    </xf>
    <xf numFmtId="0" fontId="41" fillId="0" borderId="8" xfId="0" applyFont="1" applyFill="1" applyBorder="1" applyAlignment="1">
      <alignment horizontal="center" wrapText="1"/>
    </xf>
    <xf numFmtId="0" fontId="41" fillId="0" borderId="7" xfId="0" applyFont="1" applyFill="1" applyBorder="1" applyAlignment="1">
      <alignment horizontal="center" wrapText="1"/>
    </xf>
    <xf numFmtId="0" fontId="41" fillId="0" borderId="0" xfId="0" applyFont="1" applyAlignment="1">
      <alignment horizontal="center" vertical="center"/>
    </xf>
    <xf numFmtId="0" fontId="41" fillId="0" borderId="7" xfId="0" applyFont="1" applyBorder="1" applyAlignment="1">
      <alignment horizontal="center" vertical="top" wrapText="1"/>
    </xf>
    <xf numFmtId="172" fontId="12" fillId="0" borderId="15" xfId="0" applyNumberFormat="1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42" fillId="2" borderId="3" xfId="0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horizontal="left" vertical="center" wrapText="1"/>
    </xf>
    <xf numFmtId="0" fontId="40" fillId="2" borderId="15" xfId="0" applyFont="1" applyFill="1" applyBorder="1" applyAlignment="1">
      <alignment vertical="center"/>
    </xf>
    <xf numFmtId="0" fontId="41" fillId="0" borderId="0" xfId="0" applyFont="1" applyFill="1"/>
    <xf numFmtId="0" fontId="12" fillId="0" borderId="15" xfId="0" applyFont="1" applyFill="1" applyBorder="1" applyAlignment="1">
      <alignment vertical="top" wrapText="1"/>
    </xf>
    <xf numFmtId="0" fontId="41" fillId="0" borderId="15" xfId="0" applyFont="1" applyFill="1" applyBorder="1" applyAlignment="1">
      <alignment vertical="top" wrapText="1"/>
    </xf>
    <xf numFmtId="0" fontId="22" fillId="0" borderId="15" xfId="0" applyFont="1" applyFill="1" applyBorder="1" applyAlignment="1">
      <alignment horizontal="left" vertical="center" wrapText="1"/>
    </xf>
    <xf numFmtId="0" fontId="41" fillId="0" borderId="15" xfId="0" applyFont="1" applyFill="1" applyBorder="1" applyAlignment="1">
      <alignment horizontal="left" vertical="top" wrapText="1"/>
    </xf>
    <xf numFmtId="0" fontId="40" fillId="0" borderId="15" xfId="14" applyFont="1" applyBorder="1" applyAlignment="1">
      <alignment horizontal="center" vertical="center" wrapText="1"/>
    </xf>
    <xf numFmtId="0" fontId="41" fillId="0" borderId="0" xfId="0" applyFont="1" applyFill="1" applyAlignment="1">
      <alignment horizontal="right"/>
    </xf>
    <xf numFmtId="172" fontId="42" fillId="2" borderId="15" xfId="0" applyNumberFormat="1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vertical="center" wrapText="1"/>
    </xf>
    <xf numFmtId="0" fontId="40" fillId="0" borderId="15" xfId="0" applyFont="1" applyFill="1" applyBorder="1" applyAlignment="1">
      <alignment horizontal="left" vertical="center" wrapText="1"/>
    </xf>
    <xf numFmtId="0" fontId="41" fillId="0" borderId="0" xfId="0" applyFont="1" applyBorder="1"/>
    <xf numFmtId="0" fontId="40" fillId="0" borderId="0" xfId="0" applyFont="1" applyFill="1" applyBorder="1" applyAlignment="1">
      <alignment horizontal="left" vertical="top" wrapText="1"/>
    </xf>
    <xf numFmtId="0" fontId="12" fillId="0" borderId="15" xfId="0" applyFont="1" applyFill="1" applyBorder="1" applyAlignment="1">
      <alignment horizontal="left" vertical="top" wrapText="1"/>
    </xf>
    <xf numFmtId="169" fontId="40" fillId="2" borderId="15" xfId="8" applyNumberFormat="1" applyFont="1" applyFill="1" applyBorder="1" applyAlignment="1">
      <alignment horizontal="center" vertical="center"/>
    </xf>
    <xf numFmtId="0" fontId="40" fillId="0" borderId="15" xfId="0" applyFont="1" applyBorder="1" applyAlignment="1">
      <alignment horizontal="left" vertical="center" wrapText="1"/>
    </xf>
    <xf numFmtId="0" fontId="40" fillId="0" borderId="32" xfId="0" applyFont="1" applyBorder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172" fontId="22" fillId="0" borderId="15" xfId="8" applyNumberFormat="1" applyFont="1" applyFill="1" applyBorder="1" applyAlignment="1">
      <alignment horizontal="center" vertical="center"/>
    </xf>
    <xf numFmtId="0" fontId="40" fillId="2" borderId="15" xfId="14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right"/>
    </xf>
    <xf numFmtId="0" fontId="41" fillId="0" borderId="15" xfId="0" applyFont="1" applyFill="1" applyBorder="1" applyAlignment="1">
      <alignment horizontal="center" vertical="top" wrapText="1"/>
    </xf>
    <xf numFmtId="172" fontId="22" fillId="0" borderId="15" xfId="0" applyNumberFormat="1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horizontal="center" vertical="center" wrapText="1"/>
    </xf>
    <xf numFmtId="172" fontId="22" fillId="2" borderId="15" xfId="0" applyNumberFormat="1" applyFont="1" applyFill="1" applyBorder="1" applyAlignment="1">
      <alignment horizontal="center" vertical="center" wrapText="1"/>
    </xf>
    <xf numFmtId="172" fontId="42" fillId="2" borderId="3" xfId="0" applyNumberFormat="1" applyFont="1" applyFill="1" applyBorder="1" applyAlignment="1">
      <alignment horizontal="center" vertical="center" wrapText="1"/>
    </xf>
    <xf numFmtId="0" fontId="40" fillId="0" borderId="15" xfId="0" applyFont="1" applyBorder="1" applyAlignment="1">
      <alignment vertical="top"/>
    </xf>
    <xf numFmtId="172" fontId="22" fillId="2" borderId="3" xfId="0" applyNumberFormat="1" applyFont="1" applyFill="1" applyBorder="1" applyAlignment="1">
      <alignment horizontal="center" vertical="center" wrapText="1"/>
    </xf>
    <xf numFmtId="0" fontId="40" fillId="0" borderId="15" xfId="14" applyFont="1" applyFill="1" applyBorder="1" applyAlignment="1">
      <alignment horizontal="center" vertical="top" wrapText="1"/>
    </xf>
    <xf numFmtId="0" fontId="40" fillId="0" borderId="15" xfId="0" applyFont="1" applyFill="1" applyBorder="1" applyAlignment="1">
      <alignment vertical="top"/>
    </xf>
    <xf numFmtId="172" fontId="40" fillId="2" borderId="15" xfId="14" applyNumberFormat="1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right" vertical="center"/>
    </xf>
    <xf numFmtId="0" fontId="41" fillId="0" borderId="0" xfId="0" applyFont="1" applyFill="1" applyAlignment="1">
      <alignment horizontal="center" vertical="center"/>
    </xf>
    <xf numFmtId="0" fontId="41" fillId="0" borderId="0" xfId="0" applyFont="1" applyFill="1" applyAlignment="1">
      <alignment vertical="center"/>
    </xf>
    <xf numFmtId="168" fontId="12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" fontId="43" fillId="0" borderId="2" xfId="0" applyNumberFormat="1" applyFont="1" applyFill="1" applyBorder="1" applyAlignment="1">
      <alignment horizontal="center" vertical="center"/>
    </xf>
    <xf numFmtId="1" fontId="43" fillId="0" borderId="3" xfId="0" applyNumberFormat="1" applyFont="1" applyFill="1" applyBorder="1" applyAlignment="1">
      <alignment horizontal="center" vertical="center"/>
    </xf>
    <xf numFmtId="169" fontId="22" fillId="2" borderId="15" xfId="8" applyNumberFormat="1" applyFont="1" applyFill="1" applyBorder="1" applyAlignment="1">
      <alignment horizontal="center" vertical="center"/>
    </xf>
    <xf numFmtId="0" fontId="47" fillId="0" borderId="17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/>
    </xf>
    <xf numFmtId="0" fontId="48" fillId="0" borderId="15" xfId="0" applyFont="1" applyFill="1" applyBorder="1" applyAlignment="1">
      <alignment horizontal="center"/>
    </xf>
    <xf numFmtId="0" fontId="47" fillId="0" borderId="15" xfId="0" applyFont="1" applyFill="1" applyBorder="1" applyAlignment="1">
      <alignment horizontal="left" vertical="center" wrapText="1"/>
    </xf>
    <xf numFmtId="0" fontId="15" fillId="0" borderId="0" xfId="14" applyFont="1">
      <alignment horizontal="left" vertical="top" wrapText="1"/>
    </xf>
    <xf numFmtId="0" fontId="15" fillId="0" borderId="0" xfId="14" applyFont="1" applyAlignment="1">
      <alignment horizontal="left" vertical="top" wrapText="1"/>
    </xf>
    <xf numFmtId="0" fontId="40" fillId="0" borderId="0" xfId="0" applyFont="1" applyBorder="1" applyAlignment="1">
      <alignment horizontal="left" vertical="top" wrapText="1"/>
    </xf>
    <xf numFmtId="0" fontId="22" fillId="0" borderId="15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41" fillId="0" borderId="10" xfId="0" applyFont="1" applyFill="1" applyBorder="1" applyAlignment="1">
      <alignment horizontal="right" vertical="center"/>
    </xf>
    <xf numFmtId="0" fontId="46" fillId="2" borderId="15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right"/>
    </xf>
    <xf numFmtId="0" fontId="51" fillId="0" borderId="0" xfId="79" applyNumberFormat="1" applyFont="1" applyFill="1" applyBorder="1" applyAlignment="1">
      <alignment vertical="center" wrapText="1"/>
    </xf>
    <xf numFmtId="0" fontId="51" fillId="0" borderId="0" xfId="79" applyNumberFormat="1" applyFont="1" applyFill="1" applyBorder="1" applyAlignment="1">
      <alignment horizontal="center" vertical="center" wrapText="1"/>
    </xf>
    <xf numFmtId="49" fontId="51" fillId="0" borderId="0" xfId="79" applyNumberFormat="1" applyFont="1" applyFill="1" applyBorder="1" applyAlignment="1">
      <alignment vertical="center" wrapText="1"/>
    </xf>
    <xf numFmtId="174" fontId="51" fillId="0" borderId="0" xfId="79" applyNumberFormat="1" applyFont="1" applyFill="1" applyBorder="1" applyAlignment="1">
      <alignment horizontal="left" vertical="center"/>
    </xf>
    <xf numFmtId="49" fontId="51" fillId="0" borderId="33" xfId="0" applyNumberFormat="1" applyFont="1" applyFill="1" applyBorder="1" applyAlignment="1">
      <alignment horizontal="left" vertical="center" wrapText="1"/>
    </xf>
    <xf numFmtId="49" fontId="40" fillId="0" borderId="3" xfId="0" applyNumberFormat="1" applyFont="1" applyFill="1" applyBorder="1" applyAlignment="1">
      <alignment horizontal="center" vertical="center" wrapText="1"/>
    </xf>
    <xf numFmtId="165" fontId="51" fillId="0" borderId="3" xfId="0" applyNumberFormat="1" applyFont="1" applyFill="1" applyBorder="1" applyAlignment="1">
      <alignment horizontal="center" vertical="center" wrapText="1"/>
    </xf>
    <xf numFmtId="169" fontId="52" fillId="0" borderId="3" xfId="0" applyNumberFormat="1" applyFont="1" applyFill="1" applyBorder="1" applyAlignment="1">
      <alignment horizontal="right" vertical="center" shrinkToFit="1"/>
    </xf>
    <xf numFmtId="49" fontId="51" fillId="0" borderId="34" xfId="0" applyNumberFormat="1" applyFont="1" applyFill="1" applyBorder="1" applyAlignment="1">
      <alignment horizontal="left" vertical="center" wrapText="1"/>
    </xf>
    <xf numFmtId="165" fontId="51" fillId="0" borderId="15" xfId="0" applyNumberFormat="1" applyFont="1" applyFill="1" applyBorder="1" applyAlignment="1">
      <alignment vertical="center" wrapText="1"/>
    </xf>
    <xf numFmtId="169" fontId="51" fillId="0" borderId="15" xfId="0" applyNumberFormat="1" applyFont="1" applyFill="1" applyBorder="1" applyAlignment="1">
      <alignment horizontal="right" vertical="center" shrinkToFit="1"/>
    </xf>
    <xf numFmtId="165" fontId="52" fillId="0" borderId="15" xfId="0" applyNumberFormat="1" applyFont="1" applyFill="1" applyBorder="1" applyAlignment="1">
      <alignment horizontal="left" vertical="center" wrapText="1"/>
    </xf>
    <xf numFmtId="169" fontId="22" fillId="0" borderId="15" xfId="81" applyNumberFormat="1" applyFont="1" applyFill="1" applyBorder="1" applyAlignment="1">
      <alignment horizontal="right" vertical="center" shrinkToFit="1"/>
    </xf>
    <xf numFmtId="165" fontId="22" fillId="0" borderId="15" xfId="0" applyNumberFormat="1" applyFont="1" applyFill="1" applyBorder="1" applyAlignment="1">
      <alignment horizontal="left" vertical="center" wrapText="1"/>
    </xf>
    <xf numFmtId="165" fontId="40" fillId="0" borderId="15" xfId="0" applyNumberFormat="1" applyFont="1" applyFill="1" applyBorder="1" applyAlignment="1">
      <alignment horizontal="left" vertical="center" wrapText="1"/>
    </xf>
    <xf numFmtId="169" fontId="49" fillId="0" borderId="0" xfId="0" applyNumberFormat="1" applyFont="1" applyFill="1" applyBorder="1" applyAlignment="1">
      <alignment horizontal="left" vertical="center"/>
    </xf>
    <xf numFmtId="169" fontId="40" fillId="0" borderId="15" xfId="81" applyNumberFormat="1" applyFont="1" applyFill="1" applyBorder="1" applyAlignment="1">
      <alignment horizontal="right" vertical="center" shrinkToFit="1"/>
    </xf>
    <xf numFmtId="169" fontId="52" fillId="0" borderId="15" xfId="0" applyNumberFormat="1" applyFont="1" applyFill="1" applyBorder="1" applyAlignment="1">
      <alignment horizontal="right" vertical="center" shrinkToFit="1"/>
    </xf>
    <xf numFmtId="172" fontId="42" fillId="2" borderId="15" xfId="0" applyNumberFormat="1" applyFont="1" applyFill="1" applyBorder="1" applyAlignment="1">
      <alignment horizontal="right" vertical="center" wrapText="1"/>
    </xf>
    <xf numFmtId="168" fontId="40" fillId="0" borderId="0" xfId="8" applyNumberFormat="1" applyFont="1" applyFill="1" applyAlignment="1">
      <alignment horizontal="right" vertical="center"/>
    </xf>
    <xf numFmtId="0" fontId="40" fillId="0" borderId="15" xfId="0" applyFont="1" applyBorder="1" applyAlignment="1">
      <alignment horizontal="left" vertical="top" wrapText="1"/>
    </xf>
    <xf numFmtId="0" fontId="15" fillId="2" borderId="0" xfId="0" applyFont="1" applyFill="1" applyAlignment="1">
      <alignment wrapText="1"/>
    </xf>
    <xf numFmtId="0" fontId="41" fillId="0" borderId="0" xfId="0" applyFont="1"/>
    <xf numFmtId="172" fontId="42" fillId="0" borderId="15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left" vertical="top" wrapText="1"/>
    </xf>
    <xf numFmtId="167" fontId="40" fillId="0" borderId="15" xfId="15" applyNumberFormat="1" applyFont="1" applyBorder="1" applyAlignment="1">
      <alignment horizontal="right" vertical="top"/>
    </xf>
    <xf numFmtId="0" fontId="41" fillId="2" borderId="15" xfId="0" applyFont="1" applyFill="1" applyBorder="1" applyAlignment="1">
      <alignment horizontal="center" vertical="top" wrapText="1"/>
    </xf>
    <xf numFmtId="0" fontId="40" fillId="0" borderId="0" xfId="14" applyFont="1">
      <alignment horizontal="left" vertical="top" wrapText="1"/>
    </xf>
    <xf numFmtId="0" fontId="40" fillId="0" borderId="17" xfId="0" applyFont="1" applyFill="1" applyBorder="1" applyAlignment="1">
      <alignment horizontal="left" vertical="center" wrapText="1"/>
    </xf>
    <xf numFmtId="172" fontId="40" fillId="0" borderId="15" xfId="0" applyNumberFormat="1" applyFont="1" applyBorder="1" applyAlignment="1">
      <alignment horizontal="right" vertical="top" wrapText="1"/>
    </xf>
    <xf numFmtId="0" fontId="41" fillId="0" borderId="15" xfId="0" applyFont="1" applyBorder="1" applyAlignment="1">
      <alignment horizontal="left" vertical="top" wrapText="1"/>
    </xf>
    <xf numFmtId="0" fontId="22" fillId="0" borderId="15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167" fontId="40" fillId="2" borderId="15" xfId="72" applyNumberFormat="1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/>
    </xf>
    <xf numFmtId="0" fontId="22" fillId="0" borderId="18" xfId="0" applyFont="1" applyFill="1" applyBorder="1" applyAlignment="1">
      <alignment vertical="center"/>
    </xf>
    <xf numFmtId="0" fontId="22" fillId="0" borderId="17" xfId="0" applyFont="1" applyFill="1" applyBorder="1" applyAlignment="1">
      <alignment vertical="center"/>
    </xf>
    <xf numFmtId="169" fontId="22" fillId="2" borderId="15" xfId="387" applyNumberFormat="1" applyFont="1" applyFill="1" applyBorder="1" applyAlignment="1">
      <alignment horizontal="center" vertical="center"/>
    </xf>
    <xf numFmtId="169" fontId="40" fillId="2" borderId="15" xfId="387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vertical="center" wrapText="1"/>
    </xf>
    <xf numFmtId="0" fontId="41" fillId="0" borderId="15" xfId="0" applyFont="1" applyFill="1" applyBorder="1" applyAlignment="1">
      <alignment horizontal="center" vertical="center"/>
    </xf>
    <xf numFmtId="0" fontId="22" fillId="0" borderId="0" xfId="0" applyFont="1"/>
    <xf numFmtId="0" fontId="40" fillId="0" borderId="15" xfId="0" applyFont="1" applyFill="1" applyBorder="1" applyAlignment="1">
      <alignment horizontal="left" vertical="top" wrapText="1"/>
    </xf>
    <xf numFmtId="173" fontId="40" fillId="0" borderId="15" xfId="0" applyNumberFormat="1" applyFont="1" applyFill="1" applyBorder="1" applyAlignment="1">
      <alignment horizontal="left" vertical="top" wrapText="1"/>
    </xf>
    <xf numFmtId="173" fontId="22" fillId="0" borderId="15" xfId="0" applyNumberFormat="1" applyFont="1" applyFill="1" applyBorder="1" applyAlignment="1">
      <alignment horizontal="left" vertical="top" wrapText="1"/>
    </xf>
    <xf numFmtId="0" fontId="47" fillId="0" borderId="15" xfId="0" applyFont="1" applyFill="1" applyBorder="1" applyAlignment="1">
      <alignment horizontal="left" vertical="top" wrapText="1"/>
    </xf>
    <xf numFmtId="0" fontId="41" fillId="0" borderId="1" xfId="0" applyFont="1" applyBorder="1" applyAlignment="1">
      <alignment horizontal="center" vertical="center" wrapText="1"/>
    </xf>
    <xf numFmtId="0" fontId="40" fillId="0" borderId="15" xfId="24" applyFont="1" applyBorder="1" applyAlignment="1">
      <alignment horizontal="center" vertical="center" wrapText="1"/>
    </xf>
    <xf numFmtId="0" fontId="40" fillId="0" borderId="15" xfId="0" applyFont="1" applyFill="1" applyBorder="1" applyAlignment="1">
      <alignment horizontal="left" vertical="top" wrapText="1"/>
    </xf>
    <xf numFmtId="0" fontId="12" fillId="0" borderId="29" xfId="0" applyFont="1" applyFill="1" applyBorder="1" applyAlignment="1">
      <alignment horizontal="center" vertical="top" wrapText="1"/>
    </xf>
    <xf numFmtId="0" fontId="40" fillId="0" borderId="15" xfId="0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12" fillId="0" borderId="29" xfId="0" applyFont="1" applyFill="1" applyBorder="1" applyAlignment="1">
      <alignment horizontal="center" vertical="top" wrapText="1"/>
    </xf>
    <xf numFmtId="0" fontId="40" fillId="0" borderId="15" xfId="0" applyFont="1" applyFill="1" applyBorder="1" applyAlignment="1">
      <alignment horizontal="left" vertical="top" wrapText="1"/>
    </xf>
    <xf numFmtId="169" fontId="40" fillId="0" borderId="15" xfId="8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49" fontId="40" fillId="0" borderId="15" xfId="0" applyNumberFormat="1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right"/>
    </xf>
    <xf numFmtId="0" fontId="22" fillId="2" borderId="0" xfId="0" applyFont="1" applyFill="1" applyAlignment="1">
      <alignment horizontal="center" vertical="center" wrapText="1"/>
    </xf>
    <xf numFmtId="0" fontId="47" fillId="0" borderId="15" xfId="0" applyFont="1" applyBorder="1" applyAlignment="1">
      <alignment horizontal="left" vertical="top" wrapText="1"/>
    </xf>
    <xf numFmtId="0" fontId="41" fillId="0" borderId="15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left" vertical="center" wrapText="1"/>
    </xf>
    <xf numFmtId="0" fontId="22" fillId="0" borderId="0" xfId="0" applyFont="1" applyAlignment="1">
      <alignment horizontal="right" vertical="center" wrapText="1"/>
    </xf>
    <xf numFmtId="0" fontId="41" fillId="0" borderId="0" xfId="0" applyFont="1" applyAlignment="1">
      <alignment horizontal="left" vertical="top" wrapText="1"/>
    </xf>
    <xf numFmtId="0" fontId="40" fillId="0" borderId="0" xfId="0" applyFont="1" applyAlignment="1">
      <alignment horizontal="left" vertical="center" wrapText="1"/>
    </xf>
    <xf numFmtId="0" fontId="40" fillId="0" borderId="0" xfId="0" applyFont="1" applyAlignment="1">
      <alignment horizontal="center" vertical="center" wrapText="1"/>
    </xf>
    <xf numFmtId="0" fontId="47" fillId="0" borderId="10" xfId="0" applyFont="1" applyBorder="1" applyAlignment="1">
      <alignment horizontal="right" vertical="top" wrapText="1"/>
    </xf>
    <xf numFmtId="0" fontId="40" fillId="0" borderId="15" xfId="0" applyFont="1" applyBorder="1" applyAlignment="1">
      <alignment horizontal="left" vertical="center"/>
    </xf>
    <xf numFmtId="0" fontId="40" fillId="0" borderId="15" xfId="0" applyFont="1" applyBorder="1" applyAlignment="1">
      <alignment horizontal="center" vertical="center" wrapText="1"/>
    </xf>
    <xf numFmtId="169" fontId="42" fillId="2" borderId="15" xfId="0" applyNumberFormat="1" applyFont="1" applyFill="1" applyBorder="1" applyAlignment="1">
      <alignment horizontal="center" vertical="center"/>
    </xf>
    <xf numFmtId="169" fontId="42" fillId="2" borderId="15" xfId="0" applyNumberFormat="1" applyFont="1" applyFill="1" applyBorder="1" applyAlignment="1">
      <alignment vertical="center"/>
    </xf>
    <xf numFmtId="169" fontId="41" fillId="0" borderId="0" xfId="0" applyNumberFormat="1" applyFont="1" applyAlignment="1">
      <alignment horizontal="left" vertical="center" wrapText="1"/>
    </xf>
    <xf numFmtId="174" fontId="40" fillId="0" borderId="0" xfId="0" applyNumberFormat="1" applyFont="1" applyAlignment="1">
      <alignment horizontal="left" vertical="center" wrapText="1"/>
    </xf>
    <xf numFmtId="0" fontId="40" fillId="0" borderId="0" xfId="0" applyFont="1" applyAlignment="1">
      <alignment horizontal="left" vertical="top" wrapText="1"/>
    </xf>
    <xf numFmtId="0" fontId="41" fillId="0" borderId="0" xfId="0" applyFont="1" applyFill="1" applyBorder="1" applyAlignment="1">
      <alignment horizontal="left" vertical="top"/>
    </xf>
    <xf numFmtId="0" fontId="41" fillId="0" borderId="15" xfId="0" applyFont="1" applyBorder="1" applyAlignment="1">
      <alignment horizontal="center" vertical="center" wrapText="1"/>
    </xf>
    <xf numFmtId="1" fontId="52" fillId="0" borderId="15" xfId="0" applyNumberFormat="1" applyFont="1" applyFill="1" applyBorder="1" applyAlignment="1">
      <alignment horizontal="center" vertical="center" shrinkToFit="1"/>
    </xf>
    <xf numFmtId="0" fontId="52" fillId="0" borderId="15" xfId="0" applyFont="1" applyFill="1" applyBorder="1" applyAlignment="1">
      <alignment horizontal="left" vertical="center" wrapText="1"/>
    </xf>
    <xf numFmtId="49" fontId="51" fillId="0" borderId="15" xfId="0" applyNumberFormat="1" applyFont="1" applyFill="1" applyBorder="1" applyAlignment="1">
      <alignment horizontal="left" vertical="center" wrapText="1"/>
    </xf>
    <xf numFmtId="49" fontId="40" fillId="0" borderId="15" xfId="0" applyNumberFormat="1" applyFont="1" applyFill="1" applyBorder="1" applyAlignment="1">
      <alignment horizontal="center" vertical="center" shrinkToFit="1"/>
    </xf>
    <xf numFmtId="169" fontId="22" fillId="0" borderId="15" xfId="0" applyNumberFormat="1" applyFont="1" applyFill="1" applyBorder="1" applyAlignment="1">
      <alignment horizontal="right" vertical="center" shrinkToFit="1"/>
    </xf>
    <xf numFmtId="169" fontId="40" fillId="0" borderId="15" xfId="0" applyNumberFormat="1" applyFont="1" applyFill="1" applyBorder="1" applyAlignment="1">
      <alignment horizontal="left" vertical="center" wrapText="1"/>
    </xf>
    <xf numFmtId="165" fontId="50" fillId="0" borderId="15" xfId="0" applyNumberFormat="1" applyFont="1" applyFill="1" applyBorder="1" applyAlignment="1">
      <alignment horizontal="left" vertical="center" wrapText="1"/>
    </xf>
    <xf numFmtId="169" fontId="50" fillId="0" borderId="15" xfId="0" applyNumberFormat="1" applyFont="1" applyFill="1" applyBorder="1" applyAlignment="1">
      <alignment horizontal="right" vertical="center" shrinkToFit="1"/>
    </xf>
    <xf numFmtId="165" fontId="40" fillId="0" borderId="15" xfId="0" quotePrefix="1" applyNumberFormat="1" applyFont="1" applyFill="1" applyBorder="1" applyAlignment="1">
      <alignment horizontal="left" vertical="center" wrapText="1"/>
    </xf>
    <xf numFmtId="0" fontId="15" fillId="0" borderId="15" xfId="14" applyFont="1" applyBorder="1">
      <alignment horizontal="left" vertical="top" wrapText="1"/>
    </xf>
    <xf numFmtId="0" fontId="15" fillId="0" borderId="15" xfId="14" applyFont="1" applyBorder="1" applyAlignment="1">
      <alignment horizontal="left" vertical="top" wrapText="1"/>
    </xf>
    <xf numFmtId="0" fontId="40" fillId="0" borderId="48" xfId="0" applyFont="1" applyBorder="1" applyAlignment="1">
      <alignment horizontal="left" vertical="center" wrapText="1"/>
    </xf>
    <xf numFmtId="0" fontId="22" fillId="0" borderId="49" xfId="0" applyFont="1" applyBorder="1" applyAlignment="1">
      <alignment horizontal="left" vertical="center" wrapText="1"/>
    </xf>
    <xf numFmtId="0" fontId="40" fillId="0" borderId="49" xfId="0" applyFont="1" applyBorder="1" applyAlignment="1">
      <alignment horizontal="left" vertical="center" wrapText="1"/>
    </xf>
    <xf numFmtId="0" fontId="40" fillId="0" borderId="0" xfId="0" applyFont="1" applyFill="1"/>
    <xf numFmtId="0" fontId="40" fillId="0" borderId="0" xfId="0" applyFont="1" applyFill="1" applyBorder="1" applyAlignment="1">
      <alignment horizontal="centerContinuous"/>
    </xf>
    <xf numFmtId="0" fontId="47" fillId="0" borderId="0" xfId="0" applyFont="1" applyFill="1" applyBorder="1" applyAlignment="1">
      <alignment horizontal="centerContinuous"/>
    </xf>
    <xf numFmtId="0" fontId="47" fillId="0" borderId="0" xfId="0" applyFont="1" applyFill="1" applyBorder="1"/>
    <xf numFmtId="0" fontId="47" fillId="0" borderId="0" xfId="0" applyFont="1" applyFill="1"/>
    <xf numFmtId="0" fontId="15" fillId="0" borderId="0" xfId="0" applyFont="1" applyFill="1"/>
    <xf numFmtId="0" fontId="15" fillId="0" borderId="0" xfId="0" applyFont="1" applyFill="1" applyAlignment="1">
      <alignment horizontal="centerContinuous"/>
    </xf>
    <xf numFmtId="0" fontId="47" fillId="0" borderId="0" xfId="0" applyFont="1" applyFill="1" applyBorder="1" applyAlignment="1"/>
    <xf numFmtId="0" fontId="47" fillId="0" borderId="0" xfId="0" applyFont="1" applyFill="1" applyBorder="1" applyAlignment="1">
      <alignment horizontal="right"/>
    </xf>
    <xf numFmtId="0" fontId="165" fillId="0" borderId="0" xfId="0" applyFont="1"/>
    <xf numFmtId="0" fontId="8" fillId="0" borderId="0" xfId="0" applyFont="1"/>
    <xf numFmtId="0" fontId="6" fillId="0" borderId="0" xfId="0" applyFont="1" applyAlignment="1">
      <alignment horizontal="left" vertical="top" wrapText="1"/>
    </xf>
    <xf numFmtId="0" fontId="22" fillId="0" borderId="0" xfId="0" applyFont="1" applyBorder="1" applyAlignment="1">
      <alignment horizontal="center" vertical="top" wrapText="1"/>
    </xf>
    <xf numFmtId="0" fontId="40" fillId="61" borderId="15" xfId="604" applyFont="1" applyFill="1" applyBorder="1" applyAlignment="1">
      <alignment horizontal="center" vertical="center" wrapText="1"/>
    </xf>
    <xf numFmtId="181" fontId="22" fillId="61" borderId="15" xfId="604" applyNumberFormat="1" applyFont="1" applyFill="1" applyBorder="1" applyAlignment="1">
      <alignment horizontal="center" vertical="center" wrapText="1"/>
    </xf>
    <xf numFmtId="172" fontId="22" fillId="0" borderId="15" xfId="0" applyNumberFormat="1" applyFont="1" applyFill="1" applyBorder="1" applyAlignment="1">
      <alignment horizontal="left" vertical="center" wrapText="1"/>
    </xf>
    <xf numFmtId="181" fontId="22" fillId="0" borderId="15" xfId="604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  <xf numFmtId="0" fontId="22" fillId="0" borderId="16" xfId="604" applyFont="1" applyFill="1" applyBorder="1" applyAlignment="1">
      <alignment horizontal="center" vertical="center" wrapText="1"/>
    </xf>
    <xf numFmtId="0" fontId="22" fillId="0" borderId="15" xfId="604" applyFont="1" applyFill="1" applyBorder="1" applyAlignment="1">
      <alignment horizontal="center" vertical="center" wrapText="1"/>
    </xf>
    <xf numFmtId="167" fontId="40" fillId="0" borderId="15" xfId="604" applyNumberFormat="1" applyFont="1" applyFill="1" applyBorder="1" applyAlignment="1">
      <alignment horizontal="center" vertical="center" wrapText="1"/>
    </xf>
    <xf numFmtId="0" fontId="22" fillId="0" borderId="18" xfId="604" applyFont="1" applyFill="1" applyBorder="1" applyAlignment="1">
      <alignment horizontal="center" vertical="center" wrapText="1"/>
    </xf>
    <xf numFmtId="0" fontId="22" fillId="0" borderId="17" xfId="604" applyFont="1" applyFill="1" applyBorder="1" applyAlignment="1">
      <alignment horizontal="center" vertical="center" wrapText="1"/>
    </xf>
    <xf numFmtId="180" fontId="22" fillId="0" borderId="15" xfId="604" applyNumberFormat="1" applyFont="1" applyFill="1" applyBorder="1" applyAlignment="1">
      <alignment horizontal="center" vertical="center" wrapText="1"/>
    </xf>
    <xf numFmtId="172" fontId="40" fillId="0" borderId="15" xfId="74" applyNumberFormat="1" applyFont="1" applyFill="1" applyBorder="1" applyAlignment="1">
      <alignment horizontal="center" vertical="center" wrapText="1"/>
    </xf>
    <xf numFmtId="37" fontId="40" fillId="0" borderId="15" xfId="74" applyNumberFormat="1" applyFont="1" applyFill="1" applyBorder="1" applyAlignment="1">
      <alignment horizontal="center" vertical="center"/>
    </xf>
    <xf numFmtId="172" fontId="40" fillId="0" borderId="15" xfId="74" applyNumberFormat="1" applyFont="1" applyFill="1" applyBorder="1" applyAlignment="1">
      <alignment vertical="center"/>
    </xf>
    <xf numFmtId="49" fontId="40" fillId="0" borderId="15" xfId="74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40" fillId="0" borderId="15" xfId="0" applyFont="1" applyFill="1" applyBorder="1" applyAlignment="1">
      <alignment horizontal="center"/>
    </xf>
    <xf numFmtId="0" fontId="40" fillId="0" borderId="15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right" vertical="center" wrapText="1"/>
    </xf>
    <xf numFmtId="0" fontId="12" fillId="0" borderId="15" xfId="0" applyFont="1" applyFill="1" applyBorder="1" applyAlignment="1">
      <alignment horizontal="center" vertical="center" wrapText="1"/>
    </xf>
    <xf numFmtId="167" fontId="22" fillId="0" borderId="15" xfId="15" applyNumberFormat="1" applyFont="1" applyBorder="1" applyAlignment="1">
      <alignment horizontal="right" vertical="top"/>
    </xf>
    <xf numFmtId="0" fontId="42" fillId="0" borderId="15" xfId="0" applyFont="1" applyFill="1" applyBorder="1" applyAlignment="1">
      <alignment horizontal="left" vertical="center" wrapText="1"/>
    </xf>
    <xf numFmtId="172" fontId="40" fillId="0" borderId="15" xfId="406" applyNumberFormat="1" applyFont="1" applyFill="1" applyBorder="1" applyAlignment="1">
      <alignment horizontal="right" vertical="center"/>
    </xf>
    <xf numFmtId="0" fontId="42" fillId="2" borderId="19" xfId="0" applyFont="1" applyFill="1" applyBorder="1" applyAlignment="1">
      <alignment horizontal="left" vertical="center" wrapText="1"/>
    </xf>
    <xf numFmtId="172" fontId="22" fillId="0" borderId="15" xfId="0" applyNumberFormat="1" applyFont="1" applyBorder="1" applyAlignment="1">
      <alignment horizontal="right" vertical="top" wrapText="1"/>
    </xf>
    <xf numFmtId="0" fontId="42" fillId="2" borderId="16" xfId="0" applyFont="1" applyFill="1" applyBorder="1" applyAlignment="1">
      <alignment horizontal="left" vertical="center" wrapText="1"/>
    </xf>
    <xf numFmtId="0" fontId="22" fillId="2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40" fillId="0" borderId="16" xfId="0" applyFont="1" applyFill="1" applyBorder="1" applyAlignment="1">
      <alignment horizontal="left" vertical="center" wrapText="1"/>
    </xf>
    <xf numFmtId="168" fontId="40" fillId="0" borderId="16" xfId="0" applyNumberFormat="1" applyFont="1" applyFill="1" applyBorder="1" applyAlignment="1">
      <alignment horizontal="left" vertical="center" wrapText="1"/>
    </xf>
    <xf numFmtId="172" fontId="46" fillId="2" borderId="15" xfId="0" applyNumberFormat="1" applyFont="1" applyFill="1" applyBorder="1" applyAlignment="1">
      <alignment horizontal="right" vertical="center" wrapText="1"/>
    </xf>
    <xf numFmtId="0" fontId="41" fillId="0" borderId="15" xfId="0" applyFont="1" applyFill="1" applyBorder="1" applyAlignment="1">
      <alignment horizontal="center" vertical="center" wrapText="1"/>
    </xf>
    <xf numFmtId="0" fontId="22" fillId="0" borderId="16" xfId="604" applyFont="1" applyFill="1" applyBorder="1" applyAlignment="1">
      <alignment horizontal="center" vertical="center" wrapText="1"/>
    </xf>
    <xf numFmtId="165" fontId="40" fillId="0" borderId="0" xfId="75" applyFont="1" applyFill="1" applyAlignment="1">
      <alignment horizontal="right" wrapText="1"/>
    </xf>
    <xf numFmtId="0" fontId="15" fillId="0" borderId="0" xfId="0" applyFont="1" applyAlignment="1">
      <alignment vertical="center" wrapText="1"/>
    </xf>
    <xf numFmtId="165" fontId="15" fillId="0" borderId="0" xfId="75" applyFont="1" applyFill="1"/>
    <xf numFmtId="165" fontId="40" fillId="0" borderId="0" xfId="75" applyFont="1" applyFill="1" applyAlignment="1">
      <alignment wrapText="1"/>
    </xf>
    <xf numFmtId="0" fontId="6" fillId="0" borderId="0" xfId="0" applyFont="1" applyAlignment="1">
      <alignment vertical="center" wrapText="1"/>
    </xf>
    <xf numFmtId="0" fontId="40" fillId="0" borderId="0" xfId="0" applyFont="1" applyAlignment="1">
      <alignment horizontal="right" vertical="center"/>
    </xf>
    <xf numFmtId="165" fontId="40" fillId="0" borderId="0" xfId="75" applyFont="1" applyFill="1" applyAlignment="1">
      <alignment horizontal="center" wrapText="1"/>
    </xf>
    <xf numFmtId="169" fontId="41" fillId="0" borderId="0" xfId="75" applyNumberFormat="1" applyFont="1" applyFill="1" applyAlignment="1">
      <alignment horizontal="right"/>
    </xf>
    <xf numFmtId="169" fontId="22" fillId="0" borderId="15" xfId="75" applyNumberFormat="1" applyFont="1" applyFill="1" applyBorder="1" applyAlignment="1">
      <alignment horizontal="center" vertical="center"/>
    </xf>
    <xf numFmtId="165" fontId="20" fillId="0" borderId="0" xfId="75" applyFont="1" applyFill="1" applyAlignment="1">
      <alignment horizontal="center" vertical="center"/>
    </xf>
    <xf numFmtId="165" fontId="22" fillId="0" borderId="15" xfId="75" applyFont="1" applyFill="1" applyBorder="1" applyAlignment="1">
      <alignment wrapText="1"/>
    </xf>
    <xf numFmtId="169" fontId="22" fillId="0" borderId="3" xfId="75" applyNumberFormat="1" applyFont="1" applyFill="1" applyBorder="1" applyAlignment="1">
      <alignment horizontal="center" vertical="center"/>
    </xf>
    <xf numFmtId="165" fontId="20" fillId="0" borderId="0" xfId="75" applyFont="1" applyFill="1"/>
    <xf numFmtId="165" fontId="40" fillId="0" borderId="15" xfId="75" applyFont="1" applyFill="1" applyBorder="1" applyAlignment="1">
      <alignment vertical="center" wrapText="1"/>
    </xf>
    <xf numFmtId="169" fontId="40" fillId="0" borderId="15" xfId="75" applyNumberFormat="1" applyFont="1" applyFill="1" applyBorder="1" applyAlignment="1">
      <alignment horizontal="center" vertical="center"/>
    </xf>
    <xf numFmtId="165" fontId="20" fillId="0" borderId="0" xfId="77" applyNumberFormat="1" applyFont="1" applyFill="1" applyBorder="1"/>
    <xf numFmtId="165" fontId="22" fillId="0" borderId="15" xfId="75" applyFont="1" applyFill="1" applyBorder="1" applyAlignment="1">
      <alignment vertical="center" wrapText="1"/>
    </xf>
    <xf numFmtId="169" fontId="22" fillId="0" borderId="15" xfId="75" applyNumberFormat="1" applyFont="1" applyFill="1" applyBorder="1" applyAlignment="1">
      <alignment horizontal="left" vertical="center"/>
    </xf>
    <xf numFmtId="165" fontId="20" fillId="0" borderId="0" xfId="75" applyFont="1" applyFill="1" applyBorder="1"/>
    <xf numFmtId="169" fontId="40" fillId="0" borderId="15" xfId="75" applyNumberFormat="1" applyFont="1" applyFill="1" applyBorder="1" applyAlignment="1">
      <alignment horizontal="left" vertical="center"/>
    </xf>
    <xf numFmtId="165" fontId="15" fillId="0" borderId="0" xfId="75" applyFont="1" applyFill="1" applyBorder="1" applyAlignment="1">
      <alignment wrapText="1"/>
    </xf>
    <xf numFmtId="169" fontId="15" fillId="0" borderId="0" xfId="75" applyNumberFormat="1" applyFont="1" applyFill="1"/>
    <xf numFmtId="165" fontId="15" fillId="0" borderId="0" xfId="75" applyFont="1" applyFill="1" applyAlignment="1">
      <alignment wrapText="1"/>
    </xf>
    <xf numFmtId="169" fontId="15" fillId="0" borderId="0" xfId="75" applyNumberFormat="1" applyFont="1" applyFill="1" applyBorder="1"/>
    <xf numFmtId="0" fontId="40" fillId="0" borderId="16" xfId="76" applyFont="1" applyFill="1" applyBorder="1" applyAlignment="1">
      <alignment horizontal="center" vertical="center" wrapText="1"/>
    </xf>
    <xf numFmtId="0" fontId="22" fillId="0" borderId="0" xfId="0" applyFont="1" applyAlignment="1">
      <alignment horizontal="right" vertical="center"/>
    </xf>
    <xf numFmtId="0" fontId="12" fillId="0" borderId="15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22" fillId="0" borderId="16" xfId="0" applyFont="1" applyBorder="1" applyAlignment="1"/>
    <xf numFmtId="0" fontId="22" fillId="0" borderId="18" xfId="0" applyFont="1" applyBorder="1" applyAlignment="1"/>
    <xf numFmtId="0" fontId="22" fillId="0" borderId="17" xfId="0" applyFont="1" applyBorder="1" applyAlignment="1"/>
    <xf numFmtId="0" fontId="22" fillId="0" borderId="0" xfId="0" applyFont="1" applyBorder="1" applyAlignment="1"/>
    <xf numFmtId="0" fontId="47" fillId="0" borderId="0" xfId="0" applyFont="1" applyBorder="1" applyAlignment="1">
      <alignment horizontal="right" vertical="center" wrapText="1"/>
    </xf>
    <xf numFmtId="0" fontId="47" fillId="0" borderId="0" xfId="0" applyFont="1" applyBorder="1" applyAlignment="1">
      <alignment horizontal="right" vertical="top" wrapText="1"/>
    </xf>
    <xf numFmtId="0" fontId="41" fillId="2" borderId="15" xfId="0" applyFont="1" applyFill="1" applyBorder="1" applyAlignment="1">
      <alignment vertical="top" wrapText="1"/>
    </xf>
    <xf numFmtId="167" fontId="40" fillId="0" borderId="15" xfId="15" applyNumberFormat="1" applyFont="1" applyFill="1" applyBorder="1" applyAlignment="1">
      <alignment horizontal="right" vertical="top"/>
    </xf>
    <xf numFmtId="0" fontId="12" fillId="0" borderId="15" xfId="0" applyFont="1" applyBorder="1" applyAlignment="1">
      <alignment vertical="top" wrapText="1"/>
    </xf>
    <xf numFmtId="0" fontId="47" fillId="0" borderId="0" xfId="0" applyFont="1" applyAlignment="1">
      <alignment horizontal="right" vertical="center" wrapText="1"/>
    </xf>
    <xf numFmtId="0" fontId="22" fillId="0" borderId="15" xfId="0" applyFont="1" applyBorder="1" applyAlignment="1">
      <alignment horizontal="left" vertical="top" wrapText="1"/>
    </xf>
    <xf numFmtId="0" fontId="47" fillId="0" borderId="0" xfId="0" applyFont="1" applyAlignment="1">
      <alignment horizontal="right" vertical="top" wrapText="1"/>
    </xf>
    <xf numFmtId="0" fontId="41" fillId="0" borderId="15" xfId="0" applyFont="1" applyBorder="1" applyAlignment="1">
      <alignment vertical="top" wrapText="1"/>
    </xf>
    <xf numFmtId="0" fontId="22" fillId="0" borderId="15" xfId="0" applyFont="1" applyBorder="1" applyAlignment="1">
      <alignment horizontal="left" vertical="center" wrapText="1"/>
    </xf>
    <xf numFmtId="0" fontId="41" fillId="0" borderId="15" xfId="0" applyFont="1" applyBorder="1" applyAlignment="1">
      <alignment vertical="center" wrapText="1"/>
    </xf>
    <xf numFmtId="167" fontId="40" fillId="0" borderId="15" xfId="15" applyFont="1" applyBorder="1">
      <alignment horizontal="right" vertical="top"/>
    </xf>
    <xf numFmtId="0" fontId="12" fillId="0" borderId="19" xfId="0" applyFont="1" applyBorder="1" applyAlignment="1">
      <alignment vertical="top" wrapText="1"/>
    </xf>
    <xf numFmtId="167" fontId="40" fillId="0" borderId="0" xfId="15" applyFont="1" applyBorder="1">
      <alignment horizontal="right" vertical="top"/>
    </xf>
    <xf numFmtId="167" fontId="40" fillId="0" borderId="0" xfId="15" applyNumberFormat="1" applyFont="1" applyFill="1" applyBorder="1" applyAlignment="1">
      <alignment horizontal="right" vertical="top"/>
    </xf>
    <xf numFmtId="0" fontId="41" fillId="0" borderId="0" xfId="0" applyFont="1" applyFill="1" applyBorder="1"/>
    <xf numFmtId="0" fontId="11" fillId="0" borderId="0" xfId="0" applyFont="1" applyFill="1" applyBorder="1"/>
    <xf numFmtId="37" fontId="40" fillId="0" borderId="15" xfId="834" applyNumberFormat="1" applyFont="1" applyFill="1" applyBorder="1" applyAlignment="1">
      <alignment horizontal="center" vertical="top" wrapText="1"/>
    </xf>
    <xf numFmtId="0" fontId="6" fillId="0" borderId="0" xfId="0" applyFont="1"/>
    <xf numFmtId="0" fontId="41" fillId="0" borderId="0" xfId="0" applyFont="1" applyBorder="1" applyAlignment="1">
      <alignment horizontal="right"/>
    </xf>
    <xf numFmtId="172" fontId="40" fillId="0" borderId="0" xfId="411" applyNumberFormat="1" applyFont="1" applyBorder="1" applyAlignment="1">
      <alignment horizontal="center" vertical="center" wrapText="1"/>
    </xf>
    <xf numFmtId="0" fontId="0" fillId="0" borderId="0" xfId="0" applyBorder="1"/>
    <xf numFmtId="0" fontId="41" fillId="60" borderId="15" xfId="0" applyFont="1" applyFill="1" applyBorder="1" applyAlignment="1">
      <alignment horizontal="center"/>
    </xf>
    <xf numFmtId="171" fontId="40" fillId="2" borderId="15" xfId="834" applyNumberFormat="1" applyFont="1" applyFill="1" applyBorder="1" applyAlignment="1">
      <alignment horizontal="center" vertical="top" wrapText="1"/>
    </xf>
    <xf numFmtId="169" fontId="40" fillId="0" borderId="0" xfId="8" applyNumberFormat="1" applyFont="1" applyFill="1" applyBorder="1" applyAlignment="1">
      <alignment horizontal="center" vertical="center"/>
    </xf>
    <xf numFmtId="172" fontId="41" fillId="0" borderId="15" xfId="0" applyNumberFormat="1" applyFont="1" applyBorder="1"/>
    <xf numFmtId="0" fontId="165" fillId="0" borderId="0" xfId="0" applyFont="1" applyFill="1" applyAlignment="1">
      <alignment horizontal="left" vertical="center" wrapText="1"/>
    </xf>
    <xf numFmtId="0" fontId="165" fillId="0" borderId="0" xfId="0" applyFont="1" applyAlignment="1">
      <alignment horizontal="left" vertical="top" wrapText="1"/>
    </xf>
    <xf numFmtId="0" fontId="22" fillId="61" borderId="16" xfId="604" applyFont="1" applyFill="1" applyBorder="1" applyAlignment="1">
      <alignment horizontal="center" vertical="center" wrapText="1"/>
    </xf>
    <xf numFmtId="0" fontId="22" fillId="61" borderId="15" xfId="604" applyFont="1" applyFill="1" applyBorder="1" applyAlignment="1">
      <alignment horizontal="center" vertical="center" wrapText="1"/>
    </xf>
    <xf numFmtId="167" fontId="40" fillId="61" borderId="15" xfId="604" applyNumberFormat="1" applyFont="1" applyFill="1" applyBorder="1" applyAlignment="1">
      <alignment horizontal="center" vertical="center" wrapText="1"/>
    </xf>
    <xf numFmtId="0" fontId="22" fillId="61" borderId="18" xfId="604" applyFont="1" applyFill="1" applyBorder="1" applyAlignment="1">
      <alignment horizontal="center" vertical="center" wrapText="1"/>
    </xf>
    <xf numFmtId="0" fontId="22" fillId="61" borderId="17" xfId="604" applyFont="1" applyFill="1" applyBorder="1" applyAlignment="1">
      <alignment horizontal="center" vertical="center" wrapText="1"/>
    </xf>
    <xf numFmtId="180" fontId="22" fillId="61" borderId="15" xfId="604" applyNumberFormat="1" applyFont="1" applyFill="1" applyBorder="1" applyAlignment="1">
      <alignment horizontal="center" vertical="center" wrapText="1"/>
    </xf>
    <xf numFmtId="0" fontId="40" fillId="0" borderId="15" xfId="0" applyFont="1" applyBorder="1" applyAlignment="1">
      <alignment horizontal="center" vertical="top" wrapText="1"/>
    </xf>
    <xf numFmtId="0" fontId="40" fillId="0" borderId="16" xfId="0" applyFont="1" applyBorder="1" applyAlignment="1">
      <alignment horizontal="center" vertical="top" wrapText="1"/>
    </xf>
    <xf numFmtId="37" fontId="164" fillId="0" borderId="51" xfId="15" applyNumberFormat="1" applyFont="1" applyBorder="1" applyAlignment="1">
      <alignment horizontal="right" vertical="top"/>
    </xf>
    <xf numFmtId="37" fontId="164" fillId="0" borderId="15" xfId="15" applyNumberFormat="1" applyFont="1" applyBorder="1" applyAlignment="1">
      <alignment horizontal="right" vertical="top"/>
    </xf>
    <xf numFmtId="0" fontId="40" fillId="0" borderId="15" xfId="0" applyFont="1" applyBorder="1" applyAlignment="1">
      <alignment horizontal="center" vertical="center" wrapText="1"/>
    </xf>
    <xf numFmtId="0" fontId="40" fillId="0" borderId="15" xfId="0" applyFont="1" applyBorder="1" applyAlignment="1">
      <alignment horizontal="left" vertical="top" wrapText="1"/>
    </xf>
    <xf numFmtId="0" fontId="40" fillId="0" borderId="15" xfId="0" applyFont="1" applyFill="1" applyBorder="1" applyAlignment="1">
      <alignment horizontal="left" vertical="top" wrapText="1"/>
    </xf>
    <xf numFmtId="0" fontId="22" fillId="0" borderId="16" xfId="604" applyFont="1" applyFill="1" applyBorder="1" applyAlignment="1">
      <alignment horizontal="center" vertical="center" wrapText="1"/>
    </xf>
    <xf numFmtId="0" fontId="22" fillId="61" borderId="16" xfId="604" applyFont="1" applyFill="1" applyBorder="1" applyAlignment="1">
      <alignment horizontal="center" vertical="center" wrapText="1"/>
    </xf>
    <xf numFmtId="0" fontId="22" fillId="61" borderId="18" xfId="604" applyFont="1" applyFill="1" applyBorder="1" applyAlignment="1">
      <alignment horizontal="center" vertical="center" wrapText="1"/>
    </xf>
    <xf numFmtId="172" fontId="42" fillId="0" borderId="15" xfId="0" applyNumberFormat="1" applyFont="1" applyFill="1" applyBorder="1" applyAlignment="1">
      <alignment horizontal="center" vertical="center" wrapText="1"/>
    </xf>
    <xf numFmtId="0" fontId="40" fillId="0" borderId="15" xfId="0" applyFont="1" applyBorder="1" applyAlignment="1">
      <alignment horizontal="center" vertical="center" wrapText="1"/>
    </xf>
    <xf numFmtId="0" fontId="22" fillId="0" borderId="16" xfId="604" applyFont="1" applyFill="1" applyBorder="1" applyAlignment="1">
      <alignment horizontal="center" vertical="center" wrapText="1"/>
    </xf>
    <xf numFmtId="0" fontId="22" fillId="61" borderId="16" xfId="604" applyFont="1" applyFill="1" applyBorder="1" applyAlignment="1">
      <alignment horizontal="center" vertical="center" wrapText="1"/>
    </xf>
    <xf numFmtId="0" fontId="22" fillId="61" borderId="18" xfId="604" applyFont="1" applyFill="1" applyBorder="1" applyAlignment="1">
      <alignment horizontal="center" vertical="center" wrapText="1"/>
    </xf>
    <xf numFmtId="0" fontId="40" fillId="61" borderId="15" xfId="604" applyFont="1" applyFill="1" applyBorder="1" applyAlignment="1">
      <alignment horizontal="center" vertical="center" wrapText="1"/>
    </xf>
    <xf numFmtId="0" fontId="40" fillId="61" borderId="19" xfId="604" applyFont="1" applyFill="1" applyBorder="1" applyAlignment="1">
      <alignment horizontal="center" vertical="center" wrapText="1"/>
    </xf>
    <xf numFmtId="0" fontId="22" fillId="61" borderId="17" xfId="604" applyFont="1" applyFill="1" applyBorder="1" applyAlignment="1">
      <alignment horizontal="center" vertical="center" wrapText="1"/>
    </xf>
    <xf numFmtId="0" fontId="165" fillId="0" borderId="0" xfId="0" applyFont="1" applyAlignment="1">
      <alignment horizontal="left" vertical="center" wrapText="1"/>
    </xf>
    <xf numFmtId="0" fontId="40" fillId="0" borderId="15" xfId="0" applyFont="1" applyBorder="1" applyAlignment="1">
      <alignment horizontal="left" vertical="center" wrapText="1"/>
    </xf>
    <xf numFmtId="0" fontId="165" fillId="0" borderId="31" xfId="0" applyFont="1" applyBorder="1" applyAlignment="1">
      <alignment horizontal="center" vertical="center" wrapText="1"/>
    </xf>
    <xf numFmtId="167" fontId="164" fillId="0" borderId="31" xfId="15" applyNumberFormat="1" applyFont="1" applyBorder="1" applyAlignment="1">
      <alignment horizontal="center" vertical="center"/>
    </xf>
    <xf numFmtId="37" fontId="164" fillId="0" borderId="49" xfId="15" applyNumberFormat="1" applyFont="1" applyBorder="1" applyAlignment="1">
      <alignment horizontal="right" vertical="center"/>
    </xf>
    <xf numFmtId="167" fontId="40" fillId="0" borderId="15" xfId="15" applyNumberFormat="1" applyFont="1" applyBorder="1" applyAlignment="1">
      <alignment horizontal="right" vertical="center"/>
    </xf>
    <xf numFmtId="0" fontId="166" fillId="0" borderId="15" xfId="0" applyFont="1" applyBorder="1" applyAlignment="1">
      <alignment horizontal="left" vertical="top" wrapText="1"/>
    </xf>
    <xf numFmtId="167" fontId="22" fillId="0" borderId="15" xfId="72" applyNumberFormat="1" applyFont="1" applyBorder="1" applyAlignment="1">
      <alignment horizontal="right" vertical="top"/>
    </xf>
    <xf numFmtId="0" fontId="167" fillId="2" borderId="15" xfId="0" applyFont="1" applyFill="1" applyBorder="1" applyAlignment="1">
      <alignment horizontal="left" vertical="center" wrapText="1"/>
    </xf>
    <xf numFmtId="0" fontId="40" fillId="0" borderId="19" xfId="0" applyFont="1" applyBorder="1" applyAlignment="1">
      <alignment vertical="top" wrapText="1"/>
    </xf>
    <xf numFmtId="0" fontId="166" fillId="2" borderId="15" xfId="0" applyFont="1" applyFill="1" applyBorder="1" applyAlignment="1">
      <alignment horizontal="left" vertical="center" wrapText="1"/>
    </xf>
    <xf numFmtId="0" fontId="40" fillId="0" borderId="2" xfId="0" applyFont="1" applyBorder="1" applyAlignment="1">
      <alignment vertical="top" wrapText="1"/>
    </xf>
    <xf numFmtId="0" fontId="40" fillId="2" borderId="15" xfId="0" applyFont="1" applyFill="1" applyBorder="1" applyAlignment="1">
      <alignment wrapText="1"/>
    </xf>
    <xf numFmtId="0" fontId="20" fillId="2" borderId="15" xfId="0" applyFont="1" applyFill="1" applyBorder="1" applyAlignment="1">
      <alignment vertical="center"/>
    </xf>
    <xf numFmtId="0" fontId="20" fillId="0" borderId="15" xfId="841" applyFont="1" applyBorder="1" applyAlignment="1">
      <alignment horizontal="left" vertical="top" wrapText="1"/>
    </xf>
    <xf numFmtId="0" fontId="168" fillId="0" borderId="15" xfId="841" applyFont="1" applyBorder="1" applyAlignment="1">
      <alignment horizontal="left" vertical="top" wrapText="1"/>
    </xf>
    <xf numFmtId="0" fontId="165" fillId="0" borderId="52" xfId="0" applyFont="1" applyBorder="1" applyAlignment="1">
      <alignment horizontal="center" vertical="center" wrapText="1"/>
    </xf>
    <xf numFmtId="167" fontId="22" fillId="61" borderId="15" xfId="604" applyNumberFormat="1" applyFont="1" applyFill="1" applyBorder="1" applyAlignment="1">
      <alignment horizontal="center" vertical="center" wrapText="1"/>
    </xf>
    <xf numFmtId="171" fontId="40" fillId="61" borderId="15" xfId="604" applyNumberFormat="1" applyFont="1" applyFill="1" applyBorder="1" applyAlignment="1">
      <alignment horizontal="center" vertical="center" wrapText="1"/>
    </xf>
    <xf numFmtId="0" fontId="40" fillId="0" borderId="15" xfId="0" applyFont="1" applyBorder="1" applyAlignment="1">
      <alignment horizontal="left" vertical="top" wrapText="1"/>
    </xf>
    <xf numFmtId="0" fontId="40" fillId="0" borderId="15" xfId="0" applyFont="1" applyFill="1" applyBorder="1" applyAlignment="1">
      <alignment horizontal="left" vertical="top" wrapText="1"/>
    </xf>
    <xf numFmtId="0" fontId="169" fillId="0" borderId="0" xfId="0" applyFont="1" applyFill="1" applyAlignment="1">
      <alignment horizontal="left" vertical="top" wrapText="1"/>
    </xf>
    <xf numFmtId="165" fontId="169" fillId="0" borderId="0" xfId="0" applyNumberFormat="1" applyFont="1" applyFill="1" applyAlignment="1">
      <alignment horizontal="left" vertical="top" wrapText="1"/>
    </xf>
    <xf numFmtId="0" fontId="40" fillId="0" borderId="15" xfId="0" applyFont="1" applyBorder="1" applyAlignment="1">
      <alignment horizontal="left" vertical="top" wrapText="1"/>
    </xf>
    <xf numFmtId="172" fontId="46" fillId="2" borderId="15" xfId="0" applyNumberFormat="1" applyFont="1" applyFill="1" applyBorder="1" applyAlignment="1">
      <alignment horizontal="center" vertical="center" wrapText="1"/>
    </xf>
    <xf numFmtId="172" fontId="40" fillId="2" borderId="15" xfId="0" applyNumberFormat="1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right"/>
    </xf>
    <xf numFmtId="0" fontId="12" fillId="0" borderId="15" xfId="0" applyFont="1" applyFill="1" applyBorder="1" applyAlignment="1">
      <alignment horizontal="center" vertical="center" wrapText="1"/>
    </xf>
    <xf numFmtId="0" fontId="40" fillId="0" borderId="15" xfId="0" applyFont="1" applyFill="1" applyBorder="1" applyAlignment="1">
      <alignment horizontal="left" vertical="top" wrapText="1"/>
    </xf>
    <xf numFmtId="0" fontId="41" fillId="0" borderId="15" xfId="0" applyFont="1" applyFill="1" applyBorder="1" applyAlignment="1">
      <alignment horizontal="center"/>
    </xf>
    <xf numFmtId="0" fontId="22" fillId="2" borderId="0" xfId="0" applyFont="1" applyFill="1" applyAlignment="1">
      <alignment horizontal="left"/>
    </xf>
    <xf numFmtId="173" fontId="40" fillId="0" borderId="15" xfId="834" applyNumberFormat="1" applyFont="1" applyBorder="1" applyAlignment="1">
      <alignment horizontal="center" vertical="center" wrapText="1"/>
    </xf>
    <xf numFmtId="172" fontId="42" fillId="2" borderId="0" xfId="0" applyNumberFormat="1" applyFont="1" applyFill="1" applyBorder="1" applyAlignment="1">
      <alignment horizontal="center" vertical="center" wrapText="1"/>
    </xf>
    <xf numFmtId="167" fontId="40" fillId="0" borderId="0" xfId="15" applyFont="1" applyFill="1" applyBorder="1">
      <alignment horizontal="right" vertical="top"/>
    </xf>
    <xf numFmtId="167" fontId="22" fillId="0" borderId="15" xfId="0" applyNumberFormat="1" applyFont="1" applyBorder="1" applyAlignment="1">
      <alignment horizontal="right" vertical="top" wrapText="1"/>
    </xf>
    <xf numFmtId="171" fontId="40" fillId="0" borderId="15" xfId="834" applyNumberFormat="1" applyFont="1" applyFill="1" applyBorder="1" applyAlignment="1">
      <alignment horizontal="center" vertical="top" wrapText="1"/>
    </xf>
    <xf numFmtId="167" fontId="40" fillId="0" borderId="15" xfId="15" applyFont="1" applyFill="1" applyBorder="1">
      <alignment horizontal="right" vertical="top"/>
    </xf>
    <xf numFmtId="167" fontId="40" fillId="0" borderId="15" xfId="15" applyFont="1" applyBorder="1" applyAlignment="1">
      <alignment horizontal="right" vertical="center"/>
    </xf>
    <xf numFmtId="37" fontId="22" fillId="0" borderId="15" xfId="834" applyNumberFormat="1" applyFont="1" applyFill="1" applyBorder="1" applyAlignment="1">
      <alignment horizontal="center" vertical="top" wrapText="1"/>
    </xf>
    <xf numFmtId="172" fontId="40" fillId="0" borderId="15" xfId="834" applyNumberFormat="1" applyFont="1" applyFill="1" applyBorder="1" applyAlignment="1">
      <alignment horizontal="center" vertical="top" wrapText="1"/>
    </xf>
    <xf numFmtId="172" fontId="40" fillId="0" borderId="15" xfId="411" applyNumberFormat="1" applyFont="1" applyFill="1" applyBorder="1" applyAlignment="1">
      <alignment horizontal="right" vertical="center" wrapText="1"/>
    </xf>
    <xf numFmtId="171" fontId="22" fillId="0" borderId="15" xfId="834" applyNumberFormat="1" applyFont="1" applyFill="1" applyBorder="1" applyAlignment="1">
      <alignment horizontal="center" vertical="center" wrapText="1"/>
    </xf>
    <xf numFmtId="171" fontId="40" fillId="0" borderId="15" xfId="834" applyNumberFormat="1" applyFont="1" applyFill="1" applyBorder="1" applyAlignment="1">
      <alignment horizontal="center" vertical="center" wrapText="1"/>
    </xf>
    <xf numFmtId="39" fontId="41" fillId="0" borderId="15" xfId="0" applyNumberFormat="1" applyFont="1" applyFill="1" applyBorder="1" applyAlignment="1">
      <alignment horizontal="center" vertical="center"/>
    </xf>
    <xf numFmtId="172" fontId="41" fillId="0" borderId="15" xfId="0" applyNumberFormat="1" applyFont="1" applyFill="1" applyBorder="1" applyAlignment="1">
      <alignment horizontal="center" vertical="center"/>
    </xf>
    <xf numFmtId="183" fontId="40" fillId="0" borderId="15" xfId="15" applyNumberFormat="1" applyFont="1" applyFill="1" applyBorder="1" applyAlignment="1">
      <alignment horizontal="center" vertical="center"/>
    </xf>
    <xf numFmtId="182" fontId="40" fillId="0" borderId="15" xfId="834" applyNumberFormat="1" applyFont="1" applyFill="1" applyBorder="1" applyAlignment="1">
      <alignment horizontal="center" vertical="top" wrapText="1"/>
    </xf>
    <xf numFmtId="0" fontId="22" fillId="0" borderId="15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40" fillId="0" borderId="15" xfId="0" applyFont="1" applyBorder="1" applyAlignment="1">
      <alignment horizontal="left" vertical="top" wrapText="1"/>
    </xf>
    <xf numFmtId="49" fontId="22" fillId="2" borderId="15" xfId="0" applyNumberFormat="1" applyFont="1" applyFill="1" applyBorder="1" applyAlignment="1">
      <alignment horizontal="center" vertical="center" textRotation="90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right"/>
    </xf>
    <xf numFmtId="37" fontId="40" fillId="0" borderId="15" xfId="834" applyNumberFormat="1" applyFont="1" applyFill="1" applyBorder="1" applyAlignment="1">
      <alignment horizontal="right" vertical="top" wrapText="1"/>
    </xf>
    <xf numFmtId="37" fontId="43" fillId="0" borderId="15" xfId="614" applyNumberFormat="1" applyFont="1" applyFill="1" applyBorder="1" applyAlignment="1">
      <alignment horizontal="center" vertical="center" wrapText="1"/>
    </xf>
    <xf numFmtId="167" fontId="40" fillId="0" borderId="0" xfId="15" applyNumberFormat="1" applyFont="1" applyBorder="1" applyAlignment="1">
      <alignment horizontal="right" vertical="top"/>
    </xf>
    <xf numFmtId="0" fontId="41" fillId="0" borderId="16" xfId="0" applyFont="1" applyFill="1" applyBorder="1" applyAlignment="1">
      <alignment horizontal="center"/>
    </xf>
    <xf numFmtId="169" fontId="22" fillId="0" borderId="2" xfId="387" applyNumberFormat="1" applyFont="1" applyFill="1" applyBorder="1" applyAlignment="1">
      <alignment horizontal="center" vertical="center" wrapText="1"/>
    </xf>
    <xf numFmtId="0" fontId="40" fillId="0" borderId="15" xfId="0" applyFont="1" applyBorder="1" applyAlignment="1">
      <alignment horizontal="left" vertical="center" wrapText="1"/>
    </xf>
    <xf numFmtId="0" fontId="41" fillId="0" borderId="15" xfId="0" applyFont="1" applyFill="1" applyBorder="1"/>
    <xf numFmtId="0" fontId="22" fillId="0" borderId="31" xfId="0" applyFont="1" applyBorder="1" applyAlignment="1">
      <alignment horizontal="left" vertical="center" wrapText="1"/>
    </xf>
    <xf numFmtId="167" fontId="22" fillId="2" borderId="15" xfId="72" applyNumberFormat="1" applyFont="1" applyFill="1" applyBorder="1" applyAlignment="1">
      <alignment horizontal="right" vertical="center"/>
    </xf>
    <xf numFmtId="0" fontId="15" fillId="0" borderId="0" xfId="0" applyFont="1" applyFill="1" applyBorder="1"/>
    <xf numFmtId="0" fontId="40" fillId="0" borderId="31" xfId="0" applyFont="1" applyBorder="1" applyAlignment="1">
      <alignment horizontal="left" vertical="center" wrapText="1"/>
    </xf>
    <xf numFmtId="0" fontId="40" fillId="0" borderId="15" xfId="0" applyFont="1" applyBorder="1" applyAlignment="1">
      <alignment horizontal="right" vertical="center" wrapText="1"/>
    </xf>
    <xf numFmtId="0" fontId="15" fillId="0" borderId="0" xfId="0" applyFont="1" applyFill="1" applyAlignment="1">
      <alignment horizontal="left" vertical="center" wrapText="1"/>
    </xf>
    <xf numFmtId="0" fontId="40" fillId="0" borderId="15" xfId="0" applyFont="1" applyFill="1" applyBorder="1" applyAlignment="1">
      <alignment horizontal="right" vertical="center" wrapText="1"/>
    </xf>
    <xf numFmtId="0" fontId="15" fillId="0" borderId="0" xfId="0" applyFont="1" applyAlignment="1">
      <alignment vertical="center"/>
    </xf>
    <xf numFmtId="168" fontId="40" fillId="0" borderId="15" xfId="0" applyNumberFormat="1" applyFont="1" applyFill="1" applyBorder="1" applyAlignment="1">
      <alignment horizontal="left" vertical="center" wrapText="1"/>
    </xf>
    <xf numFmtId="0" fontId="40" fillId="0" borderId="15" xfId="0" applyFont="1" applyBorder="1" applyAlignment="1">
      <alignment horizontal="right" vertical="center"/>
    </xf>
    <xf numFmtId="168" fontId="47" fillId="0" borderId="15" xfId="0" applyNumberFormat="1" applyFont="1" applyFill="1" applyBorder="1" applyAlignment="1">
      <alignment horizontal="left" vertical="center" wrapText="1"/>
    </xf>
    <xf numFmtId="167" fontId="40" fillId="0" borderId="15" xfId="72" applyNumberFormat="1" applyFont="1" applyFill="1" applyBorder="1" applyAlignment="1">
      <alignment horizontal="right" vertical="center"/>
    </xf>
    <xf numFmtId="0" fontId="170" fillId="2" borderId="0" xfId="0" applyFont="1" applyFill="1" applyAlignment="1">
      <alignment horizontal="center" wrapText="1"/>
    </xf>
    <xf numFmtId="0" fontId="41" fillId="2" borderId="0" xfId="0" applyFont="1" applyFill="1"/>
    <xf numFmtId="0" fontId="11" fillId="2" borderId="0" xfId="0" applyFont="1" applyFill="1"/>
    <xf numFmtId="0" fontId="163" fillId="0" borderId="0" xfId="0" applyFont="1" applyFill="1" applyBorder="1" applyAlignment="1">
      <alignment horizontal="center" vertical="top" wrapText="1"/>
    </xf>
    <xf numFmtId="0" fontId="40" fillId="0" borderId="0" xfId="0" applyFont="1"/>
    <xf numFmtId="0" fontId="15" fillId="0" borderId="0" xfId="0" applyFont="1"/>
    <xf numFmtId="0" fontId="12" fillId="2" borderId="14" xfId="0" applyFont="1" applyFill="1" applyBorder="1" applyAlignment="1">
      <alignment wrapText="1"/>
    </xf>
    <xf numFmtId="0" fontId="43" fillId="0" borderId="15" xfId="0" applyFont="1" applyFill="1" applyBorder="1" applyAlignment="1">
      <alignment horizontal="left" vertical="top" wrapText="1"/>
    </xf>
    <xf numFmtId="0" fontId="43" fillId="0" borderId="0" xfId="0" applyFont="1" applyFill="1" applyBorder="1" applyAlignment="1">
      <alignment horizontal="left" vertical="top" wrapText="1"/>
    </xf>
    <xf numFmtId="0" fontId="41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43" fillId="0" borderId="15" xfId="0" applyFont="1" applyFill="1" applyBorder="1" applyAlignment="1">
      <alignment horizontal="left" vertical="center" wrapText="1"/>
    </xf>
    <xf numFmtId="0" fontId="41" fillId="2" borderId="15" xfId="0" applyFont="1" applyFill="1" applyBorder="1" applyAlignment="1">
      <alignment horizontal="center" vertical="center" wrapText="1"/>
    </xf>
    <xf numFmtId="2" fontId="41" fillId="0" borderId="15" xfId="0" applyNumberFormat="1" applyFont="1" applyFill="1" applyBorder="1" applyAlignment="1">
      <alignment vertical="center" wrapText="1"/>
    </xf>
    <xf numFmtId="0" fontId="41" fillId="0" borderId="15" xfId="0" applyFont="1" applyFill="1" applyBorder="1" applyAlignment="1">
      <alignment horizontal="left" vertical="center" wrapText="1"/>
    </xf>
    <xf numFmtId="0" fontId="41" fillId="0" borderId="16" xfId="0" applyFont="1" applyFill="1" applyBorder="1" applyAlignment="1">
      <alignment vertical="top" wrapText="1"/>
    </xf>
    <xf numFmtId="0" fontId="41" fillId="0" borderId="17" xfId="0" applyFont="1" applyFill="1" applyBorder="1" applyAlignment="1">
      <alignment vertical="top" wrapText="1"/>
    </xf>
    <xf numFmtId="0" fontId="12" fillId="0" borderId="15" xfId="0" applyFont="1" applyFill="1" applyBorder="1" applyAlignment="1"/>
    <xf numFmtId="0" fontId="40" fillId="0" borderId="17" xfId="0" applyFont="1" applyBorder="1" applyAlignment="1">
      <alignment horizontal="left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0" fillId="0" borderId="0" xfId="0" applyFill="1"/>
    <xf numFmtId="172" fontId="51" fillId="0" borderId="0" xfId="0" applyNumberFormat="1" applyFont="1" applyFill="1" applyBorder="1" applyAlignment="1">
      <alignment horizontal="right" vertical="center" wrapText="1"/>
    </xf>
    <xf numFmtId="0" fontId="15" fillId="0" borderId="0" xfId="0" applyFont="1" applyFill="1" applyAlignment="1">
      <alignment horizontal="center" vertical="center" wrapText="1"/>
    </xf>
    <xf numFmtId="49" fontId="22" fillId="0" borderId="15" xfId="0" applyNumberFormat="1" applyFont="1" applyFill="1" applyBorder="1" applyAlignment="1">
      <alignment horizontal="center" vertical="center" textRotation="90" wrapText="1"/>
    </xf>
    <xf numFmtId="168" fontId="46" fillId="0" borderId="15" xfId="0" applyNumberFormat="1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 vertical="center" wrapText="1"/>
    </xf>
    <xf numFmtId="168" fontId="22" fillId="0" borderId="3" xfId="0" applyNumberFormat="1" applyFont="1" applyFill="1" applyBorder="1" applyAlignment="1">
      <alignment vertical="center" wrapText="1"/>
    </xf>
    <xf numFmtId="0" fontId="40" fillId="0" borderId="0" xfId="0" applyFont="1" applyFill="1" applyAlignment="1">
      <alignment horizontal="center" vertical="center" wrapText="1"/>
    </xf>
    <xf numFmtId="0" fontId="40" fillId="0" borderId="0" xfId="0" applyFont="1" applyFill="1" applyAlignment="1">
      <alignment vertical="center" wrapText="1"/>
    </xf>
    <xf numFmtId="0" fontId="40" fillId="0" borderId="15" xfId="0" applyFont="1" applyFill="1" applyBorder="1" applyAlignment="1">
      <alignment horizontal="center" vertical="center" wrapText="1"/>
    </xf>
    <xf numFmtId="0" fontId="171" fillId="0" borderId="15" xfId="0" applyFont="1" applyFill="1" applyBorder="1" applyAlignment="1">
      <alignment horizontal="center" vertical="center" wrapText="1"/>
    </xf>
    <xf numFmtId="168" fontId="22" fillId="0" borderId="15" xfId="0" applyNumberFormat="1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172" fontId="51" fillId="0" borderId="0" xfId="0" applyNumberFormat="1" applyFont="1" applyFill="1" applyBorder="1" applyAlignment="1">
      <alignment horizontal="center" vertical="center" wrapText="1"/>
    </xf>
    <xf numFmtId="168" fontId="22" fillId="0" borderId="15" xfId="0" applyNumberFormat="1" applyFont="1" applyFill="1" applyBorder="1" applyAlignment="1">
      <alignment horizontal="center" vertical="center" wrapText="1"/>
    </xf>
    <xf numFmtId="167" fontId="40" fillId="0" borderId="15" xfId="15" applyNumberFormat="1" applyFont="1" applyFill="1" applyBorder="1" applyAlignment="1">
      <alignment horizontal="center" vertical="top"/>
    </xf>
    <xf numFmtId="0" fontId="0" fillId="0" borderId="0" xfId="0" applyFill="1" applyAlignment="1">
      <alignment horizontal="center"/>
    </xf>
    <xf numFmtId="167" fontId="22" fillId="0" borderId="15" xfId="15" applyNumberFormat="1" applyFont="1" applyFill="1" applyBorder="1" applyAlignment="1">
      <alignment horizontal="center" vertical="center"/>
    </xf>
    <xf numFmtId="167" fontId="40" fillId="0" borderId="15" xfId="15" applyNumberFormat="1" applyFont="1" applyFill="1" applyBorder="1" applyAlignment="1">
      <alignment horizontal="center" vertical="center"/>
    </xf>
    <xf numFmtId="167" fontId="22" fillId="0" borderId="15" xfId="15" applyNumberFormat="1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0" xfId="13" applyFont="1" applyFill="1" applyAlignment="1">
      <alignment horizontal="center" vertical="center" wrapText="1"/>
    </xf>
    <xf numFmtId="165" fontId="22" fillId="0" borderId="15" xfId="75" applyFont="1" applyFill="1" applyBorder="1" applyAlignment="1">
      <alignment horizontal="center" vertical="center" wrapText="1"/>
    </xf>
    <xf numFmtId="172" fontId="52" fillId="0" borderId="0" xfId="0" applyNumberFormat="1" applyFont="1" applyFill="1" applyBorder="1" applyAlignment="1">
      <alignment horizontal="right" vertical="center" wrapText="1"/>
    </xf>
    <xf numFmtId="172" fontId="52" fillId="0" borderId="10" xfId="0" applyNumberFormat="1" applyFont="1" applyFill="1" applyBorder="1" applyAlignment="1">
      <alignment horizontal="center" vertical="center" wrapText="1"/>
    </xf>
    <xf numFmtId="49" fontId="22" fillId="0" borderId="16" xfId="0" applyNumberFormat="1" applyFont="1" applyFill="1" applyBorder="1" applyAlignment="1">
      <alignment horizontal="center" vertical="center" wrapText="1"/>
    </xf>
    <xf numFmtId="49" fontId="22" fillId="0" borderId="17" xfId="0" applyNumberFormat="1" applyFont="1" applyFill="1" applyBorder="1" applyAlignment="1">
      <alignment horizontal="center" vertical="center" wrapText="1"/>
    </xf>
    <xf numFmtId="0" fontId="22" fillId="0" borderId="19" xfId="0" applyNumberFormat="1" applyFont="1" applyFill="1" applyBorder="1" applyAlignment="1">
      <alignment horizontal="center" vertical="center" wrapText="1"/>
    </xf>
    <xf numFmtId="0" fontId="22" fillId="0" borderId="3" xfId="0" applyNumberFormat="1" applyFont="1" applyFill="1" applyBorder="1" applyAlignment="1">
      <alignment horizontal="center" vertical="center" wrapText="1"/>
    </xf>
    <xf numFmtId="168" fontId="22" fillId="0" borderId="19" xfId="0" applyNumberFormat="1" applyFont="1" applyFill="1" applyBorder="1" applyAlignment="1">
      <alignment horizontal="center" vertical="center" wrapText="1"/>
    </xf>
    <xf numFmtId="168" fontId="22" fillId="0" borderId="3" xfId="0" applyNumberFormat="1" applyFont="1" applyFill="1" applyBorder="1" applyAlignment="1">
      <alignment horizontal="center" vertical="center" wrapText="1"/>
    </xf>
    <xf numFmtId="0" fontId="22" fillId="0" borderId="16" xfId="0" applyNumberFormat="1" applyFont="1" applyFill="1" applyBorder="1" applyAlignment="1">
      <alignment horizontal="center" vertical="center" wrapText="1"/>
    </xf>
    <xf numFmtId="0" fontId="22" fillId="0" borderId="18" xfId="0" applyNumberFormat="1" applyFont="1" applyFill="1" applyBorder="1" applyAlignment="1">
      <alignment horizontal="center" vertical="center" wrapText="1"/>
    </xf>
    <xf numFmtId="0" fontId="22" fillId="0" borderId="17" xfId="0" applyNumberFormat="1" applyFont="1" applyFill="1" applyBorder="1" applyAlignment="1">
      <alignment horizontal="center" vertical="center" wrapText="1"/>
    </xf>
    <xf numFmtId="169" fontId="22" fillId="0" borderId="19" xfId="8" applyNumberFormat="1" applyFont="1" applyFill="1" applyBorder="1" applyAlignment="1">
      <alignment horizontal="center" vertical="center" wrapText="1"/>
    </xf>
    <xf numFmtId="169" fontId="22" fillId="0" borderId="2" xfId="8" applyNumberFormat="1" applyFont="1" applyFill="1" applyBorder="1" applyAlignment="1">
      <alignment horizontal="center" vertical="center" wrapText="1"/>
    </xf>
    <xf numFmtId="169" fontId="22" fillId="0" borderId="3" xfId="8" applyNumberFormat="1" applyFont="1" applyFill="1" applyBorder="1" applyAlignment="1">
      <alignment horizontal="center" vertical="center" wrapText="1"/>
    </xf>
    <xf numFmtId="171" fontId="12" fillId="0" borderId="9" xfId="0" applyNumberFormat="1" applyFont="1" applyFill="1" applyBorder="1" applyAlignment="1">
      <alignment horizontal="center" vertical="top" wrapText="1"/>
    </xf>
    <xf numFmtId="171" fontId="12" fillId="0" borderId="0" xfId="0" applyNumberFormat="1" applyFont="1" applyFill="1" applyAlignment="1">
      <alignment horizontal="center" vertical="top" wrapText="1"/>
    </xf>
    <xf numFmtId="171" fontId="12" fillId="0" borderId="10" xfId="0" applyNumberFormat="1" applyFont="1" applyFill="1" applyBorder="1" applyAlignment="1">
      <alignment horizontal="center" vertical="top" wrapText="1"/>
    </xf>
    <xf numFmtId="173" fontId="41" fillId="0" borderId="1" xfId="0" applyNumberFormat="1" applyFont="1" applyFill="1" applyBorder="1" applyAlignment="1">
      <alignment horizontal="center" vertical="top" wrapText="1"/>
    </xf>
    <xf numFmtId="0" fontId="41" fillId="0" borderId="19" xfId="0" applyFont="1" applyBorder="1" applyAlignment="1">
      <alignment horizontal="center" vertical="top" wrapText="1"/>
    </xf>
    <xf numFmtId="0" fontId="41" fillId="0" borderId="2" xfId="0" applyFont="1" applyBorder="1" applyAlignment="1">
      <alignment horizontal="center" vertical="top" wrapText="1"/>
    </xf>
    <xf numFmtId="0" fontId="41" fillId="0" borderId="3" xfId="0" applyFont="1" applyBorder="1" applyAlignment="1">
      <alignment horizontal="center" vertical="top" wrapText="1"/>
    </xf>
    <xf numFmtId="0" fontId="22" fillId="0" borderId="19" xfId="0" applyFont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vertical="top" wrapText="1"/>
    </xf>
    <xf numFmtId="169" fontId="40" fillId="0" borderId="19" xfId="8" applyNumberFormat="1" applyFont="1" applyFill="1" applyBorder="1" applyAlignment="1">
      <alignment horizontal="center" vertical="center" wrapText="1"/>
    </xf>
    <xf numFmtId="169" fontId="40" fillId="0" borderId="2" xfId="8" applyNumberFormat="1" applyFont="1" applyFill="1" applyBorder="1" applyAlignment="1">
      <alignment horizontal="center" vertical="center" wrapText="1"/>
    </xf>
    <xf numFmtId="169" fontId="40" fillId="0" borderId="3" xfId="8" applyNumberFormat="1" applyFont="1" applyFill="1" applyBorder="1" applyAlignment="1">
      <alignment horizontal="center" vertical="center" wrapText="1"/>
    </xf>
    <xf numFmtId="0" fontId="41" fillId="0" borderId="19" xfId="0" applyFont="1" applyFill="1" applyBorder="1" applyAlignment="1">
      <alignment horizontal="center" vertical="top" wrapText="1"/>
    </xf>
    <xf numFmtId="0" fontId="41" fillId="0" borderId="2" xfId="0" applyFont="1" applyFill="1" applyBorder="1" applyAlignment="1">
      <alignment horizontal="center" vertical="top" wrapText="1"/>
    </xf>
    <xf numFmtId="0" fontId="41" fillId="0" borderId="3" xfId="0" applyFont="1" applyFill="1" applyBorder="1" applyAlignment="1">
      <alignment horizontal="center" vertical="top" wrapText="1"/>
    </xf>
    <xf numFmtId="0" fontId="22" fillId="0" borderId="19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0" fontId="22" fillId="0" borderId="3" xfId="0" applyFont="1" applyFill="1" applyBorder="1" applyAlignment="1">
      <alignment horizontal="center" vertical="top" wrapText="1"/>
    </xf>
    <xf numFmtId="172" fontId="40" fillId="0" borderId="19" xfId="8" applyNumberFormat="1" applyFont="1" applyFill="1" applyBorder="1" applyAlignment="1">
      <alignment horizontal="center" vertical="center" wrapText="1"/>
    </xf>
    <xf numFmtId="172" fontId="40" fillId="0" borderId="2" xfId="8" applyNumberFormat="1" applyFont="1" applyFill="1" applyBorder="1" applyAlignment="1">
      <alignment horizontal="center" vertical="center" wrapText="1"/>
    </xf>
    <xf numFmtId="172" fontId="40" fillId="0" borderId="3" xfId="8" applyNumberFormat="1" applyFont="1" applyFill="1" applyBorder="1" applyAlignment="1">
      <alignment horizontal="center" vertical="center" wrapText="1"/>
    </xf>
    <xf numFmtId="169" fontId="40" fillId="0" borderId="19" xfId="387" applyNumberFormat="1" applyFont="1" applyFill="1" applyBorder="1" applyAlignment="1">
      <alignment horizontal="center" vertical="center" wrapText="1"/>
    </xf>
    <xf numFmtId="169" fontId="40" fillId="0" borderId="2" xfId="387" applyNumberFormat="1" applyFont="1" applyFill="1" applyBorder="1" applyAlignment="1">
      <alignment horizontal="center" vertical="center" wrapText="1"/>
    </xf>
    <xf numFmtId="169" fontId="40" fillId="0" borderId="3" xfId="387" applyNumberFormat="1" applyFont="1" applyFill="1" applyBorder="1" applyAlignment="1">
      <alignment horizontal="center" vertical="center" wrapText="1"/>
    </xf>
    <xf numFmtId="169" fontId="22" fillId="0" borderId="19" xfId="387" applyNumberFormat="1" applyFont="1" applyFill="1" applyBorder="1" applyAlignment="1">
      <alignment horizontal="center" vertical="center" wrapText="1"/>
    </xf>
    <xf numFmtId="169" fontId="22" fillId="0" borderId="2" xfId="387" applyNumberFormat="1" applyFont="1" applyFill="1" applyBorder="1" applyAlignment="1">
      <alignment horizontal="center" vertical="center" wrapText="1"/>
    </xf>
    <xf numFmtId="169" fontId="22" fillId="0" borderId="3" xfId="387" applyNumberFormat="1" applyFont="1" applyFill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top" wrapText="1"/>
    </xf>
    <xf numFmtId="0" fontId="12" fillId="0" borderId="18" xfId="0" applyFont="1" applyFill="1" applyBorder="1" applyAlignment="1">
      <alignment horizontal="center" vertical="top" wrapText="1"/>
    </xf>
    <xf numFmtId="0" fontId="12" fillId="0" borderId="17" xfId="0" applyFont="1" applyFill="1" applyBorder="1" applyAlignment="1">
      <alignment horizontal="center" vertical="top" wrapText="1"/>
    </xf>
    <xf numFmtId="0" fontId="41" fillId="0" borderId="15" xfId="0" applyFont="1" applyFill="1" applyBorder="1" applyAlignment="1">
      <alignment horizontal="center" vertical="top" wrapText="1"/>
    </xf>
    <xf numFmtId="0" fontId="22" fillId="0" borderId="15" xfId="0" applyFont="1" applyFill="1" applyBorder="1" applyAlignment="1">
      <alignment horizontal="center" vertical="top" wrapText="1"/>
    </xf>
    <xf numFmtId="167" fontId="40" fillId="0" borderId="19" xfId="72" applyNumberFormat="1" applyFont="1" applyFill="1" applyBorder="1" applyAlignment="1">
      <alignment horizontal="right" vertical="center"/>
    </xf>
    <xf numFmtId="167" fontId="40" fillId="0" borderId="2" xfId="72" applyNumberFormat="1" applyFont="1" applyFill="1" applyBorder="1" applyAlignment="1">
      <alignment horizontal="right" vertical="center"/>
    </xf>
    <xf numFmtId="167" fontId="40" fillId="0" borderId="3" xfId="72" applyNumberFormat="1" applyFont="1" applyFill="1" applyBorder="1" applyAlignment="1">
      <alignment horizontal="right" vertical="center"/>
    </xf>
    <xf numFmtId="0" fontId="40" fillId="0" borderId="11" xfId="0" applyFont="1" applyFill="1" applyBorder="1" applyAlignment="1">
      <alignment horizontal="center" vertical="top" wrapText="1"/>
    </xf>
    <xf numFmtId="0" fontId="40" fillId="0" borderId="12" xfId="0" applyFont="1" applyFill="1" applyBorder="1" applyAlignment="1">
      <alignment horizontal="center" vertical="top" wrapText="1"/>
    </xf>
    <xf numFmtId="0" fontId="40" fillId="0" borderId="13" xfId="0" applyFont="1" applyFill="1" applyBorder="1" applyAlignment="1">
      <alignment horizontal="center" vertical="top" wrapText="1"/>
    </xf>
    <xf numFmtId="169" fontId="40" fillId="0" borderId="19" xfId="387" applyNumberFormat="1" applyFont="1" applyBorder="1" applyAlignment="1">
      <alignment horizontal="center" vertical="center" wrapText="1"/>
    </xf>
    <xf numFmtId="169" fontId="40" fillId="0" borderId="2" xfId="387" applyNumberFormat="1" applyFont="1" applyBorder="1" applyAlignment="1">
      <alignment horizontal="center" vertical="center" wrapText="1"/>
    </xf>
    <xf numFmtId="169" fontId="40" fillId="0" borderId="3" xfId="387" applyNumberFormat="1" applyFont="1" applyBorder="1" applyAlignment="1">
      <alignment horizontal="center" vertical="center" wrapText="1"/>
    </xf>
    <xf numFmtId="173" fontId="41" fillId="0" borderId="4" xfId="0" applyNumberFormat="1" applyFont="1" applyFill="1" applyBorder="1" applyAlignment="1">
      <alignment horizontal="center"/>
    </xf>
    <xf numFmtId="173" fontId="41" fillId="0" borderId="5" xfId="0" applyNumberFormat="1" applyFont="1" applyFill="1" applyBorder="1" applyAlignment="1">
      <alignment horizontal="center"/>
    </xf>
    <xf numFmtId="173" fontId="12" fillId="0" borderId="4" xfId="0" applyNumberFormat="1" applyFont="1" applyFill="1" applyBorder="1" applyAlignment="1">
      <alignment horizontal="center"/>
    </xf>
    <xf numFmtId="173" fontId="12" fillId="0" borderId="5" xfId="0" applyNumberFormat="1" applyFont="1" applyFill="1" applyBorder="1" applyAlignment="1">
      <alignment horizontal="center"/>
    </xf>
    <xf numFmtId="0" fontId="12" fillId="0" borderId="16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2" fillId="0" borderId="29" xfId="0" applyFont="1" applyFill="1" applyBorder="1" applyAlignment="1">
      <alignment horizontal="center" vertical="top" wrapText="1"/>
    </xf>
    <xf numFmtId="0" fontId="12" fillId="0" borderId="14" xfId="0" applyFont="1" applyFill="1" applyBorder="1" applyAlignment="1">
      <alignment horizontal="center" vertical="top" wrapText="1"/>
    </xf>
    <xf numFmtId="0" fontId="12" fillId="0" borderId="30" xfId="0" applyFont="1" applyFill="1" applyBorder="1" applyAlignment="1">
      <alignment horizontal="center" vertical="top" wrapText="1"/>
    </xf>
    <xf numFmtId="0" fontId="41" fillId="0" borderId="16" xfId="0" applyFont="1" applyFill="1" applyBorder="1" applyAlignment="1">
      <alignment horizontal="center"/>
    </xf>
    <xf numFmtId="0" fontId="41" fillId="0" borderId="17" xfId="0" applyFont="1" applyFill="1" applyBorder="1" applyAlignment="1">
      <alignment horizontal="center"/>
    </xf>
    <xf numFmtId="0" fontId="12" fillId="0" borderId="29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0" fontId="12" fillId="0" borderId="30" xfId="0" applyFont="1" applyBorder="1" applyAlignment="1">
      <alignment horizontal="center" vertical="top" wrapText="1"/>
    </xf>
    <xf numFmtId="169" fontId="22" fillId="0" borderId="19" xfId="387" applyNumberFormat="1" applyFont="1" applyBorder="1" applyAlignment="1">
      <alignment horizontal="center" vertical="center" wrapText="1"/>
    </xf>
    <xf numFmtId="169" fontId="22" fillId="0" borderId="2" xfId="387" applyNumberFormat="1" applyFont="1" applyBorder="1" applyAlignment="1">
      <alignment horizontal="center" vertical="center" wrapText="1"/>
    </xf>
    <xf numFmtId="169" fontId="22" fillId="0" borderId="3" xfId="387" applyNumberFormat="1" applyFont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1" xfId="0" applyFont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top" wrapText="1"/>
    </xf>
    <xf numFmtId="0" fontId="22" fillId="0" borderId="13" xfId="0" applyFont="1" applyBorder="1" applyAlignment="1">
      <alignment horizontal="center" vertical="top" wrapText="1"/>
    </xf>
    <xf numFmtId="0" fontId="12" fillId="0" borderId="0" xfId="0" applyFont="1" applyAlignment="1">
      <alignment horizontal="right" vertical="center" wrapText="1"/>
    </xf>
    <xf numFmtId="173" fontId="12" fillId="0" borderId="16" xfId="8" applyNumberFormat="1" applyFont="1" applyFill="1" applyBorder="1" applyAlignment="1">
      <alignment horizontal="left"/>
    </xf>
    <xf numFmtId="173" fontId="12" fillId="0" borderId="18" xfId="8" applyNumberFormat="1" applyFont="1" applyFill="1" applyBorder="1" applyAlignment="1">
      <alignment horizontal="left"/>
    </xf>
    <xf numFmtId="0" fontId="12" fillId="0" borderId="0" xfId="0" applyFont="1" applyAlignment="1">
      <alignment horizontal="center" vertical="center" wrapText="1"/>
    </xf>
    <xf numFmtId="0" fontId="41" fillId="0" borderId="1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18" xfId="0" applyFont="1" applyBorder="1" applyAlignment="1">
      <alignment horizontal="center" vertical="top" wrapText="1"/>
    </xf>
    <xf numFmtId="172" fontId="12" fillId="0" borderId="19" xfId="0" applyNumberFormat="1" applyFont="1" applyBorder="1" applyAlignment="1">
      <alignment horizontal="center" vertical="center" wrapText="1"/>
    </xf>
    <xf numFmtId="172" fontId="12" fillId="0" borderId="2" xfId="0" applyNumberFormat="1" applyFont="1" applyBorder="1" applyAlignment="1">
      <alignment horizontal="center" vertical="center" wrapText="1"/>
    </xf>
    <xf numFmtId="172" fontId="12" fillId="0" borderId="3" xfId="0" applyNumberFormat="1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41" fillId="0" borderId="16" xfId="0" applyFont="1" applyBorder="1" applyAlignment="1">
      <alignment horizontal="center"/>
    </xf>
    <xf numFmtId="0" fontId="41" fillId="0" borderId="17" xfId="0" applyFont="1" applyBorder="1" applyAlignment="1">
      <alignment horizontal="center"/>
    </xf>
    <xf numFmtId="169" fontId="22" fillId="0" borderId="19" xfId="8" applyNumberFormat="1" applyFont="1" applyBorder="1" applyAlignment="1">
      <alignment horizontal="center" vertical="center" wrapText="1"/>
    </xf>
    <xf numFmtId="169" fontId="22" fillId="0" borderId="2" xfId="8" applyNumberFormat="1" applyFont="1" applyBorder="1" applyAlignment="1">
      <alignment horizontal="center" vertical="center" wrapText="1"/>
    </xf>
    <xf numFmtId="169" fontId="22" fillId="0" borderId="3" xfId="8" applyNumberFormat="1" applyFont="1" applyBorder="1" applyAlignment="1">
      <alignment horizontal="center" vertical="center" wrapText="1"/>
    </xf>
    <xf numFmtId="0" fontId="40" fillId="0" borderId="19" xfId="0" applyFont="1" applyFill="1" applyBorder="1" applyAlignment="1">
      <alignment horizontal="center" vertical="top"/>
    </xf>
    <xf numFmtId="0" fontId="40" fillId="0" borderId="2" xfId="0" applyFont="1" applyFill="1" applyBorder="1" applyAlignment="1">
      <alignment horizontal="center" vertical="top"/>
    </xf>
    <xf numFmtId="0" fontId="40" fillId="0" borderId="50" xfId="0" applyFont="1" applyFill="1" applyBorder="1" applyAlignment="1">
      <alignment horizontal="center" vertical="top"/>
    </xf>
    <xf numFmtId="0" fontId="41" fillId="0" borderId="3" xfId="0" applyFont="1" applyFill="1" applyBorder="1" applyAlignment="1">
      <alignment horizontal="center" vertical="center" wrapText="1"/>
    </xf>
    <xf numFmtId="0" fontId="41" fillId="0" borderId="15" xfId="0" applyFont="1" applyFill="1" applyBorder="1" applyAlignment="1">
      <alignment horizontal="center" vertical="center" wrapText="1"/>
    </xf>
    <xf numFmtId="49" fontId="22" fillId="0" borderId="15" xfId="0" applyNumberFormat="1" applyFont="1" applyBorder="1" applyAlignment="1">
      <alignment horizontal="center" vertical="top" wrapText="1"/>
    </xf>
    <xf numFmtId="0" fontId="22" fillId="0" borderId="15" xfId="0" applyFont="1" applyBorder="1" applyAlignment="1">
      <alignment horizontal="center" vertical="top" wrapText="1"/>
    </xf>
    <xf numFmtId="0" fontId="40" fillId="0" borderId="15" xfId="0" applyFont="1" applyFill="1" applyBorder="1" applyAlignment="1">
      <alignment horizontal="center" vertical="top" wrapText="1"/>
    </xf>
    <xf numFmtId="0" fontId="40" fillId="0" borderId="29" xfId="0" applyFont="1" applyFill="1" applyBorder="1" applyAlignment="1">
      <alignment horizontal="center" vertical="top" wrapText="1"/>
    </xf>
    <xf numFmtId="0" fontId="40" fillId="0" borderId="14" xfId="0" applyFont="1" applyFill="1" applyBorder="1" applyAlignment="1">
      <alignment horizontal="center" vertical="top" wrapText="1"/>
    </xf>
    <xf numFmtId="0" fontId="40" fillId="0" borderId="30" xfId="0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right" vertical="center" wrapText="1"/>
    </xf>
    <xf numFmtId="49" fontId="22" fillId="2" borderId="19" xfId="14" applyNumberFormat="1" applyFont="1" applyFill="1" applyBorder="1" applyAlignment="1">
      <alignment horizontal="center" vertical="top" wrapText="1"/>
    </xf>
    <xf numFmtId="49" fontId="22" fillId="2" borderId="2" xfId="14" applyNumberFormat="1" applyFont="1" applyFill="1" applyBorder="1" applyAlignment="1">
      <alignment horizontal="center" vertical="top" wrapText="1"/>
    </xf>
    <xf numFmtId="0" fontId="40" fillId="2" borderId="15" xfId="14" applyFont="1" applyFill="1" applyBorder="1" applyAlignment="1">
      <alignment horizontal="center" vertical="top" wrapText="1"/>
    </xf>
    <xf numFmtId="0" fontId="12" fillId="0" borderId="0" xfId="0" applyFont="1" applyFill="1" applyAlignment="1">
      <alignment horizontal="center" wrapText="1"/>
    </xf>
    <xf numFmtId="0" fontId="41" fillId="0" borderId="16" xfId="0" applyFont="1" applyFill="1" applyBorder="1" applyAlignment="1">
      <alignment horizontal="center" vertical="center" wrapText="1"/>
    </xf>
    <xf numFmtId="0" fontId="41" fillId="0" borderId="18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center" vertical="center" wrapText="1"/>
    </xf>
    <xf numFmtId="0" fontId="41" fillId="0" borderId="7" xfId="0" applyFont="1" applyFill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center" vertical="top"/>
    </xf>
    <xf numFmtId="0" fontId="22" fillId="2" borderId="15" xfId="14" applyFont="1" applyFill="1" applyBorder="1" applyAlignment="1">
      <alignment horizontal="center" vertical="top" wrapText="1"/>
    </xf>
    <xf numFmtId="0" fontId="40" fillId="2" borderId="19" xfId="14" applyFont="1" applyFill="1" applyBorder="1" applyAlignment="1">
      <alignment horizontal="center" vertical="top" wrapText="1"/>
    </xf>
    <xf numFmtId="0" fontId="40" fillId="2" borderId="2" xfId="14" applyFont="1" applyFill="1" applyBorder="1" applyAlignment="1">
      <alignment horizontal="center" vertical="top" wrapText="1"/>
    </xf>
    <xf numFmtId="0" fontId="40" fillId="2" borderId="3" xfId="14" applyFont="1" applyFill="1" applyBorder="1" applyAlignment="1">
      <alignment horizontal="center" vertical="top" wrapText="1"/>
    </xf>
    <xf numFmtId="0" fontId="40" fillId="0" borderId="15" xfId="0" applyFont="1" applyBorder="1" applyAlignment="1">
      <alignment horizontal="center" vertical="top"/>
    </xf>
    <xf numFmtId="0" fontId="22" fillId="0" borderId="19" xfId="0" applyFont="1" applyFill="1" applyBorder="1" applyAlignment="1">
      <alignment horizontal="center" vertical="top"/>
    </xf>
    <xf numFmtId="0" fontId="22" fillId="0" borderId="2" xfId="0" applyFont="1" applyFill="1" applyBorder="1" applyAlignment="1">
      <alignment horizontal="center" vertical="top"/>
    </xf>
    <xf numFmtId="0" fontId="22" fillId="0" borderId="3" xfId="0" applyFont="1" applyFill="1" applyBorder="1" applyAlignment="1">
      <alignment horizontal="center" vertical="top"/>
    </xf>
    <xf numFmtId="49" fontId="22" fillId="0" borderId="19" xfId="0" applyNumberFormat="1" applyFont="1" applyBorder="1" applyAlignment="1">
      <alignment horizontal="center" vertical="top" wrapText="1"/>
    </xf>
    <xf numFmtId="49" fontId="22" fillId="0" borderId="2" xfId="0" applyNumberFormat="1" applyFont="1" applyBorder="1" applyAlignment="1">
      <alignment horizontal="center" vertical="top" wrapText="1"/>
    </xf>
    <xf numFmtId="49" fontId="22" fillId="0" borderId="3" xfId="0" applyNumberFormat="1" applyFont="1" applyBorder="1" applyAlignment="1">
      <alignment horizontal="center" vertical="top" wrapText="1"/>
    </xf>
    <xf numFmtId="0" fontId="40" fillId="0" borderId="19" xfId="0" applyFont="1" applyFill="1" applyBorder="1" applyAlignment="1">
      <alignment horizontal="center" vertical="top" wrapText="1"/>
    </xf>
    <xf numFmtId="0" fontId="40" fillId="0" borderId="2" xfId="0" applyFont="1" applyFill="1" applyBorder="1" applyAlignment="1">
      <alignment horizontal="center" vertical="top" wrapText="1"/>
    </xf>
    <xf numFmtId="0" fontId="40" fillId="0" borderId="3" xfId="0" applyFont="1" applyFill="1" applyBorder="1" applyAlignment="1">
      <alignment horizontal="center" vertical="top" wrapText="1"/>
    </xf>
    <xf numFmtId="0" fontId="40" fillId="0" borderId="15" xfId="0" applyFont="1" applyBorder="1" applyAlignment="1">
      <alignment horizontal="center" vertical="top" wrapText="1"/>
    </xf>
    <xf numFmtId="0" fontId="40" fillId="0" borderId="15" xfId="0" applyFont="1" applyFill="1" applyBorder="1" applyAlignment="1">
      <alignment horizontal="center" vertical="top"/>
    </xf>
    <xf numFmtId="49" fontId="22" fillId="2" borderId="29" xfId="14" applyNumberFormat="1" applyFont="1" applyFill="1" applyBorder="1" applyAlignment="1">
      <alignment horizontal="center" vertical="top" wrapText="1"/>
    </xf>
    <xf numFmtId="49" fontId="22" fillId="2" borderId="14" xfId="14" applyNumberFormat="1" applyFont="1" applyFill="1" applyBorder="1" applyAlignment="1">
      <alignment horizontal="center" vertical="top" wrapText="1"/>
    </xf>
    <xf numFmtId="49" fontId="22" fillId="2" borderId="30" xfId="14" applyNumberFormat="1" applyFont="1" applyFill="1" applyBorder="1" applyAlignment="1">
      <alignment horizontal="center" vertical="top" wrapText="1"/>
    </xf>
    <xf numFmtId="0" fontId="22" fillId="2" borderId="19" xfId="14" applyFont="1" applyFill="1" applyBorder="1" applyAlignment="1">
      <alignment horizontal="center" vertical="top" wrapText="1"/>
    </xf>
    <xf numFmtId="0" fontId="22" fillId="2" borderId="2" xfId="14" applyFont="1" applyFill="1" applyBorder="1" applyAlignment="1">
      <alignment horizontal="center" vertical="top" wrapText="1"/>
    </xf>
    <xf numFmtId="0" fontId="22" fillId="2" borderId="3" xfId="14" applyFont="1" applyFill="1" applyBorder="1" applyAlignment="1">
      <alignment horizontal="center" vertical="top" wrapText="1"/>
    </xf>
    <xf numFmtId="49" fontId="40" fillId="0" borderId="15" xfId="0" applyNumberFormat="1" applyFont="1" applyFill="1" applyBorder="1" applyAlignment="1">
      <alignment horizontal="center" vertical="center" wrapText="1"/>
    </xf>
    <xf numFmtId="169" fontId="40" fillId="0" borderId="15" xfId="80" applyNumberFormat="1" applyFont="1" applyFill="1" applyBorder="1" applyAlignment="1">
      <alignment horizontal="center" vertical="center" wrapText="1"/>
    </xf>
    <xf numFmtId="169" fontId="40" fillId="0" borderId="16" xfId="80" applyNumberFormat="1" applyFont="1" applyFill="1" applyBorder="1" applyAlignment="1">
      <alignment horizontal="center" vertical="center" wrapText="1"/>
    </xf>
    <xf numFmtId="169" fontId="40" fillId="0" borderId="17" xfId="8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22" fillId="0" borderId="0" xfId="78" applyFont="1" applyFill="1" applyAlignment="1">
      <alignment horizontal="center" vertical="center" wrapText="1"/>
    </xf>
    <xf numFmtId="174" fontId="51" fillId="0" borderId="10" xfId="79" applyNumberFormat="1" applyFont="1" applyFill="1" applyBorder="1" applyAlignment="1">
      <alignment horizontal="right"/>
    </xf>
    <xf numFmtId="165" fontId="40" fillId="0" borderId="15" xfId="0" applyNumberFormat="1" applyFont="1" applyFill="1" applyBorder="1" applyAlignment="1">
      <alignment horizontal="center" vertical="center" wrapText="1"/>
    </xf>
    <xf numFmtId="169" fontId="40" fillId="0" borderId="16" xfId="79" applyNumberFormat="1" applyFont="1" applyFill="1" applyBorder="1" applyAlignment="1">
      <alignment horizontal="center" vertical="center" wrapText="1"/>
    </xf>
    <xf numFmtId="169" fontId="40" fillId="0" borderId="18" xfId="79" applyNumberFormat="1" applyFont="1" applyFill="1" applyBorder="1" applyAlignment="1">
      <alignment horizontal="center" vertical="center" wrapText="1"/>
    </xf>
    <xf numFmtId="169" fontId="40" fillId="0" borderId="17" xfId="79" applyNumberFormat="1" applyFont="1" applyFill="1" applyBorder="1" applyAlignment="1">
      <alignment horizontal="center" vertical="center" wrapText="1"/>
    </xf>
    <xf numFmtId="169" fontId="40" fillId="0" borderId="15" xfId="0" applyNumberFormat="1" applyFont="1" applyFill="1" applyBorder="1" applyAlignment="1">
      <alignment horizontal="center" vertical="center" wrapText="1"/>
    </xf>
    <xf numFmtId="0" fontId="22" fillId="34" borderId="16" xfId="0" applyFont="1" applyFill="1" applyBorder="1" applyAlignment="1">
      <alignment horizontal="center" vertical="center"/>
    </xf>
    <xf numFmtId="0" fontId="22" fillId="34" borderId="18" xfId="0" applyFont="1" applyFill="1" applyBorder="1" applyAlignment="1">
      <alignment horizontal="center" vertical="center"/>
    </xf>
    <xf numFmtId="0" fontId="22" fillId="34" borderId="17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41" fillId="0" borderId="0" xfId="0" applyFont="1" applyFill="1" applyAlignment="1">
      <alignment horizontal="right"/>
    </xf>
    <xf numFmtId="0" fontId="2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" fontId="163" fillId="0" borderId="15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" fontId="43" fillId="0" borderId="2" xfId="0" applyNumberFormat="1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63" fillId="0" borderId="0" xfId="0" applyFont="1" applyFill="1" applyBorder="1" applyAlignment="1">
      <alignment horizontal="center" vertical="top" wrapText="1"/>
    </xf>
    <xf numFmtId="0" fontId="41" fillId="0" borderId="15" xfId="0" applyFont="1" applyFill="1" applyBorder="1" applyAlignment="1">
      <alignment horizontal="left" vertical="center"/>
    </xf>
    <xf numFmtId="0" fontId="40" fillId="0" borderId="16" xfId="0" applyFont="1" applyFill="1" applyBorder="1" applyAlignment="1">
      <alignment horizontal="left" vertical="top" wrapText="1"/>
    </xf>
    <xf numFmtId="0" fontId="40" fillId="0" borderId="17" xfId="0" applyFont="1" applyFill="1" applyBorder="1" applyAlignment="1">
      <alignment horizontal="left" vertical="top" wrapText="1"/>
    </xf>
    <xf numFmtId="0" fontId="40" fillId="0" borderId="15" xfId="0" applyFont="1" applyBorder="1" applyAlignment="1">
      <alignment horizontal="left" vertical="top" wrapText="1"/>
    </xf>
    <xf numFmtId="0" fontId="40" fillId="0" borderId="15" xfId="0" applyFont="1" applyFill="1" applyBorder="1" applyAlignment="1">
      <alignment horizontal="left" vertical="top" wrapText="1"/>
    </xf>
    <xf numFmtId="0" fontId="41" fillId="0" borderId="15" xfId="0" applyFont="1" applyFill="1" applyBorder="1" applyAlignment="1">
      <alignment horizontal="center"/>
    </xf>
    <xf numFmtId="0" fontId="41" fillId="0" borderId="16" xfId="0" applyFont="1" applyFill="1" applyBorder="1" applyAlignment="1">
      <alignment horizontal="center" vertical="top"/>
    </xf>
    <xf numFmtId="0" fontId="41" fillId="0" borderId="17" xfId="0" applyFont="1" applyFill="1" applyBorder="1" applyAlignment="1">
      <alignment horizontal="center" vertical="top"/>
    </xf>
    <xf numFmtId="0" fontId="41" fillId="0" borderId="16" xfId="0" applyFont="1" applyFill="1" applyBorder="1" applyAlignment="1">
      <alignment horizontal="center" vertical="top" wrapText="1"/>
    </xf>
    <xf numFmtId="0" fontId="41" fillId="0" borderId="17" xfId="0" applyFont="1" applyFill="1" applyBorder="1" applyAlignment="1">
      <alignment horizontal="center" vertical="top" wrapText="1"/>
    </xf>
    <xf numFmtId="0" fontId="22" fillId="0" borderId="0" xfId="0" applyFont="1" applyBorder="1" applyAlignment="1">
      <alignment horizontal="left" vertical="top" wrapText="1"/>
    </xf>
    <xf numFmtId="0" fontId="40" fillId="0" borderId="16" xfId="0" applyFont="1" applyBorder="1" applyAlignment="1">
      <alignment horizontal="left" vertical="top" wrapText="1"/>
    </xf>
    <xf numFmtId="0" fontId="40" fillId="0" borderId="17" xfId="0" applyFont="1" applyBorder="1" applyAlignment="1">
      <alignment horizontal="left" vertical="top" wrapText="1"/>
    </xf>
    <xf numFmtId="0" fontId="41" fillId="0" borderId="15" xfId="0" applyFont="1" applyBorder="1" applyAlignment="1">
      <alignment horizontal="center" vertical="top"/>
    </xf>
    <xf numFmtId="0" fontId="41" fillId="0" borderId="16" xfId="0" applyFont="1" applyBorder="1" applyAlignment="1">
      <alignment horizontal="left" vertical="top" wrapText="1"/>
    </xf>
    <xf numFmtId="0" fontId="41" fillId="0" borderId="17" xfId="0" applyFont="1" applyBorder="1" applyAlignment="1">
      <alignment horizontal="left" vertical="top" wrapText="1"/>
    </xf>
    <xf numFmtId="0" fontId="41" fillId="0" borderId="16" xfId="0" applyFont="1" applyBorder="1" applyAlignment="1">
      <alignment horizontal="center" vertical="top"/>
    </xf>
    <xf numFmtId="0" fontId="41" fillId="0" borderId="17" xfId="0" applyFont="1" applyBorder="1" applyAlignment="1">
      <alignment horizontal="center" vertical="top"/>
    </xf>
    <xf numFmtId="0" fontId="41" fillId="0" borderId="16" xfId="0" applyFont="1" applyFill="1" applyBorder="1" applyAlignment="1">
      <alignment horizontal="left" vertical="top"/>
    </xf>
    <xf numFmtId="0" fontId="41" fillId="0" borderId="17" xfId="0" applyFont="1" applyFill="1" applyBorder="1" applyAlignment="1">
      <alignment horizontal="left" vertical="top"/>
    </xf>
    <xf numFmtId="0" fontId="40" fillId="0" borderId="15" xfId="834" applyFont="1" applyBorder="1" applyAlignment="1">
      <alignment horizontal="left" vertical="top" wrapText="1"/>
    </xf>
    <xf numFmtId="0" fontId="41" fillId="0" borderId="16" xfId="0" applyFont="1" applyBorder="1" applyAlignment="1">
      <alignment horizontal="left" vertical="top"/>
    </xf>
    <xf numFmtId="0" fontId="41" fillId="0" borderId="17" xfId="0" applyFont="1" applyBorder="1" applyAlignment="1">
      <alignment horizontal="left" vertical="top"/>
    </xf>
    <xf numFmtId="0" fontId="41" fillId="0" borderId="16" xfId="0" applyFont="1" applyFill="1" applyBorder="1" applyAlignment="1">
      <alignment horizontal="left" vertical="top" wrapText="1"/>
    </xf>
    <xf numFmtId="0" fontId="41" fillId="0" borderId="17" xfId="0" applyFont="1" applyFill="1" applyBorder="1" applyAlignment="1">
      <alignment horizontal="left" vertical="top" wrapText="1"/>
    </xf>
    <xf numFmtId="0" fontId="12" fillId="0" borderId="16" xfId="0" applyFont="1" applyFill="1" applyBorder="1" applyAlignment="1">
      <alignment horizontal="left" vertical="top" wrapText="1"/>
    </xf>
    <xf numFmtId="0" fontId="12" fillId="0" borderId="17" xfId="0" applyFont="1" applyFill="1" applyBorder="1" applyAlignment="1">
      <alignment horizontal="left" vertical="top" wrapText="1"/>
    </xf>
    <xf numFmtId="0" fontId="40" fillId="0" borderId="15" xfId="834" applyFont="1" applyBorder="1">
      <alignment horizontal="left" vertical="top" wrapText="1"/>
    </xf>
    <xf numFmtId="0" fontId="41" fillId="0" borderId="0" xfId="0" applyFont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top" wrapText="1"/>
    </xf>
    <xf numFmtId="0" fontId="40" fillId="0" borderId="15" xfId="834" applyFont="1" applyFill="1" applyBorder="1" applyAlignment="1">
      <alignment horizontal="left" vertical="top" wrapText="1"/>
    </xf>
    <xf numFmtId="0" fontId="40" fillId="0" borderId="16" xfId="834" applyFont="1" applyBorder="1" applyAlignment="1">
      <alignment horizontal="left" vertical="top" wrapText="1"/>
    </xf>
    <xf numFmtId="0" fontId="40" fillId="0" borderId="17" xfId="834" applyFont="1" applyBorder="1" applyAlignment="1">
      <alignment horizontal="left" vertical="top" wrapText="1"/>
    </xf>
    <xf numFmtId="172" fontId="40" fillId="0" borderId="16" xfId="74" applyNumberFormat="1" applyFont="1" applyFill="1" applyBorder="1" applyAlignment="1">
      <alignment horizontal="left" vertical="center" wrapText="1"/>
    </xf>
    <xf numFmtId="172" fontId="40" fillId="0" borderId="18" xfId="74" applyNumberFormat="1" applyFont="1" applyFill="1" applyBorder="1" applyAlignment="1">
      <alignment horizontal="left" vertical="center" wrapText="1"/>
    </xf>
    <xf numFmtId="172" fontId="40" fillId="0" borderId="17" xfId="74" applyNumberFormat="1" applyFont="1" applyFill="1" applyBorder="1" applyAlignment="1">
      <alignment horizontal="left" vertical="center" wrapText="1"/>
    </xf>
    <xf numFmtId="0" fontId="40" fillId="61" borderId="16" xfId="604" applyFont="1" applyFill="1" applyBorder="1" applyAlignment="1">
      <alignment horizontal="center" vertical="center" wrapText="1"/>
    </xf>
    <xf numFmtId="0" fontId="40" fillId="61" borderId="18" xfId="604" applyFont="1" applyFill="1" applyBorder="1" applyAlignment="1">
      <alignment horizontal="center" vertical="center" wrapText="1"/>
    </xf>
    <xf numFmtId="0" fontId="40" fillId="61" borderId="17" xfId="604" applyFont="1" applyFill="1" applyBorder="1" applyAlignment="1">
      <alignment horizontal="center" vertical="center" wrapText="1"/>
    </xf>
    <xf numFmtId="0" fontId="22" fillId="61" borderId="16" xfId="604" applyFont="1" applyFill="1" applyBorder="1" applyAlignment="1">
      <alignment horizontal="left" vertical="center" wrapText="1"/>
    </xf>
    <xf numFmtId="0" fontId="22" fillId="61" borderId="18" xfId="604" applyFont="1" applyFill="1" applyBorder="1" applyAlignment="1">
      <alignment horizontal="left" vertical="center" wrapText="1"/>
    </xf>
    <xf numFmtId="0" fontId="22" fillId="61" borderId="17" xfId="604" applyFont="1" applyFill="1" applyBorder="1" applyAlignment="1">
      <alignment horizontal="left" vertical="center" wrapText="1"/>
    </xf>
    <xf numFmtId="172" fontId="22" fillId="0" borderId="16" xfId="0" applyNumberFormat="1" applyFont="1" applyFill="1" applyBorder="1" applyAlignment="1">
      <alignment horizontal="center" vertical="center" wrapText="1"/>
    </xf>
    <xf numFmtId="172" fontId="22" fillId="0" borderId="18" xfId="0" applyNumberFormat="1" applyFont="1" applyFill="1" applyBorder="1" applyAlignment="1">
      <alignment horizontal="center" vertical="center" wrapText="1"/>
    </xf>
    <xf numFmtId="172" fontId="22" fillId="0" borderId="17" xfId="0" applyNumberFormat="1" applyFont="1" applyFill="1" applyBorder="1" applyAlignment="1">
      <alignment horizontal="center" vertical="center" wrapText="1"/>
    </xf>
    <xf numFmtId="0" fontId="22" fillId="61" borderId="16" xfId="604" applyFont="1" applyFill="1" applyBorder="1" applyAlignment="1">
      <alignment horizontal="center" vertical="center" wrapText="1"/>
    </xf>
    <xf numFmtId="0" fontId="22" fillId="61" borderId="18" xfId="604" applyFont="1" applyFill="1" applyBorder="1" applyAlignment="1">
      <alignment horizontal="center" vertical="center" wrapText="1"/>
    </xf>
    <xf numFmtId="0" fontId="22" fillId="61" borderId="17" xfId="604" applyFont="1" applyFill="1" applyBorder="1" applyAlignment="1">
      <alignment horizontal="center" vertical="center" wrapText="1"/>
    </xf>
    <xf numFmtId="0" fontId="40" fillId="61" borderId="16" xfId="604" applyFont="1" applyFill="1" applyBorder="1" applyAlignment="1">
      <alignment horizontal="left" vertical="center" wrapText="1"/>
    </xf>
    <xf numFmtId="0" fontId="40" fillId="61" borderId="18" xfId="604" applyFont="1" applyFill="1" applyBorder="1" applyAlignment="1">
      <alignment horizontal="left" vertical="center" wrapText="1"/>
    </xf>
    <xf numFmtId="0" fontId="40" fillId="61" borderId="17" xfId="604" applyFont="1" applyFill="1" applyBorder="1" applyAlignment="1">
      <alignment horizontal="left" vertical="center" wrapText="1"/>
    </xf>
    <xf numFmtId="0" fontId="22" fillId="0" borderId="16" xfId="604" applyFont="1" applyFill="1" applyBorder="1" applyAlignment="1">
      <alignment horizontal="left" vertical="center" wrapText="1"/>
    </xf>
    <xf numFmtId="0" fontId="22" fillId="0" borderId="18" xfId="604" applyFont="1" applyFill="1" applyBorder="1" applyAlignment="1">
      <alignment horizontal="left" vertical="center" wrapText="1"/>
    </xf>
    <xf numFmtId="0" fontId="22" fillId="0" borderId="17" xfId="604" applyFont="1" applyFill="1" applyBorder="1" applyAlignment="1">
      <alignment horizontal="left" vertical="center" wrapText="1"/>
    </xf>
    <xf numFmtId="0" fontId="22" fillId="0" borderId="16" xfId="604" applyFont="1" applyFill="1" applyBorder="1" applyAlignment="1">
      <alignment horizontal="center" vertical="center" wrapText="1"/>
    </xf>
    <xf numFmtId="0" fontId="22" fillId="0" borderId="18" xfId="604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right"/>
    </xf>
    <xf numFmtId="0" fontId="47" fillId="0" borderId="0" xfId="0" applyFont="1" applyFill="1" applyBorder="1" applyAlignment="1">
      <alignment horizontal="right"/>
    </xf>
    <xf numFmtId="0" fontId="40" fillId="0" borderId="15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40" fillId="0" borderId="10" xfId="0" applyFont="1" applyBorder="1" applyAlignment="1">
      <alignment horizontal="right" vertical="top" wrapText="1"/>
    </xf>
    <xf numFmtId="0" fontId="40" fillId="61" borderId="15" xfId="604" applyFont="1" applyFill="1" applyBorder="1" applyAlignment="1">
      <alignment horizontal="center" vertical="center" wrapText="1"/>
    </xf>
    <xf numFmtId="0" fontId="40" fillId="61" borderId="19" xfId="604" applyFont="1" applyFill="1" applyBorder="1" applyAlignment="1">
      <alignment horizontal="center" vertical="center" wrapText="1"/>
    </xf>
    <xf numFmtId="0" fontId="40" fillId="61" borderId="3" xfId="604" applyFont="1" applyFill="1" applyBorder="1" applyAlignment="1">
      <alignment horizontal="center" vertical="center" wrapText="1"/>
    </xf>
    <xf numFmtId="172" fontId="40" fillId="0" borderId="15" xfId="74" applyNumberFormat="1" applyFont="1" applyFill="1" applyBorder="1" applyAlignment="1">
      <alignment horizontal="left" vertical="center" wrapText="1"/>
    </xf>
  </cellXfs>
  <cellStyles count="845">
    <cellStyle name="20% - Accent1 2" xfId="31"/>
    <cellStyle name="20% - Accent1 2 2" xfId="88"/>
    <cellStyle name="20% - Accent1 2 2 2" xfId="89"/>
    <cellStyle name="20% - Accent1 2 3" xfId="90"/>
    <cellStyle name="20% - Accent1 2 4" xfId="91"/>
    <cellStyle name="20% - Accent1 2 5" xfId="87"/>
    <cellStyle name="20% - Accent1 3" xfId="92"/>
    <cellStyle name="20% - Accent1 3 2" xfId="93"/>
    <cellStyle name="20% - Accent1 3 3" xfId="94"/>
    <cellStyle name="20% - Accent1 4" xfId="95"/>
    <cellStyle name="20% - Accent1 4 2" xfId="96"/>
    <cellStyle name="20% - Accent1 4 3" xfId="97"/>
    <cellStyle name="20% - Accent1 5" xfId="98"/>
    <cellStyle name="20% - Accent1 5 2" xfId="99"/>
    <cellStyle name="20% - Accent1 6" xfId="100"/>
    <cellStyle name="20% - Accent1 6 2" xfId="101"/>
    <cellStyle name="20% - Accent1 7" xfId="102"/>
    <cellStyle name="20% - Accent1 7 2" xfId="103"/>
    <cellStyle name="20% - Accent1 8" xfId="104"/>
    <cellStyle name="20% - Accent1 9" xfId="105"/>
    <cellStyle name="20% - Accent2 2" xfId="32"/>
    <cellStyle name="20% - Accent2 2 2" xfId="107"/>
    <cellStyle name="20% - Accent2 2 2 2" xfId="108"/>
    <cellStyle name="20% - Accent2 2 3" xfId="109"/>
    <cellStyle name="20% - Accent2 2 4" xfId="110"/>
    <cellStyle name="20% - Accent2 2 5" xfId="106"/>
    <cellStyle name="20% - Accent2 3" xfId="111"/>
    <cellStyle name="20% - Accent2 3 2" xfId="112"/>
    <cellStyle name="20% - Accent2 3 3" xfId="113"/>
    <cellStyle name="20% - Accent2 4" xfId="114"/>
    <cellStyle name="20% - Accent2 4 2" xfId="115"/>
    <cellStyle name="20% - Accent2 4 3" xfId="116"/>
    <cellStyle name="20% - Accent2 5" xfId="117"/>
    <cellStyle name="20% - Accent2 5 2" xfId="118"/>
    <cellStyle name="20% - Accent2 6" xfId="119"/>
    <cellStyle name="20% - Accent2 6 2" xfId="120"/>
    <cellStyle name="20% - Accent2 7" xfId="121"/>
    <cellStyle name="20% - Accent2 7 2" xfId="122"/>
    <cellStyle name="20% - Accent2 8" xfId="123"/>
    <cellStyle name="20% - Accent2 9" xfId="124"/>
    <cellStyle name="20% - Accent3 2" xfId="33"/>
    <cellStyle name="20% - Accent3 2 2" xfId="126"/>
    <cellStyle name="20% - Accent3 2 2 2" xfId="127"/>
    <cellStyle name="20% - Accent3 2 3" xfId="128"/>
    <cellStyle name="20% - Accent3 2 4" xfId="129"/>
    <cellStyle name="20% - Accent3 2 5" xfId="125"/>
    <cellStyle name="20% - Accent3 3" xfId="130"/>
    <cellStyle name="20% - Accent3 3 2" xfId="131"/>
    <cellStyle name="20% - Accent3 3 3" xfId="132"/>
    <cellStyle name="20% - Accent3 4" xfId="133"/>
    <cellStyle name="20% - Accent3 4 2" xfId="134"/>
    <cellStyle name="20% - Accent3 4 3" xfId="135"/>
    <cellStyle name="20% - Accent3 5" xfId="136"/>
    <cellStyle name="20% - Accent3 5 2" xfId="137"/>
    <cellStyle name="20% - Accent3 6" xfId="138"/>
    <cellStyle name="20% - Accent3 6 2" xfId="139"/>
    <cellStyle name="20% - Accent3 7" xfId="140"/>
    <cellStyle name="20% - Accent3 7 2" xfId="141"/>
    <cellStyle name="20% - Accent3 8" xfId="142"/>
    <cellStyle name="20% - Accent3 9" xfId="143"/>
    <cellStyle name="20% - Accent4 2" xfId="34"/>
    <cellStyle name="20% - Accent4 2 2" xfId="145"/>
    <cellStyle name="20% - Accent4 2 2 2" xfId="146"/>
    <cellStyle name="20% - Accent4 2 3" xfId="147"/>
    <cellStyle name="20% - Accent4 2 4" xfId="148"/>
    <cellStyle name="20% - Accent4 2 5" xfId="144"/>
    <cellStyle name="20% - Accent4 3" xfId="149"/>
    <cellStyle name="20% - Accent4 3 2" xfId="150"/>
    <cellStyle name="20% - Accent4 3 3" xfId="151"/>
    <cellStyle name="20% - Accent4 4" xfId="152"/>
    <cellStyle name="20% - Accent4 4 2" xfId="153"/>
    <cellStyle name="20% - Accent4 4 3" xfId="154"/>
    <cellStyle name="20% - Accent4 5" xfId="155"/>
    <cellStyle name="20% - Accent4 5 2" xfId="156"/>
    <cellStyle name="20% - Accent4 6" xfId="157"/>
    <cellStyle name="20% - Accent4 6 2" xfId="158"/>
    <cellStyle name="20% - Accent4 7" xfId="159"/>
    <cellStyle name="20% - Accent4 7 2" xfId="160"/>
    <cellStyle name="20% - Accent4 8" xfId="161"/>
    <cellStyle name="20% - Accent4 9" xfId="162"/>
    <cellStyle name="20% - Accent5 2" xfId="35"/>
    <cellStyle name="20% - Accent5 2 2" xfId="164"/>
    <cellStyle name="20% - Accent5 2 3" xfId="165"/>
    <cellStyle name="20% - Accent5 2 4" xfId="163"/>
    <cellStyle name="20% - Accent5 3" xfId="166"/>
    <cellStyle name="20% - Accent5 3 2" xfId="167"/>
    <cellStyle name="20% - Accent5 4" xfId="168"/>
    <cellStyle name="20% - Accent5 5" xfId="169"/>
    <cellStyle name="20% - Accent6 2" xfId="36"/>
    <cellStyle name="20% - Accent6 2 2" xfId="171"/>
    <cellStyle name="20% - Accent6 2 3" xfId="172"/>
    <cellStyle name="20% - Accent6 2 4" xfId="170"/>
    <cellStyle name="20% - Accent6 3" xfId="173"/>
    <cellStyle name="20% - Accent6 3 2" xfId="174"/>
    <cellStyle name="20% - Accent6 4" xfId="175"/>
    <cellStyle name="20% - Accent6 5" xfId="176"/>
    <cellStyle name="20% - Акцент1" xfId="177"/>
    <cellStyle name="20% - Акцент1 2" xfId="178"/>
    <cellStyle name="20% — акцент1 2" xfId="179"/>
    <cellStyle name="20% — акцент1 2 2" xfId="180"/>
    <cellStyle name="20% - Акцент2" xfId="181"/>
    <cellStyle name="20% - Акцент2 2" xfId="182"/>
    <cellStyle name="20% — акцент2 2" xfId="183"/>
    <cellStyle name="20% — акцент2 2 2" xfId="184"/>
    <cellStyle name="20% - Акцент3" xfId="185"/>
    <cellStyle name="20% - Акцент3 2" xfId="186"/>
    <cellStyle name="20% — акцент3 2" xfId="187"/>
    <cellStyle name="20% — акцент3 2 2" xfId="188"/>
    <cellStyle name="20% - Акцент4" xfId="189"/>
    <cellStyle name="20% - Акцент4 2" xfId="190"/>
    <cellStyle name="20% — акцент4 2" xfId="191"/>
    <cellStyle name="20% — акцент4 2 2" xfId="192"/>
    <cellStyle name="20% - Акцент5" xfId="193"/>
    <cellStyle name="20% - Акцент5 2" xfId="194"/>
    <cellStyle name="20% — акцент5 2" xfId="195"/>
    <cellStyle name="20% — акцент5 2 2" xfId="196"/>
    <cellStyle name="20% - Акцент6" xfId="197"/>
    <cellStyle name="20% - Акцент6 2" xfId="198"/>
    <cellStyle name="20% — акцент6 2" xfId="199"/>
    <cellStyle name="20% — акцент6 2 2" xfId="200"/>
    <cellStyle name="40% - Accent1 2" xfId="37"/>
    <cellStyle name="40% - Accent1 2 2" xfId="202"/>
    <cellStyle name="40% - Accent1 2 3" xfId="203"/>
    <cellStyle name="40% - Accent1 2 4" xfId="201"/>
    <cellStyle name="40% - Accent1 3" xfId="204"/>
    <cellStyle name="40% - Accent1 3 2" xfId="205"/>
    <cellStyle name="40% - Accent1 4" xfId="206"/>
    <cellStyle name="40% - Accent1 5" xfId="207"/>
    <cellStyle name="40% - Accent2 2" xfId="38"/>
    <cellStyle name="40% - Accent2 2 2" xfId="209"/>
    <cellStyle name="40% - Accent2 2 3" xfId="210"/>
    <cellStyle name="40% - Accent2 2 4" xfId="208"/>
    <cellStyle name="40% - Accent2 3" xfId="211"/>
    <cellStyle name="40% - Accent2 3 2" xfId="212"/>
    <cellStyle name="40% - Accent2 4" xfId="213"/>
    <cellStyle name="40% - Accent2 5" xfId="214"/>
    <cellStyle name="40% - Accent3 2" xfId="39"/>
    <cellStyle name="40% - Accent3 2 2" xfId="216"/>
    <cellStyle name="40% - Accent3 2 2 2" xfId="217"/>
    <cellStyle name="40% - Accent3 2 3" xfId="218"/>
    <cellStyle name="40% - Accent3 2 4" xfId="219"/>
    <cellStyle name="40% - Accent3 2 5" xfId="215"/>
    <cellStyle name="40% - Accent3 3" xfId="220"/>
    <cellStyle name="40% - Accent3 3 2" xfId="221"/>
    <cellStyle name="40% - Accent3 3 3" xfId="222"/>
    <cellStyle name="40% - Accent3 4" xfId="223"/>
    <cellStyle name="40% - Accent3 4 2" xfId="224"/>
    <cellStyle name="40% - Accent3 4 3" xfId="225"/>
    <cellStyle name="40% - Accent3 5" xfId="226"/>
    <cellStyle name="40% - Accent3 5 2" xfId="227"/>
    <cellStyle name="40% - Accent3 6" xfId="228"/>
    <cellStyle name="40% - Accent3 6 2" xfId="229"/>
    <cellStyle name="40% - Accent3 7" xfId="230"/>
    <cellStyle name="40% - Accent3 7 2" xfId="231"/>
    <cellStyle name="40% - Accent3 8" xfId="232"/>
    <cellStyle name="40% - Accent3 9" xfId="233"/>
    <cellStyle name="40% - Accent4 2" xfId="40"/>
    <cellStyle name="40% - Accent4 2 2" xfId="235"/>
    <cellStyle name="40% - Accent4 2 3" xfId="236"/>
    <cellStyle name="40% - Accent4 2 4" xfId="234"/>
    <cellStyle name="40% - Accent4 3" xfId="237"/>
    <cellStyle name="40% - Accent4 3 2" xfId="238"/>
    <cellStyle name="40% - Accent4 4" xfId="239"/>
    <cellStyle name="40% - Accent4 5" xfId="240"/>
    <cellStyle name="40% - Accent5 2" xfId="41"/>
    <cellStyle name="40% - Accent5 2 2" xfId="242"/>
    <cellStyle name="40% - Accent5 2 3" xfId="243"/>
    <cellStyle name="40% - Accent5 2 4" xfId="241"/>
    <cellStyle name="40% - Accent5 3" xfId="244"/>
    <cellStyle name="40% - Accent5 3 2" xfId="245"/>
    <cellStyle name="40% - Accent5 4" xfId="246"/>
    <cellStyle name="40% - Accent5 5" xfId="247"/>
    <cellStyle name="40% - Accent6 2" xfId="42"/>
    <cellStyle name="40% - Accent6 2 2" xfId="249"/>
    <cellStyle name="40% - Accent6 2 3" xfId="250"/>
    <cellStyle name="40% - Accent6 2 4" xfId="248"/>
    <cellStyle name="40% - Accent6 3" xfId="251"/>
    <cellStyle name="40% - Accent6 3 2" xfId="252"/>
    <cellStyle name="40% - Accent6 4" xfId="253"/>
    <cellStyle name="40% - Accent6 5" xfId="254"/>
    <cellStyle name="40% - Акцент1" xfId="255"/>
    <cellStyle name="40% - Акцент1 2" xfId="256"/>
    <cellStyle name="40% — акцент1 2" xfId="257"/>
    <cellStyle name="40% — акцент1 2 2" xfId="258"/>
    <cellStyle name="40% - Акцент2" xfId="259"/>
    <cellStyle name="40% - Акцент2 2" xfId="260"/>
    <cellStyle name="40% — акцент2 2" xfId="261"/>
    <cellStyle name="40% — акцент2 2 2" xfId="262"/>
    <cellStyle name="40% - Акцент3" xfId="263"/>
    <cellStyle name="40% - Акцент3 2" xfId="264"/>
    <cellStyle name="40% — акцент3 2" xfId="265"/>
    <cellStyle name="40% — акцент3 2 2" xfId="266"/>
    <cellStyle name="40% - Акцент4" xfId="267"/>
    <cellStyle name="40% - Акцент4 2" xfId="268"/>
    <cellStyle name="40% — акцент4 2" xfId="269"/>
    <cellStyle name="40% — акцент4 2 2" xfId="270"/>
    <cellStyle name="40% - Акцент5" xfId="271"/>
    <cellStyle name="40% - Акцент5 2" xfId="272"/>
    <cellStyle name="40% — акцент5 2" xfId="273"/>
    <cellStyle name="40% — акцент5 2 2" xfId="274"/>
    <cellStyle name="40% - Акцент6" xfId="275"/>
    <cellStyle name="40% - Акцент6 2" xfId="276"/>
    <cellStyle name="40% — акцент6 2" xfId="277"/>
    <cellStyle name="40% — акцент6 2 2" xfId="278"/>
    <cellStyle name="60% - Accent1 2" xfId="43"/>
    <cellStyle name="60% - Accent1 2 2" xfId="280"/>
    <cellStyle name="60% - Accent1 2 3" xfId="279"/>
    <cellStyle name="60% - Accent1 3" xfId="281"/>
    <cellStyle name="60% - Accent1 3 2" xfId="282"/>
    <cellStyle name="60% - Accent1 4" xfId="283"/>
    <cellStyle name="60% - Accent2 2" xfId="44"/>
    <cellStyle name="60% - Accent2 2 2" xfId="285"/>
    <cellStyle name="60% - Accent2 2 3" xfId="284"/>
    <cellStyle name="60% - Accent2 3" xfId="286"/>
    <cellStyle name="60% - Accent2 3 2" xfId="287"/>
    <cellStyle name="60% - Accent2 4" xfId="288"/>
    <cellStyle name="60% - Accent3 2" xfId="45"/>
    <cellStyle name="60% - Accent3 2 2" xfId="290"/>
    <cellStyle name="60% - Accent3 2 3" xfId="291"/>
    <cellStyle name="60% - Accent3 2 4" xfId="292"/>
    <cellStyle name="60% - Accent3 2 5" xfId="289"/>
    <cellStyle name="60% - Accent3 3" xfId="293"/>
    <cellStyle name="60% - Accent3 3 2" xfId="294"/>
    <cellStyle name="60% - Accent3 4" xfId="295"/>
    <cellStyle name="60% - Accent3 5" xfId="296"/>
    <cellStyle name="60% - Accent3 6" xfId="297"/>
    <cellStyle name="60% - Accent3 7" xfId="298"/>
    <cellStyle name="60% - Accent3 8" xfId="299"/>
    <cellStyle name="60% - Accent3 9" xfId="300"/>
    <cellStyle name="60% - Accent4 2" xfId="46"/>
    <cellStyle name="60% - Accent4 2 2" xfId="302"/>
    <cellStyle name="60% - Accent4 2 3" xfId="303"/>
    <cellStyle name="60% - Accent4 2 4" xfId="304"/>
    <cellStyle name="60% - Accent4 2 5" xfId="301"/>
    <cellStyle name="60% - Accent4 3" xfId="305"/>
    <cellStyle name="60% - Accent4 3 2" xfId="306"/>
    <cellStyle name="60% - Accent4 4" xfId="307"/>
    <cellStyle name="60% - Accent4 5" xfId="308"/>
    <cellStyle name="60% - Accent4 6" xfId="309"/>
    <cellStyle name="60% - Accent4 7" xfId="310"/>
    <cellStyle name="60% - Accent4 8" xfId="311"/>
    <cellStyle name="60% - Accent4 9" xfId="312"/>
    <cellStyle name="60% - Accent5 2" xfId="47"/>
    <cellStyle name="60% - Accent5 2 2" xfId="314"/>
    <cellStyle name="60% - Accent5 2 3" xfId="313"/>
    <cellStyle name="60% - Accent5 3" xfId="315"/>
    <cellStyle name="60% - Accent5 3 2" xfId="316"/>
    <cellStyle name="60% - Accent5 4" xfId="317"/>
    <cellStyle name="60% - Accent6 2" xfId="48"/>
    <cellStyle name="60% - Accent6 2 2" xfId="319"/>
    <cellStyle name="60% - Accent6 2 3" xfId="320"/>
    <cellStyle name="60% - Accent6 2 4" xfId="321"/>
    <cellStyle name="60% - Accent6 2 5" xfId="318"/>
    <cellStyle name="60% - Accent6 3" xfId="322"/>
    <cellStyle name="60% - Accent6 3 2" xfId="323"/>
    <cellStyle name="60% - Accent6 4" xfId="324"/>
    <cellStyle name="60% - Accent6 5" xfId="325"/>
    <cellStyle name="60% - Accent6 6" xfId="326"/>
    <cellStyle name="60% - Accent6 7" xfId="327"/>
    <cellStyle name="60% - Accent6 8" xfId="328"/>
    <cellStyle name="60% - Accent6 9" xfId="329"/>
    <cellStyle name="60% - Акцент1" xfId="330"/>
    <cellStyle name="60% - Акцент1 2" xfId="331"/>
    <cellStyle name="60% - Акцент2" xfId="332"/>
    <cellStyle name="60% - Акцент2 2" xfId="333"/>
    <cellStyle name="60% - Акцент3" xfId="334"/>
    <cellStyle name="60% - Акцент3 2" xfId="335"/>
    <cellStyle name="60% - Акцент4" xfId="336"/>
    <cellStyle name="60% - Акцент4 2" xfId="337"/>
    <cellStyle name="60% - Акцент5" xfId="338"/>
    <cellStyle name="60% - Акцент5 2" xfId="339"/>
    <cellStyle name="60% - Акцент6" xfId="340"/>
    <cellStyle name="60% - Акцент6 2" xfId="341"/>
    <cellStyle name="Accent1 2" xfId="49"/>
    <cellStyle name="Accent1 2 2" xfId="343"/>
    <cellStyle name="Accent1 2 3" xfId="342"/>
    <cellStyle name="Accent1 3" xfId="344"/>
    <cellStyle name="Accent1 3 2" xfId="345"/>
    <cellStyle name="Accent1 4" xfId="346"/>
    <cellStyle name="Accent2 2" xfId="50"/>
    <cellStyle name="Accent2 2 2" xfId="348"/>
    <cellStyle name="Accent2 2 3" xfId="347"/>
    <cellStyle name="Accent2 3" xfId="349"/>
    <cellStyle name="Accent2 3 2" xfId="350"/>
    <cellStyle name="Accent2 4" xfId="351"/>
    <cellStyle name="Accent3 2" xfId="51"/>
    <cellStyle name="Accent3 2 2" xfId="353"/>
    <cellStyle name="Accent3 2 3" xfId="352"/>
    <cellStyle name="Accent3 3" xfId="354"/>
    <cellStyle name="Accent3 3 2" xfId="355"/>
    <cellStyle name="Accent3 4" xfId="356"/>
    <cellStyle name="Accent4 2" xfId="52"/>
    <cellStyle name="Accent4 2 2" xfId="358"/>
    <cellStyle name="Accent4 2 3" xfId="357"/>
    <cellStyle name="Accent4 3" xfId="359"/>
    <cellStyle name="Accent4 3 2" xfId="360"/>
    <cellStyle name="Accent4 4" xfId="361"/>
    <cellStyle name="Accent5 2" xfId="53"/>
    <cellStyle name="Accent5 2 2" xfId="363"/>
    <cellStyle name="Accent5 2 3" xfId="362"/>
    <cellStyle name="Accent5 3" xfId="364"/>
    <cellStyle name="Accent5 3 2" xfId="365"/>
    <cellStyle name="Accent5 4" xfId="366"/>
    <cellStyle name="Accent6 2" xfId="54"/>
    <cellStyle name="Accent6 2 2" xfId="368"/>
    <cellStyle name="Accent6 2 3" xfId="367"/>
    <cellStyle name="Accent6 3" xfId="369"/>
    <cellStyle name="Accent6 3 2" xfId="370"/>
    <cellStyle name="Accent6 4" xfId="371"/>
    <cellStyle name="Bad 2" xfId="55"/>
    <cellStyle name="Bad 2 2" xfId="373"/>
    <cellStyle name="Bad 2 3" xfId="372"/>
    <cellStyle name="Bad 3" xfId="374"/>
    <cellStyle name="Bad 3 2" xfId="375"/>
    <cellStyle name="Bad 4" xfId="376"/>
    <cellStyle name="Calculation 2" xfId="56"/>
    <cellStyle name="Calculation 2 2" xfId="378"/>
    <cellStyle name="Calculation 2 3" xfId="377"/>
    <cellStyle name="Calculation 3" xfId="379"/>
    <cellStyle name="Calculation 3 2" xfId="380"/>
    <cellStyle name="Calculation 4" xfId="381"/>
    <cellStyle name="Check Cell 2" xfId="57"/>
    <cellStyle name="Check Cell 2 2" xfId="383"/>
    <cellStyle name="Check Cell 2 3" xfId="382"/>
    <cellStyle name="Check Cell 3" xfId="384"/>
    <cellStyle name="Check Cell 3 2" xfId="385"/>
    <cellStyle name="Check Cell 4" xfId="386"/>
    <cellStyle name="Comma" xfId="8" builtinId="3"/>
    <cellStyle name="Comma 10" xfId="388"/>
    <cellStyle name="Comma 10 2" xfId="389"/>
    <cellStyle name="Comma 11" xfId="390"/>
    <cellStyle name="Comma 11 2" xfId="391"/>
    <cellStyle name="Comma 11 3" xfId="392"/>
    <cellStyle name="Comma 12" xfId="393"/>
    <cellStyle name="Comma 12 2" xfId="394"/>
    <cellStyle name="Comma 13" xfId="395"/>
    <cellStyle name="Comma 13 2" xfId="396"/>
    <cellStyle name="Comma 13 3" xfId="397"/>
    <cellStyle name="Comma 14" xfId="398"/>
    <cellStyle name="Comma 14 2" xfId="399"/>
    <cellStyle name="Comma 15" xfId="75"/>
    <cellStyle name="Comma 15 2" xfId="401"/>
    <cellStyle name="Comma 15 3" xfId="836"/>
    <cellStyle name="Comma 15 4" xfId="400"/>
    <cellStyle name="Comma 16" xfId="402"/>
    <cellStyle name="Comma 16 2" xfId="403"/>
    <cellStyle name="Comma 17" xfId="404"/>
    <cellStyle name="Comma 18" xfId="405"/>
    <cellStyle name="Comma 19" xfId="406"/>
    <cellStyle name="Comma 2" xfId="10"/>
    <cellStyle name="Comma 2 2" xfId="71"/>
    <cellStyle name="Comma 2 2 2" xfId="409"/>
    <cellStyle name="Comma 2 2 2 2" xfId="410"/>
    <cellStyle name="Comma 2 2 2 3" xfId="80"/>
    <cellStyle name="Comma 2 2 3" xfId="411"/>
    <cellStyle name="Comma 2 2 4" xfId="412"/>
    <cellStyle name="Comma 2 2 5" xfId="408"/>
    <cellStyle name="Comma 2 3" xfId="413"/>
    <cellStyle name="Comma 2 3 2" xfId="414"/>
    <cellStyle name="Comma 2 3 3" xfId="415"/>
    <cellStyle name="Comma 2 4" xfId="416"/>
    <cellStyle name="Comma 2 4 2" xfId="417"/>
    <cellStyle name="Comma 2 4 3" xfId="418"/>
    <cellStyle name="Comma 2 5" xfId="419"/>
    <cellStyle name="Comma 2 5 2" xfId="420"/>
    <cellStyle name="Comma 2 5 3" xfId="421"/>
    <cellStyle name="Comma 2 6" xfId="422"/>
    <cellStyle name="Comma 2 6 2" xfId="423"/>
    <cellStyle name="Comma 2 6 3" xfId="424"/>
    <cellStyle name="Comma 2 7" xfId="425"/>
    <cellStyle name="Comma 2 8" xfId="426"/>
    <cellStyle name="Comma 2 9" xfId="407"/>
    <cellStyle name="Comma 20" xfId="427"/>
    <cellStyle name="Comma 21" xfId="387"/>
    <cellStyle name="Comma 3" xfId="17"/>
    <cellStyle name="Comma 3 10" xfId="843"/>
    <cellStyle name="Comma 3 11" xfId="86"/>
    <cellStyle name="Comma 3 2" xfId="429"/>
    <cellStyle name="Comma 3 2 2" xfId="430"/>
    <cellStyle name="Comma 3 2 2 2" xfId="431"/>
    <cellStyle name="Comma 3 2 2 3" xfId="432"/>
    <cellStyle name="Comma 3 2 3" xfId="433"/>
    <cellStyle name="Comma 3 2 4" xfId="434"/>
    <cellStyle name="Comma 3 2 5" xfId="435"/>
    <cellStyle name="Comma 3 2 6" xfId="436"/>
    <cellStyle name="Comma 3 3" xfId="437"/>
    <cellStyle name="Comma 3 3 2" xfId="438"/>
    <cellStyle name="Comma 3 3 3" xfId="439"/>
    <cellStyle name="Comma 3 3 4" xfId="440"/>
    <cellStyle name="Comma 3 4" xfId="441"/>
    <cellStyle name="Comma 3 4 2" xfId="442"/>
    <cellStyle name="Comma 3 5" xfId="443"/>
    <cellStyle name="Comma 3 5 2" xfId="444"/>
    <cellStyle name="Comma 3 6" xfId="445"/>
    <cellStyle name="Comma 3 7" xfId="446"/>
    <cellStyle name="Comma 3 8" xfId="447"/>
    <cellStyle name="Comma 3 9" xfId="428"/>
    <cellStyle name="Comma 4" xfId="25"/>
    <cellStyle name="Comma 4 2" xfId="449"/>
    <cellStyle name="Comma 4 2 2" xfId="450"/>
    <cellStyle name="Comma 4 3" xfId="451"/>
    <cellStyle name="Comma 4 4" xfId="452"/>
    <cellStyle name="Comma 4 5" xfId="453"/>
    <cellStyle name="Comma 4 6" xfId="448"/>
    <cellStyle name="Comma 5" xfId="454"/>
    <cellStyle name="Comma 5 2" xfId="455"/>
    <cellStyle name="Comma 5 3" xfId="456"/>
    <cellStyle name="Comma 5 4" xfId="457"/>
    <cellStyle name="Comma 6" xfId="458"/>
    <cellStyle name="Comma 6 2" xfId="459"/>
    <cellStyle name="Comma 6 3" xfId="460"/>
    <cellStyle name="Comma 7" xfId="461"/>
    <cellStyle name="Comma 7 2" xfId="462"/>
    <cellStyle name="Comma 7 2 2" xfId="463"/>
    <cellStyle name="Comma 7 3" xfId="464"/>
    <cellStyle name="Comma 8" xfId="465"/>
    <cellStyle name="Comma 8 2" xfId="466"/>
    <cellStyle name="Comma 8 3" xfId="467"/>
    <cellStyle name="Comma 8 3 2" xfId="468"/>
    <cellStyle name="Comma 8 4" xfId="469"/>
    <cellStyle name="Comma 8 5" xfId="470"/>
    <cellStyle name="Comma 9" xfId="471"/>
    <cellStyle name="Comma 9 2" xfId="472"/>
    <cellStyle name="Comma 9 3" xfId="473"/>
    <cellStyle name="Currency 2" xfId="474"/>
    <cellStyle name="Euro" xfId="475"/>
    <cellStyle name="Euro 2" xfId="476"/>
    <cellStyle name="Explanatory Text 2" xfId="58"/>
    <cellStyle name="Explanatory Text 2 2" xfId="478"/>
    <cellStyle name="Explanatory Text 2 3" xfId="477"/>
    <cellStyle name="Explanatory Text 3" xfId="479"/>
    <cellStyle name="Explanatory Text 3 2" xfId="480"/>
    <cellStyle name="Explanatory Text 4" xfId="481"/>
    <cellStyle name="Good 2" xfId="59"/>
    <cellStyle name="Good 2 2" xfId="483"/>
    <cellStyle name="Good 2 3" xfId="484"/>
    <cellStyle name="Good 2 4" xfId="482"/>
    <cellStyle name="Good 3" xfId="485"/>
    <cellStyle name="Good 3 2" xfId="486"/>
    <cellStyle name="Good 4" xfId="487"/>
    <cellStyle name="Heading 1 2" xfId="60"/>
    <cellStyle name="Heading 1 2 2" xfId="489"/>
    <cellStyle name="Heading 1 2 3" xfId="488"/>
    <cellStyle name="Heading 1 3" xfId="490"/>
    <cellStyle name="Heading 1 3 2" xfId="491"/>
    <cellStyle name="Heading 1 4" xfId="492"/>
    <cellStyle name="Heading 1 5" xfId="759"/>
    <cellStyle name="Heading 2 2" xfId="61"/>
    <cellStyle name="Heading 2 2 2" xfId="494"/>
    <cellStyle name="Heading 2 2 3" xfId="493"/>
    <cellStyle name="Heading 2 3" xfId="495"/>
    <cellStyle name="Heading 2 3 2" xfId="496"/>
    <cellStyle name="Heading 2 4" xfId="497"/>
    <cellStyle name="Heading 2 5" xfId="761"/>
    <cellStyle name="Heading 3 2" xfId="62"/>
    <cellStyle name="Heading 3 2 2" xfId="499"/>
    <cellStyle name="Heading 3 2 3" xfId="498"/>
    <cellStyle name="Heading 3 3" xfId="500"/>
    <cellStyle name="Heading 3 3 2" xfId="501"/>
    <cellStyle name="Heading 3 4" xfId="502"/>
    <cellStyle name="Heading 3 5" xfId="763"/>
    <cellStyle name="Heading 4 2" xfId="63"/>
    <cellStyle name="Heading 4 2 2" xfId="504"/>
    <cellStyle name="Heading 4 2 3" xfId="503"/>
    <cellStyle name="Heading 4 3" xfId="505"/>
    <cellStyle name="Heading 4 3 2" xfId="506"/>
    <cellStyle name="Heading 4 4" xfId="507"/>
    <cellStyle name="Heading 4 5" xfId="765"/>
    <cellStyle name="Hyperlink 2" xfId="508"/>
    <cellStyle name="Hyperlink 2 2" xfId="509"/>
    <cellStyle name="Hyperlink 2 3" xfId="510"/>
    <cellStyle name="Hyperlink 3" xfId="511"/>
    <cellStyle name="Hyperlink 3 2" xfId="512"/>
    <cellStyle name="Input 2" xfId="64"/>
    <cellStyle name="Input 2 2" xfId="514"/>
    <cellStyle name="Input 2 3" xfId="513"/>
    <cellStyle name="Input 3" xfId="515"/>
    <cellStyle name="Input 3 2" xfId="516"/>
    <cellStyle name="Input 4" xfId="517"/>
    <cellStyle name="KPMG Heading 1" xfId="518"/>
    <cellStyle name="KPMG Heading 2" xfId="519"/>
    <cellStyle name="KPMG Heading 3" xfId="520"/>
    <cellStyle name="KPMG Heading 4" xfId="521"/>
    <cellStyle name="KPMG Normal" xfId="522"/>
    <cellStyle name="KPMG Normal Text" xfId="523"/>
    <cellStyle name="KPMG Normal_123" xfId="524"/>
    <cellStyle name="Linked Cell 2" xfId="65"/>
    <cellStyle name="Linked Cell 2 2" xfId="526"/>
    <cellStyle name="Linked Cell 2 3" xfId="525"/>
    <cellStyle name="Linked Cell 3" xfId="527"/>
    <cellStyle name="Linked Cell 3 2" xfId="528"/>
    <cellStyle name="Linked Cell 4" xfId="529"/>
    <cellStyle name="Neutral 2" xfId="66"/>
    <cellStyle name="Neutral 2 2" xfId="531"/>
    <cellStyle name="Neutral 2 3" xfId="532"/>
    <cellStyle name="Neutral 2 4" xfId="530"/>
    <cellStyle name="Neutral 3" xfId="533"/>
    <cellStyle name="Neutral 3 2" xfId="534"/>
    <cellStyle name="Neutral 4" xfId="535"/>
    <cellStyle name="Normal" xfId="0" builtinId="0"/>
    <cellStyle name="Normal 10" xfId="4"/>
    <cellStyle name="Normal 10 2" xfId="23"/>
    <cellStyle name="Normal 10 2 2" xfId="537"/>
    <cellStyle name="Normal 10 3" xfId="538"/>
    <cellStyle name="Normal 10 4" xfId="536"/>
    <cellStyle name="Normal 11" xfId="24"/>
    <cellStyle name="Normal 11 2" xfId="81"/>
    <cellStyle name="Normal 12" xfId="539"/>
    <cellStyle name="Normal 12 2" xfId="540"/>
    <cellStyle name="Normal 12 3" xfId="541"/>
    <cellStyle name="Normal 13" xfId="542"/>
    <cellStyle name="Normal 13 2" xfId="543"/>
    <cellStyle name="Normal 13 3" xfId="544"/>
    <cellStyle name="Normal 14" xfId="545"/>
    <cellStyle name="Normal 15" xfId="546"/>
    <cellStyle name="Normal 15 2" xfId="547"/>
    <cellStyle name="Normal 16" xfId="548"/>
    <cellStyle name="Normal 16 2" xfId="549"/>
    <cellStyle name="Normal 16 2 2" xfId="550"/>
    <cellStyle name="Normal 16 3" xfId="551"/>
    <cellStyle name="Normal 17" xfId="552"/>
    <cellStyle name="Normal 17 2" xfId="553"/>
    <cellStyle name="Normal 17 3" xfId="554"/>
    <cellStyle name="Normal 17 4" xfId="555"/>
    <cellStyle name="Normal 18" xfId="556"/>
    <cellStyle name="Normal 18 2" xfId="557"/>
    <cellStyle name="Normal 19" xfId="558"/>
    <cellStyle name="Normal 19 2" xfId="559"/>
    <cellStyle name="Normal 2" xfId="1"/>
    <cellStyle name="Normal 2 10" xfId="561"/>
    <cellStyle name="Normal 2 11" xfId="560"/>
    <cellStyle name="Normal 2 2" xfId="12"/>
    <cellStyle name="Normal 2 2 2" xfId="29"/>
    <cellStyle name="Normal 2 2 2 2" xfId="564"/>
    <cellStyle name="Normal 2 2 2 3" xfId="565"/>
    <cellStyle name="Normal 2 2 2 4" xfId="563"/>
    <cellStyle name="Normal 2 2 3" xfId="566"/>
    <cellStyle name="Normal 2 2 4" xfId="567"/>
    <cellStyle name="Normal 2 2 5" xfId="568"/>
    <cellStyle name="Normal 2 2 6" xfId="569"/>
    <cellStyle name="Normal 2 2 7" xfId="562"/>
    <cellStyle name="Normal 2 3" xfId="570"/>
    <cellStyle name="Normal 2 3 2" xfId="571"/>
    <cellStyle name="Normal 2 3 3" xfId="572"/>
    <cellStyle name="Normal 2 3 4" xfId="573"/>
    <cellStyle name="Normal 2 4" xfId="574"/>
    <cellStyle name="Normal 2 4 2" xfId="575"/>
    <cellStyle name="Normal 2 5" xfId="576"/>
    <cellStyle name="Normal 2 6" xfId="577"/>
    <cellStyle name="Normal 2 7" xfId="578"/>
    <cellStyle name="Normal 2 8" xfId="579"/>
    <cellStyle name="Normal 2 9" xfId="580"/>
    <cellStyle name="Normal 2_Gorcuxum ashxatakazm" xfId="581"/>
    <cellStyle name="Normal 20" xfId="582"/>
    <cellStyle name="Normal 20 2" xfId="583"/>
    <cellStyle name="Normal 20 2 2" xfId="584"/>
    <cellStyle name="Normal 20 2 3" xfId="585"/>
    <cellStyle name="Normal 20 3" xfId="586"/>
    <cellStyle name="Normal 20 4" xfId="587"/>
    <cellStyle name="Normal 21" xfId="588"/>
    <cellStyle name="Normal 21 2" xfId="589"/>
    <cellStyle name="Normal 22" xfId="590"/>
    <cellStyle name="Normal 23" xfId="591"/>
    <cellStyle name="Normal 24" xfId="592"/>
    <cellStyle name="Normal 24 2" xfId="593"/>
    <cellStyle name="Normal 25" xfId="594"/>
    <cellStyle name="Normal 26" xfId="834"/>
    <cellStyle name="Normal 27" xfId="837"/>
    <cellStyle name="Normal 28" xfId="838"/>
    <cellStyle name="Normal 29" xfId="839"/>
    <cellStyle name="Normal 3" xfId="3"/>
    <cellStyle name="Normal 3 2" xfId="596"/>
    <cellStyle name="Normal 3 2 2" xfId="597"/>
    <cellStyle name="Normal 3 2 2 2" xfId="598"/>
    <cellStyle name="Normal 3 2 3" xfId="599"/>
    <cellStyle name="Normal 3 2 4" xfId="600"/>
    <cellStyle name="Normal 3 3" xfId="601"/>
    <cellStyle name="Normal 3 3 2" xfId="602"/>
    <cellStyle name="Normal 3 3 3" xfId="603"/>
    <cellStyle name="Normal 3 4" xfId="604"/>
    <cellStyle name="Normal 3 4 2" xfId="605"/>
    <cellStyle name="Normal 3 5" xfId="606"/>
    <cellStyle name="Normal 3 5 2" xfId="607"/>
    <cellStyle name="Normal 3 6" xfId="608"/>
    <cellStyle name="Normal 3 7" xfId="609"/>
    <cellStyle name="Normal 3 8" xfId="595"/>
    <cellStyle name="Normal 3_HavelvacN2axjusakN3" xfId="610"/>
    <cellStyle name="Normal 30" xfId="840"/>
    <cellStyle name="Normal 31" xfId="841"/>
    <cellStyle name="Normal 32" xfId="835"/>
    <cellStyle name="Normal 35" xfId="611"/>
    <cellStyle name="Normal 374" xfId="612"/>
    <cellStyle name="Normal 374 2" xfId="613"/>
    <cellStyle name="Normal 4" xfId="5"/>
    <cellStyle name="Normal 4 2" xfId="27"/>
    <cellStyle name="Normal 4 2 2" xfId="616"/>
    <cellStyle name="Normal 4 2 2 2" xfId="74"/>
    <cellStyle name="Normal 4 2 3" xfId="617"/>
    <cellStyle name="Normal 4 2 4" xfId="618"/>
    <cellStyle name="Normal 4 2 5" xfId="615"/>
    <cellStyle name="Normal 4 3" xfId="619"/>
    <cellStyle name="Normal 4 3 2" xfId="620"/>
    <cellStyle name="Normal 4 3 3" xfId="621"/>
    <cellStyle name="Normal 4 4" xfId="622"/>
    <cellStyle name="Normal 4 5" xfId="623"/>
    <cellStyle name="Normal 4 6" xfId="624"/>
    <cellStyle name="Normal 4 7" xfId="625"/>
    <cellStyle name="Normal 4 8" xfId="614"/>
    <cellStyle name="Normal 5" xfId="9"/>
    <cellStyle name="Normal 5 2" xfId="18"/>
    <cellStyle name="Normal 5 2 2" xfId="626"/>
    <cellStyle name="Normal 5 3" xfId="627"/>
    <cellStyle name="Normal 53 3" xfId="628"/>
    <cellStyle name="Normal 54" xfId="629"/>
    <cellStyle name="Normal 6" xfId="11"/>
    <cellStyle name="Normal 6 2" xfId="21"/>
    <cellStyle name="Normal 6 2 2" xfId="632"/>
    <cellStyle name="Normal 6 2 3" xfId="631"/>
    <cellStyle name="Normal 6 3" xfId="633"/>
    <cellStyle name="Normal 6 4" xfId="634"/>
    <cellStyle name="Normal 6 5" xfId="635"/>
    <cellStyle name="Normal 6 6" xfId="630"/>
    <cellStyle name="Normal 6 7" xfId="83"/>
    <cellStyle name="Normal 67" xfId="636"/>
    <cellStyle name="Normal 7" xfId="13"/>
    <cellStyle name="Normal 7 2" xfId="638"/>
    <cellStyle name="Normal 7 3" xfId="77"/>
    <cellStyle name="Normal 7 4" xfId="639"/>
    <cellStyle name="Normal 7 5" xfId="637"/>
    <cellStyle name="Normal 7 6" xfId="84"/>
    <cellStyle name="Normal 73" xfId="640"/>
    <cellStyle name="Normal 78" xfId="641"/>
    <cellStyle name="Normal 78 2" xfId="642"/>
    <cellStyle name="Normal 8" xfId="14"/>
    <cellStyle name="Normal 8 2" xfId="22"/>
    <cellStyle name="Normal 8 2 2" xfId="643"/>
    <cellStyle name="Normal 8 3" xfId="644"/>
    <cellStyle name="Normal 81" xfId="645"/>
    <cellStyle name="Normal 88" xfId="646"/>
    <cellStyle name="Normal 89" xfId="647"/>
    <cellStyle name="Normal 9" xfId="16"/>
    <cellStyle name="Normal 9 2" xfId="649"/>
    <cellStyle name="Normal 9 3" xfId="648"/>
    <cellStyle name="Normal 9 4" xfId="842"/>
    <cellStyle name="Normal 9 5" xfId="85"/>
    <cellStyle name="Normal 90" xfId="650"/>
    <cellStyle name="Note" xfId="30" builtinId="10" customBuiltin="1"/>
    <cellStyle name="Note 2" xfId="651"/>
    <cellStyle name="Note 2 2" xfId="652"/>
    <cellStyle name="Note 2 2 2" xfId="653"/>
    <cellStyle name="Note 2 3" xfId="654"/>
    <cellStyle name="Note 2 4" xfId="655"/>
    <cellStyle name="Note 3" xfId="656"/>
    <cellStyle name="Note 3 2" xfId="657"/>
    <cellStyle name="Note 3 3" xfId="658"/>
    <cellStyle name="Note 3 4" xfId="659"/>
    <cellStyle name="Note 4" xfId="660"/>
    <cellStyle name="Note 4 2" xfId="661"/>
    <cellStyle name="Note 5" xfId="662"/>
    <cellStyle name="Note 5 2" xfId="663"/>
    <cellStyle name="Note 6" xfId="664"/>
    <cellStyle name="Note 6 2" xfId="665"/>
    <cellStyle name="Note 7" xfId="666"/>
    <cellStyle name="Note 7 2" xfId="667"/>
    <cellStyle name="Note 8" xfId="668"/>
    <cellStyle name="Note 9" xfId="669"/>
    <cellStyle name="Output 2" xfId="67"/>
    <cellStyle name="Output 2 2" xfId="671"/>
    <cellStyle name="Output 2 3" xfId="670"/>
    <cellStyle name="Output 3" xfId="672"/>
    <cellStyle name="Output 3 2" xfId="673"/>
    <cellStyle name="Output 4" xfId="674"/>
    <cellStyle name="Percent 2" xfId="2"/>
    <cellStyle name="Percent 2 2" xfId="676"/>
    <cellStyle name="Percent 2 2 2" xfId="677"/>
    <cellStyle name="Percent 2 3" xfId="678"/>
    <cellStyle name="Percent 2 4" xfId="679"/>
    <cellStyle name="Percent 2 5" xfId="675"/>
    <cellStyle name="Percent 2 6" xfId="82"/>
    <cellStyle name="Percent 3" xfId="680"/>
    <cellStyle name="Percent 4" xfId="681"/>
    <cellStyle name="Percent 4 2" xfId="682"/>
    <cellStyle name="Percent 5" xfId="683"/>
    <cellStyle name="Percent 5 2" xfId="684"/>
    <cellStyle name="Percent 5 3" xfId="685"/>
    <cellStyle name="Percent 6" xfId="686"/>
    <cellStyle name="Percent 7" xfId="687"/>
    <cellStyle name="Percent 7 2" xfId="688"/>
    <cellStyle name="Percent 8" xfId="689"/>
    <cellStyle name="Percent 9" xfId="690"/>
    <cellStyle name="SN_241" xfId="15"/>
    <cellStyle name="SN_b" xfId="72"/>
    <cellStyle name="Style 1" xfId="26"/>
    <cellStyle name="Style 1 2" xfId="692"/>
    <cellStyle name="Style 1 3" xfId="693"/>
    <cellStyle name="Style 1 4" xfId="694"/>
    <cellStyle name="Style 1 5" xfId="695"/>
    <cellStyle name="Style 1 6" xfId="691"/>
    <cellStyle name="Title 2" xfId="68"/>
    <cellStyle name="Title 2 2" xfId="697"/>
    <cellStyle name="Title 2 3" xfId="696"/>
    <cellStyle name="Title 3" xfId="698"/>
    <cellStyle name="Title 4" xfId="699"/>
    <cellStyle name="Total 2" xfId="69"/>
    <cellStyle name="Total 2 2" xfId="701"/>
    <cellStyle name="Total 2 3" xfId="700"/>
    <cellStyle name="Total 3" xfId="702"/>
    <cellStyle name="Total 3 2" xfId="703"/>
    <cellStyle name="Total 4" xfId="704"/>
    <cellStyle name="Warning Text 2" xfId="70"/>
    <cellStyle name="Warning Text 2 2" xfId="706"/>
    <cellStyle name="Warning Text 2 3" xfId="705"/>
    <cellStyle name="Warning Text 3" xfId="707"/>
    <cellStyle name="Warning Text 3 2" xfId="708"/>
    <cellStyle name="Warning Text 4" xfId="709"/>
    <cellStyle name="Акцент1" xfId="710"/>
    <cellStyle name="Акцент1 2" xfId="711"/>
    <cellStyle name="Акцент2" xfId="712"/>
    <cellStyle name="Акцент2 2" xfId="713"/>
    <cellStyle name="Акцент3" xfId="714"/>
    <cellStyle name="Акцент3 2" xfId="715"/>
    <cellStyle name="Акцент4" xfId="716"/>
    <cellStyle name="Акцент4 2" xfId="717"/>
    <cellStyle name="Акцент5" xfId="718"/>
    <cellStyle name="Акцент5 2" xfId="719"/>
    <cellStyle name="Акцент6" xfId="720"/>
    <cellStyle name="Акцент6 2" xfId="721"/>
    <cellStyle name="Беззащитный" xfId="722"/>
    <cellStyle name="Ввод " xfId="723"/>
    <cellStyle name="Ввод  2" xfId="724"/>
    <cellStyle name="Ввод  2 2" xfId="725"/>
    <cellStyle name="Ввод  2 3" xfId="726"/>
    <cellStyle name="Ввод  2 4" xfId="727"/>
    <cellStyle name="Ввод  2 5" xfId="728"/>
    <cellStyle name="Ввод  2 6" xfId="729"/>
    <cellStyle name="Ввод  3" xfId="730"/>
    <cellStyle name="Ввод  4" xfId="731"/>
    <cellStyle name="Ввод  5" xfId="732"/>
    <cellStyle name="Ввод  6" xfId="733"/>
    <cellStyle name="Ввод  7" xfId="734"/>
    <cellStyle name="Вывод" xfId="735"/>
    <cellStyle name="Вывод 2" xfId="736"/>
    <cellStyle name="Вывод 2 2" xfId="737"/>
    <cellStyle name="Вывод 2 3" xfId="738"/>
    <cellStyle name="Вывод 2 4" xfId="739"/>
    <cellStyle name="Вывод 2 5" xfId="740"/>
    <cellStyle name="Вывод 2 6" xfId="741"/>
    <cellStyle name="Вывод 3" xfId="742"/>
    <cellStyle name="Вывод 4" xfId="743"/>
    <cellStyle name="Вывод 5" xfId="744"/>
    <cellStyle name="Вывод 6" xfId="745"/>
    <cellStyle name="Вывод 7" xfId="746"/>
    <cellStyle name="Вычисление" xfId="747"/>
    <cellStyle name="Вычисление 2" xfId="748"/>
    <cellStyle name="Вычисление 2 2" xfId="749"/>
    <cellStyle name="Вычисление 2 3" xfId="750"/>
    <cellStyle name="Вычисление 2 4" xfId="751"/>
    <cellStyle name="Вычисление 2 5" xfId="752"/>
    <cellStyle name="Вычисление 2 6" xfId="753"/>
    <cellStyle name="Вычисление 3" xfId="754"/>
    <cellStyle name="Вычисление 4" xfId="755"/>
    <cellStyle name="Вычисление 5" xfId="756"/>
    <cellStyle name="Вычисление 6" xfId="757"/>
    <cellStyle name="Вычисление 7" xfId="758"/>
    <cellStyle name="Заголовок 1 2" xfId="760"/>
    <cellStyle name="Заголовок 2 2" xfId="762"/>
    <cellStyle name="Заголовок 3 2" xfId="764"/>
    <cellStyle name="Заголовок 4 2" xfId="766"/>
    <cellStyle name="Защитный" xfId="767"/>
    <cellStyle name="Итог" xfId="768"/>
    <cellStyle name="Итог 2" xfId="769"/>
    <cellStyle name="Итог 2 2" xfId="770"/>
    <cellStyle name="Итог 2 3" xfId="771"/>
    <cellStyle name="Итог 2 4" xfId="772"/>
    <cellStyle name="Итог 2 5" xfId="773"/>
    <cellStyle name="Итог 2 6" xfId="774"/>
    <cellStyle name="Итог 3" xfId="775"/>
    <cellStyle name="Итог 4" xfId="776"/>
    <cellStyle name="Итог 5" xfId="777"/>
    <cellStyle name="Итог 6" xfId="778"/>
    <cellStyle name="Итог 7" xfId="779"/>
    <cellStyle name="Контрольная ячейка" xfId="780"/>
    <cellStyle name="Контрольная ячейка 2" xfId="781"/>
    <cellStyle name="Название" xfId="782"/>
    <cellStyle name="Название 2" xfId="783"/>
    <cellStyle name="Нейтральный" xfId="784"/>
    <cellStyle name="Нейтральный 2" xfId="785"/>
    <cellStyle name="Обычный 2" xfId="6"/>
    <cellStyle name="Обычный 2 2" xfId="19"/>
    <cellStyle name="Обычный 2 2 2" xfId="787"/>
    <cellStyle name="Обычный 2 2 3" xfId="786"/>
    <cellStyle name="Обычный 2 3" xfId="788"/>
    <cellStyle name="Обычный 3" xfId="79"/>
    <cellStyle name="Обычный 3 2" xfId="790"/>
    <cellStyle name="Обычный 3 3" xfId="791"/>
    <cellStyle name="Обычный 3 4" xfId="789"/>
    <cellStyle name="Обычный 4" xfId="73"/>
    <cellStyle name="Обычный 4 2" xfId="844"/>
    <cellStyle name="Обычный 5" xfId="78"/>
    <cellStyle name="Обычный 9 2" xfId="76"/>
    <cellStyle name="Плохой" xfId="792"/>
    <cellStyle name="Плохой 2" xfId="793"/>
    <cellStyle name="Пояснение" xfId="794"/>
    <cellStyle name="Пояснение 2" xfId="795"/>
    <cellStyle name="Примечание" xfId="796"/>
    <cellStyle name="Примечание 2" xfId="797"/>
    <cellStyle name="Примечание 2 2" xfId="798"/>
    <cellStyle name="Примечание 3" xfId="799"/>
    <cellStyle name="Примечание 3 2" xfId="800"/>
    <cellStyle name="Примечание 3 3" xfId="801"/>
    <cellStyle name="Примечание 3 4" xfId="802"/>
    <cellStyle name="Примечание 3 5" xfId="803"/>
    <cellStyle name="Примечание 3 6" xfId="804"/>
    <cellStyle name="Примечание 4" xfId="805"/>
    <cellStyle name="Примечание 5" xfId="806"/>
    <cellStyle name="Примечание 6" xfId="807"/>
    <cellStyle name="Примечание 7" xfId="808"/>
    <cellStyle name="Примечание 8" xfId="809"/>
    <cellStyle name="Связанная ячейка" xfId="810"/>
    <cellStyle name="Связанная ячейка 2" xfId="811"/>
    <cellStyle name="Стиль 1" xfId="812"/>
    <cellStyle name="Стиль 1 2" xfId="813"/>
    <cellStyle name="Стиль 1 2 2" xfId="814"/>
    <cellStyle name="Текст предупреждения" xfId="815"/>
    <cellStyle name="Текст предупреждения 2" xfId="816"/>
    <cellStyle name="Финансовый 2" xfId="20"/>
    <cellStyle name="Финансовый 2 2" xfId="28"/>
    <cellStyle name="Финансовый 2 2 2" xfId="818"/>
    <cellStyle name="Финансовый 2 3" xfId="819"/>
    <cellStyle name="Финансовый 2 4" xfId="820"/>
    <cellStyle name="Финансовый 2 5" xfId="821"/>
    <cellStyle name="Финансовый 2 6" xfId="817"/>
    <cellStyle name="Финансовый 3" xfId="7"/>
    <cellStyle name="Финансовый 3 2" xfId="823"/>
    <cellStyle name="Финансовый 3 2 2" xfId="824"/>
    <cellStyle name="Финансовый 3 3" xfId="825"/>
    <cellStyle name="Финансовый 3 4" xfId="822"/>
    <cellStyle name="Финансовый 4" xfId="826"/>
    <cellStyle name="Финансовый 4 2" xfId="827"/>
    <cellStyle name="Финансовый 8" xfId="828"/>
    <cellStyle name="Финансовый 8 2" xfId="829"/>
    <cellStyle name="Финансовый 8 2 2" xfId="830"/>
    <cellStyle name="Финансовый 8 3" xfId="831"/>
    <cellStyle name="Хороший" xfId="832"/>
    <cellStyle name="Хороший 2" xfId="8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zoomScaleNormal="100" workbookViewId="0">
      <selection activeCell="B10" sqref="B10"/>
    </sheetView>
  </sheetViews>
  <sheetFormatPr defaultColWidth="9.109375" defaultRowHeight="17.399999999999999"/>
  <cols>
    <col min="1" max="1" width="56.5546875" style="152" customWidth="1"/>
    <col min="2" max="2" width="55.109375" style="152" customWidth="1"/>
    <col min="3" max="4" width="9.109375" style="152"/>
    <col min="5" max="5" width="17" style="152" customWidth="1"/>
    <col min="6" max="16384" width="9.109375" style="152"/>
  </cols>
  <sheetData>
    <row r="1" spans="1:5" s="141" customFormat="1" ht="18">
      <c r="A1" s="139"/>
      <c r="B1" s="140" t="s">
        <v>127</v>
      </c>
    </row>
    <row r="2" spans="1:5" s="141" customFormat="1" ht="18">
      <c r="A2" s="139"/>
      <c r="B2" s="140" t="s">
        <v>128</v>
      </c>
    </row>
    <row r="3" spans="1:5" s="141" customFormat="1" ht="18">
      <c r="A3" s="142" t="s">
        <v>129</v>
      </c>
      <c r="B3" s="140" t="s">
        <v>130</v>
      </c>
    </row>
    <row r="4" spans="1:5" s="141" customFormat="1">
      <c r="A4" s="143"/>
      <c r="B4" s="139"/>
    </row>
    <row r="5" spans="1:5" s="141" customFormat="1">
      <c r="A5" s="143"/>
      <c r="B5" s="139"/>
    </row>
    <row r="6" spans="1:5" s="141" customFormat="1" ht="56.25" customHeight="1">
      <c r="A6" s="415" t="s">
        <v>131</v>
      </c>
      <c r="B6" s="415"/>
    </row>
    <row r="7" spans="1:5" s="141" customFormat="1" ht="18">
      <c r="A7" s="136"/>
      <c r="B7" s="136"/>
    </row>
    <row r="8" spans="1:5" s="141" customFormat="1">
      <c r="A8" s="143"/>
      <c r="B8" s="144" t="s">
        <v>64</v>
      </c>
    </row>
    <row r="9" spans="1:5" s="141" customFormat="1" ht="48" customHeight="1">
      <c r="A9" s="145"/>
      <c r="B9" s="146" t="s">
        <v>132</v>
      </c>
    </row>
    <row r="10" spans="1:5" s="141" customFormat="1" ht="25.5" customHeight="1">
      <c r="A10" s="145" t="s">
        <v>133</v>
      </c>
      <c r="B10" s="147">
        <v>0</v>
      </c>
    </row>
    <row r="11" spans="1:5" s="141" customFormat="1" ht="30" customHeight="1">
      <c r="A11" s="145" t="s">
        <v>134</v>
      </c>
      <c r="B11" s="148">
        <v>-438800</v>
      </c>
    </row>
    <row r="12" spans="1:5" s="141" customFormat="1" ht="26.25" customHeight="1">
      <c r="A12" s="145" t="s">
        <v>135</v>
      </c>
      <c r="B12" s="148">
        <f>+B10+B11</f>
        <v>-438800</v>
      </c>
    </row>
    <row r="13" spans="1:5" s="141" customFormat="1">
      <c r="A13" s="143"/>
      <c r="B13" s="139"/>
    </row>
    <row r="14" spans="1:5" s="141" customFormat="1">
      <c r="A14" s="143"/>
      <c r="B14" s="149"/>
    </row>
    <row r="15" spans="1:5" s="141" customFormat="1">
      <c r="A15" s="142"/>
      <c r="B15" s="143"/>
    </row>
    <row r="16" spans="1:5" s="141" customFormat="1">
      <c r="A16" s="142"/>
      <c r="B16" s="150"/>
      <c r="E16" s="151" t="s">
        <v>136</v>
      </c>
    </row>
    <row r="17" spans="1:2" s="141" customFormat="1">
      <c r="A17" s="142"/>
      <c r="B17" s="142"/>
    </row>
    <row r="18" spans="1:2" s="141" customFormat="1">
      <c r="A18" s="139"/>
      <c r="B18" s="139"/>
    </row>
    <row r="19" spans="1:2" s="141" customFormat="1">
      <c r="A19" s="139"/>
      <c r="B19" s="139"/>
    </row>
    <row r="20" spans="1:2" s="141" customFormat="1">
      <c r="A20" s="139"/>
      <c r="B20" s="139"/>
    </row>
    <row r="21" spans="1:2" s="141" customFormat="1">
      <c r="A21" s="139"/>
      <c r="B21" s="139"/>
    </row>
  </sheetData>
  <mergeCells count="1">
    <mergeCell ref="A6:B6"/>
  </mergeCells>
  <pageMargins left="0.7" right="0.7" top="0.75" bottom="0.75" header="0.3" footer="0.3"/>
  <pageSetup paperSize="9" scale="82" orientation="portrait" r:id="rId1"/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X1931"/>
  <sheetViews>
    <sheetView zoomScaleNormal="100" workbookViewId="0">
      <selection activeCell="A5" sqref="A5:B5"/>
    </sheetView>
  </sheetViews>
  <sheetFormatPr defaultColWidth="9.109375" defaultRowHeight="15"/>
  <cols>
    <col min="1" max="1" width="66" style="237" customWidth="1"/>
    <col min="2" max="2" width="70.5546875" style="238" customWidth="1"/>
    <col min="3" max="3" width="17.6640625" style="217" bestFit="1" customWidth="1"/>
    <col min="4" max="4" width="18.6640625" style="217" customWidth="1"/>
    <col min="5" max="6" width="25" style="217" customWidth="1"/>
    <col min="7" max="16384" width="9.109375" style="217"/>
  </cols>
  <sheetData>
    <row r="1" spans="1:50" ht="20.25" customHeight="1">
      <c r="A1" s="215"/>
      <c r="B1" s="200" t="s">
        <v>137</v>
      </c>
      <c r="C1" s="216"/>
      <c r="D1" s="216"/>
    </row>
    <row r="2" spans="1:50" ht="19.5" customHeight="1">
      <c r="A2" s="218"/>
      <c r="B2" s="200" t="s">
        <v>138</v>
      </c>
      <c r="C2" s="219"/>
      <c r="D2" s="219"/>
    </row>
    <row r="3" spans="1:50" ht="19.5" customHeight="1">
      <c r="A3" s="218"/>
      <c r="B3" s="240" t="s">
        <v>139</v>
      </c>
      <c r="C3" s="219"/>
      <c r="D3" s="219"/>
    </row>
    <row r="4" spans="1:50" ht="19.5" customHeight="1">
      <c r="A4" s="218"/>
      <c r="B4" s="220"/>
      <c r="C4" s="219"/>
      <c r="D4" s="219"/>
    </row>
    <row r="5" spans="1:50" ht="77.25" customHeight="1">
      <c r="A5" s="416" t="s">
        <v>214</v>
      </c>
      <c r="B5" s="416"/>
    </row>
    <row r="6" spans="1:50" ht="17.25" customHeight="1">
      <c r="A6" s="221"/>
      <c r="B6" s="222" t="s">
        <v>64</v>
      </c>
    </row>
    <row r="7" spans="1:50" ht="62.25" customHeight="1">
      <c r="A7" s="417" t="s">
        <v>206</v>
      </c>
      <c r="B7" s="239" t="s">
        <v>132</v>
      </c>
    </row>
    <row r="8" spans="1:50" s="224" customFormat="1" ht="22.5" customHeight="1">
      <c r="A8" s="417"/>
      <c r="B8" s="223" t="s">
        <v>77</v>
      </c>
    </row>
    <row r="9" spans="1:50" s="227" customFormat="1" ht="36" customHeight="1">
      <c r="A9" s="225" t="s">
        <v>207</v>
      </c>
      <c r="B9" s="226">
        <f>+B11</f>
        <v>-438800</v>
      </c>
    </row>
    <row r="10" spans="1:50" s="227" customFormat="1" ht="21.75" customHeight="1">
      <c r="A10" s="228" t="s">
        <v>33</v>
      </c>
      <c r="B10" s="229"/>
      <c r="C10" s="230"/>
    </row>
    <row r="11" spans="1:50" s="227" customFormat="1" ht="26.25" customHeight="1">
      <c r="A11" s="231" t="s">
        <v>208</v>
      </c>
      <c r="B11" s="232">
        <f t="shared" ref="B11" si="0">B13</f>
        <v>-438800</v>
      </c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3"/>
      <c r="N11" s="233"/>
      <c r="O11" s="233"/>
      <c r="P11" s="233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3"/>
      <c r="AG11" s="233"/>
      <c r="AH11" s="233"/>
      <c r="AI11" s="233"/>
      <c r="AJ11" s="233"/>
      <c r="AK11" s="233"/>
      <c r="AL11" s="233"/>
      <c r="AM11" s="233"/>
      <c r="AN11" s="233"/>
      <c r="AO11" s="233"/>
      <c r="AP11" s="233"/>
      <c r="AQ11" s="233"/>
      <c r="AR11" s="233"/>
      <c r="AS11" s="233"/>
      <c r="AT11" s="233"/>
      <c r="AU11" s="233"/>
      <c r="AV11" s="233"/>
      <c r="AW11" s="233"/>
      <c r="AX11" s="233"/>
    </row>
    <row r="12" spans="1:50" s="227" customFormat="1" ht="28.5" customHeight="1">
      <c r="A12" s="228" t="s">
        <v>209</v>
      </c>
      <c r="B12" s="234"/>
    </row>
    <row r="13" spans="1:50" s="227" customFormat="1" ht="24" customHeight="1">
      <c r="A13" s="231" t="s">
        <v>210</v>
      </c>
      <c r="B13" s="232">
        <f t="shared" ref="B13" si="1">B15</f>
        <v>-438800</v>
      </c>
    </row>
    <row r="14" spans="1:50" s="227" customFormat="1" ht="24" customHeight="1">
      <c r="A14" s="228" t="s">
        <v>33</v>
      </c>
      <c r="B14" s="234"/>
    </row>
    <row r="15" spans="1:50" s="227" customFormat="1" ht="18" customHeight="1">
      <c r="A15" s="231" t="s">
        <v>211</v>
      </c>
      <c r="B15" s="232">
        <f t="shared" ref="B15" si="2">+B17</f>
        <v>-438800</v>
      </c>
    </row>
    <row r="16" spans="1:50" s="227" customFormat="1" ht="26.25" customHeight="1">
      <c r="A16" s="228" t="s">
        <v>212</v>
      </c>
      <c r="B16" s="232"/>
    </row>
    <row r="17" spans="1:2" s="227" customFormat="1" ht="26.25" customHeight="1">
      <c r="A17" s="228" t="s">
        <v>213</v>
      </c>
      <c r="B17" s="232">
        <v>-438800</v>
      </c>
    </row>
    <row r="18" spans="1:2">
      <c r="A18" s="235"/>
      <c r="B18" s="236"/>
    </row>
    <row r="19" spans="1:2">
      <c r="A19" s="235"/>
      <c r="B19" s="236"/>
    </row>
    <row r="20" spans="1:2">
      <c r="A20" s="235"/>
      <c r="B20" s="236"/>
    </row>
    <row r="21" spans="1:2">
      <c r="A21" s="235"/>
      <c r="B21" s="236"/>
    </row>
    <row r="22" spans="1:2">
      <c r="A22" s="235"/>
      <c r="B22" s="236"/>
    </row>
    <row r="23" spans="1:2">
      <c r="A23" s="235"/>
      <c r="B23" s="236"/>
    </row>
    <row r="24" spans="1:2">
      <c r="A24" s="235"/>
      <c r="B24" s="236"/>
    </row>
    <row r="25" spans="1:2">
      <c r="A25" s="235"/>
      <c r="B25" s="236"/>
    </row>
    <row r="26" spans="1:2">
      <c r="A26" s="235"/>
      <c r="B26" s="236"/>
    </row>
    <row r="27" spans="1:2">
      <c r="A27" s="235"/>
      <c r="B27" s="236"/>
    </row>
    <row r="28" spans="1:2">
      <c r="A28" s="235"/>
      <c r="B28" s="236"/>
    </row>
    <row r="29" spans="1:2">
      <c r="A29" s="235"/>
      <c r="B29" s="236"/>
    </row>
    <row r="30" spans="1:2">
      <c r="A30" s="235"/>
      <c r="B30" s="236"/>
    </row>
    <row r="31" spans="1:2">
      <c r="A31" s="235"/>
      <c r="B31" s="236"/>
    </row>
    <row r="32" spans="1:2">
      <c r="A32" s="235"/>
      <c r="B32" s="236"/>
    </row>
    <row r="33" spans="1:2">
      <c r="A33" s="235"/>
      <c r="B33" s="236"/>
    </row>
    <row r="34" spans="1:2">
      <c r="A34" s="235"/>
      <c r="B34" s="236"/>
    </row>
    <row r="35" spans="1:2">
      <c r="A35" s="235"/>
      <c r="B35" s="236"/>
    </row>
    <row r="36" spans="1:2">
      <c r="A36" s="235"/>
      <c r="B36" s="236"/>
    </row>
    <row r="37" spans="1:2">
      <c r="A37" s="235"/>
      <c r="B37" s="236"/>
    </row>
    <row r="38" spans="1:2">
      <c r="A38" s="235"/>
      <c r="B38" s="236"/>
    </row>
    <row r="39" spans="1:2">
      <c r="A39" s="235"/>
      <c r="B39" s="236"/>
    </row>
    <row r="40" spans="1:2">
      <c r="A40" s="235"/>
      <c r="B40" s="236"/>
    </row>
    <row r="41" spans="1:2">
      <c r="A41" s="235"/>
      <c r="B41" s="236"/>
    </row>
    <row r="42" spans="1:2">
      <c r="A42" s="235"/>
      <c r="B42" s="236"/>
    </row>
    <row r="43" spans="1:2">
      <c r="A43" s="235"/>
      <c r="B43" s="236"/>
    </row>
    <row r="44" spans="1:2">
      <c r="A44" s="235"/>
      <c r="B44" s="236"/>
    </row>
    <row r="45" spans="1:2">
      <c r="A45" s="235"/>
      <c r="B45" s="236"/>
    </row>
    <row r="46" spans="1:2">
      <c r="A46" s="235"/>
      <c r="B46" s="236"/>
    </row>
    <row r="47" spans="1:2">
      <c r="A47" s="235"/>
      <c r="B47" s="236"/>
    </row>
    <row r="48" spans="1:2">
      <c r="A48" s="235"/>
      <c r="B48" s="236"/>
    </row>
    <row r="49" spans="1:2">
      <c r="A49" s="235"/>
      <c r="B49" s="236"/>
    </row>
    <row r="50" spans="1:2">
      <c r="A50" s="235"/>
      <c r="B50" s="236"/>
    </row>
    <row r="51" spans="1:2">
      <c r="A51" s="235"/>
      <c r="B51" s="236"/>
    </row>
    <row r="52" spans="1:2">
      <c r="A52" s="235"/>
      <c r="B52" s="236"/>
    </row>
    <row r="53" spans="1:2">
      <c r="A53" s="235"/>
      <c r="B53" s="236"/>
    </row>
    <row r="54" spans="1:2">
      <c r="A54" s="235"/>
      <c r="B54" s="236"/>
    </row>
    <row r="55" spans="1:2">
      <c r="A55" s="235"/>
      <c r="B55" s="236"/>
    </row>
    <row r="56" spans="1:2">
      <c r="A56" s="235"/>
      <c r="B56" s="236"/>
    </row>
    <row r="57" spans="1:2">
      <c r="A57" s="235"/>
      <c r="B57" s="236"/>
    </row>
    <row r="58" spans="1:2">
      <c r="A58" s="235"/>
      <c r="B58" s="236"/>
    </row>
    <row r="59" spans="1:2">
      <c r="A59" s="235"/>
      <c r="B59" s="236"/>
    </row>
    <row r="60" spans="1:2">
      <c r="A60" s="235"/>
      <c r="B60" s="236"/>
    </row>
    <row r="61" spans="1:2">
      <c r="A61" s="235"/>
      <c r="B61" s="236"/>
    </row>
    <row r="62" spans="1:2">
      <c r="A62" s="235"/>
      <c r="B62" s="236"/>
    </row>
    <row r="63" spans="1:2">
      <c r="A63" s="235"/>
      <c r="B63" s="236"/>
    </row>
    <row r="64" spans="1:2">
      <c r="A64" s="235"/>
      <c r="B64" s="236"/>
    </row>
    <row r="65" spans="1:2">
      <c r="A65" s="235"/>
      <c r="B65" s="236"/>
    </row>
    <row r="66" spans="1:2">
      <c r="A66" s="235"/>
      <c r="B66" s="236"/>
    </row>
    <row r="67" spans="1:2">
      <c r="A67" s="235"/>
      <c r="B67" s="236"/>
    </row>
    <row r="68" spans="1:2">
      <c r="A68" s="235"/>
      <c r="B68" s="236"/>
    </row>
    <row r="69" spans="1:2">
      <c r="A69" s="235"/>
      <c r="B69" s="236"/>
    </row>
    <row r="70" spans="1:2">
      <c r="A70" s="235"/>
      <c r="B70" s="236"/>
    </row>
    <row r="71" spans="1:2">
      <c r="A71" s="235"/>
      <c r="B71" s="236"/>
    </row>
    <row r="72" spans="1:2">
      <c r="A72" s="235"/>
      <c r="B72" s="236"/>
    </row>
    <row r="73" spans="1:2">
      <c r="A73" s="235"/>
      <c r="B73" s="236"/>
    </row>
    <row r="74" spans="1:2">
      <c r="A74" s="235"/>
      <c r="B74" s="236"/>
    </row>
    <row r="75" spans="1:2">
      <c r="A75" s="235"/>
      <c r="B75" s="236"/>
    </row>
    <row r="76" spans="1:2">
      <c r="A76" s="235"/>
      <c r="B76" s="236"/>
    </row>
    <row r="77" spans="1:2">
      <c r="A77" s="235"/>
      <c r="B77" s="236"/>
    </row>
    <row r="78" spans="1:2">
      <c r="A78" s="235"/>
      <c r="B78" s="236"/>
    </row>
    <row r="79" spans="1:2">
      <c r="A79" s="235"/>
      <c r="B79" s="236"/>
    </row>
    <row r="80" spans="1:2">
      <c r="A80" s="235"/>
      <c r="B80" s="236"/>
    </row>
    <row r="81" spans="1:2">
      <c r="A81" s="235"/>
      <c r="B81" s="236"/>
    </row>
    <row r="82" spans="1:2">
      <c r="A82" s="235"/>
      <c r="B82" s="236"/>
    </row>
    <row r="83" spans="1:2">
      <c r="A83" s="235"/>
      <c r="B83" s="236"/>
    </row>
    <row r="84" spans="1:2">
      <c r="A84" s="235"/>
      <c r="B84" s="236"/>
    </row>
    <row r="85" spans="1:2">
      <c r="A85" s="235"/>
      <c r="B85" s="236"/>
    </row>
    <row r="86" spans="1:2">
      <c r="A86" s="235"/>
      <c r="B86" s="236"/>
    </row>
    <row r="87" spans="1:2">
      <c r="A87" s="235"/>
      <c r="B87" s="236"/>
    </row>
    <row r="88" spans="1:2">
      <c r="A88" s="235"/>
      <c r="B88" s="236"/>
    </row>
    <row r="89" spans="1:2">
      <c r="A89" s="235"/>
      <c r="B89" s="236"/>
    </row>
    <row r="90" spans="1:2">
      <c r="A90" s="235"/>
      <c r="B90" s="236"/>
    </row>
    <row r="91" spans="1:2">
      <c r="A91" s="235"/>
      <c r="B91" s="236"/>
    </row>
    <row r="92" spans="1:2">
      <c r="A92" s="235"/>
      <c r="B92" s="236"/>
    </row>
    <row r="93" spans="1:2">
      <c r="A93" s="235"/>
      <c r="B93" s="236"/>
    </row>
    <row r="94" spans="1:2">
      <c r="A94" s="235"/>
      <c r="B94" s="236"/>
    </row>
    <row r="95" spans="1:2">
      <c r="A95" s="235"/>
      <c r="B95" s="236"/>
    </row>
    <row r="96" spans="1:2">
      <c r="A96" s="235"/>
      <c r="B96" s="236"/>
    </row>
    <row r="97" spans="1:2">
      <c r="A97" s="235"/>
      <c r="B97" s="236"/>
    </row>
    <row r="98" spans="1:2">
      <c r="A98" s="235"/>
      <c r="B98" s="236"/>
    </row>
    <row r="99" spans="1:2">
      <c r="A99" s="235"/>
      <c r="B99" s="236"/>
    </row>
    <row r="100" spans="1:2">
      <c r="A100" s="235"/>
      <c r="B100" s="236"/>
    </row>
    <row r="101" spans="1:2">
      <c r="A101" s="235"/>
      <c r="B101" s="236"/>
    </row>
    <row r="102" spans="1:2">
      <c r="A102" s="235"/>
      <c r="B102" s="236"/>
    </row>
    <row r="103" spans="1:2">
      <c r="A103" s="235"/>
      <c r="B103" s="236"/>
    </row>
    <row r="104" spans="1:2">
      <c r="A104" s="235"/>
      <c r="B104" s="236"/>
    </row>
    <row r="105" spans="1:2">
      <c r="A105" s="235"/>
      <c r="B105" s="236"/>
    </row>
    <row r="106" spans="1:2">
      <c r="A106" s="235"/>
      <c r="B106" s="236"/>
    </row>
    <row r="107" spans="1:2">
      <c r="A107" s="235"/>
      <c r="B107" s="236"/>
    </row>
    <row r="108" spans="1:2">
      <c r="A108" s="235"/>
      <c r="B108" s="236"/>
    </row>
    <row r="109" spans="1:2">
      <c r="A109" s="235"/>
      <c r="B109" s="236"/>
    </row>
    <row r="110" spans="1:2">
      <c r="A110" s="235"/>
      <c r="B110" s="236"/>
    </row>
    <row r="111" spans="1:2">
      <c r="A111" s="235"/>
      <c r="B111" s="236"/>
    </row>
    <row r="112" spans="1:2">
      <c r="A112" s="235"/>
      <c r="B112" s="236"/>
    </row>
    <row r="113" spans="1:2">
      <c r="A113" s="235"/>
      <c r="B113" s="236"/>
    </row>
    <row r="114" spans="1:2">
      <c r="A114" s="235"/>
      <c r="B114" s="236"/>
    </row>
    <row r="115" spans="1:2">
      <c r="A115" s="235"/>
      <c r="B115" s="236"/>
    </row>
    <row r="116" spans="1:2">
      <c r="A116" s="235"/>
      <c r="B116" s="236"/>
    </row>
    <row r="117" spans="1:2">
      <c r="A117" s="235"/>
      <c r="B117" s="236"/>
    </row>
    <row r="118" spans="1:2">
      <c r="A118" s="235"/>
      <c r="B118" s="236"/>
    </row>
    <row r="119" spans="1:2">
      <c r="A119" s="235"/>
      <c r="B119" s="236"/>
    </row>
    <row r="120" spans="1:2">
      <c r="A120" s="235"/>
      <c r="B120" s="236"/>
    </row>
    <row r="121" spans="1:2">
      <c r="A121" s="235"/>
      <c r="B121" s="236"/>
    </row>
    <row r="122" spans="1:2">
      <c r="A122" s="235"/>
      <c r="B122" s="236"/>
    </row>
    <row r="123" spans="1:2">
      <c r="A123" s="235"/>
      <c r="B123" s="236"/>
    </row>
    <row r="124" spans="1:2">
      <c r="A124" s="235"/>
      <c r="B124" s="236"/>
    </row>
    <row r="125" spans="1:2">
      <c r="A125" s="235"/>
      <c r="B125" s="236"/>
    </row>
    <row r="126" spans="1:2">
      <c r="A126" s="235"/>
      <c r="B126" s="236"/>
    </row>
    <row r="127" spans="1:2">
      <c r="A127" s="235"/>
      <c r="B127" s="236"/>
    </row>
    <row r="128" spans="1:2">
      <c r="A128" s="235"/>
      <c r="B128" s="236"/>
    </row>
    <row r="129" spans="1:2">
      <c r="A129" s="235"/>
      <c r="B129" s="236"/>
    </row>
    <row r="130" spans="1:2">
      <c r="A130" s="235"/>
      <c r="B130" s="236"/>
    </row>
    <row r="131" spans="1:2">
      <c r="A131" s="235"/>
      <c r="B131" s="236"/>
    </row>
    <row r="132" spans="1:2">
      <c r="A132" s="235"/>
      <c r="B132" s="236"/>
    </row>
    <row r="133" spans="1:2">
      <c r="A133" s="235"/>
      <c r="B133" s="236"/>
    </row>
    <row r="134" spans="1:2">
      <c r="A134" s="235"/>
      <c r="B134" s="236"/>
    </row>
    <row r="135" spans="1:2">
      <c r="A135" s="235"/>
      <c r="B135" s="236"/>
    </row>
    <row r="136" spans="1:2">
      <c r="A136" s="235"/>
      <c r="B136" s="236"/>
    </row>
    <row r="137" spans="1:2">
      <c r="A137" s="235"/>
      <c r="B137" s="236"/>
    </row>
    <row r="138" spans="1:2">
      <c r="A138" s="235"/>
      <c r="B138" s="236"/>
    </row>
    <row r="139" spans="1:2">
      <c r="A139" s="235"/>
      <c r="B139" s="236"/>
    </row>
    <row r="140" spans="1:2">
      <c r="A140" s="235"/>
      <c r="B140" s="236"/>
    </row>
    <row r="141" spans="1:2">
      <c r="A141" s="235"/>
      <c r="B141" s="236"/>
    </row>
    <row r="142" spans="1:2">
      <c r="A142" s="235"/>
      <c r="B142" s="236"/>
    </row>
    <row r="143" spans="1:2">
      <c r="A143" s="235"/>
      <c r="B143" s="236"/>
    </row>
    <row r="144" spans="1:2">
      <c r="A144" s="235"/>
      <c r="B144" s="236"/>
    </row>
    <row r="145" spans="1:2">
      <c r="A145" s="235"/>
      <c r="B145" s="236"/>
    </row>
    <row r="146" spans="1:2">
      <c r="A146" s="235"/>
      <c r="B146" s="236"/>
    </row>
    <row r="147" spans="1:2">
      <c r="A147" s="235"/>
      <c r="B147" s="236"/>
    </row>
    <row r="148" spans="1:2">
      <c r="A148" s="235"/>
      <c r="B148" s="236"/>
    </row>
    <row r="149" spans="1:2">
      <c r="A149" s="235"/>
      <c r="B149" s="236"/>
    </row>
    <row r="150" spans="1:2">
      <c r="A150" s="235"/>
      <c r="B150" s="236"/>
    </row>
    <row r="151" spans="1:2">
      <c r="A151" s="235"/>
      <c r="B151" s="236"/>
    </row>
    <row r="152" spans="1:2">
      <c r="A152" s="235"/>
      <c r="B152" s="236"/>
    </row>
    <row r="153" spans="1:2">
      <c r="A153" s="235"/>
      <c r="B153" s="236"/>
    </row>
    <row r="154" spans="1:2">
      <c r="A154" s="235"/>
      <c r="B154" s="236"/>
    </row>
    <row r="155" spans="1:2">
      <c r="A155" s="235"/>
      <c r="B155" s="236"/>
    </row>
    <row r="156" spans="1:2">
      <c r="A156" s="235"/>
      <c r="B156" s="236"/>
    </row>
    <row r="157" spans="1:2">
      <c r="A157" s="235"/>
      <c r="B157" s="236"/>
    </row>
    <row r="158" spans="1:2">
      <c r="A158" s="235"/>
      <c r="B158" s="236"/>
    </row>
    <row r="159" spans="1:2">
      <c r="A159" s="235"/>
      <c r="B159" s="236"/>
    </row>
    <row r="160" spans="1:2">
      <c r="A160" s="235"/>
      <c r="B160" s="236"/>
    </row>
    <row r="161" spans="1:2">
      <c r="A161" s="235"/>
      <c r="B161" s="236"/>
    </row>
    <row r="162" spans="1:2">
      <c r="A162" s="235"/>
      <c r="B162" s="236"/>
    </row>
    <row r="163" spans="1:2">
      <c r="A163" s="235"/>
      <c r="B163" s="236"/>
    </row>
    <row r="164" spans="1:2">
      <c r="A164" s="235"/>
      <c r="B164" s="236"/>
    </row>
    <row r="165" spans="1:2">
      <c r="A165" s="235"/>
      <c r="B165" s="236"/>
    </row>
    <row r="166" spans="1:2">
      <c r="A166" s="235"/>
      <c r="B166" s="236"/>
    </row>
    <row r="167" spans="1:2">
      <c r="A167" s="235"/>
      <c r="B167" s="236"/>
    </row>
    <row r="168" spans="1:2">
      <c r="A168" s="235"/>
      <c r="B168" s="236"/>
    </row>
    <row r="169" spans="1:2">
      <c r="A169" s="235"/>
      <c r="B169" s="236"/>
    </row>
    <row r="170" spans="1:2">
      <c r="A170" s="235"/>
      <c r="B170" s="236"/>
    </row>
    <row r="171" spans="1:2">
      <c r="A171" s="235"/>
      <c r="B171" s="236"/>
    </row>
    <row r="172" spans="1:2">
      <c r="A172" s="235"/>
      <c r="B172" s="236"/>
    </row>
    <row r="173" spans="1:2">
      <c r="A173" s="235"/>
      <c r="B173" s="236"/>
    </row>
    <row r="174" spans="1:2">
      <c r="A174" s="235"/>
      <c r="B174" s="236"/>
    </row>
    <row r="175" spans="1:2">
      <c r="A175" s="235"/>
      <c r="B175" s="236"/>
    </row>
    <row r="176" spans="1:2">
      <c r="A176" s="235"/>
      <c r="B176" s="236"/>
    </row>
    <row r="177" spans="1:2">
      <c r="A177" s="235"/>
      <c r="B177" s="236"/>
    </row>
    <row r="178" spans="1:2">
      <c r="A178" s="235"/>
      <c r="B178" s="236"/>
    </row>
    <row r="179" spans="1:2">
      <c r="A179" s="235"/>
      <c r="B179" s="236"/>
    </row>
    <row r="180" spans="1:2">
      <c r="A180" s="235"/>
      <c r="B180" s="236"/>
    </row>
    <row r="181" spans="1:2">
      <c r="A181" s="235"/>
      <c r="B181" s="236"/>
    </row>
    <row r="182" spans="1:2">
      <c r="A182" s="235"/>
      <c r="B182" s="236"/>
    </row>
    <row r="183" spans="1:2">
      <c r="A183" s="235"/>
      <c r="B183" s="236"/>
    </row>
    <row r="184" spans="1:2">
      <c r="A184" s="235"/>
      <c r="B184" s="236"/>
    </row>
    <row r="185" spans="1:2">
      <c r="A185" s="235"/>
      <c r="B185" s="236"/>
    </row>
    <row r="186" spans="1:2">
      <c r="A186" s="235"/>
      <c r="B186" s="236"/>
    </row>
    <row r="187" spans="1:2">
      <c r="A187" s="235"/>
      <c r="B187" s="236"/>
    </row>
    <row r="188" spans="1:2">
      <c r="A188" s="235"/>
      <c r="B188" s="236"/>
    </row>
    <row r="189" spans="1:2">
      <c r="A189" s="235"/>
      <c r="B189" s="236"/>
    </row>
    <row r="190" spans="1:2">
      <c r="A190" s="235"/>
      <c r="B190" s="236"/>
    </row>
    <row r="191" spans="1:2">
      <c r="A191" s="235"/>
      <c r="B191" s="236"/>
    </row>
    <row r="192" spans="1:2">
      <c r="A192" s="235"/>
      <c r="B192" s="236"/>
    </row>
    <row r="193" spans="1:2">
      <c r="A193" s="235"/>
      <c r="B193" s="236"/>
    </row>
    <row r="194" spans="1:2">
      <c r="A194" s="235"/>
      <c r="B194" s="236"/>
    </row>
    <row r="195" spans="1:2">
      <c r="A195" s="235"/>
      <c r="B195" s="236"/>
    </row>
    <row r="196" spans="1:2">
      <c r="A196" s="235"/>
      <c r="B196" s="236"/>
    </row>
    <row r="197" spans="1:2">
      <c r="A197" s="235"/>
      <c r="B197" s="236"/>
    </row>
    <row r="198" spans="1:2">
      <c r="A198" s="235"/>
      <c r="B198" s="236"/>
    </row>
    <row r="199" spans="1:2">
      <c r="A199" s="235"/>
      <c r="B199" s="236"/>
    </row>
    <row r="200" spans="1:2">
      <c r="A200" s="235"/>
      <c r="B200" s="236"/>
    </row>
    <row r="201" spans="1:2">
      <c r="A201" s="235"/>
      <c r="B201" s="236"/>
    </row>
    <row r="202" spans="1:2">
      <c r="A202" s="235"/>
      <c r="B202" s="236"/>
    </row>
    <row r="203" spans="1:2">
      <c r="A203" s="235"/>
      <c r="B203" s="236"/>
    </row>
    <row r="204" spans="1:2">
      <c r="A204" s="235"/>
      <c r="B204" s="236"/>
    </row>
    <row r="205" spans="1:2">
      <c r="A205" s="235"/>
      <c r="B205" s="236"/>
    </row>
    <row r="206" spans="1:2">
      <c r="A206" s="235"/>
      <c r="B206" s="236"/>
    </row>
    <row r="207" spans="1:2">
      <c r="A207" s="235"/>
      <c r="B207" s="236"/>
    </row>
    <row r="208" spans="1:2">
      <c r="A208" s="235"/>
      <c r="B208" s="236"/>
    </row>
    <row r="209" spans="1:2">
      <c r="A209" s="235"/>
      <c r="B209" s="236"/>
    </row>
    <row r="210" spans="1:2">
      <c r="A210" s="235"/>
      <c r="B210" s="236"/>
    </row>
    <row r="211" spans="1:2">
      <c r="A211" s="235"/>
      <c r="B211" s="236"/>
    </row>
    <row r="212" spans="1:2">
      <c r="A212" s="235"/>
      <c r="B212" s="236"/>
    </row>
    <row r="213" spans="1:2">
      <c r="A213" s="235"/>
      <c r="B213" s="236"/>
    </row>
    <row r="214" spans="1:2">
      <c r="A214" s="235"/>
      <c r="B214" s="236"/>
    </row>
    <row r="215" spans="1:2">
      <c r="A215" s="235"/>
      <c r="B215" s="236"/>
    </row>
    <row r="216" spans="1:2">
      <c r="A216" s="235"/>
      <c r="B216" s="236"/>
    </row>
    <row r="217" spans="1:2">
      <c r="A217" s="235"/>
      <c r="B217" s="236"/>
    </row>
    <row r="218" spans="1:2">
      <c r="A218" s="235"/>
      <c r="B218" s="236"/>
    </row>
    <row r="219" spans="1:2">
      <c r="A219" s="235"/>
      <c r="B219" s="236"/>
    </row>
    <row r="220" spans="1:2">
      <c r="A220" s="235"/>
      <c r="B220" s="236"/>
    </row>
    <row r="221" spans="1:2">
      <c r="A221" s="235"/>
      <c r="B221" s="236"/>
    </row>
    <row r="222" spans="1:2">
      <c r="A222" s="235"/>
      <c r="B222" s="236"/>
    </row>
    <row r="223" spans="1:2">
      <c r="A223" s="235"/>
      <c r="B223" s="236"/>
    </row>
    <row r="224" spans="1:2">
      <c r="A224" s="235"/>
      <c r="B224" s="236"/>
    </row>
    <row r="225" spans="1:2">
      <c r="A225" s="235"/>
      <c r="B225" s="236"/>
    </row>
    <row r="226" spans="1:2">
      <c r="A226" s="235"/>
      <c r="B226" s="236"/>
    </row>
    <row r="227" spans="1:2">
      <c r="A227" s="235"/>
      <c r="B227" s="236"/>
    </row>
    <row r="228" spans="1:2">
      <c r="A228" s="235"/>
      <c r="B228" s="236"/>
    </row>
    <row r="229" spans="1:2">
      <c r="A229" s="235"/>
      <c r="B229" s="236"/>
    </row>
    <row r="230" spans="1:2">
      <c r="A230" s="235"/>
      <c r="B230" s="236"/>
    </row>
    <row r="231" spans="1:2">
      <c r="A231" s="235"/>
      <c r="B231" s="236"/>
    </row>
    <row r="232" spans="1:2">
      <c r="A232" s="235"/>
      <c r="B232" s="236"/>
    </row>
    <row r="233" spans="1:2">
      <c r="A233" s="235"/>
      <c r="B233" s="236"/>
    </row>
    <row r="234" spans="1:2">
      <c r="A234" s="235"/>
      <c r="B234" s="236"/>
    </row>
    <row r="235" spans="1:2">
      <c r="A235" s="235"/>
      <c r="B235" s="236"/>
    </row>
    <row r="236" spans="1:2">
      <c r="A236" s="235"/>
      <c r="B236" s="236"/>
    </row>
    <row r="237" spans="1:2">
      <c r="A237" s="235"/>
      <c r="B237" s="236"/>
    </row>
    <row r="238" spans="1:2">
      <c r="A238" s="235"/>
      <c r="B238" s="236"/>
    </row>
    <row r="239" spans="1:2">
      <c r="A239" s="235"/>
      <c r="B239" s="236"/>
    </row>
    <row r="240" spans="1:2">
      <c r="A240" s="235"/>
      <c r="B240" s="236"/>
    </row>
    <row r="241" spans="1:2">
      <c r="A241" s="235"/>
      <c r="B241" s="236"/>
    </row>
    <row r="242" spans="1:2">
      <c r="A242" s="235"/>
      <c r="B242" s="236"/>
    </row>
    <row r="243" spans="1:2">
      <c r="A243" s="235"/>
      <c r="B243" s="236"/>
    </row>
    <row r="244" spans="1:2">
      <c r="A244" s="235"/>
      <c r="B244" s="236"/>
    </row>
    <row r="245" spans="1:2">
      <c r="A245" s="235"/>
      <c r="B245" s="236"/>
    </row>
    <row r="246" spans="1:2">
      <c r="A246" s="235"/>
      <c r="B246" s="236"/>
    </row>
    <row r="247" spans="1:2">
      <c r="A247" s="235"/>
      <c r="B247" s="236"/>
    </row>
    <row r="248" spans="1:2">
      <c r="A248" s="235"/>
      <c r="B248" s="236"/>
    </row>
    <row r="249" spans="1:2">
      <c r="A249" s="235"/>
      <c r="B249" s="236"/>
    </row>
    <row r="250" spans="1:2">
      <c r="A250" s="235"/>
      <c r="B250" s="236"/>
    </row>
    <row r="251" spans="1:2">
      <c r="A251" s="235"/>
      <c r="B251" s="236"/>
    </row>
    <row r="252" spans="1:2">
      <c r="A252" s="235"/>
      <c r="B252" s="236"/>
    </row>
    <row r="253" spans="1:2">
      <c r="A253" s="235"/>
      <c r="B253" s="236"/>
    </row>
    <row r="254" spans="1:2">
      <c r="A254" s="235"/>
      <c r="B254" s="236"/>
    </row>
    <row r="255" spans="1:2">
      <c r="A255" s="235"/>
      <c r="B255" s="236"/>
    </row>
    <row r="256" spans="1:2">
      <c r="A256" s="235"/>
      <c r="B256" s="236"/>
    </row>
    <row r="257" spans="1:2">
      <c r="A257" s="235"/>
      <c r="B257" s="236"/>
    </row>
    <row r="258" spans="1:2">
      <c r="A258" s="235"/>
      <c r="B258" s="236"/>
    </row>
    <row r="259" spans="1:2">
      <c r="A259" s="235"/>
      <c r="B259" s="236"/>
    </row>
    <row r="260" spans="1:2">
      <c r="A260" s="235"/>
      <c r="B260" s="236"/>
    </row>
    <row r="261" spans="1:2">
      <c r="A261" s="235"/>
      <c r="B261" s="236"/>
    </row>
    <row r="262" spans="1:2">
      <c r="A262" s="235"/>
      <c r="B262" s="236"/>
    </row>
    <row r="263" spans="1:2">
      <c r="A263" s="235"/>
      <c r="B263" s="236"/>
    </row>
    <row r="264" spans="1:2">
      <c r="A264" s="235"/>
      <c r="B264" s="236"/>
    </row>
    <row r="265" spans="1:2">
      <c r="A265" s="235"/>
      <c r="B265" s="236"/>
    </row>
    <row r="266" spans="1:2">
      <c r="A266" s="235"/>
      <c r="B266" s="236"/>
    </row>
    <row r="267" spans="1:2">
      <c r="A267" s="235"/>
      <c r="B267" s="236"/>
    </row>
    <row r="268" spans="1:2">
      <c r="A268" s="235"/>
      <c r="B268" s="236"/>
    </row>
    <row r="269" spans="1:2">
      <c r="A269" s="235"/>
      <c r="B269" s="236"/>
    </row>
    <row r="270" spans="1:2">
      <c r="A270" s="235"/>
      <c r="B270" s="236"/>
    </row>
    <row r="271" spans="1:2">
      <c r="A271" s="235"/>
      <c r="B271" s="236"/>
    </row>
    <row r="272" spans="1:2">
      <c r="A272" s="235"/>
      <c r="B272" s="236"/>
    </row>
    <row r="273" spans="1:2">
      <c r="A273" s="235"/>
      <c r="B273" s="236"/>
    </row>
    <row r="274" spans="1:2">
      <c r="A274" s="235"/>
      <c r="B274" s="236"/>
    </row>
    <row r="275" spans="1:2">
      <c r="A275" s="235"/>
      <c r="B275" s="236"/>
    </row>
    <row r="276" spans="1:2">
      <c r="A276" s="235"/>
      <c r="B276" s="236"/>
    </row>
    <row r="277" spans="1:2">
      <c r="A277" s="235"/>
      <c r="B277" s="236"/>
    </row>
    <row r="278" spans="1:2">
      <c r="A278" s="235"/>
      <c r="B278" s="236"/>
    </row>
    <row r="279" spans="1:2">
      <c r="A279" s="235"/>
      <c r="B279" s="236"/>
    </row>
    <row r="280" spans="1:2">
      <c r="A280" s="235"/>
      <c r="B280" s="236"/>
    </row>
    <row r="281" spans="1:2">
      <c r="A281" s="235"/>
      <c r="B281" s="236"/>
    </row>
    <row r="282" spans="1:2">
      <c r="A282" s="235"/>
      <c r="B282" s="236"/>
    </row>
    <row r="283" spans="1:2">
      <c r="A283" s="235"/>
      <c r="B283" s="236"/>
    </row>
    <row r="284" spans="1:2">
      <c r="A284" s="235"/>
      <c r="B284" s="236"/>
    </row>
    <row r="285" spans="1:2">
      <c r="A285" s="235"/>
      <c r="B285" s="236"/>
    </row>
    <row r="286" spans="1:2">
      <c r="A286" s="235"/>
      <c r="B286" s="236"/>
    </row>
    <row r="287" spans="1:2">
      <c r="A287" s="235"/>
      <c r="B287" s="236"/>
    </row>
    <row r="288" spans="1:2">
      <c r="A288" s="235"/>
      <c r="B288" s="236"/>
    </row>
    <row r="289" spans="1:2">
      <c r="A289" s="235"/>
      <c r="B289" s="236"/>
    </row>
    <row r="290" spans="1:2">
      <c r="A290" s="235"/>
      <c r="B290" s="236"/>
    </row>
    <row r="291" spans="1:2">
      <c r="A291" s="235"/>
      <c r="B291" s="236"/>
    </row>
    <row r="292" spans="1:2">
      <c r="A292" s="235"/>
      <c r="B292" s="236"/>
    </row>
    <row r="293" spans="1:2">
      <c r="A293" s="235"/>
      <c r="B293" s="236"/>
    </row>
    <row r="294" spans="1:2">
      <c r="A294" s="235"/>
      <c r="B294" s="236"/>
    </row>
    <row r="295" spans="1:2">
      <c r="A295" s="235"/>
      <c r="B295" s="236"/>
    </row>
    <row r="296" spans="1:2">
      <c r="A296" s="235"/>
      <c r="B296" s="236"/>
    </row>
    <row r="297" spans="1:2">
      <c r="A297" s="235"/>
      <c r="B297" s="236"/>
    </row>
    <row r="298" spans="1:2">
      <c r="A298" s="235"/>
      <c r="B298" s="236"/>
    </row>
    <row r="299" spans="1:2">
      <c r="A299" s="235"/>
      <c r="B299" s="236"/>
    </row>
    <row r="300" spans="1:2">
      <c r="A300" s="235"/>
      <c r="B300" s="236"/>
    </row>
    <row r="301" spans="1:2">
      <c r="A301" s="235"/>
      <c r="B301" s="236"/>
    </row>
    <row r="302" spans="1:2">
      <c r="A302" s="235"/>
      <c r="B302" s="236"/>
    </row>
    <row r="303" spans="1:2">
      <c r="A303" s="235"/>
      <c r="B303" s="236"/>
    </row>
    <row r="304" spans="1:2">
      <c r="A304" s="235"/>
      <c r="B304" s="236"/>
    </row>
    <row r="305" spans="1:2">
      <c r="A305" s="235"/>
      <c r="B305" s="236"/>
    </row>
    <row r="306" spans="1:2">
      <c r="A306" s="235"/>
      <c r="B306" s="236"/>
    </row>
    <row r="307" spans="1:2">
      <c r="A307" s="235"/>
      <c r="B307" s="236"/>
    </row>
    <row r="308" spans="1:2">
      <c r="A308" s="235"/>
      <c r="B308" s="236"/>
    </row>
    <row r="309" spans="1:2">
      <c r="A309" s="235"/>
      <c r="B309" s="236"/>
    </row>
    <row r="310" spans="1:2">
      <c r="A310" s="235"/>
      <c r="B310" s="236"/>
    </row>
    <row r="311" spans="1:2">
      <c r="A311" s="235"/>
      <c r="B311" s="236"/>
    </row>
    <row r="312" spans="1:2">
      <c r="A312" s="235"/>
      <c r="B312" s="236"/>
    </row>
    <row r="313" spans="1:2">
      <c r="A313" s="235"/>
      <c r="B313" s="236"/>
    </row>
    <row r="314" spans="1:2">
      <c r="A314" s="235"/>
      <c r="B314" s="236"/>
    </row>
    <row r="315" spans="1:2">
      <c r="A315" s="235"/>
      <c r="B315" s="236"/>
    </row>
    <row r="316" spans="1:2">
      <c r="A316" s="235"/>
      <c r="B316" s="236"/>
    </row>
    <row r="317" spans="1:2">
      <c r="A317" s="235"/>
      <c r="B317" s="236"/>
    </row>
    <row r="318" spans="1:2">
      <c r="A318" s="235"/>
      <c r="B318" s="236"/>
    </row>
    <row r="319" spans="1:2">
      <c r="A319" s="235"/>
      <c r="B319" s="236"/>
    </row>
    <row r="320" spans="1:2">
      <c r="A320" s="235"/>
      <c r="B320" s="236"/>
    </row>
    <row r="321" spans="1:2">
      <c r="A321" s="235"/>
      <c r="B321" s="236"/>
    </row>
    <row r="322" spans="1:2">
      <c r="A322" s="235"/>
      <c r="B322" s="236"/>
    </row>
    <row r="323" spans="1:2">
      <c r="A323" s="235"/>
      <c r="B323" s="236"/>
    </row>
    <row r="324" spans="1:2">
      <c r="A324" s="235"/>
      <c r="B324" s="236"/>
    </row>
    <row r="325" spans="1:2">
      <c r="A325" s="235"/>
      <c r="B325" s="236"/>
    </row>
    <row r="326" spans="1:2">
      <c r="A326" s="235"/>
      <c r="B326" s="236"/>
    </row>
    <row r="327" spans="1:2">
      <c r="A327" s="235"/>
      <c r="B327" s="236"/>
    </row>
    <row r="328" spans="1:2">
      <c r="A328" s="235"/>
      <c r="B328" s="236"/>
    </row>
    <row r="329" spans="1:2">
      <c r="A329" s="235"/>
      <c r="B329" s="236"/>
    </row>
    <row r="330" spans="1:2">
      <c r="A330" s="235"/>
      <c r="B330" s="236"/>
    </row>
    <row r="331" spans="1:2">
      <c r="A331" s="235"/>
      <c r="B331" s="236"/>
    </row>
    <row r="332" spans="1:2">
      <c r="A332" s="235"/>
      <c r="B332" s="236"/>
    </row>
    <row r="333" spans="1:2">
      <c r="A333" s="235"/>
      <c r="B333" s="236"/>
    </row>
    <row r="334" spans="1:2">
      <c r="A334" s="235"/>
      <c r="B334" s="236"/>
    </row>
    <row r="335" spans="1:2">
      <c r="A335" s="235"/>
      <c r="B335" s="236"/>
    </row>
    <row r="336" spans="1:2">
      <c r="A336" s="235"/>
      <c r="B336" s="236"/>
    </row>
    <row r="337" spans="1:2">
      <c r="A337" s="235"/>
      <c r="B337" s="236"/>
    </row>
    <row r="338" spans="1:2">
      <c r="A338" s="235"/>
      <c r="B338" s="236"/>
    </row>
    <row r="339" spans="1:2">
      <c r="A339" s="235"/>
      <c r="B339" s="236"/>
    </row>
    <row r="340" spans="1:2">
      <c r="A340" s="235"/>
      <c r="B340" s="236"/>
    </row>
    <row r="341" spans="1:2">
      <c r="A341" s="235"/>
      <c r="B341" s="236"/>
    </row>
    <row r="342" spans="1:2">
      <c r="A342" s="235"/>
      <c r="B342" s="236"/>
    </row>
    <row r="343" spans="1:2">
      <c r="A343" s="235"/>
      <c r="B343" s="236"/>
    </row>
    <row r="344" spans="1:2">
      <c r="A344" s="235"/>
      <c r="B344" s="236"/>
    </row>
    <row r="345" spans="1:2">
      <c r="A345" s="235"/>
      <c r="B345" s="236"/>
    </row>
    <row r="346" spans="1:2">
      <c r="A346" s="235"/>
      <c r="B346" s="236"/>
    </row>
    <row r="347" spans="1:2">
      <c r="A347" s="235"/>
      <c r="B347" s="236"/>
    </row>
    <row r="348" spans="1:2">
      <c r="A348" s="235"/>
      <c r="B348" s="236"/>
    </row>
    <row r="349" spans="1:2">
      <c r="A349" s="235"/>
      <c r="B349" s="236"/>
    </row>
    <row r="350" spans="1:2">
      <c r="A350" s="235"/>
      <c r="B350" s="236"/>
    </row>
    <row r="351" spans="1:2">
      <c r="A351" s="235"/>
      <c r="B351" s="236"/>
    </row>
    <row r="352" spans="1:2">
      <c r="A352" s="235"/>
      <c r="B352" s="236"/>
    </row>
    <row r="353" spans="1:2">
      <c r="A353" s="235"/>
      <c r="B353" s="236"/>
    </row>
    <row r="354" spans="1:2">
      <c r="A354" s="235"/>
      <c r="B354" s="236"/>
    </row>
    <row r="355" spans="1:2">
      <c r="A355" s="235"/>
      <c r="B355" s="236"/>
    </row>
    <row r="356" spans="1:2">
      <c r="A356" s="235"/>
      <c r="B356" s="236"/>
    </row>
    <row r="357" spans="1:2">
      <c r="A357" s="235"/>
      <c r="B357" s="236"/>
    </row>
    <row r="358" spans="1:2">
      <c r="A358" s="235"/>
      <c r="B358" s="236"/>
    </row>
    <row r="359" spans="1:2">
      <c r="A359" s="235"/>
      <c r="B359" s="236"/>
    </row>
    <row r="360" spans="1:2">
      <c r="A360" s="235"/>
      <c r="B360" s="236"/>
    </row>
    <row r="361" spans="1:2">
      <c r="A361" s="235"/>
      <c r="B361" s="236"/>
    </row>
    <row r="362" spans="1:2">
      <c r="A362" s="235"/>
      <c r="B362" s="236"/>
    </row>
    <row r="363" spans="1:2">
      <c r="A363" s="235"/>
      <c r="B363" s="236"/>
    </row>
    <row r="364" spans="1:2">
      <c r="A364" s="235"/>
      <c r="B364" s="236"/>
    </row>
    <row r="365" spans="1:2">
      <c r="A365" s="235"/>
      <c r="B365" s="236"/>
    </row>
    <row r="366" spans="1:2">
      <c r="A366" s="235"/>
      <c r="B366" s="236"/>
    </row>
    <row r="367" spans="1:2">
      <c r="A367" s="235"/>
      <c r="B367" s="236"/>
    </row>
    <row r="368" spans="1:2">
      <c r="A368" s="235"/>
      <c r="B368" s="236"/>
    </row>
    <row r="369" spans="1:2">
      <c r="A369" s="235"/>
      <c r="B369" s="236"/>
    </row>
    <row r="370" spans="1:2">
      <c r="A370" s="235"/>
      <c r="B370" s="236"/>
    </row>
    <row r="371" spans="1:2">
      <c r="A371" s="235"/>
      <c r="B371" s="236"/>
    </row>
    <row r="372" spans="1:2">
      <c r="A372" s="235"/>
      <c r="B372" s="236"/>
    </row>
    <row r="373" spans="1:2">
      <c r="A373" s="235"/>
      <c r="B373" s="236"/>
    </row>
    <row r="374" spans="1:2">
      <c r="A374" s="235"/>
      <c r="B374" s="236"/>
    </row>
    <row r="375" spans="1:2">
      <c r="A375" s="235"/>
      <c r="B375" s="236"/>
    </row>
    <row r="376" spans="1:2">
      <c r="A376" s="235"/>
      <c r="B376" s="236"/>
    </row>
    <row r="377" spans="1:2">
      <c r="A377" s="235"/>
      <c r="B377" s="236"/>
    </row>
    <row r="378" spans="1:2">
      <c r="A378" s="235"/>
      <c r="B378" s="236"/>
    </row>
    <row r="379" spans="1:2">
      <c r="A379" s="235"/>
      <c r="B379" s="236"/>
    </row>
    <row r="380" spans="1:2">
      <c r="A380" s="235"/>
      <c r="B380" s="236"/>
    </row>
    <row r="381" spans="1:2">
      <c r="A381" s="235"/>
      <c r="B381" s="236"/>
    </row>
    <row r="382" spans="1:2">
      <c r="A382" s="235"/>
      <c r="B382" s="236"/>
    </row>
    <row r="383" spans="1:2">
      <c r="A383" s="235"/>
      <c r="B383" s="236"/>
    </row>
    <row r="384" spans="1:2">
      <c r="A384" s="235"/>
      <c r="B384" s="236"/>
    </row>
    <row r="385" spans="1:2">
      <c r="A385" s="235"/>
      <c r="B385" s="236"/>
    </row>
    <row r="386" spans="1:2">
      <c r="A386" s="235"/>
      <c r="B386" s="236"/>
    </row>
    <row r="387" spans="1:2">
      <c r="A387" s="235"/>
      <c r="B387" s="236"/>
    </row>
    <row r="388" spans="1:2">
      <c r="A388" s="235"/>
      <c r="B388" s="236"/>
    </row>
    <row r="389" spans="1:2">
      <c r="A389" s="235"/>
      <c r="B389" s="236"/>
    </row>
    <row r="390" spans="1:2">
      <c r="A390" s="235"/>
      <c r="B390" s="236"/>
    </row>
    <row r="391" spans="1:2">
      <c r="A391" s="235"/>
      <c r="B391" s="236"/>
    </row>
    <row r="392" spans="1:2">
      <c r="A392" s="235"/>
      <c r="B392" s="236"/>
    </row>
    <row r="393" spans="1:2">
      <c r="A393" s="235"/>
      <c r="B393" s="236"/>
    </row>
    <row r="394" spans="1:2">
      <c r="A394" s="235"/>
      <c r="B394" s="236"/>
    </row>
    <row r="395" spans="1:2">
      <c r="A395" s="235"/>
      <c r="B395" s="236"/>
    </row>
    <row r="396" spans="1:2">
      <c r="A396" s="235"/>
      <c r="B396" s="236"/>
    </row>
    <row r="397" spans="1:2">
      <c r="A397" s="235"/>
      <c r="B397" s="236"/>
    </row>
    <row r="398" spans="1:2">
      <c r="A398" s="235"/>
      <c r="B398" s="236"/>
    </row>
    <row r="399" spans="1:2">
      <c r="A399" s="235"/>
      <c r="B399" s="236"/>
    </row>
    <row r="400" spans="1:2">
      <c r="A400" s="235"/>
      <c r="B400" s="236"/>
    </row>
    <row r="401" spans="1:2">
      <c r="A401" s="235"/>
      <c r="B401" s="236"/>
    </row>
    <row r="402" spans="1:2">
      <c r="A402" s="235"/>
      <c r="B402" s="236"/>
    </row>
    <row r="403" spans="1:2">
      <c r="A403" s="235"/>
      <c r="B403" s="236"/>
    </row>
    <row r="404" spans="1:2">
      <c r="A404" s="235"/>
      <c r="B404" s="236"/>
    </row>
    <row r="405" spans="1:2">
      <c r="A405" s="235"/>
      <c r="B405" s="236"/>
    </row>
    <row r="406" spans="1:2">
      <c r="A406" s="235"/>
      <c r="B406" s="236"/>
    </row>
    <row r="407" spans="1:2">
      <c r="A407" s="235"/>
      <c r="B407" s="236"/>
    </row>
    <row r="408" spans="1:2">
      <c r="A408" s="235"/>
      <c r="B408" s="236"/>
    </row>
    <row r="409" spans="1:2">
      <c r="A409" s="235"/>
      <c r="B409" s="236"/>
    </row>
    <row r="410" spans="1:2">
      <c r="A410" s="235"/>
      <c r="B410" s="236"/>
    </row>
    <row r="411" spans="1:2">
      <c r="A411" s="235"/>
      <c r="B411" s="236"/>
    </row>
    <row r="412" spans="1:2">
      <c r="A412" s="235"/>
      <c r="B412" s="236"/>
    </row>
    <row r="413" spans="1:2">
      <c r="A413" s="235"/>
      <c r="B413" s="236"/>
    </row>
    <row r="414" spans="1:2">
      <c r="A414" s="235"/>
      <c r="B414" s="236"/>
    </row>
    <row r="415" spans="1:2">
      <c r="A415" s="235"/>
      <c r="B415" s="236"/>
    </row>
    <row r="416" spans="1:2">
      <c r="A416" s="235"/>
      <c r="B416" s="236"/>
    </row>
    <row r="417" spans="1:2">
      <c r="A417" s="235"/>
      <c r="B417" s="236"/>
    </row>
    <row r="418" spans="1:2">
      <c r="A418" s="235"/>
      <c r="B418" s="236"/>
    </row>
    <row r="419" spans="1:2">
      <c r="A419" s="235"/>
      <c r="B419" s="236"/>
    </row>
    <row r="420" spans="1:2">
      <c r="A420" s="235"/>
      <c r="B420" s="236"/>
    </row>
    <row r="421" spans="1:2">
      <c r="A421" s="235"/>
      <c r="B421" s="236"/>
    </row>
    <row r="422" spans="1:2">
      <c r="A422" s="235"/>
      <c r="B422" s="236"/>
    </row>
    <row r="423" spans="1:2">
      <c r="A423" s="235"/>
      <c r="B423" s="236"/>
    </row>
    <row r="424" spans="1:2">
      <c r="A424" s="235"/>
      <c r="B424" s="236"/>
    </row>
    <row r="425" spans="1:2">
      <c r="A425" s="235"/>
      <c r="B425" s="236"/>
    </row>
    <row r="426" spans="1:2">
      <c r="A426" s="235"/>
      <c r="B426" s="236"/>
    </row>
    <row r="427" spans="1:2">
      <c r="A427" s="235"/>
      <c r="B427" s="236"/>
    </row>
    <row r="428" spans="1:2">
      <c r="A428" s="235"/>
      <c r="B428" s="236"/>
    </row>
    <row r="429" spans="1:2">
      <c r="A429" s="235"/>
      <c r="B429" s="236"/>
    </row>
    <row r="430" spans="1:2">
      <c r="A430" s="235"/>
      <c r="B430" s="236"/>
    </row>
    <row r="431" spans="1:2">
      <c r="A431" s="235"/>
      <c r="B431" s="236"/>
    </row>
    <row r="432" spans="1:2">
      <c r="A432" s="235"/>
      <c r="B432" s="236"/>
    </row>
    <row r="433" spans="1:2">
      <c r="A433" s="235"/>
      <c r="B433" s="236"/>
    </row>
    <row r="434" spans="1:2">
      <c r="A434" s="235"/>
      <c r="B434" s="236"/>
    </row>
    <row r="435" spans="1:2">
      <c r="A435" s="235"/>
      <c r="B435" s="236"/>
    </row>
    <row r="436" spans="1:2">
      <c r="A436" s="235"/>
      <c r="B436" s="236"/>
    </row>
    <row r="437" spans="1:2">
      <c r="A437" s="235"/>
      <c r="B437" s="236"/>
    </row>
    <row r="438" spans="1:2">
      <c r="A438" s="235"/>
      <c r="B438" s="236"/>
    </row>
    <row r="439" spans="1:2">
      <c r="A439" s="235"/>
      <c r="B439" s="236"/>
    </row>
    <row r="440" spans="1:2">
      <c r="A440" s="235"/>
      <c r="B440" s="236"/>
    </row>
    <row r="441" spans="1:2">
      <c r="A441" s="235"/>
      <c r="B441" s="236"/>
    </row>
    <row r="442" spans="1:2">
      <c r="A442" s="235"/>
      <c r="B442" s="236"/>
    </row>
    <row r="443" spans="1:2">
      <c r="A443" s="235"/>
      <c r="B443" s="236"/>
    </row>
    <row r="444" spans="1:2">
      <c r="A444" s="235"/>
      <c r="B444" s="236"/>
    </row>
    <row r="445" spans="1:2">
      <c r="A445" s="235"/>
      <c r="B445" s="236"/>
    </row>
    <row r="446" spans="1:2">
      <c r="A446" s="235"/>
      <c r="B446" s="236"/>
    </row>
    <row r="447" spans="1:2">
      <c r="A447" s="235"/>
      <c r="B447" s="236"/>
    </row>
    <row r="448" spans="1:2">
      <c r="A448" s="235"/>
      <c r="B448" s="236"/>
    </row>
    <row r="449" spans="1:2">
      <c r="A449" s="235"/>
      <c r="B449" s="236"/>
    </row>
    <row r="450" spans="1:2">
      <c r="A450" s="235"/>
      <c r="B450" s="236"/>
    </row>
    <row r="451" spans="1:2">
      <c r="A451" s="235"/>
      <c r="B451" s="236"/>
    </row>
    <row r="452" spans="1:2">
      <c r="A452" s="235"/>
      <c r="B452" s="236"/>
    </row>
    <row r="453" spans="1:2">
      <c r="A453" s="235"/>
      <c r="B453" s="236"/>
    </row>
    <row r="454" spans="1:2">
      <c r="A454" s="235"/>
      <c r="B454" s="236"/>
    </row>
    <row r="455" spans="1:2">
      <c r="A455" s="235"/>
      <c r="B455" s="236"/>
    </row>
    <row r="456" spans="1:2">
      <c r="A456" s="235"/>
      <c r="B456" s="236"/>
    </row>
    <row r="457" spans="1:2">
      <c r="A457" s="235"/>
      <c r="B457" s="236"/>
    </row>
    <row r="458" spans="1:2">
      <c r="A458" s="235"/>
      <c r="B458" s="236"/>
    </row>
    <row r="459" spans="1:2">
      <c r="A459" s="235"/>
      <c r="B459" s="236"/>
    </row>
    <row r="460" spans="1:2">
      <c r="A460" s="235"/>
      <c r="B460" s="236"/>
    </row>
    <row r="461" spans="1:2">
      <c r="A461" s="235"/>
      <c r="B461" s="236"/>
    </row>
    <row r="462" spans="1:2">
      <c r="A462" s="235"/>
      <c r="B462" s="236"/>
    </row>
    <row r="463" spans="1:2">
      <c r="A463" s="235"/>
      <c r="B463" s="236"/>
    </row>
    <row r="464" spans="1:2">
      <c r="A464" s="235"/>
      <c r="B464" s="236"/>
    </row>
    <row r="465" spans="1:2">
      <c r="A465" s="235"/>
      <c r="B465" s="236"/>
    </row>
    <row r="466" spans="1:2">
      <c r="A466" s="235"/>
      <c r="B466" s="236"/>
    </row>
    <row r="467" spans="1:2">
      <c r="A467" s="235"/>
      <c r="B467" s="236"/>
    </row>
    <row r="468" spans="1:2">
      <c r="A468" s="235"/>
      <c r="B468" s="236"/>
    </row>
    <row r="469" spans="1:2">
      <c r="A469" s="235"/>
      <c r="B469" s="236"/>
    </row>
    <row r="470" spans="1:2">
      <c r="A470" s="235"/>
      <c r="B470" s="236"/>
    </row>
    <row r="471" spans="1:2">
      <c r="A471" s="235"/>
      <c r="B471" s="236"/>
    </row>
    <row r="472" spans="1:2">
      <c r="A472" s="235"/>
      <c r="B472" s="236"/>
    </row>
    <row r="473" spans="1:2">
      <c r="A473" s="235"/>
      <c r="B473" s="236"/>
    </row>
    <row r="474" spans="1:2">
      <c r="A474" s="235"/>
      <c r="B474" s="236"/>
    </row>
    <row r="475" spans="1:2">
      <c r="A475" s="235"/>
      <c r="B475" s="236"/>
    </row>
    <row r="476" spans="1:2">
      <c r="A476" s="235"/>
      <c r="B476" s="236"/>
    </row>
    <row r="477" spans="1:2">
      <c r="A477" s="235"/>
      <c r="B477" s="236"/>
    </row>
    <row r="478" spans="1:2">
      <c r="A478" s="235"/>
      <c r="B478" s="236"/>
    </row>
    <row r="479" spans="1:2">
      <c r="A479" s="235"/>
      <c r="B479" s="236"/>
    </row>
    <row r="480" spans="1:2">
      <c r="A480" s="235"/>
      <c r="B480" s="236"/>
    </row>
    <row r="481" spans="1:2">
      <c r="A481" s="235"/>
      <c r="B481" s="236"/>
    </row>
    <row r="482" spans="1:2">
      <c r="A482" s="235"/>
      <c r="B482" s="236"/>
    </row>
    <row r="483" spans="1:2">
      <c r="A483" s="235"/>
      <c r="B483" s="236"/>
    </row>
    <row r="484" spans="1:2">
      <c r="A484" s="235"/>
      <c r="B484" s="236"/>
    </row>
    <row r="485" spans="1:2">
      <c r="A485" s="235"/>
      <c r="B485" s="236"/>
    </row>
    <row r="486" spans="1:2">
      <c r="A486" s="235"/>
      <c r="B486" s="236"/>
    </row>
    <row r="487" spans="1:2">
      <c r="A487" s="235"/>
      <c r="B487" s="236"/>
    </row>
    <row r="488" spans="1:2">
      <c r="A488" s="235"/>
      <c r="B488" s="236"/>
    </row>
    <row r="489" spans="1:2">
      <c r="A489" s="235"/>
      <c r="B489" s="236"/>
    </row>
    <row r="490" spans="1:2">
      <c r="A490" s="235"/>
      <c r="B490" s="236"/>
    </row>
    <row r="491" spans="1:2">
      <c r="A491" s="235"/>
      <c r="B491" s="236"/>
    </row>
    <row r="492" spans="1:2">
      <c r="A492" s="235"/>
      <c r="B492" s="236"/>
    </row>
    <row r="493" spans="1:2">
      <c r="A493" s="235"/>
      <c r="B493" s="236"/>
    </row>
    <row r="494" spans="1:2">
      <c r="A494" s="235"/>
      <c r="B494" s="236"/>
    </row>
    <row r="495" spans="1:2">
      <c r="A495" s="235"/>
      <c r="B495" s="236"/>
    </row>
    <row r="496" spans="1:2">
      <c r="A496" s="235"/>
      <c r="B496" s="236"/>
    </row>
    <row r="497" spans="1:2">
      <c r="A497" s="235"/>
      <c r="B497" s="236"/>
    </row>
    <row r="498" spans="1:2">
      <c r="A498" s="235"/>
      <c r="B498" s="236"/>
    </row>
    <row r="499" spans="1:2">
      <c r="A499" s="235"/>
      <c r="B499" s="236"/>
    </row>
    <row r="500" spans="1:2">
      <c r="A500" s="235"/>
      <c r="B500" s="236"/>
    </row>
    <row r="501" spans="1:2">
      <c r="A501" s="235"/>
      <c r="B501" s="236"/>
    </row>
    <row r="502" spans="1:2">
      <c r="A502" s="235"/>
      <c r="B502" s="236"/>
    </row>
    <row r="503" spans="1:2">
      <c r="A503" s="235"/>
      <c r="B503" s="236"/>
    </row>
    <row r="504" spans="1:2">
      <c r="A504" s="235"/>
      <c r="B504" s="236"/>
    </row>
    <row r="505" spans="1:2">
      <c r="A505" s="235"/>
      <c r="B505" s="236"/>
    </row>
    <row r="506" spans="1:2">
      <c r="A506" s="235"/>
      <c r="B506" s="236"/>
    </row>
    <row r="507" spans="1:2">
      <c r="A507" s="235"/>
      <c r="B507" s="236"/>
    </row>
    <row r="508" spans="1:2">
      <c r="A508" s="235"/>
      <c r="B508" s="236"/>
    </row>
    <row r="509" spans="1:2">
      <c r="A509" s="235"/>
      <c r="B509" s="236"/>
    </row>
    <row r="510" spans="1:2">
      <c r="A510" s="235"/>
      <c r="B510" s="236"/>
    </row>
    <row r="511" spans="1:2">
      <c r="A511" s="235"/>
      <c r="B511" s="236"/>
    </row>
    <row r="512" spans="1:2">
      <c r="A512" s="235"/>
      <c r="B512" s="236"/>
    </row>
    <row r="513" spans="1:2">
      <c r="A513" s="235"/>
      <c r="B513" s="236"/>
    </row>
    <row r="514" spans="1:2">
      <c r="A514" s="235"/>
      <c r="B514" s="236"/>
    </row>
    <row r="515" spans="1:2">
      <c r="A515" s="235"/>
      <c r="B515" s="236"/>
    </row>
    <row r="516" spans="1:2">
      <c r="A516" s="235"/>
      <c r="B516" s="236"/>
    </row>
    <row r="517" spans="1:2">
      <c r="A517" s="235"/>
      <c r="B517" s="236"/>
    </row>
    <row r="518" spans="1:2">
      <c r="A518" s="235"/>
      <c r="B518" s="236"/>
    </row>
    <row r="519" spans="1:2">
      <c r="A519" s="235"/>
      <c r="B519" s="236"/>
    </row>
    <row r="520" spans="1:2">
      <c r="A520" s="235"/>
      <c r="B520" s="236"/>
    </row>
    <row r="521" spans="1:2">
      <c r="A521" s="235"/>
      <c r="B521" s="236"/>
    </row>
    <row r="522" spans="1:2">
      <c r="A522" s="235"/>
      <c r="B522" s="236"/>
    </row>
    <row r="523" spans="1:2">
      <c r="A523" s="235"/>
      <c r="B523" s="236"/>
    </row>
    <row r="524" spans="1:2">
      <c r="A524" s="235"/>
      <c r="B524" s="236"/>
    </row>
    <row r="525" spans="1:2">
      <c r="A525" s="235"/>
      <c r="B525" s="236"/>
    </row>
    <row r="526" spans="1:2">
      <c r="A526" s="235"/>
      <c r="B526" s="236"/>
    </row>
    <row r="527" spans="1:2">
      <c r="A527" s="235"/>
      <c r="B527" s="236"/>
    </row>
    <row r="528" spans="1:2">
      <c r="A528" s="235"/>
      <c r="B528" s="236"/>
    </row>
    <row r="529" spans="1:2">
      <c r="A529" s="235"/>
      <c r="B529" s="236"/>
    </row>
    <row r="530" spans="1:2">
      <c r="A530" s="235"/>
      <c r="B530" s="236"/>
    </row>
    <row r="531" spans="1:2">
      <c r="A531" s="235"/>
      <c r="B531" s="236"/>
    </row>
    <row r="532" spans="1:2">
      <c r="A532" s="235"/>
      <c r="B532" s="236"/>
    </row>
    <row r="533" spans="1:2">
      <c r="A533" s="235"/>
      <c r="B533" s="236"/>
    </row>
    <row r="534" spans="1:2">
      <c r="A534" s="235"/>
      <c r="B534" s="236"/>
    </row>
    <row r="535" spans="1:2">
      <c r="A535" s="235"/>
      <c r="B535" s="236"/>
    </row>
    <row r="536" spans="1:2">
      <c r="A536" s="235"/>
      <c r="B536" s="236"/>
    </row>
    <row r="537" spans="1:2">
      <c r="A537" s="235"/>
      <c r="B537" s="236"/>
    </row>
    <row r="538" spans="1:2">
      <c r="A538" s="235"/>
      <c r="B538" s="236"/>
    </row>
    <row r="539" spans="1:2">
      <c r="A539" s="235"/>
      <c r="B539" s="236"/>
    </row>
    <row r="540" spans="1:2">
      <c r="A540" s="235"/>
      <c r="B540" s="236"/>
    </row>
    <row r="541" spans="1:2">
      <c r="A541" s="235"/>
      <c r="B541" s="236"/>
    </row>
    <row r="542" spans="1:2">
      <c r="A542" s="235"/>
      <c r="B542" s="236"/>
    </row>
    <row r="543" spans="1:2">
      <c r="A543" s="235"/>
      <c r="B543" s="236"/>
    </row>
    <row r="544" spans="1:2">
      <c r="A544" s="235"/>
      <c r="B544" s="236"/>
    </row>
    <row r="545" spans="1:2">
      <c r="A545" s="235"/>
      <c r="B545" s="236"/>
    </row>
    <row r="546" spans="1:2">
      <c r="A546" s="235"/>
      <c r="B546" s="236"/>
    </row>
    <row r="547" spans="1:2">
      <c r="A547" s="235"/>
      <c r="B547" s="236"/>
    </row>
    <row r="548" spans="1:2">
      <c r="A548" s="235"/>
      <c r="B548" s="236"/>
    </row>
    <row r="549" spans="1:2">
      <c r="A549" s="235"/>
      <c r="B549" s="236"/>
    </row>
    <row r="550" spans="1:2">
      <c r="A550" s="235"/>
      <c r="B550" s="236"/>
    </row>
    <row r="551" spans="1:2">
      <c r="A551" s="235"/>
      <c r="B551" s="236"/>
    </row>
    <row r="552" spans="1:2">
      <c r="A552" s="235"/>
      <c r="B552" s="236"/>
    </row>
    <row r="553" spans="1:2">
      <c r="A553" s="235"/>
      <c r="B553" s="236"/>
    </row>
    <row r="554" spans="1:2">
      <c r="A554" s="235"/>
      <c r="B554" s="236"/>
    </row>
    <row r="555" spans="1:2">
      <c r="A555" s="235"/>
      <c r="B555" s="236"/>
    </row>
    <row r="556" spans="1:2">
      <c r="A556" s="235"/>
      <c r="B556" s="236"/>
    </row>
    <row r="557" spans="1:2">
      <c r="A557" s="235"/>
      <c r="B557" s="236"/>
    </row>
    <row r="558" spans="1:2">
      <c r="A558" s="235"/>
      <c r="B558" s="236"/>
    </row>
    <row r="559" spans="1:2">
      <c r="A559" s="235"/>
      <c r="B559" s="236"/>
    </row>
    <row r="560" spans="1:2">
      <c r="A560" s="235"/>
      <c r="B560" s="236"/>
    </row>
    <row r="561" spans="1:2">
      <c r="A561" s="235"/>
      <c r="B561" s="236"/>
    </row>
    <row r="562" spans="1:2">
      <c r="A562" s="235"/>
      <c r="B562" s="236"/>
    </row>
    <row r="563" spans="1:2">
      <c r="A563" s="235"/>
      <c r="B563" s="236"/>
    </row>
    <row r="564" spans="1:2">
      <c r="A564" s="235"/>
      <c r="B564" s="236"/>
    </row>
    <row r="565" spans="1:2">
      <c r="A565" s="235"/>
      <c r="B565" s="236"/>
    </row>
    <row r="566" spans="1:2">
      <c r="A566" s="235"/>
      <c r="B566" s="236"/>
    </row>
    <row r="567" spans="1:2">
      <c r="A567" s="235"/>
      <c r="B567" s="236"/>
    </row>
    <row r="568" spans="1:2">
      <c r="A568" s="235"/>
      <c r="B568" s="236"/>
    </row>
    <row r="569" spans="1:2">
      <c r="A569" s="235"/>
      <c r="B569" s="236"/>
    </row>
    <row r="570" spans="1:2">
      <c r="A570" s="235"/>
      <c r="B570" s="236"/>
    </row>
    <row r="571" spans="1:2">
      <c r="A571" s="235"/>
      <c r="B571" s="236"/>
    </row>
    <row r="572" spans="1:2">
      <c r="A572" s="235"/>
      <c r="B572" s="236"/>
    </row>
    <row r="573" spans="1:2">
      <c r="A573" s="235"/>
      <c r="B573" s="236"/>
    </row>
    <row r="574" spans="1:2">
      <c r="A574" s="235"/>
      <c r="B574" s="236"/>
    </row>
    <row r="575" spans="1:2">
      <c r="A575" s="235"/>
      <c r="B575" s="236"/>
    </row>
    <row r="576" spans="1:2">
      <c r="A576" s="235"/>
      <c r="B576" s="236"/>
    </row>
    <row r="577" spans="1:2">
      <c r="A577" s="235"/>
      <c r="B577" s="236"/>
    </row>
    <row r="578" spans="1:2">
      <c r="A578" s="235"/>
      <c r="B578" s="236"/>
    </row>
    <row r="579" spans="1:2">
      <c r="A579" s="235"/>
      <c r="B579" s="236"/>
    </row>
    <row r="580" spans="1:2">
      <c r="A580" s="235"/>
      <c r="B580" s="236"/>
    </row>
    <row r="581" spans="1:2">
      <c r="A581" s="235"/>
      <c r="B581" s="236"/>
    </row>
    <row r="582" spans="1:2">
      <c r="A582" s="235"/>
      <c r="B582" s="236"/>
    </row>
    <row r="583" spans="1:2">
      <c r="A583" s="235"/>
      <c r="B583" s="236"/>
    </row>
    <row r="584" spans="1:2">
      <c r="A584" s="235"/>
      <c r="B584" s="236"/>
    </row>
    <row r="585" spans="1:2">
      <c r="A585" s="235"/>
      <c r="B585" s="236"/>
    </row>
    <row r="586" spans="1:2">
      <c r="A586" s="235"/>
      <c r="B586" s="236"/>
    </row>
    <row r="587" spans="1:2">
      <c r="A587" s="235"/>
      <c r="B587" s="236"/>
    </row>
    <row r="588" spans="1:2">
      <c r="A588" s="235"/>
      <c r="B588" s="236"/>
    </row>
    <row r="589" spans="1:2">
      <c r="A589" s="235"/>
      <c r="B589" s="236"/>
    </row>
    <row r="590" spans="1:2">
      <c r="A590" s="235"/>
      <c r="B590" s="236"/>
    </row>
    <row r="591" spans="1:2">
      <c r="A591" s="235"/>
      <c r="B591" s="236"/>
    </row>
    <row r="592" spans="1:2">
      <c r="A592" s="235"/>
      <c r="B592" s="236"/>
    </row>
    <row r="593" spans="1:2">
      <c r="A593" s="235"/>
      <c r="B593" s="236"/>
    </row>
    <row r="594" spans="1:2">
      <c r="A594" s="235"/>
      <c r="B594" s="236"/>
    </row>
    <row r="595" spans="1:2">
      <c r="A595" s="235"/>
      <c r="B595" s="236"/>
    </row>
    <row r="596" spans="1:2">
      <c r="A596" s="235"/>
      <c r="B596" s="236"/>
    </row>
    <row r="597" spans="1:2">
      <c r="A597" s="235"/>
      <c r="B597" s="236"/>
    </row>
    <row r="598" spans="1:2">
      <c r="A598" s="235"/>
      <c r="B598" s="236"/>
    </row>
    <row r="599" spans="1:2">
      <c r="A599" s="235"/>
      <c r="B599" s="236"/>
    </row>
    <row r="600" spans="1:2">
      <c r="A600" s="235"/>
      <c r="B600" s="236"/>
    </row>
    <row r="601" spans="1:2">
      <c r="A601" s="235"/>
      <c r="B601" s="236"/>
    </row>
    <row r="602" spans="1:2">
      <c r="A602" s="235"/>
      <c r="B602" s="236"/>
    </row>
    <row r="603" spans="1:2">
      <c r="A603" s="235"/>
      <c r="B603" s="236"/>
    </row>
    <row r="604" spans="1:2">
      <c r="A604" s="235"/>
      <c r="B604" s="236"/>
    </row>
    <row r="605" spans="1:2">
      <c r="A605" s="235"/>
      <c r="B605" s="236"/>
    </row>
    <row r="606" spans="1:2">
      <c r="A606" s="235"/>
      <c r="B606" s="236"/>
    </row>
    <row r="607" spans="1:2">
      <c r="A607" s="235"/>
      <c r="B607" s="236"/>
    </row>
    <row r="608" spans="1:2">
      <c r="A608" s="235"/>
      <c r="B608" s="236"/>
    </row>
    <row r="609" spans="1:2">
      <c r="A609" s="235"/>
      <c r="B609" s="236"/>
    </row>
    <row r="610" spans="1:2">
      <c r="A610" s="235"/>
      <c r="B610" s="236"/>
    </row>
    <row r="611" spans="1:2">
      <c r="A611" s="235"/>
      <c r="B611" s="236"/>
    </row>
    <row r="612" spans="1:2">
      <c r="A612" s="235"/>
      <c r="B612" s="236"/>
    </row>
    <row r="613" spans="1:2">
      <c r="A613" s="235"/>
      <c r="B613" s="236"/>
    </row>
    <row r="614" spans="1:2">
      <c r="A614" s="235"/>
      <c r="B614" s="236"/>
    </row>
    <row r="615" spans="1:2">
      <c r="A615" s="235"/>
      <c r="B615" s="236"/>
    </row>
    <row r="616" spans="1:2">
      <c r="A616" s="235"/>
      <c r="B616" s="236"/>
    </row>
    <row r="617" spans="1:2">
      <c r="A617" s="235"/>
      <c r="B617" s="236"/>
    </row>
    <row r="618" spans="1:2">
      <c r="A618" s="235"/>
      <c r="B618" s="236"/>
    </row>
    <row r="619" spans="1:2">
      <c r="A619" s="235"/>
      <c r="B619" s="236"/>
    </row>
    <row r="620" spans="1:2">
      <c r="A620" s="235"/>
      <c r="B620" s="236"/>
    </row>
    <row r="621" spans="1:2">
      <c r="A621" s="235"/>
      <c r="B621" s="236"/>
    </row>
    <row r="622" spans="1:2">
      <c r="A622" s="235"/>
      <c r="B622" s="236"/>
    </row>
    <row r="623" spans="1:2">
      <c r="A623" s="235"/>
      <c r="B623" s="236"/>
    </row>
    <row r="624" spans="1:2">
      <c r="A624" s="235"/>
      <c r="B624" s="236"/>
    </row>
    <row r="625" spans="1:2">
      <c r="A625" s="235"/>
      <c r="B625" s="236"/>
    </row>
    <row r="626" spans="1:2">
      <c r="A626" s="235"/>
      <c r="B626" s="236"/>
    </row>
    <row r="627" spans="1:2">
      <c r="A627" s="235"/>
      <c r="B627" s="236"/>
    </row>
    <row r="628" spans="1:2">
      <c r="A628" s="235"/>
      <c r="B628" s="236"/>
    </row>
    <row r="629" spans="1:2">
      <c r="A629" s="235"/>
      <c r="B629" s="236"/>
    </row>
    <row r="630" spans="1:2">
      <c r="A630" s="235"/>
      <c r="B630" s="236"/>
    </row>
    <row r="631" spans="1:2">
      <c r="A631" s="235"/>
      <c r="B631" s="236"/>
    </row>
    <row r="632" spans="1:2">
      <c r="A632" s="235"/>
      <c r="B632" s="236"/>
    </row>
    <row r="633" spans="1:2">
      <c r="A633" s="235"/>
      <c r="B633" s="236"/>
    </row>
    <row r="634" spans="1:2">
      <c r="A634" s="235"/>
      <c r="B634" s="236"/>
    </row>
    <row r="635" spans="1:2">
      <c r="A635" s="235"/>
      <c r="B635" s="236"/>
    </row>
    <row r="636" spans="1:2">
      <c r="A636" s="235"/>
      <c r="B636" s="236"/>
    </row>
    <row r="637" spans="1:2">
      <c r="A637" s="235"/>
      <c r="B637" s="236"/>
    </row>
    <row r="638" spans="1:2">
      <c r="A638" s="235"/>
      <c r="B638" s="236"/>
    </row>
    <row r="639" spans="1:2">
      <c r="A639" s="235"/>
      <c r="B639" s="236"/>
    </row>
    <row r="640" spans="1:2">
      <c r="A640" s="235"/>
      <c r="B640" s="236"/>
    </row>
    <row r="641" spans="1:2">
      <c r="A641" s="235"/>
      <c r="B641" s="236"/>
    </row>
    <row r="642" spans="1:2">
      <c r="A642" s="235"/>
      <c r="B642" s="236"/>
    </row>
    <row r="643" spans="1:2">
      <c r="A643" s="235"/>
      <c r="B643" s="236"/>
    </row>
    <row r="644" spans="1:2">
      <c r="A644" s="235"/>
      <c r="B644" s="236"/>
    </row>
    <row r="645" spans="1:2">
      <c r="A645" s="235"/>
      <c r="B645" s="236"/>
    </row>
    <row r="646" spans="1:2">
      <c r="A646" s="235"/>
      <c r="B646" s="236"/>
    </row>
    <row r="647" spans="1:2">
      <c r="A647" s="235"/>
      <c r="B647" s="236"/>
    </row>
    <row r="648" spans="1:2">
      <c r="A648" s="235"/>
      <c r="B648" s="236"/>
    </row>
    <row r="649" spans="1:2">
      <c r="A649" s="235"/>
      <c r="B649" s="236"/>
    </row>
    <row r="650" spans="1:2">
      <c r="A650" s="235"/>
      <c r="B650" s="236"/>
    </row>
    <row r="651" spans="1:2">
      <c r="A651" s="235"/>
      <c r="B651" s="236"/>
    </row>
    <row r="652" spans="1:2">
      <c r="A652" s="235"/>
      <c r="B652" s="236"/>
    </row>
    <row r="653" spans="1:2">
      <c r="A653" s="235"/>
      <c r="B653" s="236"/>
    </row>
    <row r="654" spans="1:2">
      <c r="A654" s="235"/>
      <c r="B654" s="236"/>
    </row>
    <row r="655" spans="1:2">
      <c r="A655" s="235"/>
      <c r="B655" s="236"/>
    </row>
    <row r="656" spans="1:2">
      <c r="A656" s="235"/>
      <c r="B656" s="236"/>
    </row>
    <row r="657" spans="1:2">
      <c r="A657" s="235"/>
      <c r="B657" s="236"/>
    </row>
    <row r="658" spans="1:2">
      <c r="A658" s="235"/>
      <c r="B658" s="236"/>
    </row>
    <row r="659" spans="1:2">
      <c r="A659" s="235"/>
      <c r="B659" s="236"/>
    </row>
    <row r="660" spans="1:2">
      <c r="A660" s="235"/>
      <c r="B660" s="236"/>
    </row>
    <row r="661" spans="1:2">
      <c r="A661" s="235"/>
      <c r="B661" s="236"/>
    </row>
    <row r="662" spans="1:2">
      <c r="A662" s="235"/>
      <c r="B662" s="236"/>
    </row>
    <row r="663" spans="1:2">
      <c r="A663" s="235"/>
      <c r="B663" s="236"/>
    </row>
    <row r="664" spans="1:2">
      <c r="A664" s="235"/>
      <c r="B664" s="236"/>
    </row>
    <row r="665" spans="1:2">
      <c r="A665" s="235"/>
      <c r="B665" s="236"/>
    </row>
    <row r="666" spans="1:2">
      <c r="A666" s="235"/>
      <c r="B666" s="236"/>
    </row>
    <row r="667" spans="1:2">
      <c r="A667" s="235"/>
      <c r="B667" s="236"/>
    </row>
    <row r="668" spans="1:2">
      <c r="A668" s="235"/>
      <c r="B668" s="236"/>
    </row>
    <row r="669" spans="1:2">
      <c r="A669" s="235"/>
      <c r="B669" s="236"/>
    </row>
    <row r="670" spans="1:2">
      <c r="A670" s="235"/>
      <c r="B670" s="236"/>
    </row>
    <row r="671" spans="1:2">
      <c r="A671" s="235"/>
      <c r="B671" s="236"/>
    </row>
    <row r="672" spans="1:2">
      <c r="A672" s="235"/>
      <c r="B672" s="236"/>
    </row>
    <row r="673" spans="1:2">
      <c r="A673" s="235"/>
      <c r="B673" s="236"/>
    </row>
    <row r="674" spans="1:2">
      <c r="A674" s="235"/>
      <c r="B674" s="236"/>
    </row>
    <row r="675" spans="1:2">
      <c r="A675" s="235"/>
      <c r="B675" s="236"/>
    </row>
    <row r="676" spans="1:2">
      <c r="A676" s="235"/>
      <c r="B676" s="236"/>
    </row>
    <row r="677" spans="1:2">
      <c r="A677" s="235"/>
      <c r="B677" s="236"/>
    </row>
    <row r="678" spans="1:2">
      <c r="A678" s="235"/>
      <c r="B678" s="236"/>
    </row>
    <row r="679" spans="1:2">
      <c r="A679" s="235"/>
      <c r="B679" s="236"/>
    </row>
    <row r="680" spans="1:2">
      <c r="A680" s="235"/>
      <c r="B680" s="236"/>
    </row>
    <row r="681" spans="1:2">
      <c r="A681" s="235"/>
      <c r="B681" s="236"/>
    </row>
    <row r="682" spans="1:2">
      <c r="A682" s="235"/>
      <c r="B682" s="236"/>
    </row>
    <row r="683" spans="1:2">
      <c r="A683" s="235"/>
      <c r="B683" s="236"/>
    </row>
    <row r="684" spans="1:2">
      <c r="A684" s="235"/>
      <c r="B684" s="236"/>
    </row>
    <row r="685" spans="1:2">
      <c r="A685" s="235"/>
      <c r="B685" s="236"/>
    </row>
    <row r="686" spans="1:2">
      <c r="A686" s="235"/>
      <c r="B686" s="236"/>
    </row>
    <row r="687" spans="1:2">
      <c r="A687" s="235"/>
      <c r="B687" s="236"/>
    </row>
    <row r="688" spans="1:2">
      <c r="A688" s="235"/>
      <c r="B688" s="236"/>
    </row>
    <row r="689" spans="1:2">
      <c r="A689" s="235"/>
      <c r="B689" s="236"/>
    </row>
    <row r="690" spans="1:2">
      <c r="A690" s="235"/>
      <c r="B690" s="236"/>
    </row>
    <row r="691" spans="1:2">
      <c r="A691" s="235"/>
      <c r="B691" s="236"/>
    </row>
    <row r="692" spans="1:2">
      <c r="A692" s="235"/>
      <c r="B692" s="236"/>
    </row>
    <row r="693" spans="1:2">
      <c r="A693" s="235"/>
      <c r="B693" s="236"/>
    </row>
    <row r="694" spans="1:2">
      <c r="A694" s="235"/>
      <c r="B694" s="236"/>
    </row>
    <row r="695" spans="1:2">
      <c r="A695" s="235"/>
      <c r="B695" s="236"/>
    </row>
    <row r="696" spans="1:2">
      <c r="A696" s="235"/>
      <c r="B696" s="236"/>
    </row>
    <row r="697" spans="1:2">
      <c r="A697" s="235"/>
      <c r="B697" s="236"/>
    </row>
    <row r="698" spans="1:2">
      <c r="A698" s="235"/>
      <c r="B698" s="236"/>
    </row>
    <row r="699" spans="1:2">
      <c r="A699" s="235"/>
      <c r="B699" s="236"/>
    </row>
    <row r="700" spans="1:2">
      <c r="A700" s="235"/>
      <c r="B700" s="236"/>
    </row>
    <row r="701" spans="1:2">
      <c r="A701" s="235"/>
      <c r="B701" s="236"/>
    </row>
    <row r="702" spans="1:2">
      <c r="A702" s="235"/>
      <c r="B702" s="236"/>
    </row>
    <row r="703" spans="1:2">
      <c r="A703" s="235"/>
      <c r="B703" s="236"/>
    </row>
    <row r="704" spans="1:2">
      <c r="A704" s="235"/>
      <c r="B704" s="236"/>
    </row>
    <row r="705" spans="1:2">
      <c r="A705" s="235"/>
      <c r="B705" s="236"/>
    </row>
    <row r="706" spans="1:2">
      <c r="A706" s="235"/>
      <c r="B706" s="236"/>
    </row>
    <row r="707" spans="1:2">
      <c r="A707" s="235"/>
      <c r="B707" s="236"/>
    </row>
    <row r="708" spans="1:2">
      <c r="A708" s="235"/>
      <c r="B708" s="236"/>
    </row>
    <row r="709" spans="1:2">
      <c r="A709" s="235"/>
      <c r="B709" s="236"/>
    </row>
    <row r="710" spans="1:2">
      <c r="A710" s="235"/>
      <c r="B710" s="236"/>
    </row>
    <row r="711" spans="1:2">
      <c r="A711" s="235"/>
      <c r="B711" s="236"/>
    </row>
    <row r="712" spans="1:2">
      <c r="A712" s="235"/>
      <c r="B712" s="236"/>
    </row>
    <row r="713" spans="1:2">
      <c r="A713" s="235"/>
      <c r="B713" s="236"/>
    </row>
    <row r="714" spans="1:2">
      <c r="A714" s="235"/>
      <c r="B714" s="236"/>
    </row>
    <row r="715" spans="1:2">
      <c r="A715" s="235"/>
      <c r="B715" s="236"/>
    </row>
    <row r="716" spans="1:2">
      <c r="A716" s="235"/>
      <c r="B716" s="236"/>
    </row>
    <row r="717" spans="1:2">
      <c r="A717" s="235"/>
      <c r="B717" s="236"/>
    </row>
    <row r="718" spans="1:2">
      <c r="A718" s="235"/>
      <c r="B718" s="236"/>
    </row>
    <row r="719" spans="1:2">
      <c r="A719" s="235"/>
      <c r="B719" s="236"/>
    </row>
    <row r="720" spans="1:2">
      <c r="A720" s="235"/>
      <c r="B720" s="236"/>
    </row>
    <row r="721" spans="1:2">
      <c r="A721" s="235"/>
      <c r="B721" s="236"/>
    </row>
    <row r="722" spans="1:2">
      <c r="A722" s="235"/>
      <c r="B722" s="236"/>
    </row>
    <row r="723" spans="1:2">
      <c r="A723" s="235"/>
      <c r="B723" s="236"/>
    </row>
    <row r="724" spans="1:2">
      <c r="A724" s="235"/>
      <c r="B724" s="236"/>
    </row>
    <row r="725" spans="1:2">
      <c r="A725" s="235"/>
      <c r="B725" s="236"/>
    </row>
    <row r="726" spans="1:2">
      <c r="A726" s="235"/>
      <c r="B726" s="236"/>
    </row>
    <row r="727" spans="1:2">
      <c r="A727" s="235"/>
      <c r="B727" s="236"/>
    </row>
    <row r="728" spans="1:2">
      <c r="A728" s="235"/>
      <c r="B728" s="236"/>
    </row>
    <row r="729" spans="1:2">
      <c r="A729" s="235"/>
      <c r="B729" s="236"/>
    </row>
    <row r="730" spans="1:2">
      <c r="A730" s="235"/>
      <c r="B730" s="236"/>
    </row>
    <row r="731" spans="1:2">
      <c r="A731" s="235"/>
      <c r="B731" s="236"/>
    </row>
    <row r="732" spans="1:2">
      <c r="A732" s="235"/>
      <c r="B732" s="236"/>
    </row>
    <row r="733" spans="1:2">
      <c r="A733" s="235"/>
      <c r="B733" s="236"/>
    </row>
    <row r="734" spans="1:2">
      <c r="A734" s="235"/>
      <c r="B734" s="236"/>
    </row>
    <row r="735" spans="1:2">
      <c r="A735" s="235"/>
      <c r="B735" s="236"/>
    </row>
    <row r="736" spans="1:2">
      <c r="A736" s="235"/>
      <c r="B736" s="236"/>
    </row>
    <row r="737" spans="1:2">
      <c r="A737" s="235"/>
      <c r="B737" s="236"/>
    </row>
    <row r="738" spans="1:2">
      <c r="A738" s="235"/>
      <c r="B738" s="236"/>
    </row>
    <row r="739" spans="1:2">
      <c r="A739" s="235"/>
      <c r="B739" s="236"/>
    </row>
    <row r="740" spans="1:2">
      <c r="A740" s="235"/>
      <c r="B740" s="236"/>
    </row>
    <row r="741" spans="1:2">
      <c r="A741" s="235"/>
      <c r="B741" s="236"/>
    </row>
    <row r="742" spans="1:2">
      <c r="A742" s="235"/>
      <c r="B742" s="236"/>
    </row>
    <row r="743" spans="1:2">
      <c r="A743" s="235"/>
      <c r="B743" s="236"/>
    </row>
    <row r="744" spans="1:2">
      <c r="A744" s="235"/>
      <c r="B744" s="236"/>
    </row>
    <row r="745" spans="1:2">
      <c r="A745" s="235"/>
      <c r="B745" s="236"/>
    </row>
    <row r="746" spans="1:2">
      <c r="A746" s="235"/>
      <c r="B746" s="236"/>
    </row>
    <row r="747" spans="1:2">
      <c r="A747" s="235"/>
      <c r="B747" s="236"/>
    </row>
    <row r="748" spans="1:2">
      <c r="A748" s="235"/>
      <c r="B748" s="236"/>
    </row>
    <row r="749" spans="1:2">
      <c r="A749" s="235"/>
      <c r="B749" s="236"/>
    </row>
    <row r="750" spans="1:2">
      <c r="A750" s="235"/>
      <c r="B750" s="236"/>
    </row>
    <row r="751" spans="1:2">
      <c r="A751" s="235"/>
      <c r="B751" s="236"/>
    </row>
    <row r="752" spans="1:2">
      <c r="A752" s="235"/>
      <c r="B752" s="236"/>
    </row>
    <row r="753" spans="1:2">
      <c r="A753" s="235"/>
      <c r="B753" s="236"/>
    </row>
    <row r="754" spans="1:2">
      <c r="A754" s="235"/>
      <c r="B754" s="236"/>
    </row>
    <row r="755" spans="1:2">
      <c r="A755" s="235"/>
      <c r="B755" s="236"/>
    </row>
    <row r="756" spans="1:2">
      <c r="A756" s="235"/>
      <c r="B756" s="236"/>
    </row>
    <row r="757" spans="1:2">
      <c r="A757" s="235"/>
      <c r="B757" s="236"/>
    </row>
    <row r="758" spans="1:2">
      <c r="A758" s="235"/>
      <c r="B758" s="236"/>
    </row>
    <row r="759" spans="1:2">
      <c r="A759" s="235"/>
      <c r="B759" s="236"/>
    </row>
    <row r="760" spans="1:2">
      <c r="A760" s="235"/>
      <c r="B760" s="236"/>
    </row>
    <row r="761" spans="1:2">
      <c r="A761" s="235"/>
      <c r="B761" s="236"/>
    </row>
    <row r="762" spans="1:2">
      <c r="A762" s="235"/>
      <c r="B762" s="236"/>
    </row>
    <row r="763" spans="1:2">
      <c r="A763" s="235"/>
      <c r="B763" s="236"/>
    </row>
    <row r="764" spans="1:2">
      <c r="A764" s="235"/>
      <c r="B764" s="236"/>
    </row>
    <row r="765" spans="1:2">
      <c r="A765" s="235"/>
      <c r="B765" s="236"/>
    </row>
    <row r="766" spans="1:2">
      <c r="A766" s="235"/>
      <c r="B766" s="236"/>
    </row>
    <row r="767" spans="1:2">
      <c r="A767" s="235"/>
      <c r="B767" s="236"/>
    </row>
    <row r="768" spans="1:2">
      <c r="A768" s="235"/>
      <c r="B768" s="236"/>
    </row>
    <row r="769" spans="1:2">
      <c r="A769" s="235"/>
      <c r="B769" s="236"/>
    </row>
    <row r="770" spans="1:2">
      <c r="A770" s="235"/>
      <c r="B770" s="236"/>
    </row>
    <row r="771" spans="1:2">
      <c r="A771" s="235"/>
      <c r="B771" s="236"/>
    </row>
    <row r="772" spans="1:2">
      <c r="A772" s="235"/>
      <c r="B772" s="236"/>
    </row>
    <row r="773" spans="1:2">
      <c r="A773" s="235"/>
      <c r="B773" s="236"/>
    </row>
    <row r="774" spans="1:2">
      <c r="A774" s="235"/>
      <c r="B774" s="236"/>
    </row>
    <row r="775" spans="1:2">
      <c r="A775" s="235"/>
      <c r="B775" s="236"/>
    </row>
    <row r="776" spans="1:2">
      <c r="A776" s="235"/>
      <c r="B776" s="236"/>
    </row>
    <row r="777" spans="1:2">
      <c r="A777" s="235"/>
      <c r="B777" s="236"/>
    </row>
    <row r="778" spans="1:2">
      <c r="A778" s="235"/>
      <c r="B778" s="236"/>
    </row>
    <row r="779" spans="1:2">
      <c r="A779" s="235"/>
      <c r="B779" s="236"/>
    </row>
    <row r="780" spans="1:2">
      <c r="A780" s="235"/>
      <c r="B780" s="236"/>
    </row>
    <row r="781" spans="1:2">
      <c r="A781" s="235"/>
      <c r="B781" s="236"/>
    </row>
    <row r="782" spans="1:2">
      <c r="A782" s="235"/>
      <c r="B782" s="236"/>
    </row>
    <row r="783" spans="1:2">
      <c r="A783" s="235"/>
      <c r="B783" s="236"/>
    </row>
    <row r="784" spans="1:2">
      <c r="A784" s="235"/>
      <c r="B784" s="236"/>
    </row>
    <row r="785" spans="1:2">
      <c r="A785" s="235"/>
      <c r="B785" s="236"/>
    </row>
    <row r="786" spans="1:2">
      <c r="A786" s="235"/>
      <c r="B786" s="236"/>
    </row>
    <row r="787" spans="1:2">
      <c r="A787" s="235"/>
      <c r="B787" s="236"/>
    </row>
    <row r="788" spans="1:2">
      <c r="A788" s="235"/>
      <c r="B788" s="236"/>
    </row>
    <row r="789" spans="1:2">
      <c r="A789" s="235"/>
      <c r="B789" s="236"/>
    </row>
    <row r="790" spans="1:2">
      <c r="A790" s="235"/>
      <c r="B790" s="236"/>
    </row>
    <row r="791" spans="1:2">
      <c r="A791" s="235"/>
      <c r="B791" s="236"/>
    </row>
    <row r="792" spans="1:2">
      <c r="A792" s="235"/>
      <c r="B792" s="236"/>
    </row>
    <row r="793" spans="1:2">
      <c r="A793" s="235"/>
      <c r="B793" s="236"/>
    </row>
    <row r="794" spans="1:2">
      <c r="A794" s="235"/>
      <c r="B794" s="236"/>
    </row>
    <row r="795" spans="1:2">
      <c r="A795" s="235"/>
      <c r="B795" s="236"/>
    </row>
    <row r="796" spans="1:2">
      <c r="A796" s="235"/>
      <c r="B796" s="236"/>
    </row>
    <row r="797" spans="1:2">
      <c r="A797" s="235"/>
      <c r="B797" s="236"/>
    </row>
    <row r="798" spans="1:2">
      <c r="A798" s="235"/>
      <c r="B798" s="236"/>
    </row>
    <row r="799" spans="1:2">
      <c r="A799" s="235"/>
      <c r="B799" s="236"/>
    </row>
    <row r="800" spans="1:2">
      <c r="A800" s="235"/>
      <c r="B800" s="236"/>
    </row>
    <row r="801" spans="1:2">
      <c r="A801" s="235"/>
      <c r="B801" s="236"/>
    </row>
    <row r="802" spans="1:2">
      <c r="A802" s="235"/>
      <c r="B802" s="236"/>
    </row>
    <row r="803" spans="1:2">
      <c r="A803" s="235"/>
      <c r="B803" s="236"/>
    </row>
    <row r="804" spans="1:2">
      <c r="A804" s="235"/>
      <c r="B804" s="236"/>
    </row>
    <row r="805" spans="1:2">
      <c r="A805" s="235"/>
      <c r="B805" s="236"/>
    </row>
    <row r="806" spans="1:2">
      <c r="A806" s="235"/>
      <c r="B806" s="236"/>
    </row>
    <row r="807" spans="1:2">
      <c r="A807" s="235"/>
      <c r="B807" s="236"/>
    </row>
    <row r="808" spans="1:2">
      <c r="A808" s="235"/>
      <c r="B808" s="236"/>
    </row>
    <row r="809" spans="1:2">
      <c r="A809" s="235"/>
      <c r="B809" s="236"/>
    </row>
    <row r="810" spans="1:2">
      <c r="A810" s="235"/>
      <c r="B810" s="236"/>
    </row>
    <row r="811" spans="1:2">
      <c r="A811" s="235"/>
      <c r="B811" s="236"/>
    </row>
    <row r="812" spans="1:2">
      <c r="A812" s="235"/>
      <c r="B812" s="236"/>
    </row>
    <row r="813" spans="1:2">
      <c r="A813" s="235"/>
      <c r="B813" s="236"/>
    </row>
    <row r="814" spans="1:2">
      <c r="A814" s="235"/>
      <c r="B814" s="236"/>
    </row>
    <row r="815" spans="1:2">
      <c r="A815" s="235"/>
      <c r="B815" s="236"/>
    </row>
    <row r="816" spans="1:2">
      <c r="A816" s="235"/>
      <c r="B816" s="236"/>
    </row>
    <row r="817" spans="1:2">
      <c r="A817" s="235"/>
      <c r="B817" s="236"/>
    </row>
    <row r="818" spans="1:2">
      <c r="A818" s="235"/>
      <c r="B818" s="236"/>
    </row>
    <row r="819" spans="1:2">
      <c r="A819" s="235"/>
      <c r="B819" s="236"/>
    </row>
    <row r="820" spans="1:2">
      <c r="A820" s="235"/>
      <c r="B820" s="236"/>
    </row>
    <row r="821" spans="1:2">
      <c r="A821" s="235"/>
      <c r="B821" s="236"/>
    </row>
    <row r="822" spans="1:2">
      <c r="A822" s="235"/>
      <c r="B822" s="236"/>
    </row>
    <row r="823" spans="1:2">
      <c r="A823" s="235"/>
      <c r="B823" s="236"/>
    </row>
    <row r="824" spans="1:2">
      <c r="A824" s="235"/>
      <c r="B824" s="236"/>
    </row>
    <row r="825" spans="1:2">
      <c r="A825" s="235"/>
      <c r="B825" s="236"/>
    </row>
    <row r="826" spans="1:2">
      <c r="A826" s="235"/>
      <c r="B826" s="236"/>
    </row>
    <row r="827" spans="1:2">
      <c r="A827" s="235"/>
      <c r="B827" s="236"/>
    </row>
    <row r="828" spans="1:2">
      <c r="A828" s="235"/>
      <c r="B828" s="236"/>
    </row>
    <row r="829" spans="1:2">
      <c r="A829" s="235"/>
      <c r="B829" s="236"/>
    </row>
    <row r="830" spans="1:2">
      <c r="A830" s="235"/>
      <c r="B830" s="236"/>
    </row>
    <row r="831" spans="1:2">
      <c r="A831" s="235"/>
      <c r="B831" s="236"/>
    </row>
    <row r="832" spans="1:2">
      <c r="A832" s="235"/>
      <c r="B832" s="236"/>
    </row>
    <row r="833" spans="1:2">
      <c r="A833" s="235"/>
      <c r="B833" s="236"/>
    </row>
    <row r="834" spans="1:2">
      <c r="A834" s="235"/>
      <c r="B834" s="236"/>
    </row>
    <row r="835" spans="1:2">
      <c r="A835" s="235"/>
      <c r="B835" s="236"/>
    </row>
    <row r="836" spans="1:2">
      <c r="A836" s="235"/>
      <c r="B836" s="236"/>
    </row>
    <row r="837" spans="1:2">
      <c r="A837" s="235"/>
      <c r="B837" s="236"/>
    </row>
    <row r="838" spans="1:2">
      <c r="A838" s="235"/>
      <c r="B838" s="236"/>
    </row>
    <row r="839" spans="1:2">
      <c r="A839" s="235"/>
      <c r="B839" s="236"/>
    </row>
    <row r="840" spans="1:2">
      <c r="A840" s="235"/>
      <c r="B840" s="236"/>
    </row>
    <row r="841" spans="1:2">
      <c r="A841" s="235"/>
      <c r="B841" s="236"/>
    </row>
    <row r="842" spans="1:2">
      <c r="A842" s="235"/>
      <c r="B842" s="236"/>
    </row>
    <row r="843" spans="1:2">
      <c r="A843" s="235"/>
      <c r="B843" s="236"/>
    </row>
    <row r="844" spans="1:2">
      <c r="A844" s="235"/>
      <c r="B844" s="236"/>
    </row>
    <row r="845" spans="1:2">
      <c r="A845" s="235"/>
      <c r="B845" s="236"/>
    </row>
    <row r="846" spans="1:2">
      <c r="A846" s="235"/>
      <c r="B846" s="236"/>
    </row>
    <row r="847" spans="1:2">
      <c r="A847" s="235"/>
      <c r="B847" s="236"/>
    </row>
    <row r="848" spans="1:2">
      <c r="A848" s="235"/>
      <c r="B848" s="236"/>
    </row>
    <row r="849" spans="1:2">
      <c r="A849" s="235"/>
      <c r="B849" s="236"/>
    </row>
    <row r="850" spans="1:2">
      <c r="A850" s="235"/>
      <c r="B850" s="236"/>
    </row>
    <row r="851" spans="1:2">
      <c r="A851" s="235"/>
      <c r="B851" s="236"/>
    </row>
    <row r="852" spans="1:2">
      <c r="A852" s="235"/>
      <c r="B852" s="236"/>
    </row>
    <row r="853" spans="1:2">
      <c r="A853" s="235"/>
      <c r="B853" s="236"/>
    </row>
    <row r="854" spans="1:2">
      <c r="A854" s="235"/>
      <c r="B854" s="236"/>
    </row>
    <row r="855" spans="1:2">
      <c r="A855" s="235"/>
      <c r="B855" s="236"/>
    </row>
    <row r="856" spans="1:2">
      <c r="A856" s="235"/>
      <c r="B856" s="236"/>
    </row>
    <row r="857" spans="1:2">
      <c r="A857" s="235"/>
      <c r="B857" s="236"/>
    </row>
    <row r="858" spans="1:2">
      <c r="A858" s="235"/>
      <c r="B858" s="236"/>
    </row>
    <row r="859" spans="1:2">
      <c r="A859" s="235"/>
      <c r="B859" s="236"/>
    </row>
    <row r="860" spans="1:2">
      <c r="A860" s="235"/>
      <c r="B860" s="236"/>
    </row>
    <row r="861" spans="1:2">
      <c r="A861" s="235"/>
      <c r="B861" s="236"/>
    </row>
    <row r="862" spans="1:2">
      <c r="A862" s="235"/>
      <c r="B862" s="236"/>
    </row>
    <row r="863" spans="1:2">
      <c r="A863" s="235"/>
      <c r="B863" s="236"/>
    </row>
    <row r="864" spans="1:2">
      <c r="A864" s="235"/>
      <c r="B864" s="236"/>
    </row>
    <row r="865" spans="1:2">
      <c r="A865" s="235"/>
      <c r="B865" s="236"/>
    </row>
    <row r="866" spans="1:2">
      <c r="A866" s="235"/>
      <c r="B866" s="236"/>
    </row>
    <row r="867" spans="1:2">
      <c r="A867" s="235"/>
      <c r="B867" s="236"/>
    </row>
    <row r="868" spans="1:2">
      <c r="A868" s="235"/>
      <c r="B868" s="236"/>
    </row>
    <row r="869" spans="1:2">
      <c r="A869" s="235"/>
      <c r="B869" s="236"/>
    </row>
    <row r="870" spans="1:2">
      <c r="A870" s="235"/>
      <c r="B870" s="236"/>
    </row>
    <row r="871" spans="1:2">
      <c r="A871" s="235"/>
      <c r="B871" s="236"/>
    </row>
    <row r="872" spans="1:2">
      <c r="A872" s="235"/>
      <c r="B872" s="236"/>
    </row>
    <row r="873" spans="1:2">
      <c r="A873" s="235"/>
      <c r="B873" s="236"/>
    </row>
    <row r="874" spans="1:2">
      <c r="A874" s="235"/>
      <c r="B874" s="236"/>
    </row>
    <row r="875" spans="1:2">
      <c r="A875" s="235"/>
      <c r="B875" s="236"/>
    </row>
    <row r="876" spans="1:2">
      <c r="A876" s="235"/>
      <c r="B876" s="236"/>
    </row>
    <row r="877" spans="1:2">
      <c r="A877" s="235"/>
      <c r="B877" s="236"/>
    </row>
    <row r="878" spans="1:2">
      <c r="A878" s="235"/>
      <c r="B878" s="236"/>
    </row>
    <row r="879" spans="1:2">
      <c r="A879" s="235"/>
      <c r="B879" s="236"/>
    </row>
    <row r="880" spans="1:2">
      <c r="A880" s="235"/>
      <c r="B880" s="236"/>
    </row>
    <row r="881" spans="1:2">
      <c r="A881" s="235"/>
      <c r="B881" s="236"/>
    </row>
    <row r="882" spans="1:2">
      <c r="A882" s="235"/>
      <c r="B882" s="236"/>
    </row>
    <row r="883" spans="1:2">
      <c r="A883" s="235"/>
      <c r="B883" s="236"/>
    </row>
    <row r="884" spans="1:2">
      <c r="A884" s="235"/>
      <c r="B884" s="236"/>
    </row>
    <row r="885" spans="1:2">
      <c r="A885" s="235"/>
      <c r="B885" s="236"/>
    </row>
    <row r="886" spans="1:2">
      <c r="A886" s="235"/>
      <c r="B886" s="236"/>
    </row>
    <row r="887" spans="1:2">
      <c r="A887" s="235"/>
      <c r="B887" s="236"/>
    </row>
    <row r="888" spans="1:2">
      <c r="A888" s="235"/>
      <c r="B888" s="236"/>
    </row>
    <row r="889" spans="1:2">
      <c r="A889" s="235"/>
      <c r="B889" s="236"/>
    </row>
    <row r="890" spans="1:2">
      <c r="A890" s="235"/>
      <c r="B890" s="236"/>
    </row>
    <row r="891" spans="1:2">
      <c r="A891" s="235"/>
      <c r="B891" s="236"/>
    </row>
    <row r="892" spans="1:2">
      <c r="A892" s="235"/>
      <c r="B892" s="236"/>
    </row>
    <row r="893" spans="1:2">
      <c r="A893" s="235"/>
      <c r="B893" s="236"/>
    </row>
    <row r="894" spans="1:2">
      <c r="A894" s="235"/>
      <c r="B894" s="236"/>
    </row>
    <row r="895" spans="1:2">
      <c r="A895" s="235"/>
      <c r="B895" s="236"/>
    </row>
    <row r="896" spans="1:2">
      <c r="A896" s="235"/>
      <c r="B896" s="236"/>
    </row>
    <row r="897" spans="1:2">
      <c r="A897" s="235"/>
      <c r="B897" s="236"/>
    </row>
    <row r="898" spans="1:2">
      <c r="A898" s="235"/>
      <c r="B898" s="236"/>
    </row>
    <row r="899" spans="1:2">
      <c r="A899" s="235"/>
      <c r="B899" s="236"/>
    </row>
    <row r="900" spans="1:2">
      <c r="A900" s="235"/>
      <c r="B900" s="236"/>
    </row>
    <row r="901" spans="1:2">
      <c r="A901" s="235"/>
      <c r="B901" s="236"/>
    </row>
    <row r="902" spans="1:2">
      <c r="A902" s="235"/>
      <c r="B902" s="236"/>
    </row>
    <row r="903" spans="1:2">
      <c r="A903" s="235"/>
      <c r="B903" s="236"/>
    </row>
    <row r="904" spans="1:2">
      <c r="A904" s="235"/>
      <c r="B904" s="236"/>
    </row>
    <row r="905" spans="1:2">
      <c r="A905" s="235"/>
      <c r="B905" s="236"/>
    </row>
    <row r="906" spans="1:2">
      <c r="A906" s="235"/>
      <c r="B906" s="236"/>
    </row>
    <row r="907" spans="1:2">
      <c r="A907" s="235"/>
      <c r="B907" s="236"/>
    </row>
    <row r="908" spans="1:2">
      <c r="A908" s="235"/>
      <c r="B908" s="236"/>
    </row>
    <row r="909" spans="1:2">
      <c r="A909" s="235"/>
      <c r="B909" s="236"/>
    </row>
    <row r="910" spans="1:2">
      <c r="A910" s="235"/>
      <c r="B910" s="236"/>
    </row>
    <row r="911" spans="1:2">
      <c r="A911" s="235"/>
      <c r="B911" s="236"/>
    </row>
    <row r="912" spans="1:2">
      <c r="A912" s="235"/>
      <c r="B912" s="236"/>
    </row>
    <row r="913" spans="1:2">
      <c r="A913" s="235"/>
      <c r="B913" s="236"/>
    </row>
    <row r="914" spans="1:2">
      <c r="A914" s="235"/>
      <c r="B914" s="236"/>
    </row>
    <row r="915" spans="1:2">
      <c r="A915" s="235"/>
      <c r="B915" s="236"/>
    </row>
    <row r="916" spans="1:2">
      <c r="A916" s="235"/>
      <c r="B916" s="236"/>
    </row>
    <row r="917" spans="1:2">
      <c r="A917" s="235"/>
      <c r="B917" s="236"/>
    </row>
    <row r="918" spans="1:2">
      <c r="A918" s="235"/>
      <c r="B918" s="236"/>
    </row>
    <row r="919" spans="1:2">
      <c r="A919" s="235"/>
      <c r="B919" s="236"/>
    </row>
    <row r="920" spans="1:2">
      <c r="A920" s="235"/>
      <c r="B920" s="236"/>
    </row>
    <row r="921" spans="1:2">
      <c r="A921" s="235"/>
      <c r="B921" s="236"/>
    </row>
    <row r="922" spans="1:2">
      <c r="A922" s="235"/>
      <c r="B922" s="236"/>
    </row>
    <row r="923" spans="1:2">
      <c r="A923" s="235"/>
      <c r="B923" s="236"/>
    </row>
    <row r="924" spans="1:2">
      <c r="A924" s="235"/>
      <c r="B924" s="236"/>
    </row>
    <row r="925" spans="1:2">
      <c r="A925" s="235"/>
      <c r="B925" s="236"/>
    </row>
    <row r="926" spans="1:2">
      <c r="A926" s="235"/>
      <c r="B926" s="236"/>
    </row>
    <row r="927" spans="1:2">
      <c r="A927" s="235"/>
      <c r="B927" s="236"/>
    </row>
    <row r="928" spans="1:2">
      <c r="A928" s="235"/>
      <c r="B928" s="236"/>
    </row>
    <row r="929" spans="1:2">
      <c r="A929" s="235"/>
      <c r="B929" s="236"/>
    </row>
    <row r="930" spans="1:2">
      <c r="A930" s="235"/>
      <c r="B930" s="236"/>
    </row>
    <row r="931" spans="1:2">
      <c r="A931" s="235"/>
      <c r="B931" s="236"/>
    </row>
    <row r="932" spans="1:2">
      <c r="A932" s="235"/>
      <c r="B932" s="236"/>
    </row>
    <row r="933" spans="1:2">
      <c r="A933" s="235"/>
      <c r="B933" s="236"/>
    </row>
    <row r="934" spans="1:2">
      <c r="A934" s="235"/>
      <c r="B934" s="236"/>
    </row>
    <row r="935" spans="1:2">
      <c r="A935" s="235"/>
      <c r="B935" s="236"/>
    </row>
    <row r="936" spans="1:2">
      <c r="A936" s="235"/>
      <c r="B936" s="236"/>
    </row>
    <row r="937" spans="1:2">
      <c r="A937" s="235"/>
      <c r="B937" s="236"/>
    </row>
    <row r="938" spans="1:2">
      <c r="A938" s="235"/>
      <c r="B938" s="236"/>
    </row>
    <row r="939" spans="1:2">
      <c r="A939" s="235"/>
      <c r="B939" s="236"/>
    </row>
    <row r="940" spans="1:2">
      <c r="A940" s="235"/>
      <c r="B940" s="236"/>
    </row>
    <row r="941" spans="1:2">
      <c r="A941" s="235"/>
      <c r="B941" s="236"/>
    </row>
    <row r="942" spans="1:2">
      <c r="A942" s="235"/>
      <c r="B942" s="236"/>
    </row>
    <row r="943" spans="1:2">
      <c r="A943" s="235"/>
      <c r="B943" s="236"/>
    </row>
    <row r="944" spans="1:2">
      <c r="A944" s="235"/>
      <c r="B944" s="236"/>
    </row>
    <row r="945" spans="1:2">
      <c r="A945" s="235"/>
      <c r="B945" s="236"/>
    </row>
    <row r="946" spans="1:2">
      <c r="A946" s="235"/>
      <c r="B946" s="236"/>
    </row>
    <row r="947" spans="1:2">
      <c r="A947" s="235"/>
      <c r="B947" s="236"/>
    </row>
    <row r="948" spans="1:2">
      <c r="A948" s="235"/>
      <c r="B948" s="236"/>
    </row>
    <row r="949" spans="1:2">
      <c r="A949" s="235"/>
      <c r="B949" s="236"/>
    </row>
    <row r="950" spans="1:2">
      <c r="A950" s="235"/>
      <c r="B950" s="236"/>
    </row>
    <row r="951" spans="1:2">
      <c r="A951" s="235"/>
      <c r="B951" s="236"/>
    </row>
    <row r="952" spans="1:2">
      <c r="A952" s="235"/>
      <c r="B952" s="236"/>
    </row>
    <row r="953" spans="1:2">
      <c r="A953" s="235"/>
      <c r="B953" s="236"/>
    </row>
    <row r="954" spans="1:2">
      <c r="A954" s="235"/>
      <c r="B954" s="236"/>
    </row>
    <row r="955" spans="1:2">
      <c r="A955" s="235"/>
      <c r="B955" s="236"/>
    </row>
    <row r="956" spans="1:2">
      <c r="A956" s="235"/>
      <c r="B956" s="236"/>
    </row>
    <row r="957" spans="1:2">
      <c r="A957" s="235"/>
      <c r="B957" s="236"/>
    </row>
    <row r="958" spans="1:2">
      <c r="A958" s="235"/>
      <c r="B958" s="236"/>
    </row>
    <row r="959" spans="1:2">
      <c r="A959" s="235"/>
      <c r="B959" s="236"/>
    </row>
    <row r="960" spans="1:2">
      <c r="A960" s="235"/>
      <c r="B960" s="236"/>
    </row>
    <row r="961" spans="1:2">
      <c r="A961" s="235"/>
      <c r="B961" s="236"/>
    </row>
    <row r="962" spans="1:2">
      <c r="A962" s="235"/>
      <c r="B962" s="236"/>
    </row>
    <row r="963" spans="1:2">
      <c r="A963" s="235"/>
      <c r="B963" s="236"/>
    </row>
    <row r="964" spans="1:2">
      <c r="A964" s="235"/>
      <c r="B964" s="236"/>
    </row>
    <row r="965" spans="1:2">
      <c r="A965" s="235"/>
      <c r="B965" s="236"/>
    </row>
    <row r="966" spans="1:2">
      <c r="A966" s="235"/>
      <c r="B966" s="236"/>
    </row>
    <row r="967" spans="1:2">
      <c r="A967" s="235"/>
      <c r="B967" s="236"/>
    </row>
    <row r="968" spans="1:2">
      <c r="A968" s="235"/>
      <c r="B968" s="236"/>
    </row>
    <row r="969" spans="1:2">
      <c r="A969" s="235"/>
      <c r="B969" s="236"/>
    </row>
    <row r="970" spans="1:2">
      <c r="A970" s="235"/>
      <c r="B970" s="236"/>
    </row>
    <row r="971" spans="1:2">
      <c r="A971" s="235"/>
      <c r="B971" s="236"/>
    </row>
    <row r="972" spans="1:2">
      <c r="A972" s="235"/>
      <c r="B972" s="236"/>
    </row>
    <row r="973" spans="1:2">
      <c r="A973" s="235"/>
      <c r="B973" s="236"/>
    </row>
    <row r="974" spans="1:2">
      <c r="A974" s="235"/>
      <c r="B974" s="236"/>
    </row>
    <row r="975" spans="1:2">
      <c r="A975" s="235"/>
      <c r="B975" s="236"/>
    </row>
    <row r="976" spans="1:2">
      <c r="A976" s="235"/>
      <c r="B976" s="236"/>
    </row>
    <row r="977" spans="1:2">
      <c r="A977" s="235"/>
      <c r="B977" s="236"/>
    </row>
    <row r="978" spans="1:2">
      <c r="A978" s="235"/>
      <c r="B978" s="236"/>
    </row>
    <row r="979" spans="1:2">
      <c r="A979" s="235"/>
      <c r="B979" s="236"/>
    </row>
    <row r="980" spans="1:2">
      <c r="A980" s="235"/>
      <c r="B980" s="236"/>
    </row>
    <row r="981" spans="1:2">
      <c r="A981" s="235"/>
      <c r="B981" s="236"/>
    </row>
    <row r="982" spans="1:2">
      <c r="A982" s="235"/>
      <c r="B982" s="236"/>
    </row>
    <row r="983" spans="1:2">
      <c r="A983" s="235"/>
      <c r="B983" s="236"/>
    </row>
    <row r="984" spans="1:2">
      <c r="A984" s="235"/>
      <c r="B984" s="236"/>
    </row>
    <row r="985" spans="1:2">
      <c r="A985" s="235"/>
      <c r="B985" s="236"/>
    </row>
    <row r="986" spans="1:2">
      <c r="A986" s="235"/>
      <c r="B986" s="236"/>
    </row>
    <row r="987" spans="1:2">
      <c r="A987" s="235"/>
      <c r="B987" s="236"/>
    </row>
    <row r="988" spans="1:2">
      <c r="A988" s="235"/>
      <c r="B988" s="236"/>
    </row>
    <row r="989" spans="1:2">
      <c r="A989" s="235"/>
      <c r="B989" s="236"/>
    </row>
    <row r="990" spans="1:2">
      <c r="A990" s="235"/>
      <c r="B990" s="236"/>
    </row>
    <row r="991" spans="1:2">
      <c r="A991" s="235"/>
      <c r="B991" s="236"/>
    </row>
    <row r="992" spans="1:2">
      <c r="A992" s="235"/>
      <c r="B992" s="236"/>
    </row>
    <row r="993" spans="1:2">
      <c r="A993" s="235"/>
      <c r="B993" s="236"/>
    </row>
    <row r="994" spans="1:2">
      <c r="A994" s="235"/>
      <c r="B994" s="236"/>
    </row>
    <row r="995" spans="1:2">
      <c r="A995" s="235"/>
      <c r="B995" s="236"/>
    </row>
    <row r="996" spans="1:2">
      <c r="A996" s="235"/>
      <c r="B996" s="236"/>
    </row>
    <row r="997" spans="1:2">
      <c r="A997" s="235"/>
      <c r="B997" s="236"/>
    </row>
    <row r="998" spans="1:2">
      <c r="A998" s="235"/>
      <c r="B998" s="236"/>
    </row>
    <row r="999" spans="1:2">
      <c r="A999" s="235"/>
      <c r="B999" s="236"/>
    </row>
    <row r="1000" spans="1:2">
      <c r="A1000" s="235"/>
      <c r="B1000" s="236"/>
    </row>
    <row r="1001" spans="1:2">
      <c r="A1001" s="235"/>
      <c r="B1001" s="236"/>
    </row>
    <row r="1002" spans="1:2">
      <c r="A1002" s="235"/>
      <c r="B1002" s="236"/>
    </row>
    <row r="1003" spans="1:2">
      <c r="A1003" s="235"/>
      <c r="B1003" s="236"/>
    </row>
    <row r="1004" spans="1:2">
      <c r="A1004" s="235"/>
      <c r="B1004" s="236"/>
    </row>
    <row r="1005" spans="1:2">
      <c r="A1005" s="235"/>
      <c r="B1005" s="236"/>
    </row>
    <row r="1006" spans="1:2">
      <c r="A1006" s="235"/>
      <c r="B1006" s="236"/>
    </row>
    <row r="1007" spans="1:2">
      <c r="A1007" s="235"/>
      <c r="B1007" s="236"/>
    </row>
    <row r="1008" spans="1:2">
      <c r="A1008" s="235"/>
      <c r="B1008" s="236"/>
    </row>
    <row r="1009" spans="1:2">
      <c r="A1009" s="235"/>
      <c r="B1009" s="236"/>
    </row>
    <row r="1010" spans="1:2">
      <c r="A1010" s="235"/>
      <c r="B1010" s="236"/>
    </row>
    <row r="1011" spans="1:2">
      <c r="A1011" s="235"/>
      <c r="B1011" s="236"/>
    </row>
    <row r="1012" spans="1:2">
      <c r="A1012" s="235"/>
      <c r="B1012" s="236"/>
    </row>
    <row r="1013" spans="1:2">
      <c r="A1013" s="235"/>
      <c r="B1013" s="236"/>
    </row>
    <row r="1014" spans="1:2">
      <c r="A1014" s="235"/>
      <c r="B1014" s="236"/>
    </row>
    <row r="1015" spans="1:2">
      <c r="A1015" s="235"/>
      <c r="B1015" s="236"/>
    </row>
    <row r="1016" spans="1:2">
      <c r="A1016" s="235"/>
      <c r="B1016" s="236"/>
    </row>
    <row r="1017" spans="1:2">
      <c r="A1017" s="235"/>
      <c r="B1017" s="236"/>
    </row>
    <row r="1018" spans="1:2">
      <c r="A1018" s="235"/>
      <c r="B1018" s="236"/>
    </row>
    <row r="1019" spans="1:2">
      <c r="A1019" s="235"/>
      <c r="B1019" s="236"/>
    </row>
    <row r="1020" spans="1:2">
      <c r="A1020" s="235"/>
      <c r="B1020" s="236"/>
    </row>
    <row r="1021" spans="1:2">
      <c r="A1021" s="235"/>
      <c r="B1021" s="236"/>
    </row>
    <row r="1022" spans="1:2">
      <c r="A1022" s="235"/>
      <c r="B1022" s="236"/>
    </row>
    <row r="1023" spans="1:2">
      <c r="A1023" s="235"/>
      <c r="B1023" s="236"/>
    </row>
    <row r="1024" spans="1:2">
      <c r="A1024" s="235"/>
      <c r="B1024" s="236"/>
    </row>
    <row r="1025" spans="1:2">
      <c r="A1025" s="235"/>
      <c r="B1025" s="236"/>
    </row>
    <row r="1026" spans="1:2">
      <c r="A1026" s="235"/>
      <c r="B1026" s="236"/>
    </row>
    <row r="1027" spans="1:2">
      <c r="A1027" s="235"/>
      <c r="B1027" s="236"/>
    </row>
    <row r="1028" spans="1:2">
      <c r="A1028" s="235"/>
      <c r="B1028" s="236"/>
    </row>
    <row r="1029" spans="1:2">
      <c r="A1029" s="235"/>
      <c r="B1029" s="236"/>
    </row>
    <row r="1030" spans="1:2">
      <c r="A1030" s="235"/>
      <c r="B1030" s="236"/>
    </row>
    <row r="1031" spans="1:2">
      <c r="A1031" s="235"/>
      <c r="B1031" s="236"/>
    </row>
    <row r="1032" spans="1:2">
      <c r="A1032" s="235"/>
      <c r="B1032" s="236"/>
    </row>
    <row r="1033" spans="1:2">
      <c r="A1033" s="235"/>
      <c r="B1033" s="236"/>
    </row>
    <row r="1034" spans="1:2">
      <c r="A1034" s="235"/>
      <c r="B1034" s="236"/>
    </row>
    <row r="1035" spans="1:2">
      <c r="A1035" s="235"/>
      <c r="B1035" s="236"/>
    </row>
    <row r="1036" spans="1:2">
      <c r="A1036" s="235"/>
      <c r="B1036" s="236"/>
    </row>
    <row r="1037" spans="1:2">
      <c r="A1037" s="235"/>
      <c r="B1037" s="236"/>
    </row>
    <row r="1038" spans="1:2">
      <c r="A1038" s="235"/>
      <c r="B1038" s="236"/>
    </row>
    <row r="1039" spans="1:2">
      <c r="A1039" s="235"/>
      <c r="B1039" s="236"/>
    </row>
    <row r="1040" spans="1:2">
      <c r="A1040" s="235"/>
      <c r="B1040" s="236"/>
    </row>
    <row r="1041" spans="1:2">
      <c r="A1041" s="235"/>
      <c r="B1041" s="236"/>
    </row>
    <row r="1042" spans="1:2">
      <c r="A1042" s="235"/>
      <c r="B1042" s="236"/>
    </row>
    <row r="1043" spans="1:2">
      <c r="A1043" s="235"/>
      <c r="B1043" s="236"/>
    </row>
    <row r="1044" spans="1:2">
      <c r="A1044" s="235"/>
      <c r="B1044" s="236"/>
    </row>
    <row r="1045" spans="1:2">
      <c r="A1045" s="235"/>
      <c r="B1045" s="236"/>
    </row>
    <row r="1046" spans="1:2">
      <c r="A1046" s="235"/>
      <c r="B1046" s="236"/>
    </row>
    <row r="1047" spans="1:2">
      <c r="A1047" s="235"/>
      <c r="B1047" s="236"/>
    </row>
    <row r="1048" spans="1:2">
      <c r="A1048" s="235"/>
      <c r="B1048" s="236"/>
    </row>
    <row r="1049" spans="1:2">
      <c r="A1049" s="235"/>
      <c r="B1049" s="236"/>
    </row>
    <row r="1050" spans="1:2">
      <c r="A1050" s="235"/>
      <c r="B1050" s="236"/>
    </row>
    <row r="1051" spans="1:2">
      <c r="A1051" s="235"/>
      <c r="B1051" s="236"/>
    </row>
    <row r="1052" spans="1:2">
      <c r="A1052" s="235"/>
      <c r="B1052" s="236"/>
    </row>
    <row r="1053" spans="1:2">
      <c r="A1053" s="235"/>
      <c r="B1053" s="236"/>
    </row>
    <row r="1054" spans="1:2">
      <c r="A1054" s="235"/>
      <c r="B1054" s="236"/>
    </row>
    <row r="1055" spans="1:2">
      <c r="A1055" s="235"/>
      <c r="B1055" s="236"/>
    </row>
    <row r="1056" spans="1:2">
      <c r="A1056" s="235"/>
      <c r="B1056" s="236"/>
    </row>
    <row r="1057" spans="1:2">
      <c r="A1057" s="235"/>
      <c r="B1057" s="236"/>
    </row>
    <row r="1058" spans="1:2">
      <c r="A1058" s="235"/>
      <c r="B1058" s="236"/>
    </row>
    <row r="1059" spans="1:2">
      <c r="A1059" s="235"/>
      <c r="B1059" s="236"/>
    </row>
    <row r="1060" spans="1:2">
      <c r="A1060" s="235"/>
      <c r="B1060" s="236"/>
    </row>
    <row r="1061" spans="1:2">
      <c r="A1061" s="235"/>
      <c r="B1061" s="236"/>
    </row>
    <row r="1062" spans="1:2">
      <c r="A1062" s="235"/>
      <c r="B1062" s="236"/>
    </row>
    <row r="1063" spans="1:2">
      <c r="A1063" s="235"/>
      <c r="B1063" s="236"/>
    </row>
    <row r="1064" spans="1:2">
      <c r="A1064" s="235"/>
      <c r="B1064" s="236"/>
    </row>
    <row r="1065" spans="1:2">
      <c r="A1065" s="235"/>
      <c r="B1065" s="236"/>
    </row>
    <row r="1066" spans="1:2">
      <c r="A1066" s="235"/>
      <c r="B1066" s="236"/>
    </row>
    <row r="1067" spans="1:2">
      <c r="A1067" s="235"/>
      <c r="B1067" s="236"/>
    </row>
    <row r="1068" spans="1:2">
      <c r="A1068" s="235"/>
      <c r="B1068" s="236"/>
    </row>
    <row r="1069" spans="1:2">
      <c r="A1069" s="235"/>
      <c r="B1069" s="236"/>
    </row>
    <row r="1070" spans="1:2">
      <c r="A1070" s="235"/>
      <c r="B1070" s="236"/>
    </row>
    <row r="1071" spans="1:2">
      <c r="A1071" s="235"/>
      <c r="B1071" s="236"/>
    </row>
    <row r="1072" spans="1:2">
      <c r="A1072" s="235"/>
      <c r="B1072" s="236"/>
    </row>
    <row r="1073" spans="1:2">
      <c r="A1073" s="235"/>
      <c r="B1073" s="236"/>
    </row>
    <row r="1074" spans="1:2">
      <c r="A1074" s="235"/>
      <c r="B1074" s="236"/>
    </row>
    <row r="1075" spans="1:2">
      <c r="A1075" s="235"/>
      <c r="B1075" s="236"/>
    </row>
    <row r="1076" spans="1:2">
      <c r="A1076" s="235"/>
      <c r="B1076" s="236"/>
    </row>
    <row r="1077" spans="1:2">
      <c r="A1077" s="235"/>
      <c r="B1077" s="236"/>
    </row>
    <row r="1078" spans="1:2">
      <c r="A1078" s="235"/>
      <c r="B1078" s="236"/>
    </row>
    <row r="1079" spans="1:2">
      <c r="A1079" s="235"/>
      <c r="B1079" s="236"/>
    </row>
    <row r="1080" spans="1:2">
      <c r="A1080" s="235"/>
      <c r="B1080" s="236"/>
    </row>
    <row r="1081" spans="1:2">
      <c r="A1081" s="235"/>
      <c r="B1081" s="236"/>
    </row>
    <row r="1082" spans="1:2">
      <c r="A1082" s="235"/>
      <c r="B1082" s="236"/>
    </row>
    <row r="1083" spans="1:2">
      <c r="A1083" s="235"/>
      <c r="B1083" s="236"/>
    </row>
    <row r="1084" spans="1:2">
      <c r="A1084" s="235"/>
      <c r="B1084" s="236"/>
    </row>
    <row r="1085" spans="1:2">
      <c r="A1085" s="235"/>
      <c r="B1085" s="236"/>
    </row>
    <row r="1086" spans="1:2">
      <c r="A1086" s="235"/>
      <c r="B1086" s="236"/>
    </row>
    <row r="1087" spans="1:2">
      <c r="A1087" s="235"/>
      <c r="B1087" s="236"/>
    </row>
    <row r="1088" spans="1:2">
      <c r="A1088" s="235"/>
      <c r="B1088" s="236"/>
    </row>
    <row r="1089" spans="1:2">
      <c r="A1089" s="235"/>
      <c r="B1089" s="236"/>
    </row>
    <row r="1090" spans="1:2">
      <c r="A1090" s="235"/>
      <c r="B1090" s="236"/>
    </row>
    <row r="1091" spans="1:2">
      <c r="A1091" s="235"/>
      <c r="B1091" s="236"/>
    </row>
    <row r="1092" spans="1:2">
      <c r="A1092" s="235"/>
      <c r="B1092" s="236"/>
    </row>
    <row r="1093" spans="1:2">
      <c r="A1093" s="235"/>
      <c r="B1093" s="236"/>
    </row>
    <row r="1094" spans="1:2">
      <c r="A1094" s="235"/>
      <c r="B1094" s="236"/>
    </row>
    <row r="1095" spans="1:2">
      <c r="A1095" s="235"/>
      <c r="B1095" s="236"/>
    </row>
    <row r="1096" spans="1:2">
      <c r="A1096" s="235"/>
      <c r="B1096" s="236"/>
    </row>
    <row r="1097" spans="1:2">
      <c r="A1097" s="235"/>
      <c r="B1097" s="236"/>
    </row>
    <row r="1098" spans="1:2">
      <c r="A1098" s="235"/>
      <c r="B1098" s="236"/>
    </row>
    <row r="1099" spans="1:2">
      <c r="A1099" s="235"/>
      <c r="B1099" s="236"/>
    </row>
    <row r="1100" spans="1:2">
      <c r="A1100" s="235"/>
      <c r="B1100" s="236"/>
    </row>
    <row r="1101" spans="1:2">
      <c r="A1101" s="235"/>
      <c r="B1101" s="236"/>
    </row>
    <row r="1102" spans="1:2">
      <c r="A1102" s="235"/>
      <c r="B1102" s="236"/>
    </row>
    <row r="1103" spans="1:2">
      <c r="A1103" s="235"/>
      <c r="B1103" s="236"/>
    </row>
    <row r="1104" spans="1:2">
      <c r="A1104" s="235"/>
      <c r="B1104" s="236"/>
    </row>
    <row r="1105" spans="1:2">
      <c r="A1105" s="235"/>
      <c r="B1105" s="236"/>
    </row>
    <row r="1106" spans="1:2">
      <c r="A1106" s="235"/>
      <c r="B1106" s="236"/>
    </row>
    <row r="1107" spans="1:2">
      <c r="A1107" s="235"/>
      <c r="B1107" s="236"/>
    </row>
    <row r="1108" spans="1:2">
      <c r="A1108" s="235"/>
      <c r="B1108" s="236"/>
    </row>
    <row r="1109" spans="1:2">
      <c r="A1109" s="235"/>
      <c r="B1109" s="236"/>
    </row>
    <row r="1110" spans="1:2">
      <c r="A1110" s="235"/>
      <c r="B1110" s="236"/>
    </row>
    <row r="1111" spans="1:2">
      <c r="A1111" s="235"/>
      <c r="B1111" s="236"/>
    </row>
    <row r="1112" spans="1:2">
      <c r="A1112" s="235"/>
      <c r="B1112" s="236"/>
    </row>
    <row r="1113" spans="1:2">
      <c r="A1113" s="235"/>
      <c r="B1113" s="236"/>
    </row>
    <row r="1114" spans="1:2">
      <c r="A1114" s="235"/>
      <c r="B1114" s="236"/>
    </row>
    <row r="1115" spans="1:2">
      <c r="A1115" s="235"/>
      <c r="B1115" s="236"/>
    </row>
    <row r="1116" spans="1:2">
      <c r="A1116" s="235"/>
      <c r="B1116" s="236"/>
    </row>
    <row r="1117" spans="1:2">
      <c r="A1117" s="235"/>
      <c r="B1117" s="236"/>
    </row>
    <row r="1118" spans="1:2">
      <c r="A1118" s="235"/>
      <c r="B1118" s="236"/>
    </row>
    <row r="1119" spans="1:2">
      <c r="A1119" s="235"/>
      <c r="B1119" s="236"/>
    </row>
    <row r="1120" spans="1:2">
      <c r="A1120" s="235"/>
      <c r="B1120" s="236"/>
    </row>
    <row r="1121" spans="1:2">
      <c r="A1121" s="235"/>
      <c r="B1121" s="236"/>
    </row>
    <row r="1122" spans="1:2">
      <c r="A1122" s="235"/>
      <c r="B1122" s="236"/>
    </row>
    <row r="1123" spans="1:2">
      <c r="A1123" s="235"/>
      <c r="B1123" s="236"/>
    </row>
    <row r="1124" spans="1:2">
      <c r="A1124" s="235"/>
      <c r="B1124" s="236"/>
    </row>
    <row r="1125" spans="1:2">
      <c r="A1125" s="235"/>
      <c r="B1125" s="236"/>
    </row>
    <row r="1126" spans="1:2">
      <c r="A1126" s="235"/>
      <c r="B1126" s="236"/>
    </row>
    <row r="1127" spans="1:2">
      <c r="A1127" s="235"/>
      <c r="B1127" s="236"/>
    </row>
    <row r="1128" spans="1:2">
      <c r="A1128" s="235"/>
      <c r="B1128" s="236"/>
    </row>
    <row r="1129" spans="1:2">
      <c r="A1129" s="235"/>
      <c r="B1129" s="236"/>
    </row>
    <row r="1130" spans="1:2">
      <c r="A1130" s="235"/>
      <c r="B1130" s="236"/>
    </row>
    <row r="1131" spans="1:2">
      <c r="A1131" s="235"/>
      <c r="B1131" s="236"/>
    </row>
    <row r="1132" spans="1:2">
      <c r="A1132" s="235"/>
      <c r="B1132" s="236"/>
    </row>
    <row r="1133" spans="1:2">
      <c r="A1133" s="235"/>
      <c r="B1133" s="236"/>
    </row>
    <row r="1134" spans="1:2">
      <c r="A1134" s="235"/>
      <c r="B1134" s="236"/>
    </row>
    <row r="1135" spans="1:2">
      <c r="A1135" s="235"/>
      <c r="B1135" s="236"/>
    </row>
    <row r="1136" spans="1:2">
      <c r="A1136" s="235"/>
      <c r="B1136" s="236"/>
    </row>
    <row r="1137" spans="1:2">
      <c r="A1137" s="235"/>
      <c r="B1137" s="236"/>
    </row>
    <row r="1138" spans="1:2">
      <c r="A1138" s="235"/>
      <c r="B1138" s="236"/>
    </row>
    <row r="1139" spans="1:2">
      <c r="A1139" s="235"/>
      <c r="B1139" s="236"/>
    </row>
    <row r="1140" spans="1:2">
      <c r="A1140" s="235"/>
      <c r="B1140" s="236"/>
    </row>
    <row r="1141" spans="1:2">
      <c r="A1141" s="235"/>
      <c r="B1141" s="236"/>
    </row>
    <row r="1142" spans="1:2">
      <c r="A1142" s="235"/>
      <c r="B1142" s="236"/>
    </row>
    <row r="1143" spans="1:2">
      <c r="A1143" s="235"/>
      <c r="B1143" s="236"/>
    </row>
    <row r="1144" spans="1:2">
      <c r="A1144" s="235"/>
      <c r="B1144" s="236"/>
    </row>
    <row r="1145" spans="1:2">
      <c r="A1145" s="235"/>
      <c r="B1145" s="236"/>
    </row>
    <row r="1146" spans="1:2">
      <c r="A1146" s="235"/>
      <c r="B1146" s="236"/>
    </row>
    <row r="1147" spans="1:2">
      <c r="A1147" s="235"/>
      <c r="B1147" s="236"/>
    </row>
    <row r="1148" spans="1:2">
      <c r="A1148" s="235"/>
      <c r="B1148" s="236"/>
    </row>
    <row r="1149" spans="1:2">
      <c r="A1149" s="235"/>
      <c r="B1149" s="236"/>
    </row>
    <row r="1150" spans="1:2">
      <c r="A1150" s="235"/>
      <c r="B1150" s="236"/>
    </row>
    <row r="1151" spans="1:2">
      <c r="A1151" s="235"/>
      <c r="B1151" s="236"/>
    </row>
    <row r="1152" spans="1:2">
      <c r="A1152" s="235"/>
      <c r="B1152" s="236"/>
    </row>
    <row r="1153" spans="1:2">
      <c r="A1153" s="235"/>
      <c r="B1153" s="236"/>
    </row>
    <row r="1154" spans="1:2">
      <c r="A1154" s="235"/>
      <c r="B1154" s="236"/>
    </row>
    <row r="1155" spans="1:2">
      <c r="A1155" s="235"/>
      <c r="B1155" s="236"/>
    </row>
    <row r="1156" spans="1:2">
      <c r="A1156" s="235"/>
      <c r="B1156" s="236"/>
    </row>
    <row r="1157" spans="1:2">
      <c r="A1157" s="235"/>
      <c r="B1157" s="236"/>
    </row>
    <row r="1158" spans="1:2">
      <c r="A1158" s="235"/>
      <c r="B1158" s="236"/>
    </row>
    <row r="1159" spans="1:2">
      <c r="A1159" s="235"/>
      <c r="B1159" s="236"/>
    </row>
    <row r="1160" spans="1:2">
      <c r="A1160" s="235"/>
      <c r="B1160" s="236"/>
    </row>
    <row r="1161" spans="1:2">
      <c r="A1161" s="235"/>
      <c r="B1161" s="236"/>
    </row>
    <row r="1162" spans="1:2">
      <c r="A1162" s="235"/>
      <c r="B1162" s="236"/>
    </row>
    <row r="1163" spans="1:2">
      <c r="A1163" s="235"/>
      <c r="B1163" s="236"/>
    </row>
    <row r="1164" spans="1:2">
      <c r="A1164" s="235"/>
      <c r="B1164" s="236"/>
    </row>
    <row r="1165" spans="1:2">
      <c r="A1165" s="235"/>
      <c r="B1165" s="236"/>
    </row>
    <row r="1166" spans="1:2">
      <c r="A1166" s="235"/>
      <c r="B1166" s="236"/>
    </row>
    <row r="1167" spans="1:2">
      <c r="A1167" s="235"/>
      <c r="B1167" s="236"/>
    </row>
    <row r="1168" spans="1:2">
      <c r="A1168" s="235"/>
      <c r="B1168" s="236"/>
    </row>
    <row r="1169" spans="1:2">
      <c r="A1169" s="235"/>
      <c r="B1169" s="236"/>
    </row>
    <row r="1170" spans="1:2">
      <c r="A1170" s="235"/>
      <c r="B1170" s="236"/>
    </row>
    <row r="1171" spans="1:2">
      <c r="A1171" s="235"/>
      <c r="B1171" s="236"/>
    </row>
    <row r="1172" spans="1:2">
      <c r="A1172" s="235"/>
      <c r="B1172" s="236"/>
    </row>
    <row r="1173" spans="1:2">
      <c r="A1173" s="235"/>
      <c r="B1173" s="236"/>
    </row>
    <row r="1174" spans="1:2">
      <c r="A1174" s="235"/>
      <c r="B1174" s="236"/>
    </row>
    <row r="1175" spans="1:2">
      <c r="A1175" s="235"/>
      <c r="B1175" s="236"/>
    </row>
    <row r="1176" spans="1:2">
      <c r="A1176" s="235"/>
      <c r="B1176" s="236"/>
    </row>
    <row r="1177" spans="1:2">
      <c r="A1177" s="235"/>
      <c r="B1177" s="236"/>
    </row>
    <row r="1178" spans="1:2">
      <c r="A1178" s="235"/>
      <c r="B1178" s="236"/>
    </row>
    <row r="1179" spans="1:2">
      <c r="A1179" s="235"/>
      <c r="B1179" s="236"/>
    </row>
    <row r="1180" spans="1:2">
      <c r="A1180" s="235"/>
      <c r="B1180" s="236"/>
    </row>
    <row r="1181" spans="1:2">
      <c r="A1181" s="235"/>
      <c r="B1181" s="236"/>
    </row>
    <row r="1182" spans="1:2">
      <c r="A1182" s="235"/>
      <c r="B1182" s="236"/>
    </row>
    <row r="1183" spans="1:2">
      <c r="A1183" s="235"/>
      <c r="B1183" s="236"/>
    </row>
    <row r="1184" spans="1:2">
      <c r="A1184" s="235"/>
      <c r="B1184" s="236"/>
    </row>
    <row r="1185" spans="1:2">
      <c r="A1185" s="235"/>
      <c r="B1185" s="236"/>
    </row>
    <row r="1186" spans="1:2">
      <c r="A1186" s="235"/>
      <c r="B1186" s="236"/>
    </row>
    <row r="1187" spans="1:2">
      <c r="A1187" s="235"/>
      <c r="B1187" s="236"/>
    </row>
    <row r="1188" spans="1:2">
      <c r="A1188" s="235"/>
      <c r="B1188" s="236"/>
    </row>
    <row r="1189" spans="1:2">
      <c r="A1189" s="235"/>
      <c r="B1189" s="236"/>
    </row>
    <row r="1190" spans="1:2">
      <c r="A1190" s="235"/>
      <c r="B1190" s="236"/>
    </row>
    <row r="1191" spans="1:2">
      <c r="A1191" s="235"/>
      <c r="B1191" s="236"/>
    </row>
    <row r="1192" spans="1:2">
      <c r="A1192" s="235"/>
      <c r="B1192" s="236"/>
    </row>
    <row r="1193" spans="1:2">
      <c r="A1193" s="235"/>
      <c r="B1193" s="236"/>
    </row>
    <row r="1194" spans="1:2">
      <c r="A1194" s="235"/>
      <c r="B1194" s="236"/>
    </row>
    <row r="1195" spans="1:2">
      <c r="A1195" s="235"/>
      <c r="B1195" s="236"/>
    </row>
    <row r="1196" spans="1:2">
      <c r="A1196" s="235"/>
      <c r="B1196" s="236"/>
    </row>
    <row r="1197" spans="1:2">
      <c r="A1197" s="235"/>
      <c r="B1197" s="236"/>
    </row>
    <row r="1198" spans="1:2">
      <c r="A1198" s="235"/>
      <c r="B1198" s="236"/>
    </row>
    <row r="1199" spans="1:2">
      <c r="A1199" s="235"/>
      <c r="B1199" s="236"/>
    </row>
    <row r="1200" spans="1:2">
      <c r="A1200" s="235"/>
      <c r="B1200" s="236"/>
    </row>
    <row r="1201" spans="1:2">
      <c r="A1201" s="235"/>
      <c r="B1201" s="236"/>
    </row>
    <row r="1202" spans="1:2">
      <c r="A1202" s="235"/>
      <c r="B1202" s="236"/>
    </row>
    <row r="1203" spans="1:2">
      <c r="A1203" s="235"/>
      <c r="B1203" s="236"/>
    </row>
    <row r="1204" spans="1:2">
      <c r="A1204" s="235"/>
      <c r="B1204" s="236"/>
    </row>
    <row r="1205" spans="1:2">
      <c r="A1205" s="235"/>
      <c r="B1205" s="236"/>
    </row>
    <row r="1206" spans="1:2">
      <c r="A1206" s="235"/>
      <c r="B1206" s="236"/>
    </row>
    <row r="1207" spans="1:2">
      <c r="A1207" s="235"/>
      <c r="B1207" s="236"/>
    </row>
    <row r="1208" spans="1:2">
      <c r="A1208" s="235"/>
      <c r="B1208" s="236"/>
    </row>
    <row r="1209" spans="1:2">
      <c r="A1209" s="235"/>
      <c r="B1209" s="236"/>
    </row>
    <row r="1210" spans="1:2">
      <c r="A1210" s="235"/>
      <c r="B1210" s="236"/>
    </row>
    <row r="1211" spans="1:2">
      <c r="A1211" s="235"/>
      <c r="B1211" s="236"/>
    </row>
    <row r="1212" spans="1:2">
      <c r="A1212" s="235"/>
      <c r="B1212" s="236"/>
    </row>
    <row r="1213" spans="1:2">
      <c r="A1213" s="235"/>
      <c r="B1213" s="236"/>
    </row>
    <row r="1214" spans="1:2">
      <c r="A1214" s="235"/>
      <c r="B1214" s="236"/>
    </row>
    <row r="1215" spans="1:2">
      <c r="A1215" s="235"/>
      <c r="B1215" s="236"/>
    </row>
    <row r="1216" spans="1:2">
      <c r="A1216" s="235"/>
      <c r="B1216" s="236"/>
    </row>
    <row r="1217" spans="1:2">
      <c r="A1217" s="235"/>
      <c r="B1217" s="236"/>
    </row>
    <row r="1218" spans="1:2">
      <c r="A1218" s="235"/>
      <c r="B1218" s="236"/>
    </row>
    <row r="1219" spans="1:2">
      <c r="A1219" s="235"/>
      <c r="B1219" s="236"/>
    </row>
    <row r="1220" spans="1:2">
      <c r="A1220" s="235"/>
      <c r="B1220" s="236"/>
    </row>
    <row r="1221" spans="1:2">
      <c r="A1221" s="235"/>
      <c r="B1221" s="236"/>
    </row>
    <row r="1222" spans="1:2">
      <c r="A1222" s="235"/>
      <c r="B1222" s="236"/>
    </row>
    <row r="1223" spans="1:2">
      <c r="A1223" s="235"/>
      <c r="B1223" s="236"/>
    </row>
    <row r="1224" spans="1:2">
      <c r="A1224" s="235"/>
      <c r="B1224" s="236"/>
    </row>
    <row r="1225" spans="1:2">
      <c r="A1225" s="235"/>
      <c r="B1225" s="236"/>
    </row>
    <row r="1226" spans="1:2">
      <c r="A1226" s="235"/>
      <c r="B1226" s="236"/>
    </row>
    <row r="1227" spans="1:2">
      <c r="A1227" s="235"/>
      <c r="B1227" s="236"/>
    </row>
    <row r="1228" spans="1:2">
      <c r="A1228" s="235"/>
      <c r="B1228" s="236"/>
    </row>
    <row r="1229" spans="1:2">
      <c r="A1229" s="235"/>
      <c r="B1229" s="236"/>
    </row>
    <row r="1230" spans="1:2">
      <c r="A1230" s="235"/>
      <c r="B1230" s="236"/>
    </row>
    <row r="1231" spans="1:2">
      <c r="A1231" s="235"/>
      <c r="B1231" s="236"/>
    </row>
    <row r="1232" spans="1:2">
      <c r="A1232" s="235"/>
      <c r="B1232" s="236"/>
    </row>
    <row r="1233" spans="1:2">
      <c r="A1233" s="235"/>
      <c r="B1233" s="236"/>
    </row>
    <row r="1234" spans="1:2">
      <c r="A1234" s="235"/>
      <c r="B1234" s="236"/>
    </row>
    <row r="1235" spans="1:2">
      <c r="A1235" s="235"/>
      <c r="B1235" s="236"/>
    </row>
    <row r="1236" spans="1:2">
      <c r="A1236" s="235"/>
      <c r="B1236" s="236"/>
    </row>
    <row r="1237" spans="1:2">
      <c r="A1237" s="235"/>
      <c r="B1237" s="236"/>
    </row>
    <row r="1238" spans="1:2">
      <c r="A1238" s="235"/>
      <c r="B1238" s="236"/>
    </row>
    <row r="1239" spans="1:2">
      <c r="A1239" s="235"/>
      <c r="B1239" s="236"/>
    </row>
    <row r="1240" spans="1:2">
      <c r="A1240" s="235"/>
      <c r="B1240" s="236"/>
    </row>
    <row r="1241" spans="1:2">
      <c r="A1241" s="235"/>
      <c r="B1241" s="236"/>
    </row>
    <row r="1242" spans="1:2">
      <c r="A1242" s="235"/>
      <c r="B1242" s="236"/>
    </row>
    <row r="1243" spans="1:2">
      <c r="A1243" s="235"/>
      <c r="B1243" s="236"/>
    </row>
    <row r="1244" spans="1:2">
      <c r="A1244" s="235"/>
      <c r="B1244" s="236"/>
    </row>
    <row r="1245" spans="1:2">
      <c r="A1245" s="235"/>
      <c r="B1245" s="236"/>
    </row>
    <row r="1246" spans="1:2">
      <c r="A1246" s="235"/>
      <c r="B1246" s="236"/>
    </row>
    <row r="1247" spans="1:2">
      <c r="A1247" s="235"/>
      <c r="B1247" s="236"/>
    </row>
    <row r="1248" spans="1:2">
      <c r="A1248" s="235"/>
      <c r="B1248" s="236"/>
    </row>
    <row r="1249" spans="1:2">
      <c r="A1249" s="235"/>
      <c r="B1249" s="236"/>
    </row>
    <row r="1250" spans="1:2">
      <c r="A1250" s="235"/>
      <c r="B1250" s="236"/>
    </row>
    <row r="1251" spans="1:2">
      <c r="A1251" s="235"/>
      <c r="B1251" s="236"/>
    </row>
    <row r="1252" spans="1:2">
      <c r="A1252" s="235"/>
      <c r="B1252" s="236"/>
    </row>
    <row r="1253" spans="1:2">
      <c r="A1253" s="235"/>
      <c r="B1253" s="236"/>
    </row>
    <row r="1254" spans="1:2">
      <c r="A1254" s="235"/>
      <c r="B1254" s="236"/>
    </row>
    <row r="1255" spans="1:2">
      <c r="A1255" s="235"/>
      <c r="B1255" s="236"/>
    </row>
    <row r="1256" spans="1:2">
      <c r="A1256" s="235"/>
      <c r="B1256" s="236"/>
    </row>
    <row r="1257" spans="1:2">
      <c r="A1257" s="235"/>
      <c r="B1257" s="236"/>
    </row>
    <row r="1258" spans="1:2">
      <c r="A1258" s="235"/>
      <c r="B1258" s="236"/>
    </row>
    <row r="1259" spans="1:2">
      <c r="A1259" s="235"/>
      <c r="B1259" s="236"/>
    </row>
    <row r="1260" spans="1:2">
      <c r="A1260" s="235"/>
      <c r="B1260" s="236"/>
    </row>
    <row r="1261" spans="1:2">
      <c r="A1261" s="235"/>
      <c r="B1261" s="236"/>
    </row>
    <row r="1262" spans="1:2">
      <c r="A1262" s="235"/>
      <c r="B1262" s="236"/>
    </row>
    <row r="1263" spans="1:2">
      <c r="A1263" s="235"/>
      <c r="B1263" s="236"/>
    </row>
    <row r="1264" spans="1:2">
      <c r="A1264" s="235"/>
      <c r="B1264" s="236"/>
    </row>
    <row r="1265" spans="1:2">
      <c r="A1265" s="235"/>
      <c r="B1265" s="236"/>
    </row>
    <row r="1266" spans="1:2">
      <c r="A1266" s="235"/>
      <c r="B1266" s="236"/>
    </row>
    <row r="1267" spans="1:2">
      <c r="A1267" s="235"/>
      <c r="B1267" s="236"/>
    </row>
    <row r="1268" spans="1:2">
      <c r="A1268" s="235"/>
      <c r="B1268" s="236"/>
    </row>
    <row r="1269" spans="1:2">
      <c r="A1269" s="235"/>
      <c r="B1269" s="236"/>
    </row>
    <row r="1270" spans="1:2">
      <c r="A1270" s="235"/>
      <c r="B1270" s="236"/>
    </row>
    <row r="1271" spans="1:2">
      <c r="A1271" s="235"/>
      <c r="B1271" s="236"/>
    </row>
    <row r="1272" spans="1:2">
      <c r="A1272" s="235"/>
      <c r="B1272" s="236"/>
    </row>
    <row r="1273" spans="1:2">
      <c r="A1273" s="235"/>
      <c r="B1273" s="236"/>
    </row>
    <row r="1274" spans="1:2">
      <c r="A1274" s="235"/>
      <c r="B1274" s="236"/>
    </row>
    <row r="1275" spans="1:2">
      <c r="A1275" s="235"/>
      <c r="B1275" s="236"/>
    </row>
    <row r="1276" spans="1:2">
      <c r="A1276" s="235"/>
      <c r="B1276" s="236"/>
    </row>
    <row r="1277" spans="1:2">
      <c r="A1277" s="235"/>
      <c r="B1277" s="236"/>
    </row>
    <row r="1278" spans="1:2">
      <c r="A1278" s="235"/>
      <c r="B1278" s="236"/>
    </row>
    <row r="1279" spans="1:2">
      <c r="A1279" s="235"/>
      <c r="B1279" s="236"/>
    </row>
    <row r="1280" spans="1:2">
      <c r="A1280" s="235"/>
      <c r="B1280" s="236"/>
    </row>
    <row r="1281" spans="1:2">
      <c r="A1281" s="235"/>
      <c r="B1281" s="236"/>
    </row>
    <row r="1282" spans="1:2">
      <c r="A1282" s="235"/>
      <c r="B1282" s="236"/>
    </row>
    <row r="1283" spans="1:2">
      <c r="A1283" s="235"/>
      <c r="B1283" s="236"/>
    </row>
    <row r="1284" spans="1:2">
      <c r="A1284" s="235"/>
      <c r="B1284" s="236"/>
    </row>
    <row r="1285" spans="1:2">
      <c r="A1285" s="235"/>
      <c r="B1285" s="236"/>
    </row>
    <row r="1286" spans="1:2">
      <c r="A1286" s="235"/>
      <c r="B1286" s="236"/>
    </row>
    <row r="1287" spans="1:2">
      <c r="A1287" s="235"/>
      <c r="B1287" s="236"/>
    </row>
    <row r="1288" spans="1:2">
      <c r="A1288" s="235"/>
      <c r="B1288" s="236"/>
    </row>
    <row r="1289" spans="1:2">
      <c r="A1289" s="235"/>
      <c r="B1289" s="236"/>
    </row>
    <row r="1290" spans="1:2">
      <c r="A1290" s="235"/>
      <c r="B1290" s="236"/>
    </row>
    <row r="1291" spans="1:2">
      <c r="A1291" s="235"/>
      <c r="B1291" s="236"/>
    </row>
    <row r="1292" spans="1:2">
      <c r="A1292" s="235"/>
      <c r="B1292" s="236"/>
    </row>
    <row r="1293" spans="1:2">
      <c r="A1293" s="235"/>
      <c r="B1293" s="236"/>
    </row>
    <row r="1294" spans="1:2">
      <c r="A1294" s="235"/>
      <c r="B1294" s="236"/>
    </row>
    <row r="1295" spans="1:2">
      <c r="A1295" s="235"/>
      <c r="B1295" s="236"/>
    </row>
    <row r="1296" spans="1:2">
      <c r="A1296" s="235"/>
      <c r="B1296" s="236"/>
    </row>
    <row r="1297" spans="1:2">
      <c r="A1297" s="235"/>
      <c r="B1297" s="236"/>
    </row>
    <row r="1298" spans="1:2">
      <c r="A1298" s="235"/>
      <c r="B1298" s="236"/>
    </row>
    <row r="1299" spans="1:2">
      <c r="A1299" s="235"/>
      <c r="B1299" s="236"/>
    </row>
    <row r="1300" spans="1:2">
      <c r="A1300" s="235"/>
      <c r="B1300" s="236"/>
    </row>
    <row r="1301" spans="1:2">
      <c r="A1301" s="235"/>
      <c r="B1301" s="236"/>
    </row>
    <row r="1302" spans="1:2">
      <c r="A1302" s="235"/>
      <c r="B1302" s="236"/>
    </row>
    <row r="1303" spans="1:2">
      <c r="A1303" s="235"/>
      <c r="B1303" s="236"/>
    </row>
    <row r="1304" spans="1:2">
      <c r="A1304" s="235"/>
      <c r="B1304" s="236"/>
    </row>
    <row r="1305" spans="1:2">
      <c r="A1305" s="235"/>
      <c r="B1305" s="236"/>
    </row>
    <row r="1306" spans="1:2">
      <c r="A1306" s="235"/>
      <c r="B1306" s="236"/>
    </row>
    <row r="1307" spans="1:2">
      <c r="A1307" s="235"/>
      <c r="B1307" s="236"/>
    </row>
    <row r="1308" spans="1:2">
      <c r="A1308" s="235"/>
      <c r="B1308" s="236"/>
    </row>
    <row r="1309" spans="1:2">
      <c r="A1309" s="235"/>
      <c r="B1309" s="236"/>
    </row>
    <row r="1310" spans="1:2">
      <c r="A1310" s="235"/>
      <c r="B1310" s="236"/>
    </row>
    <row r="1311" spans="1:2">
      <c r="A1311" s="235"/>
      <c r="B1311" s="236"/>
    </row>
    <row r="1312" spans="1:2">
      <c r="A1312" s="235"/>
      <c r="B1312" s="236"/>
    </row>
    <row r="1313" spans="1:2">
      <c r="A1313" s="235"/>
      <c r="B1313" s="236"/>
    </row>
    <row r="1314" spans="1:2">
      <c r="A1314" s="235"/>
      <c r="B1314" s="236"/>
    </row>
    <row r="1315" spans="1:2">
      <c r="A1315" s="235"/>
      <c r="B1315" s="236"/>
    </row>
    <row r="1316" spans="1:2">
      <c r="A1316" s="235"/>
      <c r="B1316" s="236"/>
    </row>
    <row r="1317" spans="1:2">
      <c r="A1317" s="235"/>
      <c r="B1317" s="236"/>
    </row>
    <row r="1318" spans="1:2">
      <c r="A1318" s="235"/>
      <c r="B1318" s="236"/>
    </row>
    <row r="1319" spans="1:2">
      <c r="A1319" s="235"/>
      <c r="B1319" s="236"/>
    </row>
    <row r="1320" spans="1:2">
      <c r="A1320" s="235"/>
      <c r="B1320" s="236"/>
    </row>
    <row r="1321" spans="1:2">
      <c r="A1321" s="235"/>
      <c r="B1321" s="236"/>
    </row>
    <row r="1322" spans="1:2">
      <c r="A1322" s="235"/>
      <c r="B1322" s="236"/>
    </row>
    <row r="1323" spans="1:2">
      <c r="A1323" s="235"/>
      <c r="B1323" s="236"/>
    </row>
    <row r="1324" spans="1:2">
      <c r="A1324" s="235"/>
      <c r="B1324" s="236"/>
    </row>
    <row r="1325" spans="1:2">
      <c r="A1325" s="235"/>
      <c r="B1325" s="236"/>
    </row>
    <row r="1326" spans="1:2">
      <c r="A1326" s="235"/>
      <c r="B1326" s="236"/>
    </row>
    <row r="1327" spans="1:2">
      <c r="A1327" s="235"/>
      <c r="B1327" s="236"/>
    </row>
    <row r="1328" spans="1:2">
      <c r="A1328" s="235"/>
      <c r="B1328" s="236"/>
    </row>
    <row r="1329" spans="1:2">
      <c r="A1329" s="235"/>
      <c r="B1329" s="236"/>
    </row>
    <row r="1330" spans="1:2">
      <c r="A1330" s="235"/>
      <c r="B1330" s="236"/>
    </row>
    <row r="1331" spans="1:2">
      <c r="A1331" s="235"/>
      <c r="B1331" s="236"/>
    </row>
    <row r="1332" spans="1:2">
      <c r="A1332" s="235"/>
      <c r="B1332" s="236"/>
    </row>
    <row r="1333" spans="1:2">
      <c r="A1333" s="235"/>
      <c r="B1333" s="236"/>
    </row>
    <row r="1334" spans="1:2">
      <c r="A1334" s="235"/>
      <c r="B1334" s="236"/>
    </row>
    <row r="1335" spans="1:2">
      <c r="A1335" s="235"/>
      <c r="B1335" s="236"/>
    </row>
    <row r="1336" spans="1:2">
      <c r="A1336" s="235"/>
      <c r="B1336" s="236"/>
    </row>
    <row r="1337" spans="1:2">
      <c r="A1337" s="235"/>
      <c r="B1337" s="236"/>
    </row>
    <row r="1338" spans="1:2">
      <c r="A1338" s="235"/>
      <c r="B1338" s="236"/>
    </row>
    <row r="1339" spans="1:2">
      <c r="A1339" s="235"/>
      <c r="B1339" s="236"/>
    </row>
    <row r="1340" spans="1:2">
      <c r="A1340" s="235"/>
      <c r="B1340" s="236"/>
    </row>
    <row r="1341" spans="1:2">
      <c r="A1341" s="235"/>
      <c r="B1341" s="236"/>
    </row>
    <row r="1342" spans="1:2">
      <c r="A1342" s="235"/>
      <c r="B1342" s="236"/>
    </row>
    <row r="1343" spans="1:2">
      <c r="A1343" s="235"/>
      <c r="B1343" s="236"/>
    </row>
    <row r="1344" spans="1:2">
      <c r="A1344" s="235"/>
      <c r="B1344" s="236"/>
    </row>
    <row r="1345" spans="1:2">
      <c r="A1345" s="235"/>
      <c r="B1345" s="236"/>
    </row>
    <row r="1346" spans="1:2">
      <c r="A1346" s="235"/>
      <c r="B1346" s="236"/>
    </row>
    <row r="1347" spans="1:2">
      <c r="A1347" s="235"/>
      <c r="B1347" s="236"/>
    </row>
    <row r="1348" spans="1:2">
      <c r="A1348" s="235"/>
      <c r="B1348" s="236"/>
    </row>
    <row r="1349" spans="1:2">
      <c r="A1349" s="235"/>
      <c r="B1349" s="236"/>
    </row>
    <row r="1350" spans="1:2">
      <c r="A1350" s="235"/>
      <c r="B1350" s="236"/>
    </row>
    <row r="1351" spans="1:2">
      <c r="A1351" s="235"/>
      <c r="B1351" s="236"/>
    </row>
    <row r="1352" spans="1:2">
      <c r="A1352" s="235"/>
      <c r="B1352" s="236"/>
    </row>
    <row r="1353" spans="1:2">
      <c r="A1353" s="235"/>
      <c r="B1353" s="236"/>
    </row>
    <row r="1354" spans="1:2">
      <c r="A1354" s="235"/>
      <c r="B1354" s="236"/>
    </row>
    <row r="1355" spans="1:2">
      <c r="A1355" s="235"/>
      <c r="B1355" s="236"/>
    </row>
    <row r="1356" spans="1:2">
      <c r="A1356" s="235"/>
      <c r="B1356" s="236"/>
    </row>
    <row r="1357" spans="1:2">
      <c r="A1357" s="235"/>
      <c r="B1357" s="236"/>
    </row>
    <row r="1358" spans="1:2">
      <c r="A1358" s="235"/>
      <c r="B1358" s="236"/>
    </row>
    <row r="1359" spans="1:2">
      <c r="A1359" s="235"/>
      <c r="B1359" s="236"/>
    </row>
    <row r="1360" spans="1:2">
      <c r="A1360" s="235"/>
      <c r="B1360" s="236"/>
    </row>
    <row r="1361" spans="1:2">
      <c r="A1361" s="235"/>
      <c r="B1361" s="236"/>
    </row>
    <row r="1362" spans="1:2">
      <c r="A1362" s="235"/>
      <c r="B1362" s="236"/>
    </row>
    <row r="1363" spans="1:2">
      <c r="A1363" s="235"/>
      <c r="B1363" s="236"/>
    </row>
    <row r="1364" spans="1:2">
      <c r="A1364" s="235"/>
      <c r="B1364" s="236"/>
    </row>
    <row r="1365" spans="1:2">
      <c r="A1365" s="235"/>
      <c r="B1365" s="236"/>
    </row>
    <row r="1366" spans="1:2">
      <c r="A1366" s="235"/>
      <c r="B1366" s="236"/>
    </row>
    <row r="1367" spans="1:2">
      <c r="A1367" s="235"/>
      <c r="B1367" s="236"/>
    </row>
    <row r="1368" spans="1:2">
      <c r="A1368" s="235"/>
      <c r="B1368" s="236"/>
    </row>
    <row r="1369" spans="1:2">
      <c r="A1369" s="235"/>
      <c r="B1369" s="236"/>
    </row>
    <row r="1370" spans="1:2">
      <c r="A1370" s="235"/>
      <c r="B1370" s="236"/>
    </row>
    <row r="1371" spans="1:2">
      <c r="A1371" s="235"/>
      <c r="B1371" s="236"/>
    </row>
    <row r="1372" spans="1:2">
      <c r="A1372" s="235"/>
      <c r="B1372" s="236"/>
    </row>
    <row r="1373" spans="1:2">
      <c r="A1373" s="235"/>
      <c r="B1373" s="236"/>
    </row>
    <row r="1374" spans="1:2">
      <c r="A1374" s="235"/>
      <c r="B1374" s="236"/>
    </row>
    <row r="1375" spans="1:2">
      <c r="A1375" s="235"/>
      <c r="B1375" s="236"/>
    </row>
    <row r="1376" spans="1:2">
      <c r="A1376" s="235"/>
      <c r="B1376" s="236"/>
    </row>
    <row r="1377" spans="1:2">
      <c r="A1377" s="235"/>
      <c r="B1377" s="236"/>
    </row>
    <row r="1378" spans="1:2">
      <c r="A1378" s="235"/>
      <c r="B1378" s="236"/>
    </row>
    <row r="1379" spans="1:2">
      <c r="A1379" s="235"/>
      <c r="B1379" s="236"/>
    </row>
    <row r="1380" spans="1:2">
      <c r="A1380" s="235"/>
      <c r="B1380" s="236"/>
    </row>
    <row r="1381" spans="1:2">
      <c r="A1381" s="235"/>
      <c r="B1381" s="236"/>
    </row>
    <row r="1382" spans="1:2">
      <c r="A1382" s="235"/>
      <c r="B1382" s="236"/>
    </row>
    <row r="1383" spans="1:2">
      <c r="A1383" s="235"/>
      <c r="B1383" s="236"/>
    </row>
    <row r="1384" spans="1:2">
      <c r="A1384" s="235"/>
      <c r="B1384" s="236"/>
    </row>
    <row r="1385" spans="1:2">
      <c r="A1385" s="235"/>
      <c r="B1385" s="236"/>
    </row>
    <row r="1386" spans="1:2">
      <c r="A1386" s="235"/>
      <c r="B1386" s="236"/>
    </row>
    <row r="1387" spans="1:2">
      <c r="A1387" s="235"/>
      <c r="B1387" s="236"/>
    </row>
    <row r="1388" spans="1:2">
      <c r="A1388" s="235"/>
      <c r="B1388" s="236"/>
    </row>
    <row r="1389" spans="1:2">
      <c r="A1389" s="235"/>
      <c r="B1389" s="236"/>
    </row>
    <row r="1390" spans="1:2">
      <c r="A1390" s="235"/>
      <c r="B1390" s="236"/>
    </row>
    <row r="1391" spans="1:2">
      <c r="A1391" s="235"/>
      <c r="B1391" s="236"/>
    </row>
    <row r="1392" spans="1:2">
      <c r="A1392" s="235"/>
      <c r="B1392" s="236"/>
    </row>
    <row r="1393" spans="1:2">
      <c r="A1393" s="235"/>
      <c r="B1393" s="236"/>
    </row>
    <row r="1394" spans="1:2">
      <c r="A1394" s="235"/>
      <c r="B1394" s="236"/>
    </row>
    <row r="1395" spans="1:2">
      <c r="A1395" s="235"/>
      <c r="B1395" s="236"/>
    </row>
    <row r="1396" spans="1:2">
      <c r="A1396" s="235"/>
      <c r="B1396" s="236"/>
    </row>
    <row r="1397" spans="1:2">
      <c r="A1397" s="235"/>
      <c r="B1397" s="236"/>
    </row>
    <row r="1398" spans="1:2">
      <c r="A1398" s="235"/>
      <c r="B1398" s="236"/>
    </row>
    <row r="1399" spans="1:2">
      <c r="A1399" s="235"/>
      <c r="B1399" s="236"/>
    </row>
    <row r="1400" spans="1:2">
      <c r="A1400" s="235"/>
      <c r="B1400" s="236"/>
    </row>
    <row r="1401" spans="1:2">
      <c r="A1401" s="235"/>
      <c r="B1401" s="236"/>
    </row>
    <row r="1402" spans="1:2">
      <c r="A1402" s="235"/>
      <c r="B1402" s="236"/>
    </row>
    <row r="1403" spans="1:2">
      <c r="A1403" s="235"/>
      <c r="B1403" s="236"/>
    </row>
    <row r="1404" spans="1:2">
      <c r="A1404" s="235"/>
      <c r="B1404" s="236"/>
    </row>
    <row r="1405" spans="1:2">
      <c r="A1405" s="235"/>
      <c r="B1405" s="236"/>
    </row>
    <row r="1406" spans="1:2">
      <c r="A1406" s="235"/>
      <c r="B1406" s="236"/>
    </row>
    <row r="1407" spans="1:2">
      <c r="A1407" s="235"/>
      <c r="B1407" s="236"/>
    </row>
    <row r="1408" spans="1:2">
      <c r="A1408" s="235"/>
      <c r="B1408" s="236"/>
    </row>
    <row r="1409" spans="1:2">
      <c r="A1409" s="235"/>
      <c r="B1409" s="236"/>
    </row>
    <row r="1410" spans="1:2">
      <c r="A1410" s="235"/>
      <c r="B1410" s="236"/>
    </row>
    <row r="1411" spans="1:2">
      <c r="A1411" s="235"/>
      <c r="B1411" s="236"/>
    </row>
    <row r="1412" spans="1:2">
      <c r="A1412" s="235"/>
      <c r="B1412" s="236"/>
    </row>
    <row r="1413" spans="1:2">
      <c r="A1413" s="235"/>
      <c r="B1413" s="236"/>
    </row>
    <row r="1414" spans="1:2">
      <c r="A1414" s="235"/>
      <c r="B1414" s="236"/>
    </row>
    <row r="1415" spans="1:2">
      <c r="A1415" s="235"/>
      <c r="B1415" s="236"/>
    </row>
    <row r="1416" spans="1:2">
      <c r="A1416" s="235"/>
      <c r="B1416" s="236"/>
    </row>
    <row r="1417" spans="1:2">
      <c r="A1417" s="235"/>
      <c r="B1417" s="236"/>
    </row>
    <row r="1418" spans="1:2">
      <c r="A1418" s="235"/>
      <c r="B1418" s="236"/>
    </row>
    <row r="1419" spans="1:2">
      <c r="A1419" s="235"/>
      <c r="B1419" s="236"/>
    </row>
    <row r="1420" spans="1:2">
      <c r="A1420" s="235"/>
      <c r="B1420" s="236"/>
    </row>
    <row r="1421" spans="1:2">
      <c r="A1421" s="235"/>
      <c r="B1421" s="236"/>
    </row>
    <row r="1422" spans="1:2">
      <c r="A1422" s="235"/>
      <c r="B1422" s="236"/>
    </row>
    <row r="1423" spans="1:2">
      <c r="A1423" s="235"/>
      <c r="B1423" s="236"/>
    </row>
    <row r="1424" spans="1:2">
      <c r="A1424" s="235"/>
      <c r="B1424" s="236"/>
    </row>
    <row r="1425" spans="1:2">
      <c r="A1425" s="235"/>
      <c r="B1425" s="236"/>
    </row>
    <row r="1426" spans="1:2">
      <c r="A1426" s="235"/>
      <c r="B1426" s="236"/>
    </row>
    <row r="1427" spans="1:2">
      <c r="A1427" s="235"/>
      <c r="B1427" s="236"/>
    </row>
    <row r="1428" spans="1:2">
      <c r="A1428" s="235"/>
      <c r="B1428" s="236"/>
    </row>
    <row r="1429" spans="1:2">
      <c r="A1429" s="235"/>
      <c r="B1429" s="236"/>
    </row>
    <row r="1430" spans="1:2">
      <c r="A1430" s="235"/>
      <c r="B1430" s="236"/>
    </row>
    <row r="1431" spans="1:2">
      <c r="A1431" s="235"/>
      <c r="B1431" s="236"/>
    </row>
    <row r="1432" spans="1:2">
      <c r="A1432" s="235"/>
      <c r="B1432" s="236"/>
    </row>
    <row r="1433" spans="1:2">
      <c r="A1433" s="235"/>
      <c r="B1433" s="236"/>
    </row>
    <row r="1434" spans="1:2">
      <c r="A1434" s="235"/>
      <c r="B1434" s="236"/>
    </row>
    <row r="1435" spans="1:2">
      <c r="A1435" s="235"/>
      <c r="B1435" s="236"/>
    </row>
    <row r="1436" spans="1:2">
      <c r="A1436" s="235"/>
      <c r="B1436" s="236"/>
    </row>
    <row r="1437" spans="1:2">
      <c r="A1437" s="235"/>
      <c r="B1437" s="236"/>
    </row>
    <row r="1438" spans="1:2">
      <c r="A1438" s="235"/>
      <c r="B1438" s="236"/>
    </row>
    <row r="1439" spans="1:2">
      <c r="A1439" s="235"/>
      <c r="B1439" s="236"/>
    </row>
    <row r="1440" spans="1:2">
      <c r="A1440" s="235"/>
      <c r="B1440" s="236"/>
    </row>
    <row r="1441" spans="1:2">
      <c r="A1441" s="235"/>
      <c r="B1441" s="236"/>
    </row>
    <row r="1442" spans="1:2">
      <c r="A1442" s="235"/>
      <c r="B1442" s="236"/>
    </row>
    <row r="1443" spans="1:2">
      <c r="A1443" s="235"/>
      <c r="B1443" s="236"/>
    </row>
    <row r="1444" spans="1:2">
      <c r="A1444" s="235"/>
      <c r="B1444" s="236"/>
    </row>
    <row r="1445" spans="1:2">
      <c r="A1445" s="235"/>
      <c r="B1445" s="236"/>
    </row>
    <row r="1446" spans="1:2">
      <c r="A1446" s="235"/>
      <c r="B1446" s="236"/>
    </row>
    <row r="1447" spans="1:2">
      <c r="A1447" s="235"/>
      <c r="B1447" s="236"/>
    </row>
    <row r="1448" spans="1:2">
      <c r="A1448" s="235"/>
      <c r="B1448" s="236"/>
    </row>
    <row r="1449" spans="1:2">
      <c r="A1449" s="235"/>
      <c r="B1449" s="236"/>
    </row>
    <row r="1450" spans="1:2">
      <c r="A1450" s="235"/>
      <c r="B1450" s="236"/>
    </row>
    <row r="1451" spans="1:2">
      <c r="A1451" s="235"/>
      <c r="B1451" s="236"/>
    </row>
    <row r="1452" spans="1:2">
      <c r="A1452" s="235"/>
      <c r="B1452" s="236"/>
    </row>
    <row r="1453" spans="1:2">
      <c r="A1453" s="235"/>
      <c r="B1453" s="236"/>
    </row>
    <row r="1454" spans="1:2">
      <c r="A1454" s="235"/>
      <c r="B1454" s="236"/>
    </row>
    <row r="1455" spans="1:2">
      <c r="A1455" s="235"/>
      <c r="B1455" s="236"/>
    </row>
    <row r="1456" spans="1:2">
      <c r="A1456" s="235"/>
      <c r="B1456" s="236"/>
    </row>
    <row r="1457" spans="1:2">
      <c r="A1457" s="235"/>
      <c r="B1457" s="236"/>
    </row>
    <row r="1458" spans="1:2">
      <c r="A1458" s="235"/>
      <c r="B1458" s="236"/>
    </row>
    <row r="1459" spans="1:2">
      <c r="A1459" s="235"/>
      <c r="B1459" s="236"/>
    </row>
    <row r="1460" spans="1:2">
      <c r="A1460" s="235"/>
      <c r="B1460" s="236"/>
    </row>
    <row r="1461" spans="1:2">
      <c r="A1461" s="235"/>
      <c r="B1461" s="236"/>
    </row>
    <row r="1462" spans="1:2">
      <c r="A1462" s="235"/>
      <c r="B1462" s="236"/>
    </row>
    <row r="1463" spans="1:2">
      <c r="A1463" s="235"/>
      <c r="B1463" s="236"/>
    </row>
    <row r="1464" spans="1:2">
      <c r="A1464" s="235"/>
      <c r="B1464" s="236"/>
    </row>
    <row r="1465" spans="1:2">
      <c r="A1465" s="235"/>
      <c r="B1465" s="236"/>
    </row>
    <row r="1466" spans="1:2">
      <c r="A1466" s="235"/>
      <c r="B1466" s="236"/>
    </row>
    <row r="1467" spans="1:2">
      <c r="A1467" s="235"/>
      <c r="B1467" s="236"/>
    </row>
    <row r="1468" spans="1:2">
      <c r="A1468" s="235"/>
      <c r="B1468" s="236"/>
    </row>
    <row r="1469" spans="1:2">
      <c r="A1469" s="235"/>
      <c r="B1469" s="236"/>
    </row>
    <row r="1470" spans="1:2">
      <c r="A1470" s="235"/>
      <c r="B1470" s="236"/>
    </row>
    <row r="1471" spans="1:2">
      <c r="A1471" s="235"/>
      <c r="B1471" s="236"/>
    </row>
    <row r="1472" spans="1:2">
      <c r="A1472" s="235"/>
      <c r="B1472" s="236"/>
    </row>
    <row r="1473" spans="1:2">
      <c r="A1473" s="235"/>
      <c r="B1473" s="236"/>
    </row>
    <row r="1474" spans="1:2">
      <c r="A1474" s="235"/>
      <c r="B1474" s="236"/>
    </row>
    <row r="1475" spans="1:2">
      <c r="A1475" s="235"/>
      <c r="B1475" s="236"/>
    </row>
    <row r="1476" spans="1:2">
      <c r="A1476" s="235"/>
      <c r="B1476" s="236"/>
    </row>
    <row r="1477" spans="1:2">
      <c r="A1477" s="235"/>
      <c r="B1477" s="236"/>
    </row>
    <row r="1478" spans="1:2">
      <c r="A1478" s="235"/>
      <c r="B1478" s="236"/>
    </row>
    <row r="1479" spans="1:2">
      <c r="A1479" s="235"/>
      <c r="B1479" s="236"/>
    </row>
    <row r="1480" spans="1:2">
      <c r="A1480" s="235"/>
      <c r="B1480" s="236"/>
    </row>
    <row r="1481" spans="1:2">
      <c r="A1481" s="235"/>
      <c r="B1481" s="236"/>
    </row>
    <row r="1482" spans="1:2">
      <c r="A1482" s="235"/>
      <c r="B1482" s="236"/>
    </row>
    <row r="1483" spans="1:2">
      <c r="A1483" s="235"/>
      <c r="B1483" s="236"/>
    </row>
    <row r="1484" spans="1:2">
      <c r="A1484" s="235"/>
      <c r="B1484" s="236"/>
    </row>
    <row r="1485" spans="1:2">
      <c r="A1485" s="235"/>
      <c r="B1485" s="236"/>
    </row>
    <row r="1486" spans="1:2">
      <c r="A1486" s="235"/>
      <c r="B1486" s="236"/>
    </row>
    <row r="1487" spans="1:2">
      <c r="A1487" s="235"/>
      <c r="B1487" s="236"/>
    </row>
    <row r="1488" spans="1:2">
      <c r="A1488" s="235"/>
      <c r="B1488" s="236"/>
    </row>
    <row r="1489" spans="1:2">
      <c r="A1489" s="235"/>
      <c r="B1489" s="236"/>
    </row>
    <row r="1490" spans="1:2">
      <c r="A1490" s="235"/>
      <c r="B1490" s="236"/>
    </row>
    <row r="1491" spans="1:2">
      <c r="A1491" s="235"/>
      <c r="B1491" s="236"/>
    </row>
    <row r="1492" spans="1:2">
      <c r="A1492" s="235"/>
      <c r="B1492" s="236"/>
    </row>
    <row r="1493" spans="1:2">
      <c r="A1493" s="235"/>
      <c r="B1493" s="236"/>
    </row>
    <row r="1494" spans="1:2">
      <c r="A1494" s="235"/>
      <c r="B1494" s="236"/>
    </row>
    <row r="1495" spans="1:2">
      <c r="A1495" s="235"/>
      <c r="B1495" s="236"/>
    </row>
    <row r="1496" spans="1:2">
      <c r="A1496" s="235"/>
      <c r="B1496" s="236"/>
    </row>
    <row r="1497" spans="1:2">
      <c r="A1497" s="235"/>
      <c r="B1497" s="236"/>
    </row>
    <row r="1498" spans="1:2">
      <c r="A1498" s="235"/>
      <c r="B1498" s="236"/>
    </row>
    <row r="1499" spans="1:2">
      <c r="A1499" s="235"/>
      <c r="B1499" s="236"/>
    </row>
    <row r="1500" spans="1:2">
      <c r="A1500" s="235"/>
      <c r="B1500" s="236"/>
    </row>
    <row r="1501" spans="1:2">
      <c r="A1501" s="235"/>
      <c r="B1501" s="236"/>
    </row>
    <row r="1502" spans="1:2">
      <c r="A1502" s="235"/>
      <c r="B1502" s="236"/>
    </row>
    <row r="1503" spans="1:2">
      <c r="A1503" s="235"/>
      <c r="B1503" s="236"/>
    </row>
    <row r="1504" spans="1:2">
      <c r="A1504" s="235"/>
      <c r="B1504" s="236"/>
    </row>
    <row r="1505" spans="1:2">
      <c r="A1505" s="235"/>
      <c r="B1505" s="236"/>
    </row>
    <row r="1506" spans="1:2">
      <c r="A1506" s="235"/>
      <c r="B1506" s="236"/>
    </row>
    <row r="1507" spans="1:2">
      <c r="A1507" s="235"/>
      <c r="B1507" s="236"/>
    </row>
    <row r="1508" spans="1:2">
      <c r="A1508" s="235"/>
      <c r="B1508" s="236"/>
    </row>
    <row r="1509" spans="1:2">
      <c r="A1509" s="235"/>
      <c r="B1509" s="236"/>
    </row>
    <row r="1510" spans="1:2">
      <c r="A1510" s="235"/>
      <c r="B1510" s="236"/>
    </row>
    <row r="1511" spans="1:2">
      <c r="A1511" s="235"/>
      <c r="B1511" s="236"/>
    </row>
    <row r="1512" spans="1:2">
      <c r="A1512" s="235"/>
      <c r="B1512" s="236"/>
    </row>
    <row r="1513" spans="1:2">
      <c r="A1513" s="235"/>
      <c r="B1513" s="236"/>
    </row>
    <row r="1514" spans="1:2">
      <c r="A1514" s="235"/>
      <c r="B1514" s="236"/>
    </row>
    <row r="1515" spans="1:2">
      <c r="A1515" s="235"/>
      <c r="B1515" s="236"/>
    </row>
    <row r="1516" spans="1:2">
      <c r="A1516" s="235"/>
      <c r="B1516" s="236"/>
    </row>
    <row r="1517" spans="1:2">
      <c r="A1517" s="235"/>
      <c r="B1517" s="236"/>
    </row>
    <row r="1518" spans="1:2">
      <c r="A1518" s="235"/>
      <c r="B1518" s="236"/>
    </row>
    <row r="1519" spans="1:2">
      <c r="A1519" s="235"/>
      <c r="B1519" s="236"/>
    </row>
    <row r="1520" spans="1:2">
      <c r="A1520" s="235"/>
      <c r="B1520" s="236"/>
    </row>
    <row r="1521" spans="1:2">
      <c r="A1521" s="235"/>
      <c r="B1521" s="236"/>
    </row>
    <row r="1522" spans="1:2">
      <c r="A1522" s="235"/>
      <c r="B1522" s="236"/>
    </row>
    <row r="1523" spans="1:2">
      <c r="A1523" s="235"/>
      <c r="B1523" s="236"/>
    </row>
    <row r="1524" spans="1:2">
      <c r="A1524" s="235"/>
      <c r="B1524" s="236"/>
    </row>
    <row r="1525" spans="1:2">
      <c r="A1525" s="235"/>
      <c r="B1525" s="236"/>
    </row>
    <row r="1526" spans="1:2">
      <c r="A1526" s="235"/>
      <c r="B1526" s="236"/>
    </row>
    <row r="1527" spans="1:2">
      <c r="A1527" s="235"/>
      <c r="B1527" s="236"/>
    </row>
    <row r="1528" spans="1:2">
      <c r="A1528" s="235"/>
      <c r="B1528" s="236"/>
    </row>
    <row r="1529" spans="1:2">
      <c r="A1529" s="235"/>
      <c r="B1529" s="236"/>
    </row>
    <row r="1530" spans="1:2">
      <c r="A1530" s="235"/>
      <c r="B1530" s="236"/>
    </row>
    <row r="1531" spans="1:2">
      <c r="A1531" s="235"/>
      <c r="B1531" s="236"/>
    </row>
    <row r="1532" spans="1:2">
      <c r="A1532" s="235"/>
      <c r="B1532" s="236"/>
    </row>
    <row r="1533" spans="1:2">
      <c r="A1533" s="235"/>
      <c r="B1533" s="236"/>
    </row>
    <row r="1534" spans="1:2">
      <c r="A1534" s="235"/>
      <c r="B1534" s="236"/>
    </row>
    <row r="1535" spans="1:2">
      <c r="A1535" s="235"/>
      <c r="B1535" s="236"/>
    </row>
    <row r="1536" spans="1:2">
      <c r="A1536" s="235"/>
      <c r="B1536" s="236"/>
    </row>
    <row r="1537" spans="1:2">
      <c r="A1537" s="235"/>
      <c r="B1537" s="236"/>
    </row>
    <row r="1538" spans="1:2">
      <c r="A1538" s="235"/>
      <c r="B1538" s="236"/>
    </row>
    <row r="1539" spans="1:2">
      <c r="A1539" s="235"/>
      <c r="B1539" s="236"/>
    </row>
    <row r="1540" spans="1:2">
      <c r="A1540" s="235"/>
      <c r="B1540" s="236"/>
    </row>
    <row r="1541" spans="1:2">
      <c r="A1541" s="235"/>
      <c r="B1541" s="236"/>
    </row>
    <row r="1542" spans="1:2">
      <c r="A1542" s="235"/>
      <c r="B1542" s="236"/>
    </row>
    <row r="1543" spans="1:2">
      <c r="A1543" s="235"/>
      <c r="B1543" s="236"/>
    </row>
    <row r="1544" spans="1:2">
      <c r="A1544" s="235"/>
      <c r="B1544" s="236"/>
    </row>
    <row r="1545" spans="1:2">
      <c r="A1545" s="235"/>
      <c r="B1545" s="236"/>
    </row>
    <row r="1546" spans="1:2">
      <c r="A1546" s="235"/>
      <c r="B1546" s="236"/>
    </row>
    <row r="1547" spans="1:2">
      <c r="A1547" s="235"/>
      <c r="B1547" s="236"/>
    </row>
    <row r="1548" spans="1:2">
      <c r="A1548" s="235"/>
      <c r="B1548" s="236"/>
    </row>
    <row r="1549" spans="1:2">
      <c r="A1549" s="235"/>
      <c r="B1549" s="236"/>
    </row>
    <row r="1550" spans="1:2">
      <c r="A1550" s="235"/>
      <c r="B1550" s="236"/>
    </row>
    <row r="1551" spans="1:2">
      <c r="A1551" s="235"/>
      <c r="B1551" s="236"/>
    </row>
    <row r="1552" spans="1:2">
      <c r="A1552" s="235"/>
      <c r="B1552" s="236"/>
    </row>
    <row r="1553" spans="1:2">
      <c r="A1553" s="235"/>
      <c r="B1553" s="236"/>
    </row>
    <row r="1554" spans="1:2">
      <c r="A1554" s="235"/>
      <c r="B1554" s="236"/>
    </row>
    <row r="1555" spans="1:2">
      <c r="A1555" s="235"/>
      <c r="B1555" s="236"/>
    </row>
    <row r="1556" spans="1:2">
      <c r="A1556" s="235"/>
      <c r="B1556" s="236"/>
    </row>
    <row r="1557" spans="1:2">
      <c r="A1557" s="235"/>
      <c r="B1557" s="236"/>
    </row>
    <row r="1558" spans="1:2">
      <c r="A1558" s="235"/>
      <c r="B1558" s="236"/>
    </row>
    <row r="1559" spans="1:2">
      <c r="A1559" s="235"/>
      <c r="B1559" s="236"/>
    </row>
    <row r="1560" spans="1:2">
      <c r="A1560" s="235"/>
      <c r="B1560" s="236"/>
    </row>
    <row r="1561" spans="1:2">
      <c r="A1561" s="235"/>
      <c r="B1561" s="236"/>
    </row>
    <row r="1562" spans="1:2">
      <c r="A1562" s="235"/>
      <c r="B1562" s="236"/>
    </row>
    <row r="1563" spans="1:2">
      <c r="A1563" s="235"/>
      <c r="B1563" s="236"/>
    </row>
    <row r="1564" spans="1:2">
      <c r="A1564" s="235"/>
      <c r="B1564" s="236"/>
    </row>
    <row r="1565" spans="1:2">
      <c r="A1565" s="235"/>
      <c r="B1565" s="236"/>
    </row>
    <row r="1566" spans="1:2">
      <c r="A1566" s="235"/>
      <c r="B1566" s="236"/>
    </row>
    <row r="1567" spans="1:2">
      <c r="A1567" s="235"/>
      <c r="B1567" s="236"/>
    </row>
    <row r="1568" spans="1:2">
      <c r="A1568" s="235"/>
      <c r="B1568" s="236"/>
    </row>
    <row r="1569" spans="1:2">
      <c r="A1569" s="235"/>
      <c r="B1569" s="236"/>
    </row>
    <row r="1570" spans="1:2">
      <c r="A1570" s="235"/>
      <c r="B1570" s="236"/>
    </row>
    <row r="1571" spans="1:2">
      <c r="A1571" s="235"/>
      <c r="B1571" s="236"/>
    </row>
    <row r="1572" spans="1:2">
      <c r="A1572" s="235"/>
      <c r="B1572" s="236"/>
    </row>
    <row r="1573" spans="1:2">
      <c r="A1573" s="235"/>
      <c r="B1573" s="236"/>
    </row>
    <row r="1574" spans="1:2">
      <c r="A1574" s="235"/>
      <c r="B1574" s="236"/>
    </row>
    <row r="1575" spans="1:2">
      <c r="A1575" s="235"/>
      <c r="B1575" s="236"/>
    </row>
    <row r="1576" spans="1:2">
      <c r="A1576" s="235"/>
      <c r="B1576" s="236"/>
    </row>
    <row r="1577" spans="1:2">
      <c r="A1577" s="235"/>
      <c r="B1577" s="236"/>
    </row>
    <row r="1578" spans="1:2">
      <c r="A1578" s="235"/>
      <c r="B1578" s="236"/>
    </row>
    <row r="1579" spans="1:2">
      <c r="A1579" s="235"/>
      <c r="B1579" s="236"/>
    </row>
    <row r="1580" spans="1:2">
      <c r="A1580" s="235"/>
      <c r="B1580" s="236"/>
    </row>
    <row r="1581" spans="1:2">
      <c r="A1581" s="235"/>
      <c r="B1581" s="236"/>
    </row>
    <row r="1582" spans="1:2">
      <c r="A1582" s="235"/>
      <c r="B1582" s="236"/>
    </row>
    <row r="1583" spans="1:2">
      <c r="A1583" s="235"/>
      <c r="B1583" s="236"/>
    </row>
    <row r="1584" spans="1:2">
      <c r="A1584" s="235"/>
      <c r="B1584" s="236"/>
    </row>
    <row r="1585" spans="1:2">
      <c r="A1585" s="235"/>
      <c r="B1585" s="236"/>
    </row>
    <row r="1586" spans="1:2">
      <c r="A1586" s="235"/>
      <c r="B1586" s="236"/>
    </row>
    <row r="1587" spans="1:2">
      <c r="A1587" s="235"/>
      <c r="B1587" s="236"/>
    </row>
    <row r="1588" spans="1:2">
      <c r="A1588" s="235"/>
      <c r="B1588" s="236"/>
    </row>
    <row r="1589" spans="1:2">
      <c r="A1589" s="235"/>
      <c r="B1589" s="236"/>
    </row>
    <row r="1590" spans="1:2">
      <c r="A1590" s="235"/>
      <c r="B1590" s="236"/>
    </row>
    <row r="1591" spans="1:2">
      <c r="A1591" s="235"/>
      <c r="B1591" s="236"/>
    </row>
    <row r="1592" spans="1:2">
      <c r="A1592" s="235"/>
      <c r="B1592" s="236"/>
    </row>
    <row r="1593" spans="1:2">
      <c r="A1593" s="235"/>
      <c r="B1593" s="236"/>
    </row>
    <row r="1594" spans="1:2">
      <c r="A1594" s="235"/>
      <c r="B1594" s="236"/>
    </row>
    <row r="1595" spans="1:2">
      <c r="A1595" s="235"/>
      <c r="B1595" s="236"/>
    </row>
    <row r="1596" spans="1:2">
      <c r="A1596" s="235"/>
      <c r="B1596" s="236"/>
    </row>
    <row r="1597" spans="1:2">
      <c r="A1597" s="235"/>
      <c r="B1597" s="236"/>
    </row>
    <row r="1598" spans="1:2">
      <c r="A1598" s="235"/>
      <c r="B1598" s="236"/>
    </row>
    <row r="1599" spans="1:2">
      <c r="A1599" s="235"/>
      <c r="B1599" s="236"/>
    </row>
    <row r="1600" spans="1:2">
      <c r="A1600" s="235"/>
      <c r="B1600" s="236"/>
    </row>
    <row r="1601" spans="1:2">
      <c r="A1601" s="235"/>
      <c r="B1601" s="236"/>
    </row>
    <row r="1602" spans="1:2">
      <c r="A1602" s="235"/>
      <c r="B1602" s="236"/>
    </row>
    <row r="1603" spans="1:2">
      <c r="A1603" s="235"/>
      <c r="B1603" s="236"/>
    </row>
    <row r="1604" spans="1:2">
      <c r="A1604" s="235"/>
      <c r="B1604" s="236"/>
    </row>
    <row r="1605" spans="1:2">
      <c r="A1605" s="235"/>
      <c r="B1605" s="236"/>
    </row>
    <row r="1606" spans="1:2">
      <c r="A1606" s="235"/>
      <c r="B1606" s="236"/>
    </row>
    <row r="1607" spans="1:2">
      <c r="A1607" s="235"/>
      <c r="B1607" s="236"/>
    </row>
    <row r="1608" spans="1:2">
      <c r="A1608" s="235"/>
      <c r="B1608" s="236"/>
    </row>
    <row r="1609" spans="1:2">
      <c r="A1609" s="235"/>
      <c r="B1609" s="236"/>
    </row>
    <row r="1610" spans="1:2">
      <c r="A1610" s="235"/>
      <c r="B1610" s="236"/>
    </row>
    <row r="1611" spans="1:2">
      <c r="A1611" s="235"/>
      <c r="B1611" s="236"/>
    </row>
    <row r="1612" spans="1:2">
      <c r="A1612" s="235"/>
      <c r="B1612" s="236"/>
    </row>
    <row r="1613" spans="1:2">
      <c r="A1613" s="235"/>
      <c r="B1613" s="236"/>
    </row>
    <row r="1614" spans="1:2">
      <c r="A1614" s="235"/>
      <c r="B1614" s="236"/>
    </row>
    <row r="1615" spans="1:2">
      <c r="A1615" s="235"/>
      <c r="B1615" s="236"/>
    </row>
    <row r="1616" spans="1:2">
      <c r="A1616" s="235"/>
      <c r="B1616" s="236"/>
    </row>
    <row r="1617" spans="1:2">
      <c r="A1617" s="235"/>
      <c r="B1617" s="236"/>
    </row>
    <row r="1618" spans="1:2">
      <c r="A1618" s="235"/>
      <c r="B1618" s="236"/>
    </row>
    <row r="1619" spans="1:2">
      <c r="A1619" s="235"/>
      <c r="B1619" s="236"/>
    </row>
    <row r="1620" spans="1:2">
      <c r="A1620" s="235"/>
      <c r="B1620" s="236"/>
    </row>
    <row r="1621" spans="1:2">
      <c r="A1621" s="235"/>
      <c r="B1621" s="236"/>
    </row>
    <row r="1622" spans="1:2">
      <c r="A1622" s="235"/>
      <c r="B1622" s="236"/>
    </row>
    <row r="1623" spans="1:2">
      <c r="A1623" s="235"/>
      <c r="B1623" s="236"/>
    </row>
    <row r="1624" spans="1:2">
      <c r="A1624" s="235"/>
      <c r="B1624" s="236"/>
    </row>
    <row r="1625" spans="1:2">
      <c r="A1625" s="235"/>
      <c r="B1625" s="236"/>
    </row>
    <row r="1626" spans="1:2">
      <c r="A1626" s="235"/>
      <c r="B1626" s="236"/>
    </row>
    <row r="1627" spans="1:2">
      <c r="A1627" s="235"/>
      <c r="B1627" s="236"/>
    </row>
    <row r="1628" spans="1:2">
      <c r="A1628" s="235"/>
      <c r="B1628" s="236"/>
    </row>
    <row r="1629" spans="1:2">
      <c r="A1629" s="235"/>
      <c r="B1629" s="236"/>
    </row>
    <row r="1630" spans="1:2">
      <c r="A1630" s="235"/>
      <c r="B1630" s="236"/>
    </row>
    <row r="1631" spans="1:2">
      <c r="A1631" s="235"/>
      <c r="B1631" s="236"/>
    </row>
    <row r="1632" spans="1:2">
      <c r="A1632" s="235"/>
      <c r="B1632" s="236"/>
    </row>
    <row r="1633" spans="1:2">
      <c r="A1633" s="235"/>
      <c r="B1633" s="236"/>
    </row>
    <row r="1634" spans="1:2">
      <c r="A1634" s="235"/>
      <c r="B1634" s="236"/>
    </row>
    <row r="1635" spans="1:2">
      <c r="A1635" s="235"/>
      <c r="B1635" s="236"/>
    </row>
    <row r="1636" spans="1:2">
      <c r="A1636" s="235"/>
      <c r="B1636" s="236"/>
    </row>
    <row r="1637" spans="1:2">
      <c r="A1637" s="235"/>
      <c r="B1637" s="236"/>
    </row>
    <row r="1638" spans="1:2">
      <c r="A1638" s="235"/>
      <c r="B1638" s="236"/>
    </row>
    <row r="1639" spans="1:2">
      <c r="A1639" s="235"/>
      <c r="B1639" s="236"/>
    </row>
    <row r="1640" spans="1:2">
      <c r="A1640" s="235"/>
      <c r="B1640" s="236"/>
    </row>
    <row r="1641" spans="1:2">
      <c r="A1641" s="235"/>
      <c r="B1641" s="236"/>
    </row>
    <row r="1642" spans="1:2">
      <c r="A1642" s="235"/>
      <c r="B1642" s="236"/>
    </row>
    <row r="1643" spans="1:2">
      <c r="A1643" s="235"/>
      <c r="B1643" s="236"/>
    </row>
    <row r="1644" spans="1:2">
      <c r="A1644" s="235"/>
      <c r="B1644" s="236"/>
    </row>
    <row r="1645" spans="1:2">
      <c r="A1645" s="235"/>
      <c r="B1645" s="236"/>
    </row>
    <row r="1646" spans="1:2">
      <c r="A1646" s="235"/>
      <c r="B1646" s="236"/>
    </row>
    <row r="1647" spans="1:2">
      <c r="A1647" s="235"/>
      <c r="B1647" s="236"/>
    </row>
    <row r="1648" spans="1:2">
      <c r="A1648" s="235"/>
      <c r="B1648" s="236"/>
    </row>
    <row r="1649" spans="1:2">
      <c r="A1649" s="235"/>
      <c r="B1649" s="236"/>
    </row>
    <row r="1650" spans="1:2">
      <c r="A1650" s="235"/>
      <c r="B1650" s="236"/>
    </row>
    <row r="1651" spans="1:2">
      <c r="A1651" s="235"/>
      <c r="B1651" s="236"/>
    </row>
    <row r="1652" spans="1:2">
      <c r="A1652" s="235"/>
      <c r="B1652" s="236"/>
    </row>
    <row r="1653" spans="1:2">
      <c r="A1653" s="235"/>
      <c r="B1653" s="236"/>
    </row>
    <row r="1654" spans="1:2">
      <c r="A1654" s="235"/>
      <c r="B1654" s="236"/>
    </row>
    <row r="1655" spans="1:2">
      <c r="A1655" s="235"/>
      <c r="B1655" s="236"/>
    </row>
    <row r="1656" spans="1:2">
      <c r="A1656" s="235"/>
      <c r="B1656" s="236"/>
    </row>
    <row r="1657" spans="1:2">
      <c r="A1657" s="235"/>
      <c r="B1657" s="236"/>
    </row>
    <row r="1658" spans="1:2">
      <c r="A1658" s="235"/>
      <c r="B1658" s="236"/>
    </row>
    <row r="1659" spans="1:2">
      <c r="A1659" s="235"/>
      <c r="B1659" s="236"/>
    </row>
    <row r="1660" spans="1:2">
      <c r="A1660" s="235"/>
      <c r="B1660" s="236"/>
    </row>
    <row r="1661" spans="1:2">
      <c r="A1661" s="235"/>
      <c r="B1661" s="236"/>
    </row>
    <row r="1662" spans="1:2">
      <c r="A1662" s="235"/>
      <c r="B1662" s="236"/>
    </row>
    <row r="1663" spans="1:2">
      <c r="A1663" s="235"/>
      <c r="B1663" s="236"/>
    </row>
    <row r="1664" spans="1:2">
      <c r="A1664" s="235"/>
      <c r="B1664" s="236"/>
    </row>
    <row r="1665" spans="1:2">
      <c r="A1665" s="235"/>
      <c r="B1665" s="236"/>
    </row>
    <row r="1666" spans="1:2">
      <c r="A1666" s="235"/>
      <c r="B1666" s="236"/>
    </row>
    <row r="1667" spans="1:2">
      <c r="A1667" s="235"/>
      <c r="B1667" s="236"/>
    </row>
    <row r="1668" spans="1:2">
      <c r="A1668" s="235"/>
      <c r="B1668" s="236"/>
    </row>
    <row r="1669" spans="1:2">
      <c r="A1669" s="235"/>
      <c r="B1669" s="236"/>
    </row>
    <row r="1670" spans="1:2">
      <c r="A1670" s="235"/>
      <c r="B1670" s="236"/>
    </row>
    <row r="1671" spans="1:2">
      <c r="A1671" s="235"/>
      <c r="B1671" s="236"/>
    </row>
    <row r="1672" spans="1:2">
      <c r="A1672" s="235"/>
      <c r="B1672" s="236"/>
    </row>
    <row r="1673" spans="1:2">
      <c r="A1673" s="235"/>
      <c r="B1673" s="236"/>
    </row>
    <row r="1674" spans="1:2">
      <c r="A1674" s="235"/>
      <c r="B1674" s="236"/>
    </row>
    <row r="1675" spans="1:2">
      <c r="A1675" s="235"/>
      <c r="B1675" s="236"/>
    </row>
    <row r="1676" spans="1:2">
      <c r="A1676" s="235"/>
      <c r="B1676" s="236"/>
    </row>
    <row r="1677" spans="1:2">
      <c r="A1677" s="235"/>
      <c r="B1677" s="236"/>
    </row>
    <row r="1678" spans="1:2">
      <c r="A1678" s="235"/>
      <c r="B1678" s="236"/>
    </row>
    <row r="1679" spans="1:2">
      <c r="A1679" s="235"/>
      <c r="B1679" s="236"/>
    </row>
    <row r="1680" spans="1:2">
      <c r="A1680" s="235"/>
      <c r="B1680" s="236"/>
    </row>
    <row r="1681" spans="1:2">
      <c r="A1681" s="235"/>
      <c r="B1681" s="236"/>
    </row>
    <row r="1682" spans="1:2">
      <c r="A1682" s="235"/>
      <c r="B1682" s="236"/>
    </row>
    <row r="1683" spans="1:2">
      <c r="A1683" s="235"/>
      <c r="B1683" s="236"/>
    </row>
    <row r="1684" spans="1:2">
      <c r="A1684" s="235"/>
      <c r="B1684" s="236"/>
    </row>
    <row r="1685" spans="1:2">
      <c r="A1685" s="235"/>
      <c r="B1685" s="236"/>
    </row>
    <row r="1686" spans="1:2">
      <c r="A1686" s="235"/>
      <c r="B1686" s="236"/>
    </row>
    <row r="1687" spans="1:2">
      <c r="A1687" s="235"/>
      <c r="B1687" s="236"/>
    </row>
    <row r="1688" spans="1:2">
      <c r="A1688" s="235"/>
      <c r="B1688" s="236"/>
    </row>
    <row r="1689" spans="1:2">
      <c r="A1689" s="235"/>
      <c r="B1689" s="236"/>
    </row>
    <row r="1690" spans="1:2">
      <c r="A1690" s="235"/>
      <c r="B1690" s="236"/>
    </row>
    <row r="1691" spans="1:2">
      <c r="A1691" s="235"/>
      <c r="B1691" s="236"/>
    </row>
    <row r="1692" spans="1:2">
      <c r="A1692" s="235"/>
      <c r="B1692" s="236"/>
    </row>
    <row r="1693" spans="1:2">
      <c r="A1693" s="235"/>
      <c r="B1693" s="236"/>
    </row>
    <row r="1694" spans="1:2">
      <c r="A1694" s="235"/>
      <c r="B1694" s="236"/>
    </row>
    <row r="1695" spans="1:2">
      <c r="A1695" s="235"/>
      <c r="B1695" s="236"/>
    </row>
    <row r="1696" spans="1:2">
      <c r="A1696" s="235"/>
      <c r="B1696" s="236"/>
    </row>
    <row r="1697" spans="1:2">
      <c r="A1697" s="235"/>
      <c r="B1697" s="236"/>
    </row>
    <row r="1698" spans="1:2">
      <c r="A1698" s="235"/>
      <c r="B1698" s="236"/>
    </row>
    <row r="1699" spans="1:2">
      <c r="A1699" s="235"/>
      <c r="B1699" s="236"/>
    </row>
    <row r="1700" spans="1:2">
      <c r="A1700" s="235"/>
      <c r="B1700" s="236"/>
    </row>
    <row r="1701" spans="1:2">
      <c r="A1701" s="235"/>
      <c r="B1701" s="236"/>
    </row>
    <row r="1702" spans="1:2">
      <c r="A1702" s="235"/>
      <c r="B1702" s="236"/>
    </row>
    <row r="1703" spans="1:2">
      <c r="A1703" s="235"/>
      <c r="B1703" s="236"/>
    </row>
    <row r="1704" spans="1:2">
      <c r="A1704" s="235"/>
      <c r="B1704" s="236"/>
    </row>
    <row r="1705" spans="1:2">
      <c r="A1705" s="235"/>
      <c r="B1705" s="236"/>
    </row>
    <row r="1706" spans="1:2">
      <c r="A1706" s="235"/>
      <c r="B1706" s="236"/>
    </row>
    <row r="1707" spans="1:2">
      <c r="A1707" s="235"/>
      <c r="B1707" s="236"/>
    </row>
    <row r="1708" spans="1:2">
      <c r="A1708" s="235"/>
      <c r="B1708" s="236"/>
    </row>
    <row r="1709" spans="1:2">
      <c r="A1709" s="235"/>
      <c r="B1709" s="236"/>
    </row>
    <row r="1710" spans="1:2">
      <c r="A1710" s="235"/>
      <c r="B1710" s="236"/>
    </row>
    <row r="1711" spans="1:2">
      <c r="A1711" s="235"/>
      <c r="B1711" s="236"/>
    </row>
    <row r="1712" spans="1:2">
      <c r="A1712" s="235"/>
      <c r="B1712" s="236"/>
    </row>
    <row r="1713" spans="1:2">
      <c r="A1713" s="235"/>
      <c r="B1713" s="236"/>
    </row>
    <row r="1714" spans="1:2">
      <c r="A1714" s="235"/>
      <c r="B1714" s="236"/>
    </row>
    <row r="1715" spans="1:2">
      <c r="A1715" s="235"/>
      <c r="B1715" s="236"/>
    </row>
    <row r="1716" spans="1:2">
      <c r="A1716" s="235"/>
      <c r="B1716" s="236"/>
    </row>
    <row r="1717" spans="1:2">
      <c r="A1717" s="235"/>
      <c r="B1717" s="236"/>
    </row>
    <row r="1718" spans="1:2">
      <c r="A1718" s="235"/>
      <c r="B1718" s="236"/>
    </row>
    <row r="1719" spans="1:2">
      <c r="A1719" s="235"/>
      <c r="B1719" s="236"/>
    </row>
    <row r="1720" spans="1:2">
      <c r="A1720" s="235"/>
      <c r="B1720" s="236"/>
    </row>
    <row r="1721" spans="1:2">
      <c r="A1721" s="235"/>
      <c r="B1721" s="236"/>
    </row>
    <row r="1722" spans="1:2">
      <c r="A1722" s="235"/>
      <c r="B1722" s="236"/>
    </row>
    <row r="1723" spans="1:2">
      <c r="A1723" s="235"/>
      <c r="B1723" s="236"/>
    </row>
    <row r="1724" spans="1:2">
      <c r="A1724" s="235"/>
      <c r="B1724" s="236"/>
    </row>
    <row r="1725" spans="1:2">
      <c r="A1725" s="235"/>
      <c r="B1725" s="236"/>
    </row>
    <row r="1726" spans="1:2">
      <c r="A1726" s="235"/>
      <c r="B1726" s="236"/>
    </row>
    <row r="1727" spans="1:2">
      <c r="A1727" s="235"/>
      <c r="B1727" s="236"/>
    </row>
    <row r="1728" spans="1:2">
      <c r="A1728" s="235"/>
      <c r="B1728" s="236"/>
    </row>
    <row r="1729" spans="1:2">
      <c r="A1729" s="235"/>
      <c r="B1729" s="236"/>
    </row>
    <row r="1730" spans="1:2">
      <c r="A1730" s="235"/>
      <c r="B1730" s="236"/>
    </row>
    <row r="1731" spans="1:2">
      <c r="A1731" s="235"/>
      <c r="B1731" s="236"/>
    </row>
    <row r="1732" spans="1:2">
      <c r="A1732" s="235"/>
      <c r="B1732" s="236"/>
    </row>
    <row r="1733" spans="1:2">
      <c r="A1733" s="235"/>
      <c r="B1733" s="236"/>
    </row>
    <row r="1734" spans="1:2">
      <c r="A1734" s="235"/>
      <c r="B1734" s="236"/>
    </row>
    <row r="1735" spans="1:2">
      <c r="A1735" s="235"/>
      <c r="B1735" s="236"/>
    </row>
    <row r="1736" spans="1:2">
      <c r="A1736" s="235"/>
      <c r="B1736" s="236"/>
    </row>
    <row r="1737" spans="1:2">
      <c r="A1737" s="235"/>
      <c r="B1737" s="236"/>
    </row>
    <row r="1738" spans="1:2">
      <c r="A1738" s="235"/>
      <c r="B1738" s="236"/>
    </row>
    <row r="1739" spans="1:2">
      <c r="A1739" s="235"/>
      <c r="B1739" s="236"/>
    </row>
    <row r="1740" spans="1:2">
      <c r="A1740" s="235"/>
      <c r="B1740" s="236"/>
    </row>
    <row r="1741" spans="1:2">
      <c r="A1741" s="235"/>
      <c r="B1741" s="236"/>
    </row>
    <row r="1742" spans="1:2">
      <c r="A1742" s="235"/>
      <c r="B1742" s="236"/>
    </row>
    <row r="1743" spans="1:2">
      <c r="A1743" s="235"/>
      <c r="B1743" s="236"/>
    </row>
    <row r="1744" spans="1:2">
      <c r="A1744" s="235"/>
      <c r="B1744" s="236"/>
    </row>
    <row r="1745" spans="1:2">
      <c r="A1745" s="235"/>
      <c r="B1745" s="236"/>
    </row>
    <row r="1746" spans="1:2">
      <c r="A1746" s="235"/>
      <c r="B1746" s="236"/>
    </row>
    <row r="1747" spans="1:2">
      <c r="A1747" s="235"/>
      <c r="B1747" s="236"/>
    </row>
    <row r="1748" spans="1:2">
      <c r="A1748" s="235"/>
      <c r="B1748" s="236"/>
    </row>
    <row r="1749" spans="1:2">
      <c r="A1749" s="235"/>
      <c r="B1749" s="236"/>
    </row>
    <row r="1750" spans="1:2">
      <c r="A1750" s="235"/>
      <c r="B1750" s="236"/>
    </row>
    <row r="1751" spans="1:2">
      <c r="A1751" s="235"/>
      <c r="B1751" s="236"/>
    </row>
    <row r="1752" spans="1:2">
      <c r="A1752" s="235"/>
      <c r="B1752" s="236"/>
    </row>
    <row r="1753" spans="1:2">
      <c r="A1753" s="235"/>
      <c r="B1753" s="236"/>
    </row>
    <row r="1754" spans="1:2">
      <c r="A1754" s="235"/>
      <c r="B1754" s="236"/>
    </row>
    <row r="1755" spans="1:2">
      <c r="A1755" s="235"/>
      <c r="B1755" s="236"/>
    </row>
    <row r="1756" spans="1:2">
      <c r="A1756" s="235"/>
      <c r="B1756" s="236"/>
    </row>
    <row r="1757" spans="1:2">
      <c r="A1757" s="235"/>
      <c r="B1757" s="236"/>
    </row>
    <row r="1758" spans="1:2">
      <c r="A1758" s="235"/>
      <c r="B1758" s="236"/>
    </row>
    <row r="1759" spans="1:2">
      <c r="A1759" s="235"/>
      <c r="B1759" s="236"/>
    </row>
    <row r="1760" spans="1:2">
      <c r="A1760" s="235"/>
      <c r="B1760" s="236"/>
    </row>
    <row r="1761" spans="1:2">
      <c r="A1761" s="235"/>
      <c r="B1761" s="236"/>
    </row>
    <row r="1762" spans="1:2">
      <c r="A1762" s="235"/>
      <c r="B1762" s="236"/>
    </row>
    <row r="1763" spans="1:2">
      <c r="A1763" s="235"/>
      <c r="B1763" s="236"/>
    </row>
    <row r="1764" spans="1:2">
      <c r="A1764" s="235"/>
      <c r="B1764" s="236"/>
    </row>
    <row r="1765" spans="1:2">
      <c r="A1765" s="235"/>
      <c r="B1765" s="236"/>
    </row>
    <row r="1766" spans="1:2">
      <c r="A1766" s="235"/>
      <c r="B1766" s="236"/>
    </row>
    <row r="1767" spans="1:2">
      <c r="A1767" s="235"/>
      <c r="B1767" s="236"/>
    </row>
    <row r="1768" spans="1:2">
      <c r="A1768" s="235"/>
      <c r="B1768" s="236"/>
    </row>
    <row r="1769" spans="1:2">
      <c r="A1769" s="235"/>
      <c r="B1769" s="236"/>
    </row>
    <row r="1770" spans="1:2">
      <c r="A1770" s="235"/>
      <c r="B1770" s="236"/>
    </row>
    <row r="1771" spans="1:2">
      <c r="A1771" s="235"/>
      <c r="B1771" s="236"/>
    </row>
    <row r="1772" spans="1:2">
      <c r="A1772" s="235"/>
      <c r="B1772" s="236"/>
    </row>
    <row r="1773" spans="1:2">
      <c r="A1773" s="235"/>
      <c r="B1773" s="236"/>
    </row>
    <row r="1774" spans="1:2">
      <c r="A1774" s="235"/>
      <c r="B1774" s="236"/>
    </row>
    <row r="1775" spans="1:2">
      <c r="A1775" s="235"/>
      <c r="B1775" s="236"/>
    </row>
    <row r="1776" spans="1:2">
      <c r="A1776" s="235"/>
      <c r="B1776" s="236"/>
    </row>
    <row r="1777" spans="1:2">
      <c r="A1777" s="235"/>
      <c r="B1777" s="236"/>
    </row>
    <row r="1778" spans="1:2">
      <c r="A1778" s="235"/>
      <c r="B1778" s="236"/>
    </row>
    <row r="1779" spans="1:2">
      <c r="A1779" s="235"/>
      <c r="B1779" s="236"/>
    </row>
    <row r="1780" spans="1:2">
      <c r="A1780" s="235"/>
      <c r="B1780" s="236"/>
    </row>
    <row r="1781" spans="1:2">
      <c r="A1781" s="235"/>
      <c r="B1781" s="236"/>
    </row>
    <row r="1782" spans="1:2">
      <c r="A1782" s="235"/>
      <c r="B1782" s="236"/>
    </row>
    <row r="1783" spans="1:2">
      <c r="A1783" s="235"/>
      <c r="B1783" s="236"/>
    </row>
    <row r="1784" spans="1:2">
      <c r="A1784" s="235"/>
      <c r="B1784" s="236"/>
    </row>
    <row r="1785" spans="1:2">
      <c r="A1785" s="235"/>
      <c r="B1785" s="236"/>
    </row>
    <row r="1786" spans="1:2">
      <c r="A1786" s="235"/>
      <c r="B1786" s="236"/>
    </row>
    <row r="1787" spans="1:2">
      <c r="A1787" s="235"/>
      <c r="B1787" s="236"/>
    </row>
    <row r="1788" spans="1:2">
      <c r="A1788" s="235"/>
      <c r="B1788" s="236"/>
    </row>
    <row r="1789" spans="1:2">
      <c r="A1789" s="235"/>
      <c r="B1789" s="236"/>
    </row>
    <row r="1790" spans="1:2">
      <c r="A1790" s="235"/>
      <c r="B1790" s="236"/>
    </row>
    <row r="1791" spans="1:2">
      <c r="A1791" s="235"/>
      <c r="B1791" s="236"/>
    </row>
    <row r="1792" spans="1:2">
      <c r="A1792" s="235"/>
      <c r="B1792" s="236"/>
    </row>
    <row r="1793" spans="1:2">
      <c r="A1793" s="235"/>
      <c r="B1793" s="236"/>
    </row>
    <row r="1794" spans="1:2">
      <c r="A1794" s="235"/>
      <c r="B1794" s="236"/>
    </row>
    <row r="1795" spans="1:2">
      <c r="A1795" s="235"/>
      <c r="B1795" s="236"/>
    </row>
    <row r="1796" spans="1:2">
      <c r="A1796" s="235"/>
      <c r="B1796" s="236"/>
    </row>
    <row r="1797" spans="1:2">
      <c r="A1797" s="235"/>
      <c r="B1797" s="236"/>
    </row>
    <row r="1798" spans="1:2">
      <c r="A1798" s="235"/>
      <c r="B1798" s="236"/>
    </row>
    <row r="1799" spans="1:2">
      <c r="A1799" s="235"/>
      <c r="B1799" s="236"/>
    </row>
    <row r="1800" spans="1:2">
      <c r="A1800" s="235"/>
      <c r="B1800" s="236"/>
    </row>
    <row r="1801" spans="1:2">
      <c r="A1801" s="235"/>
      <c r="B1801" s="236"/>
    </row>
    <row r="1802" spans="1:2">
      <c r="A1802" s="235"/>
      <c r="B1802" s="236"/>
    </row>
    <row r="1803" spans="1:2">
      <c r="A1803" s="235"/>
      <c r="B1803" s="236"/>
    </row>
    <row r="1804" spans="1:2">
      <c r="A1804" s="235"/>
      <c r="B1804" s="236"/>
    </row>
    <row r="1805" spans="1:2">
      <c r="A1805" s="235"/>
      <c r="B1805" s="236"/>
    </row>
    <row r="1806" spans="1:2">
      <c r="A1806" s="235"/>
      <c r="B1806" s="236"/>
    </row>
    <row r="1807" spans="1:2">
      <c r="A1807" s="235"/>
      <c r="B1807" s="236"/>
    </row>
    <row r="1808" spans="1:2">
      <c r="A1808" s="235"/>
      <c r="B1808" s="236"/>
    </row>
    <row r="1809" spans="1:2">
      <c r="A1809" s="235"/>
      <c r="B1809" s="236"/>
    </row>
    <row r="1810" spans="1:2">
      <c r="A1810" s="235"/>
      <c r="B1810" s="236"/>
    </row>
    <row r="1811" spans="1:2">
      <c r="A1811" s="235"/>
      <c r="B1811" s="236"/>
    </row>
    <row r="1812" spans="1:2">
      <c r="A1812" s="235"/>
      <c r="B1812" s="236"/>
    </row>
    <row r="1813" spans="1:2">
      <c r="A1813" s="235"/>
      <c r="B1813" s="236"/>
    </row>
    <row r="1814" spans="1:2">
      <c r="A1814" s="235"/>
      <c r="B1814" s="236"/>
    </row>
    <row r="1815" spans="1:2">
      <c r="A1815" s="235"/>
      <c r="B1815" s="236"/>
    </row>
    <row r="1816" spans="1:2">
      <c r="A1816" s="235"/>
      <c r="B1816" s="236"/>
    </row>
    <row r="1817" spans="1:2">
      <c r="A1817" s="235"/>
      <c r="B1817" s="236"/>
    </row>
    <row r="1818" spans="1:2">
      <c r="A1818" s="235"/>
      <c r="B1818" s="236"/>
    </row>
    <row r="1819" spans="1:2">
      <c r="A1819" s="235"/>
      <c r="B1819" s="236"/>
    </row>
    <row r="1820" spans="1:2">
      <c r="A1820" s="235"/>
      <c r="B1820" s="236"/>
    </row>
    <row r="1821" spans="1:2">
      <c r="A1821" s="235"/>
      <c r="B1821" s="236"/>
    </row>
    <row r="1822" spans="1:2">
      <c r="A1822" s="235"/>
      <c r="B1822" s="236"/>
    </row>
    <row r="1823" spans="1:2">
      <c r="A1823" s="235"/>
      <c r="B1823" s="236"/>
    </row>
    <row r="1824" spans="1:2">
      <c r="A1824" s="235"/>
      <c r="B1824" s="236"/>
    </row>
    <row r="1825" spans="1:2">
      <c r="A1825" s="235"/>
      <c r="B1825" s="236"/>
    </row>
    <row r="1826" spans="1:2">
      <c r="A1826" s="235"/>
      <c r="B1826" s="236"/>
    </row>
    <row r="1827" spans="1:2">
      <c r="A1827" s="235"/>
      <c r="B1827" s="236"/>
    </row>
    <row r="1828" spans="1:2">
      <c r="A1828" s="235"/>
      <c r="B1828" s="236"/>
    </row>
    <row r="1829" spans="1:2">
      <c r="A1829" s="235"/>
      <c r="B1829" s="236"/>
    </row>
    <row r="1830" spans="1:2">
      <c r="A1830" s="235"/>
      <c r="B1830" s="236"/>
    </row>
    <row r="1831" spans="1:2">
      <c r="A1831" s="235"/>
      <c r="B1831" s="236"/>
    </row>
    <row r="1832" spans="1:2">
      <c r="A1832" s="235"/>
      <c r="B1832" s="236"/>
    </row>
    <row r="1833" spans="1:2">
      <c r="A1833" s="235"/>
      <c r="B1833" s="236"/>
    </row>
    <row r="1834" spans="1:2">
      <c r="A1834" s="235"/>
      <c r="B1834" s="236"/>
    </row>
    <row r="1835" spans="1:2">
      <c r="A1835" s="235"/>
      <c r="B1835" s="236"/>
    </row>
    <row r="1836" spans="1:2">
      <c r="A1836" s="235"/>
      <c r="B1836" s="236"/>
    </row>
    <row r="1837" spans="1:2">
      <c r="A1837" s="235"/>
      <c r="B1837" s="236"/>
    </row>
    <row r="1838" spans="1:2">
      <c r="A1838" s="235"/>
      <c r="B1838" s="236"/>
    </row>
    <row r="1839" spans="1:2">
      <c r="A1839" s="235"/>
      <c r="B1839" s="236"/>
    </row>
    <row r="1840" spans="1:2">
      <c r="A1840" s="235"/>
      <c r="B1840" s="236"/>
    </row>
    <row r="1841" spans="1:2">
      <c r="A1841" s="235"/>
      <c r="B1841" s="236"/>
    </row>
    <row r="1842" spans="1:2">
      <c r="A1842" s="235"/>
      <c r="B1842" s="236"/>
    </row>
    <row r="1843" spans="1:2">
      <c r="A1843" s="235"/>
      <c r="B1843" s="236"/>
    </row>
    <row r="1844" spans="1:2">
      <c r="A1844" s="235"/>
      <c r="B1844" s="236"/>
    </row>
    <row r="1845" spans="1:2">
      <c r="A1845" s="235"/>
      <c r="B1845" s="236"/>
    </row>
    <row r="1846" spans="1:2">
      <c r="A1846" s="235"/>
      <c r="B1846" s="236"/>
    </row>
    <row r="1847" spans="1:2">
      <c r="A1847" s="235"/>
      <c r="B1847" s="236"/>
    </row>
    <row r="1848" spans="1:2">
      <c r="A1848" s="235"/>
      <c r="B1848" s="236"/>
    </row>
    <row r="1849" spans="1:2">
      <c r="A1849" s="235"/>
      <c r="B1849" s="236"/>
    </row>
    <row r="1850" spans="1:2">
      <c r="A1850" s="235"/>
      <c r="B1850" s="236"/>
    </row>
    <row r="1851" spans="1:2">
      <c r="A1851" s="235"/>
      <c r="B1851" s="236"/>
    </row>
    <row r="1852" spans="1:2">
      <c r="A1852" s="235"/>
      <c r="B1852" s="236"/>
    </row>
    <row r="1853" spans="1:2">
      <c r="A1853" s="235"/>
      <c r="B1853" s="236"/>
    </row>
    <row r="1854" spans="1:2">
      <c r="A1854" s="235"/>
      <c r="B1854" s="236"/>
    </row>
    <row r="1855" spans="1:2">
      <c r="A1855" s="235"/>
      <c r="B1855" s="236"/>
    </row>
    <row r="1856" spans="1:2">
      <c r="A1856" s="235"/>
      <c r="B1856" s="236"/>
    </row>
    <row r="1857" spans="1:2">
      <c r="A1857" s="235"/>
      <c r="B1857" s="236"/>
    </row>
    <row r="1858" spans="1:2">
      <c r="A1858" s="235"/>
      <c r="B1858" s="236"/>
    </row>
    <row r="1859" spans="1:2">
      <c r="A1859" s="235"/>
      <c r="B1859" s="236"/>
    </row>
    <row r="1860" spans="1:2">
      <c r="A1860" s="235"/>
      <c r="B1860" s="236"/>
    </row>
    <row r="1861" spans="1:2">
      <c r="A1861" s="235"/>
      <c r="B1861" s="236"/>
    </row>
    <row r="1862" spans="1:2">
      <c r="A1862" s="235"/>
      <c r="B1862" s="236"/>
    </row>
    <row r="1863" spans="1:2">
      <c r="A1863" s="235"/>
      <c r="B1863" s="236"/>
    </row>
    <row r="1864" spans="1:2">
      <c r="A1864" s="235"/>
      <c r="B1864" s="236"/>
    </row>
    <row r="1865" spans="1:2">
      <c r="A1865" s="235"/>
      <c r="B1865" s="236"/>
    </row>
    <row r="1866" spans="1:2">
      <c r="A1866" s="235"/>
      <c r="B1866" s="236"/>
    </row>
    <row r="1867" spans="1:2">
      <c r="A1867" s="235"/>
      <c r="B1867" s="236"/>
    </row>
    <row r="1868" spans="1:2">
      <c r="A1868" s="235"/>
      <c r="B1868" s="236"/>
    </row>
    <row r="1869" spans="1:2">
      <c r="A1869" s="235"/>
      <c r="B1869" s="236"/>
    </row>
    <row r="1870" spans="1:2">
      <c r="A1870" s="235"/>
      <c r="B1870" s="236"/>
    </row>
    <row r="1871" spans="1:2">
      <c r="A1871" s="235"/>
      <c r="B1871" s="236"/>
    </row>
    <row r="1872" spans="1:2">
      <c r="A1872" s="235"/>
      <c r="B1872" s="236"/>
    </row>
    <row r="1873" spans="1:2">
      <c r="A1873" s="235"/>
      <c r="B1873" s="236"/>
    </row>
    <row r="1874" spans="1:2">
      <c r="A1874" s="235"/>
      <c r="B1874" s="236"/>
    </row>
    <row r="1875" spans="1:2">
      <c r="A1875" s="235"/>
      <c r="B1875" s="236"/>
    </row>
    <row r="1876" spans="1:2">
      <c r="A1876" s="235"/>
      <c r="B1876" s="236"/>
    </row>
    <row r="1877" spans="1:2">
      <c r="A1877" s="235"/>
      <c r="B1877" s="236"/>
    </row>
    <row r="1878" spans="1:2">
      <c r="A1878" s="235"/>
      <c r="B1878" s="236"/>
    </row>
    <row r="1879" spans="1:2">
      <c r="A1879" s="235"/>
      <c r="B1879" s="236"/>
    </row>
    <row r="1880" spans="1:2">
      <c r="A1880" s="235"/>
      <c r="B1880" s="236"/>
    </row>
    <row r="1881" spans="1:2">
      <c r="A1881" s="235"/>
      <c r="B1881" s="236"/>
    </row>
    <row r="1882" spans="1:2">
      <c r="A1882" s="235"/>
      <c r="B1882" s="236"/>
    </row>
    <row r="1883" spans="1:2">
      <c r="A1883" s="235"/>
      <c r="B1883" s="236"/>
    </row>
    <row r="1884" spans="1:2">
      <c r="A1884" s="235"/>
      <c r="B1884" s="236"/>
    </row>
    <row r="1885" spans="1:2">
      <c r="A1885" s="235"/>
      <c r="B1885" s="236"/>
    </row>
    <row r="1886" spans="1:2">
      <c r="A1886" s="235"/>
      <c r="B1886" s="236"/>
    </row>
    <row r="1887" spans="1:2">
      <c r="A1887" s="235"/>
      <c r="B1887" s="236"/>
    </row>
    <row r="1888" spans="1:2">
      <c r="A1888" s="235"/>
      <c r="B1888" s="236"/>
    </row>
    <row r="1889" spans="1:2">
      <c r="A1889" s="235"/>
      <c r="B1889" s="236"/>
    </row>
    <row r="1890" spans="1:2">
      <c r="A1890" s="235"/>
      <c r="B1890" s="236"/>
    </row>
    <row r="1891" spans="1:2">
      <c r="A1891" s="235"/>
      <c r="B1891" s="236"/>
    </row>
    <row r="1892" spans="1:2">
      <c r="A1892" s="235"/>
      <c r="B1892" s="236"/>
    </row>
    <row r="1893" spans="1:2">
      <c r="A1893" s="235"/>
      <c r="B1893" s="236"/>
    </row>
    <row r="1894" spans="1:2">
      <c r="A1894" s="235"/>
      <c r="B1894" s="236"/>
    </row>
    <row r="1895" spans="1:2">
      <c r="A1895" s="235"/>
      <c r="B1895" s="236"/>
    </row>
    <row r="1896" spans="1:2">
      <c r="A1896" s="235"/>
      <c r="B1896" s="236"/>
    </row>
    <row r="1897" spans="1:2">
      <c r="A1897" s="235"/>
      <c r="B1897" s="236"/>
    </row>
    <row r="1898" spans="1:2">
      <c r="A1898" s="235"/>
      <c r="B1898" s="236"/>
    </row>
    <row r="1899" spans="1:2">
      <c r="A1899" s="235"/>
      <c r="B1899" s="236"/>
    </row>
    <row r="1900" spans="1:2">
      <c r="A1900" s="235"/>
      <c r="B1900" s="236"/>
    </row>
    <row r="1901" spans="1:2">
      <c r="A1901" s="235"/>
      <c r="B1901" s="236"/>
    </row>
    <row r="1902" spans="1:2">
      <c r="A1902" s="235"/>
      <c r="B1902" s="236"/>
    </row>
    <row r="1903" spans="1:2">
      <c r="A1903" s="235"/>
      <c r="B1903" s="236"/>
    </row>
    <row r="1904" spans="1:2">
      <c r="A1904" s="235"/>
      <c r="B1904" s="236"/>
    </row>
    <row r="1905" spans="1:2">
      <c r="A1905" s="235"/>
      <c r="B1905" s="236"/>
    </row>
    <row r="1906" spans="1:2">
      <c r="A1906" s="235"/>
      <c r="B1906" s="236"/>
    </row>
    <row r="1907" spans="1:2">
      <c r="A1907" s="235"/>
      <c r="B1907" s="236"/>
    </row>
    <row r="1908" spans="1:2">
      <c r="A1908" s="235"/>
      <c r="B1908" s="236"/>
    </row>
    <row r="1909" spans="1:2">
      <c r="A1909" s="235"/>
      <c r="B1909" s="236"/>
    </row>
    <row r="1910" spans="1:2">
      <c r="A1910" s="235"/>
      <c r="B1910" s="236"/>
    </row>
    <row r="1911" spans="1:2">
      <c r="A1911" s="235"/>
      <c r="B1911" s="236"/>
    </row>
    <row r="1912" spans="1:2">
      <c r="A1912" s="235"/>
      <c r="B1912" s="236"/>
    </row>
    <row r="1913" spans="1:2">
      <c r="A1913" s="235"/>
      <c r="B1913" s="236"/>
    </row>
    <row r="1914" spans="1:2">
      <c r="A1914" s="235"/>
      <c r="B1914" s="236"/>
    </row>
    <row r="1915" spans="1:2">
      <c r="A1915" s="235"/>
      <c r="B1915" s="236"/>
    </row>
    <row r="1916" spans="1:2">
      <c r="A1916" s="235"/>
      <c r="B1916" s="236"/>
    </row>
    <row r="1917" spans="1:2">
      <c r="A1917" s="235"/>
      <c r="B1917" s="236"/>
    </row>
    <row r="1918" spans="1:2">
      <c r="A1918" s="235"/>
      <c r="B1918" s="236"/>
    </row>
    <row r="1919" spans="1:2">
      <c r="A1919" s="235"/>
      <c r="B1919" s="236"/>
    </row>
    <row r="1920" spans="1:2">
      <c r="A1920" s="235"/>
      <c r="B1920" s="236"/>
    </row>
    <row r="1921" spans="1:2">
      <c r="A1921" s="235"/>
      <c r="B1921" s="236"/>
    </row>
    <row r="1922" spans="1:2">
      <c r="A1922" s="235"/>
      <c r="B1922" s="236"/>
    </row>
    <row r="1923" spans="1:2">
      <c r="A1923" s="235"/>
      <c r="B1923" s="236"/>
    </row>
    <row r="1924" spans="1:2">
      <c r="A1924" s="235"/>
      <c r="B1924" s="236"/>
    </row>
    <row r="1925" spans="1:2">
      <c r="A1925" s="235"/>
      <c r="B1925" s="236"/>
    </row>
    <row r="1926" spans="1:2">
      <c r="A1926" s="235"/>
      <c r="B1926" s="236"/>
    </row>
    <row r="1927" spans="1:2">
      <c r="A1927" s="235"/>
      <c r="B1927" s="236"/>
    </row>
    <row r="1928" spans="1:2">
      <c r="A1928" s="235"/>
      <c r="B1928" s="236"/>
    </row>
    <row r="1929" spans="1:2">
      <c r="A1929" s="235"/>
      <c r="B1929" s="236"/>
    </row>
    <row r="1930" spans="1:2">
      <c r="A1930" s="235"/>
      <c r="B1930" s="236"/>
    </row>
    <row r="1931" spans="1:2">
      <c r="A1931" s="235"/>
      <c r="B1931" s="236"/>
    </row>
  </sheetData>
  <mergeCells count="2">
    <mergeCell ref="A5:B5"/>
    <mergeCell ref="A7:A8"/>
  </mergeCells>
  <pageMargins left="0.7" right="0.7" top="0.75" bottom="0.75" header="0.3" footer="0.3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E3" sqref="E3:H3"/>
    </sheetView>
  </sheetViews>
  <sheetFormatPr defaultColWidth="9.109375" defaultRowHeight="14.4"/>
  <cols>
    <col min="1" max="1" width="9.5546875" style="395" customWidth="1"/>
    <col min="2" max="2" width="10.109375" style="395" customWidth="1"/>
    <col min="3" max="3" width="52.88671875" style="395" customWidth="1"/>
    <col min="4" max="4" width="18" style="395" customWidth="1"/>
    <col min="5" max="5" width="20" style="395" customWidth="1"/>
    <col min="6" max="6" width="22.5546875" style="395" customWidth="1"/>
    <col min="7" max="7" width="21.6640625" style="395" customWidth="1"/>
    <col min="8" max="8" width="21.109375" style="395" customWidth="1"/>
    <col min="9" max="256" width="9.109375" style="395"/>
    <col min="257" max="257" width="9.5546875" style="395" customWidth="1"/>
    <col min="258" max="258" width="10.109375" style="395" customWidth="1"/>
    <col min="259" max="259" width="52.88671875" style="395" customWidth="1"/>
    <col min="260" max="260" width="18" style="395" customWidth="1"/>
    <col min="261" max="261" width="20" style="395" customWidth="1"/>
    <col min="262" max="262" width="22.5546875" style="395" customWidth="1"/>
    <col min="263" max="263" width="21.6640625" style="395" customWidth="1"/>
    <col min="264" max="264" width="21.109375" style="395" customWidth="1"/>
    <col min="265" max="512" width="9.109375" style="395"/>
    <col min="513" max="513" width="9.5546875" style="395" customWidth="1"/>
    <col min="514" max="514" width="10.109375" style="395" customWidth="1"/>
    <col min="515" max="515" width="52.88671875" style="395" customWidth="1"/>
    <col min="516" max="516" width="18" style="395" customWidth="1"/>
    <col min="517" max="517" width="20" style="395" customWidth="1"/>
    <col min="518" max="518" width="22.5546875" style="395" customWidth="1"/>
    <col min="519" max="519" width="21.6640625" style="395" customWidth="1"/>
    <col min="520" max="520" width="21.109375" style="395" customWidth="1"/>
    <col min="521" max="768" width="9.109375" style="395"/>
    <col min="769" max="769" width="9.5546875" style="395" customWidth="1"/>
    <col min="770" max="770" width="10.109375" style="395" customWidth="1"/>
    <col min="771" max="771" width="52.88671875" style="395" customWidth="1"/>
    <col min="772" max="772" width="18" style="395" customWidth="1"/>
    <col min="773" max="773" width="20" style="395" customWidth="1"/>
    <col min="774" max="774" width="22.5546875" style="395" customWidth="1"/>
    <col min="775" max="775" width="21.6640625" style="395" customWidth="1"/>
    <col min="776" max="776" width="21.109375" style="395" customWidth="1"/>
    <col min="777" max="1024" width="9.109375" style="395"/>
    <col min="1025" max="1025" width="9.5546875" style="395" customWidth="1"/>
    <col min="1026" max="1026" width="10.109375" style="395" customWidth="1"/>
    <col min="1027" max="1027" width="52.88671875" style="395" customWidth="1"/>
    <col min="1028" max="1028" width="18" style="395" customWidth="1"/>
    <col min="1029" max="1029" width="20" style="395" customWidth="1"/>
    <col min="1030" max="1030" width="22.5546875" style="395" customWidth="1"/>
    <col min="1031" max="1031" width="21.6640625" style="395" customWidth="1"/>
    <col min="1032" max="1032" width="21.109375" style="395" customWidth="1"/>
    <col min="1033" max="1280" width="9.109375" style="395"/>
    <col min="1281" max="1281" width="9.5546875" style="395" customWidth="1"/>
    <col min="1282" max="1282" width="10.109375" style="395" customWidth="1"/>
    <col min="1283" max="1283" width="52.88671875" style="395" customWidth="1"/>
    <col min="1284" max="1284" width="18" style="395" customWidth="1"/>
    <col min="1285" max="1285" width="20" style="395" customWidth="1"/>
    <col min="1286" max="1286" width="22.5546875" style="395" customWidth="1"/>
    <col min="1287" max="1287" width="21.6640625" style="395" customWidth="1"/>
    <col min="1288" max="1288" width="21.109375" style="395" customWidth="1"/>
    <col min="1289" max="1536" width="9.109375" style="395"/>
    <col min="1537" max="1537" width="9.5546875" style="395" customWidth="1"/>
    <col min="1538" max="1538" width="10.109375" style="395" customWidth="1"/>
    <col min="1539" max="1539" width="52.88671875" style="395" customWidth="1"/>
    <col min="1540" max="1540" width="18" style="395" customWidth="1"/>
    <col min="1541" max="1541" width="20" style="395" customWidth="1"/>
    <col min="1542" max="1542" width="22.5546875" style="395" customWidth="1"/>
    <col min="1543" max="1543" width="21.6640625" style="395" customWidth="1"/>
    <col min="1544" max="1544" width="21.109375" style="395" customWidth="1"/>
    <col min="1545" max="1792" width="9.109375" style="395"/>
    <col min="1793" max="1793" width="9.5546875" style="395" customWidth="1"/>
    <col min="1794" max="1794" width="10.109375" style="395" customWidth="1"/>
    <col min="1795" max="1795" width="52.88671875" style="395" customWidth="1"/>
    <col min="1796" max="1796" width="18" style="395" customWidth="1"/>
    <col min="1797" max="1797" width="20" style="395" customWidth="1"/>
    <col min="1798" max="1798" width="22.5546875" style="395" customWidth="1"/>
    <col min="1799" max="1799" width="21.6640625" style="395" customWidth="1"/>
    <col min="1800" max="1800" width="21.109375" style="395" customWidth="1"/>
    <col min="1801" max="2048" width="9.109375" style="395"/>
    <col min="2049" max="2049" width="9.5546875" style="395" customWidth="1"/>
    <col min="2050" max="2050" width="10.109375" style="395" customWidth="1"/>
    <col min="2051" max="2051" width="52.88671875" style="395" customWidth="1"/>
    <col min="2052" max="2052" width="18" style="395" customWidth="1"/>
    <col min="2053" max="2053" width="20" style="395" customWidth="1"/>
    <col min="2054" max="2054" width="22.5546875" style="395" customWidth="1"/>
    <col min="2055" max="2055" width="21.6640625" style="395" customWidth="1"/>
    <col min="2056" max="2056" width="21.109375" style="395" customWidth="1"/>
    <col min="2057" max="2304" width="9.109375" style="395"/>
    <col min="2305" max="2305" width="9.5546875" style="395" customWidth="1"/>
    <col min="2306" max="2306" width="10.109375" style="395" customWidth="1"/>
    <col min="2307" max="2307" width="52.88671875" style="395" customWidth="1"/>
    <col min="2308" max="2308" width="18" style="395" customWidth="1"/>
    <col min="2309" max="2309" width="20" style="395" customWidth="1"/>
    <col min="2310" max="2310" width="22.5546875" style="395" customWidth="1"/>
    <col min="2311" max="2311" width="21.6640625" style="395" customWidth="1"/>
    <col min="2312" max="2312" width="21.109375" style="395" customWidth="1"/>
    <col min="2313" max="2560" width="9.109375" style="395"/>
    <col min="2561" max="2561" width="9.5546875" style="395" customWidth="1"/>
    <col min="2562" max="2562" width="10.109375" style="395" customWidth="1"/>
    <col min="2563" max="2563" width="52.88671875" style="395" customWidth="1"/>
    <col min="2564" max="2564" width="18" style="395" customWidth="1"/>
    <col min="2565" max="2565" width="20" style="395" customWidth="1"/>
    <col min="2566" max="2566" width="22.5546875" style="395" customWidth="1"/>
    <col min="2567" max="2567" width="21.6640625" style="395" customWidth="1"/>
    <col min="2568" max="2568" width="21.109375" style="395" customWidth="1"/>
    <col min="2569" max="2816" width="9.109375" style="395"/>
    <col min="2817" max="2817" width="9.5546875" style="395" customWidth="1"/>
    <col min="2818" max="2818" width="10.109375" style="395" customWidth="1"/>
    <col min="2819" max="2819" width="52.88671875" style="395" customWidth="1"/>
    <col min="2820" max="2820" width="18" style="395" customWidth="1"/>
    <col min="2821" max="2821" width="20" style="395" customWidth="1"/>
    <col min="2822" max="2822" width="22.5546875" style="395" customWidth="1"/>
    <col min="2823" max="2823" width="21.6640625" style="395" customWidth="1"/>
    <col min="2824" max="2824" width="21.109375" style="395" customWidth="1"/>
    <col min="2825" max="3072" width="9.109375" style="395"/>
    <col min="3073" max="3073" width="9.5546875" style="395" customWidth="1"/>
    <col min="3074" max="3074" width="10.109375" style="395" customWidth="1"/>
    <col min="3075" max="3075" width="52.88671875" style="395" customWidth="1"/>
    <col min="3076" max="3076" width="18" style="395" customWidth="1"/>
    <col min="3077" max="3077" width="20" style="395" customWidth="1"/>
    <col min="3078" max="3078" width="22.5546875" style="395" customWidth="1"/>
    <col min="3079" max="3079" width="21.6640625" style="395" customWidth="1"/>
    <col min="3080" max="3080" width="21.109375" style="395" customWidth="1"/>
    <col min="3081" max="3328" width="9.109375" style="395"/>
    <col min="3329" max="3329" width="9.5546875" style="395" customWidth="1"/>
    <col min="3330" max="3330" width="10.109375" style="395" customWidth="1"/>
    <col min="3331" max="3331" width="52.88671875" style="395" customWidth="1"/>
    <col min="3332" max="3332" width="18" style="395" customWidth="1"/>
    <col min="3333" max="3333" width="20" style="395" customWidth="1"/>
    <col min="3334" max="3334" width="22.5546875" style="395" customWidth="1"/>
    <col min="3335" max="3335" width="21.6640625" style="395" customWidth="1"/>
    <col min="3336" max="3336" width="21.109375" style="395" customWidth="1"/>
    <col min="3337" max="3584" width="9.109375" style="395"/>
    <col min="3585" max="3585" width="9.5546875" style="395" customWidth="1"/>
    <col min="3586" max="3586" width="10.109375" style="395" customWidth="1"/>
    <col min="3587" max="3587" width="52.88671875" style="395" customWidth="1"/>
    <col min="3588" max="3588" width="18" style="395" customWidth="1"/>
    <col min="3589" max="3589" width="20" style="395" customWidth="1"/>
    <col min="3590" max="3590" width="22.5546875" style="395" customWidth="1"/>
    <col min="3591" max="3591" width="21.6640625" style="395" customWidth="1"/>
    <col min="3592" max="3592" width="21.109375" style="395" customWidth="1"/>
    <col min="3593" max="3840" width="9.109375" style="395"/>
    <col min="3841" max="3841" width="9.5546875" style="395" customWidth="1"/>
    <col min="3842" max="3842" width="10.109375" style="395" customWidth="1"/>
    <col min="3843" max="3843" width="52.88671875" style="395" customWidth="1"/>
    <col min="3844" max="3844" width="18" style="395" customWidth="1"/>
    <col min="3845" max="3845" width="20" style="395" customWidth="1"/>
    <col min="3846" max="3846" width="22.5546875" style="395" customWidth="1"/>
    <col min="3847" max="3847" width="21.6640625" style="395" customWidth="1"/>
    <col min="3848" max="3848" width="21.109375" style="395" customWidth="1"/>
    <col min="3849" max="4096" width="9.109375" style="395"/>
    <col min="4097" max="4097" width="9.5546875" style="395" customWidth="1"/>
    <col min="4098" max="4098" width="10.109375" style="395" customWidth="1"/>
    <col min="4099" max="4099" width="52.88671875" style="395" customWidth="1"/>
    <col min="4100" max="4100" width="18" style="395" customWidth="1"/>
    <col min="4101" max="4101" width="20" style="395" customWidth="1"/>
    <col min="4102" max="4102" width="22.5546875" style="395" customWidth="1"/>
    <col min="4103" max="4103" width="21.6640625" style="395" customWidth="1"/>
    <col min="4104" max="4104" width="21.109375" style="395" customWidth="1"/>
    <col min="4105" max="4352" width="9.109375" style="395"/>
    <col min="4353" max="4353" width="9.5546875" style="395" customWidth="1"/>
    <col min="4354" max="4354" width="10.109375" style="395" customWidth="1"/>
    <col min="4355" max="4355" width="52.88671875" style="395" customWidth="1"/>
    <col min="4356" max="4356" width="18" style="395" customWidth="1"/>
    <col min="4357" max="4357" width="20" style="395" customWidth="1"/>
    <col min="4358" max="4358" width="22.5546875" style="395" customWidth="1"/>
    <col min="4359" max="4359" width="21.6640625" style="395" customWidth="1"/>
    <col min="4360" max="4360" width="21.109375" style="395" customWidth="1"/>
    <col min="4361" max="4608" width="9.109375" style="395"/>
    <col min="4609" max="4609" width="9.5546875" style="395" customWidth="1"/>
    <col min="4610" max="4610" width="10.109375" style="395" customWidth="1"/>
    <col min="4611" max="4611" width="52.88671875" style="395" customWidth="1"/>
    <col min="4612" max="4612" width="18" style="395" customWidth="1"/>
    <col min="4613" max="4613" width="20" style="395" customWidth="1"/>
    <col min="4614" max="4614" width="22.5546875" style="395" customWidth="1"/>
    <col min="4615" max="4615" width="21.6640625" style="395" customWidth="1"/>
    <col min="4616" max="4616" width="21.109375" style="395" customWidth="1"/>
    <col min="4617" max="4864" width="9.109375" style="395"/>
    <col min="4865" max="4865" width="9.5546875" style="395" customWidth="1"/>
    <col min="4866" max="4866" width="10.109375" style="395" customWidth="1"/>
    <col min="4867" max="4867" width="52.88671875" style="395" customWidth="1"/>
    <col min="4868" max="4868" width="18" style="395" customWidth="1"/>
    <col min="4869" max="4869" width="20" style="395" customWidth="1"/>
    <col min="4870" max="4870" width="22.5546875" style="395" customWidth="1"/>
    <col min="4871" max="4871" width="21.6640625" style="395" customWidth="1"/>
    <col min="4872" max="4872" width="21.109375" style="395" customWidth="1"/>
    <col min="4873" max="5120" width="9.109375" style="395"/>
    <col min="5121" max="5121" width="9.5546875" style="395" customWidth="1"/>
    <col min="5122" max="5122" width="10.109375" style="395" customWidth="1"/>
    <col min="5123" max="5123" width="52.88671875" style="395" customWidth="1"/>
    <col min="5124" max="5124" width="18" style="395" customWidth="1"/>
    <col min="5125" max="5125" width="20" style="395" customWidth="1"/>
    <col min="5126" max="5126" width="22.5546875" style="395" customWidth="1"/>
    <col min="5127" max="5127" width="21.6640625" style="395" customWidth="1"/>
    <col min="5128" max="5128" width="21.109375" style="395" customWidth="1"/>
    <col min="5129" max="5376" width="9.109375" style="395"/>
    <col min="5377" max="5377" width="9.5546875" style="395" customWidth="1"/>
    <col min="5378" max="5378" width="10.109375" style="395" customWidth="1"/>
    <col min="5379" max="5379" width="52.88671875" style="395" customWidth="1"/>
    <col min="5380" max="5380" width="18" style="395" customWidth="1"/>
    <col min="5381" max="5381" width="20" style="395" customWidth="1"/>
    <col min="5382" max="5382" width="22.5546875" style="395" customWidth="1"/>
    <col min="5383" max="5383" width="21.6640625" style="395" customWidth="1"/>
    <col min="5384" max="5384" width="21.109375" style="395" customWidth="1"/>
    <col min="5385" max="5632" width="9.109375" style="395"/>
    <col min="5633" max="5633" width="9.5546875" style="395" customWidth="1"/>
    <col min="5634" max="5634" width="10.109375" style="395" customWidth="1"/>
    <col min="5635" max="5635" width="52.88671875" style="395" customWidth="1"/>
    <col min="5636" max="5636" width="18" style="395" customWidth="1"/>
    <col min="5637" max="5637" width="20" style="395" customWidth="1"/>
    <col min="5638" max="5638" width="22.5546875" style="395" customWidth="1"/>
    <col min="5639" max="5639" width="21.6640625" style="395" customWidth="1"/>
    <col min="5640" max="5640" width="21.109375" style="395" customWidth="1"/>
    <col min="5641" max="5888" width="9.109375" style="395"/>
    <col min="5889" max="5889" width="9.5546875" style="395" customWidth="1"/>
    <col min="5890" max="5890" width="10.109375" style="395" customWidth="1"/>
    <col min="5891" max="5891" width="52.88671875" style="395" customWidth="1"/>
    <col min="5892" max="5892" width="18" style="395" customWidth="1"/>
    <col min="5893" max="5893" width="20" style="395" customWidth="1"/>
    <col min="5894" max="5894" width="22.5546875" style="395" customWidth="1"/>
    <col min="5895" max="5895" width="21.6640625" style="395" customWidth="1"/>
    <col min="5896" max="5896" width="21.109375" style="395" customWidth="1"/>
    <col min="5897" max="6144" width="9.109375" style="395"/>
    <col min="6145" max="6145" width="9.5546875" style="395" customWidth="1"/>
    <col min="6146" max="6146" width="10.109375" style="395" customWidth="1"/>
    <col min="6147" max="6147" width="52.88671875" style="395" customWidth="1"/>
    <col min="6148" max="6148" width="18" style="395" customWidth="1"/>
    <col min="6149" max="6149" width="20" style="395" customWidth="1"/>
    <col min="6150" max="6150" width="22.5546875" style="395" customWidth="1"/>
    <col min="6151" max="6151" width="21.6640625" style="395" customWidth="1"/>
    <col min="6152" max="6152" width="21.109375" style="395" customWidth="1"/>
    <col min="6153" max="6400" width="9.109375" style="395"/>
    <col min="6401" max="6401" width="9.5546875" style="395" customWidth="1"/>
    <col min="6402" max="6402" width="10.109375" style="395" customWidth="1"/>
    <col min="6403" max="6403" width="52.88671875" style="395" customWidth="1"/>
    <col min="6404" max="6404" width="18" style="395" customWidth="1"/>
    <col min="6405" max="6405" width="20" style="395" customWidth="1"/>
    <col min="6406" max="6406" width="22.5546875" style="395" customWidth="1"/>
    <col min="6407" max="6407" width="21.6640625" style="395" customWidth="1"/>
    <col min="6408" max="6408" width="21.109375" style="395" customWidth="1"/>
    <col min="6409" max="6656" width="9.109375" style="395"/>
    <col min="6657" max="6657" width="9.5546875" style="395" customWidth="1"/>
    <col min="6658" max="6658" width="10.109375" style="395" customWidth="1"/>
    <col min="6659" max="6659" width="52.88671875" style="395" customWidth="1"/>
    <col min="6660" max="6660" width="18" style="395" customWidth="1"/>
    <col min="6661" max="6661" width="20" style="395" customWidth="1"/>
    <col min="6662" max="6662" width="22.5546875" style="395" customWidth="1"/>
    <col min="6663" max="6663" width="21.6640625" style="395" customWidth="1"/>
    <col min="6664" max="6664" width="21.109375" style="395" customWidth="1"/>
    <col min="6665" max="6912" width="9.109375" style="395"/>
    <col min="6913" max="6913" width="9.5546875" style="395" customWidth="1"/>
    <col min="6914" max="6914" width="10.109375" style="395" customWidth="1"/>
    <col min="6915" max="6915" width="52.88671875" style="395" customWidth="1"/>
    <col min="6916" max="6916" width="18" style="395" customWidth="1"/>
    <col min="6917" max="6917" width="20" style="395" customWidth="1"/>
    <col min="6918" max="6918" width="22.5546875" style="395" customWidth="1"/>
    <col min="6919" max="6919" width="21.6640625" style="395" customWidth="1"/>
    <col min="6920" max="6920" width="21.109375" style="395" customWidth="1"/>
    <col min="6921" max="7168" width="9.109375" style="395"/>
    <col min="7169" max="7169" width="9.5546875" style="395" customWidth="1"/>
    <col min="7170" max="7170" width="10.109375" style="395" customWidth="1"/>
    <col min="7171" max="7171" width="52.88671875" style="395" customWidth="1"/>
    <col min="7172" max="7172" width="18" style="395" customWidth="1"/>
    <col min="7173" max="7173" width="20" style="395" customWidth="1"/>
    <col min="7174" max="7174" width="22.5546875" style="395" customWidth="1"/>
    <col min="7175" max="7175" width="21.6640625" style="395" customWidth="1"/>
    <col min="7176" max="7176" width="21.109375" style="395" customWidth="1"/>
    <col min="7177" max="7424" width="9.109375" style="395"/>
    <col min="7425" max="7425" width="9.5546875" style="395" customWidth="1"/>
    <col min="7426" max="7426" width="10.109375" style="395" customWidth="1"/>
    <col min="7427" max="7427" width="52.88671875" style="395" customWidth="1"/>
    <col min="7428" max="7428" width="18" style="395" customWidth="1"/>
    <col min="7429" max="7429" width="20" style="395" customWidth="1"/>
    <col min="7430" max="7430" width="22.5546875" style="395" customWidth="1"/>
    <col min="7431" max="7431" width="21.6640625" style="395" customWidth="1"/>
    <col min="7432" max="7432" width="21.109375" style="395" customWidth="1"/>
    <col min="7433" max="7680" width="9.109375" style="395"/>
    <col min="7681" max="7681" width="9.5546875" style="395" customWidth="1"/>
    <col min="7682" max="7682" width="10.109375" style="395" customWidth="1"/>
    <col min="7683" max="7683" width="52.88671875" style="395" customWidth="1"/>
    <col min="7684" max="7684" width="18" style="395" customWidth="1"/>
    <col min="7685" max="7685" width="20" style="395" customWidth="1"/>
    <col min="7686" max="7686" width="22.5546875" style="395" customWidth="1"/>
    <col min="7687" max="7687" width="21.6640625" style="395" customWidth="1"/>
    <col min="7688" max="7688" width="21.109375" style="395" customWidth="1"/>
    <col min="7689" max="7936" width="9.109375" style="395"/>
    <col min="7937" max="7937" width="9.5546875" style="395" customWidth="1"/>
    <col min="7938" max="7938" width="10.109375" style="395" customWidth="1"/>
    <col min="7939" max="7939" width="52.88671875" style="395" customWidth="1"/>
    <col min="7940" max="7940" width="18" style="395" customWidth="1"/>
    <col min="7941" max="7941" width="20" style="395" customWidth="1"/>
    <col min="7942" max="7942" width="22.5546875" style="395" customWidth="1"/>
    <col min="7943" max="7943" width="21.6640625" style="395" customWidth="1"/>
    <col min="7944" max="7944" width="21.109375" style="395" customWidth="1"/>
    <col min="7945" max="8192" width="9.109375" style="395"/>
    <col min="8193" max="8193" width="9.5546875" style="395" customWidth="1"/>
    <col min="8194" max="8194" width="10.109375" style="395" customWidth="1"/>
    <col min="8195" max="8195" width="52.88671875" style="395" customWidth="1"/>
    <col min="8196" max="8196" width="18" style="395" customWidth="1"/>
    <col min="8197" max="8197" width="20" style="395" customWidth="1"/>
    <col min="8198" max="8198" width="22.5546875" style="395" customWidth="1"/>
    <col min="8199" max="8199" width="21.6640625" style="395" customWidth="1"/>
    <col min="8200" max="8200" width="21.109375" style="395" customWidth="1"/>
    <col min="8201" max="8448" width="9.109375" style="395"/>
    <col min="8449" max="8449" width="9.5546875" style="395" customWidth="1"/>
    <col min="8450" max="8450" width="10.109375" style="395" customWidth="1"/>
    <col min="8451" max="8451" width="52.88671875" style="395" customWidth="1"/>
    <col min="8452" max="8452" width="18" style="395" customWidth="1"/>
    <col min="8453" max="8453" width="20" style="395" customWidth="1"/>
    <col min="8454" max="8454" width="22.5546875" style="395" customWidth="1"/>
    <col min="8455" max="8455" width="21.6640625" style="395" customWidth="1"/>
    <col min="8456" max="8456" width="21.109375" style="395" customWidth="1"/>
    <col min="8457" max="8704" width="9.109375" style="395"/>
    <col min="8705" max="8705" width="9.5546875" style="395" customWidth="1"/>
    <col min="8706" max="8706" width="10.109375" style="395" customWidth="1"/>
    <col min="8707" max="8707" width="52.88671875" style="395" customWidth="1"/>
    <col min="8708" max="8708" width="18" style="395" customWidth="1"/>
    <col min="8709" max="8709" width="20" style="395" customWidth="1"/>
    <col min="8710" max="8710" width="22.5546875" style="395" customWidth="1"/>
    <col min="8711" max="8711" width="21.6640625" style="395" customWidth="1"/>
    <col min="8712" max="8712" width="21.109375" style="395" customWidth="1"/>
    <col min="8713" max="8960" width="9.109375" style="395"/>
    <col min="8961" max="8961" width="9.5546875" style="395" customWidth="1"/>
    <col min="8962" max="8962" width="10.109375" style="395" customWidth="1"/>
    <col min="8963" max="8963" width="52.88671875" style="395" customWidth="1"/>
    <col min="8964" max="8964" width="18" style="395" customWidth="1"/>
    <col min="8965" max="8965" width="20" style="395" customWidth="1"/>
    <col min="8966" max="8966" width="22.5546875" style="395" customWidth="1"/>
    <col min="8967" max="8967" width="21.6640625" style="395" customWidth="1"/>
    <col min="8968" max="8968" width="21.109375" style="395" customWidth="1"/>
    <col min="8969" max="9216" width="9.109375" style="395"/>
    <col min="9217" max="9217" width="9.5546875" style="395" customWidth="1"/>
    <col min="9218" max="9218" width="10.109375" style="395" customWidth="1"/>
    <col min="9219" max="9219" width="52.88671875" style="395" customWidth="1"/>
    <col min="9220" max="9220" width="18" style="395" customWidth="1"/>
    <col min="9221" max="9221" width="20" style="395" customWidth="1"/>
    <col min="9222" max="9222" width="22.5546875" style="395" customWidth="1"/>
    <col min="9223" max="9223" width="21.6640625" style="395" customWidth="1"/>
    <col min="9224" max="9224" width="21.109375" style="395" customWidth="1"/>
    <col min="9225" max="9472" width="9.109375" style="395"/>
    <col min="9473" max="9473" width="9.5546875" style="395" customWidth="1"/>
    <col min="9474" max="9474" width="10.109375" style="395" customWidth="1"/>
    <col min="9475" max="9475" width="52.88671875" style="395" customWidth="1"/>
    <col min="9476" max="9476" width="18" style="395" customWidth="1"/>
    <col min="9477" max="9477" width="20" style="395" customWidth="1"/>
    <col min="9478" max="9478" width="22.5546875" style="395" customWidth="1"/>
    <col min="9479" max="9479" width="21.6640625" style="395" customWidth="1"/>
    <col min="9480" max="9480" width="21.109375" style="395" customWidth="1"/>
    <col min="9481" max="9728" width="9.109375" style="395"/>
    <col min="9729" max="9729" width="9.5546875" style="395" customWidth="1"/>
    <col min="9730" max="9730" width="10.109375" style="395" customWidth="1"/>
    <col min="9731" max="9731" width="52.88671875" style="395" customWidth="1"/>
    <col min="9732" max="9732" width="18" style="395" customWidth="1"/>
    <col min="9733" max="9733" width="20" style="395" customWidth="1"/>
    <col min="9734" max="9734" width="22.5546875" style="395" customWidth="1"/>
    <col min="9735" max="9735" width="21.6640625" style="395" customWidth="1"/>
    <col min="9736" max="9736" width="21.109375" style="395" customWidth="1"/>
    <col min="9737" max="9984" width="9.109375" style="395"/>
    <col min="9985" max="9985" width="9.5546875" style="395" customWidth="1"/>
    <col min="9986" max="9986" width="10.109375" style="395" customWidth="1"/>
    <col min="9987" max="9987" width="52.88671875" style="395" customWidth="1"/>
    <col min="9988" max="9988" width="18" style="395" customWidth="1"/>
    <col min="9989" max="9989" width="20" style="395" customWidth="1"/>
    <col min="9990" max="9990" width="22.5546875" style="395" customWidth="1"/>
    <col min="9991" max="9991" width="21.6640625" style="395" customWidth="1"/>
    <col min="9992" max="9992" width="21.109375" style="395" customWidth="1"/>
    <col min="9993" max="10240" width="9.109375" style="395"/>
    <col min="10241" max="10241" width="9.5546875" style="395" customWidth="1"/>
    <col min="10242" max="10242" width="10.109375" style="395" customWidth="1"/>
    <col min="10243" max="10243" width="52.88671875" style="395" customWidth="1"/>
    <col min="10244" max="10244" width="18" style="395" customWidth="1"/>
    <col min="10245" max="10245" width="20" style="395" customWidth="1"/>
    <col min="10246" max="10246" width="22.5546875" style="395" customWidth="1"/>
    <col min="10247" max="10247" width="21.6640625" style="395" customWidth="1"/>
    <col min="10248" max="10248" width="21.109375" style="395" customWidth="1"/>
    <col min="10249" max="10496" width="9.109375" style="395"/>
    <col min="10497" max="10497" width="9.5546875" style="395" customWidth="1"/>
    <col min="10498" max="10498" width="10.109375" style="395" customWidth="1"/>
    <col min="10499" max="10499" width="52.88671875" style="395" customWidth="1"/>
    <col min="10500" max="10500" width="18" style="395" customWidth="1"/>
    <col min="10501" max="10501" width="20" style="395" customWidth="1"/>
    <col min="10502" max="10502" width="22.5546875" style="395" customWidth="1"/>
    <col min="10503" max="10503" width="21.6640625" style="395" customWidth="1"/>
    <col min="10504" max="10504" width="21.109375" style="395" customWidth="1"/>
    <col min="10505" max="10752" width="9.109375" style="395"/>
    <col min="10753" max="10753" width="9.5546875" style="395" customWidth="1"/>
    <col min="10754" max="10754" width="10.109375" style="395" customWidth="1"/>
    <col min="10755" max="10755" width="52.88671875" style="395" customWidth="1"/>
    <col min="10756" max="10756" width="18" style="395" customWidth="1"/>
    <col min="10757" max="10757" width="20" style="395" customWidth="1"/>
    <col min="10758" max="10758" width="22.5546875" style="395" customWidth="1"/>
    <col min="10759" max="10759" width="21.6640625" style="395" customWidth="1"/>
    <col min="10760" max="10760" width="21.109375" style="395" customWidth="1"/>
    <col min="10761" max="11008" width="9.109375" style="395"/>
    <col min="11009" max="11009" width="9.5546875" style="395" customWidth="1"/>
    <col min="11010" max="11010" width="10.109375" style="395" customWidth="1"/>
    <col min="11011" max="11011" width="52.88671875" style="395" customWidth="1"/>
    <col min="11012" max="11012" width="18" style="395" customWidth="1"/>
    <col min="11013" max="11013" width="20" style="395" customWidth="1"/>
    <col min="11014" max="11014" width="22.5546875" style="395" customWidth="1"/>
    <col min="11015" max="11015" width="21.6640625" style="395" customWidth="1"/>
    <col min="11016" max="11016" width="21.109375" style="395" customWidth="1"/>
    <col min="11017" max="11264" width="9.109375" style="395"/>
    <col min="11265" max="11265" width="9.5546875" style="395" customWidth="1"/>
    <col min="11266" max="11266" width="10.109375" style="395" customWidth="1"/>
    <col min="11267" max="11267" width="52.88671875" style="395" customWidth="1"/>
    <col min="11268" max="11268" width="18" style="395" customWidth="1"/>
    <col min="11269" max="11269" width="20" style="395" customWidth="1"/>
    <col min="11270" max="11270" width="22.5546875" style="395" customWidth="1"/>
    <col min="11271" max="11271" width="21.6640625" style="395" customWidth="1"/>
    <col min="11272" max="11272" width="21.109375" style="395" customWidth="1"/>
    <col min="11273" max="11520" width="9.109375" style="395"/>
    <col min="11521" max="11521" width="9.5546875" style="395" customWidth="1"/>
    <col min="11522" max="11522" width="10.109375" style="395" customWidth="1"/>
    <col min="11523" max="11523" width="52.88671875" style="395" customWidth="1"/>
    <col min="11524" max="11524" width="18" style="395" customWidth="1"/>
    <col min="11525" max="11525" width="20" style="395" customWidth="1"/>
    <col min="11526" max="11526" width="22.5546875" style="395" customWidth="1"/>
    <col min="11527" max="11527" width="21.6640625" style="395" customWidth="1"/>
    <col min="11528" max="11528" width="21.109375" style="395" customWidth="1"/>
    <col min="11529" max="11776" width="9.109375" style="395"/>
    <col min="11777" max="11777" width="9.5546875" style="395" customWidth="1"/>
    <col min="11778" max="11778" width="10.109375" style="395" customWidth="1"/>
    <col min="11779" max="11779" width="52.88671875" style="395" customWidth="1"/>
    <col min="11780" max="11780" width="18" style="395" customWidth="1"/>
    <col min="11781" max="11781" width="20" style="395" customWidth="1"/>
    <col min="11782" max="11782" width="22.5546875" style="395" customWidth="1"/>
    <col min="11783" max="11783" width="21.6640625" style="395" customWidth="1"/>
    <col min="11784" max="11784" width="21.109375" style="395" customWidth="1"/>
    <col min="11785" max="12032" width="9.109375" style="395"/>
    <col min="12033" max="12033" width="9.5546875" style="395" customWidth="1"/>
    <col min="12034" max="12034" width="10.109375" style="395" customWidth="1"/>
    <col min="12035" max="12035" width="52.88671875" style="395" customWidth="1"/>
    <col min="12036" max="12036" width="18" style="395" customWidth="1"/>
    <col min="12037" max="12037" width="20" style="395" customWidth="1"/>
    <col min="12038" max="12038" width="22.5546875" style="395" customWidth="1"/>
    <col min="12039" max="12039" width="21.6640625" style="395" customWidth="1"/>
    <col min="12040" max="12040" width="21.109375" style="395" customWidth="1"/>
    <col min="12041" max="12288" width="9.109375" style="395"/>
    <col min="12289" max="12289" width="9.5546875" style="395" customWidth="1"/>
    <col min="12290" max="12290" width="10.109375" style="395" customWidth="1"/>
    <col min="12291" max="12291" width="52.88671875" style="395" customWidth="1"/>
    <col min="12292" max="12292" width="18" style="395" customWidth="1"/>
    <col min="12293" max="12293" width="20" style="395" customWidth="1"/>
    <col min="12294" max="12294" width="22.5546875" style="395" customWidth="1"/>
    <col min="12295" max="12295" width="21.6640625" style="395" customWidth="1"/>
    <col min="12296" max="12296" width="21.109375" style="395" customWidth="1"/>
    <col min="12297" max="12544" width="9.109375" style="395"/>
    <col min="12545" max="12545" width="9.5546875" style="395" customWidth="1"/>
    <col min="12546" max="12546" width="10.109375" style="395" customWidth="1"/>
    <col min="12547" max="12547" width="52.88671875" style="395" customWidth="1"/>
    <col min="12548" max="12548" width="18" style="395" customWidth="1"/>
    <col min="12549" max="12549" width="20" style="395" customWidth="1"/>
    <col min="12550" max="12550" width="22.5546875" style="395" customWidth="1"/>
    <col min="12551" max="12551" width="21.6640625" style="395" customWidth="1"/>
    <col min="12552" max="12552" width="21.109375" style="395" customWidth="1"/>
    <col min="12553" max="12800" width="9.109375" style="395"/>
    <col min="12801" max="12801" width="9.5546875" style="395" customWidth="1"/>
    <col min="12802" max="12802" width="10.109375" style="395" customWidth="1"/>
    <col min="12803" max="12803" width="52.88671875" style="395" customWidth="1"/>
    <col min="12804" max="12804" width="18" style="395" customWidth="1"/>
    <col min="12805" max="12805" width="20" style="395" customWidth="1"/>
    <col min="12806" max="12806" width="22.5546875" style="395" customWidth="1"/>
    <col min="12807" max="12807" width="21.6640625" style="395" customWidth="1"/>
    <col min="12808" max="12808" width="21.109375" style="395" customWidth="1"/>
    <col min="12809" max="13056" width="9.109375" style="395"/>
    <col min="13057" max="13057" width="9.5546875" style="395" customWidth="1"/>
    <col min="13058" max="13058" width="10.109375" style="395" customWidth="1"/>
    <col min="13059" max="13059" width="52.88671875" style="395" customWidth="1"/>
    <col min="13060" max="13060" width="18" style="395" customWidth="1"/>
    <col min="13061" max="13061" width="20" style="395" customWidth="1"/>
    <col min="13062" max="13062" width="22.5546875" style="395" customWidth="1"/>
    <col min="13063" max="13063" width="21.6640625" style="395" customWidth="1"/>
    <col min="13064" max="13064" width="21.109375" style="395" customWidth="1"/>
    <col min="13065" max="13312" width="9.109375" style="395"/>
    <col min="13313" max="13313" width="9.5546875" style="395" customWidth="1"/>
    <col min="13314" max="13314" width="10.109375" style="395" customWidth="1"/>
    <col min="13315" max="13315" width="52.88671875" style="395" customWidth="1"/>
    <col min="13316" max="13316" width="18" style="395" customWidth="1"/>
    <col min="13317" max="13317" width="20" style="395" customWidth="1"/>
    <col min="13318" max="13318" width="22.5546875" style="395" customWidth="1"/>
    <col min="13319" max="13319" width="21.6640625" style="395" customWidth="1"/>
    <col min="13320" max="13320" width="21.109375" style="395" customWidth="1"/>
    <col min="13321" max="13568" width="9.109375" style="395"/>
    <col min="13569" max="13569" width="9.5546875" style="395" customWidth="1"/>
    <col min="13570" max="13570" width="10.109375" style="395" customWidth="1"/>
    <col min="13571" max="13571" width="52.88671875" style="395" customWidth="1"/>
    <col min="13572" max="13572" width="18" style="395" customWidth="1"/>
    <col min="13573" max="13573" width="20" style="395" customWidth="1"/>
    <col min="13574" max="13574" width="22.5546875" style="395" customWidth="1"/>
    <col min="13575" max="13575" width="21.6640625" style="395" customWidth="1"/>
    <col min="13576" max="13576" width="21.109375" style="395" customWidth="1"/>
    <col min="13577" max="13824" width="9.109375" style="395"/>
    <col min="13825" max="13825" width="9.5546875" style="395" customWidth="1"/>
    <col min="13826" max="13826" width="10.109375" style="395" customWidth="1"/>
    <col min="13827" max="13827" width="52.88671875" style="395" customWidth="1"/>
    <col min="13828" max="13828" width="18" style="395" customWidth="1"/>
    <col min="13829" max="13829" width="20" style="395" customWidth="1"/>
    <col min="13830" max="13830" width="22.5546875" style="395" customWidth="1"/>
    <col min="13831" max="13831" width="21.6640625" style="395" customWidth="1"/>
    <col min="13832" max="13832" width="21.109375" style="395" customWidth="1"/>
    <col min="13833" max="14080" width="9.109375" style="395"/>
    <col min="14081" max="14081" width="9.5546875" style="395" customWidth="1"/>
    <col min="14082" max="14082" width="10.109375" style="395" customWidth="1"/>
    <col min="14083" max="14083" width="52.88671875" style="395" customWidth="1"/>
    <col min="14084" max="14084" width="18" style="395" customWidth="1"/>
    <col min="14085" max="14085" width="20" style="395" customWidth="1"/>
    <col min="14086" max="14086" width="22.5546875" style="395" customWidth="1"/>
    <col min="14087" max="14087" width="21.6640625" style="395" customWidth="1"/>
    <col min="14088" max="14088" width="21.109375" style="395" customWidth="1"/>
    <col min="14089" max="14336" width="9.109375" style="395"/>
    <col min="14337" max="14337" width="9.5546875" style="395" customWidth="1"/>
    <col min="14338" max="14338" width="10.109375" style="395" customWidth="1"/>
    <col min="14339" max="14339" width="52.88671875" style="395" customWidth="1"/>
    <col min="14340" max="14340" width="18" style="395" customWidth="1"/>
    <col min="14341" max="14341" width="20" style="395" customWidth="1"/>
    <col min="14342" max="14342" width="22.5546875" style="395" customWidth="1"/>
    <col min="14343" max="14343" width="21.6640625" style="395" customWidth="1"/>
    <col min="14344" max="14344" width="21.109375" style="395" customWidth="1"/>
    <col min="14345" max="14592" width="9.109375" style="395"/>
    <col min="14593" max="14593" width="9.5546875" style="395" customWidth="1"/>
    <col min="14594" max="14594" width="10.109375" style="395" customWidth="1"/>
    <col min="14595" max="14595" width="52.88671875" style="395" customWidth="1"/>
    <col min="14596" max="14596" width="18" style="395" customWidth="1"/>
    <col min="14597" max="14597" width="20" style="395" customWidth="1"/>
    <col min="14598" max="14598" width="22.5546875" style="395" customWidth="1"/>
    <col min="14599" max="14599" width="21.6640625" style="395" customWidth="1"/>
    <col min="14600" max="14600" width="21.109375" style="395" customWidth="1"/>
    <col min="14601" max="14848" width="9.109375" style="395"/>
    <col min="14849" max="14849" width="9.5546875" style="395" customWidth="1"/>
    <col min="14850" max="14850" width="10.109375" style="395" customWidth="1"/>
    <col min="14851" max="14851" width="52.88671875" style="395" customWidth="1"/>
    <col min="14852" max="14852" width="18" style="395" customWidth="1"/>
    <col min="14853" max="14853" width="20" style="395" customWidth="1"/>
    <col min="14854" max="14854" width="22.5546875" style="395" customWidth="1"/>
    <col min="14855" max="14855" width="21.6640625" style="395" customWidth="1"/>
    <col min="14856" max="14856" width="21.109375" style="395" customWidth="1"/>
    <col min="14857" max="15104" width="9.109375" style="395"/>
    <col min="15105" max="15105" width="9.5546875" style="395" customWidth="1"/>
    <col min="15106" max="15106" width="10.109375" style="395" customWidth="1"/>
    <col min="15107" max="15107" width="52.88671875" style="395" customWidth="1"/>
    <col min="15108" max="15108" width="18" style="395" customWidth="1"/>
    <col min="15109" max="15109" width="20" style="395" customWidth="1"/>
    <col min="15110" max="15110" width="22.5546875" style="395" customWidth="1"/>
    <col min="15111" max="15111" width="21.6640625" style="395" customWidth="1"/>
    <col min="15112" max="15112" width="21.109375" style="395" customWidth="1"/>
    <col min="15113" max="15360" width="9.109375" style="395"/>
    <col min="15361" max="15361" width="9.5546875" style="395" customWidth="1"/>
    <col min="15362" max="15362" width="10.109375" style="395" customWidth="1"/>
    <col min="15363" max="15363" width="52.88671875" style="395" customWidth="1"/>
    <col min="15364" max="15364" width="18" style="395" customWidth="1"/>
    <col min="15365" max="15365" width="20" style="395" customWidth="1"/>
    <col min="15366" max="15366" width="22.5546875" style="395" customWidth="1"/>
    <col min="15367" max="15367" width="21.6640625" style="395" customWidth="1"/>
    <col min="15368" max="15368" width="21.109375" style="395" customWidth="1"/>
    <col min="15369" max="15616" width="9.109375" style="395"/>
    <col min="15617" max="15617" width="9.5546875" style="395" customWidth="1"/>
    <col min="15618" max="15618" width="10.109375" style="395" customWidth="1"/>
    <col min="15619" max="15619" width="52.88671875" style="395" customWidth="1"/>
    <col min="15620" max="15620" width="18" style="395" customWidth="1"/>
    <col min="15621" max="15621" width="20" style="395" customWidth="1"/>
    <col min="15622" max="15622" width="22.5546875" style="395" customWidth="1"/>
    <col min="15623" max="15623" width="21.6640625" style="395" customWidth="1"/>
    <col min="15624" max="15624" width="21.109375" style="395" customWidth="1"/>
    <col min="15625" max="15872" width="9.109375" style="395"/>
    <col min="15873" max="15873" width="9.5546875" style="395" customWidth="1"/>
    <col min="15874" max="15874" width="10.109375" style="395" customWidth="1"/>
    <col min="15875" max="15875" width="52.88671875" style="395" customWidth="1"/>
    <col min="15876" max="15876" width="18" style="395" customWidth="1"/>
    <col min="15877" max="15877" width="20" style="395" customWidth="1"/>
    <col min="15878" max="15878" width="22.5546875" style="395" customWidth="1"/>
    <col min="15879" max="15879" width="21.6640625" style="395" customWidth="1"/>
    <col min="15880" max="15880" width="21.109375" style="395" customWidth="1"/>
    <col min="15881" max="16128" width="9.109375" style="395"/>
    <col min="16129" max="16129" width="9.5546875" style="395" customWidth="1"/>
    <col min="16130" max="16130" width="10.109375" style="395" customWidth="1"/>
    <col min="16131" max="16131" width="52.88671875" style="395" customWidth="1"/>
    <col min="16132" max="16132" width="18" style="395" customWidth="1"/>
    <col min="16133" max="16133" width="20" style="395" customWidth="1"/>
    <col min="16134" max="16134" width="22.5546875" style="395" customWidth="1"/>
    <col min="16135" max="16135" width="21.6640625" style="395" customWidth="1"/>
    <col min="16136" max="16136" width="21.109375" style="395" customWidth="1"/>
    <col min="16137" max="16384" width="9.109375" style="395"/>
  </cols>
  <sheetData>
    <row r="1" spans="1:8" ht="77.25" customHeight="1">
      <c r="A1" s="418" t="s">
        <v>509</v>
      </c>
      <c r="B1" s="418"/>
      <c r="C1" s="418"/>
      <c r="D1" s="418"/>
      <c r="E1" s="418"/>
      <c r="F1" s="418"/>
      <c r="G1" s="418"/>
      <c r="H1" s="418"/>
    </row>
    <row r="2" spans="1:8" s="196" customFormat="1" ht="61.5" customHeight="1">
      <c r="A2" s="419" t="s">
        <v>497</v>
      </c>
      <c r="B2" s="419"/>
      <c r="C2" s="419"/>
      <c r="D2" s="419"/>
      <c r="E2" s="419"/>
      <c r="F2" s="419"/>
      <c r="G2" s="419"/>
      <c r="H2" s="419"/>
    </row>
    <row r="3" spans="1:8" s="397" customFormat="1" ht="44.25" customHeight="1">
      <c r="A3" s="420" t="s">
        <v>72</v>
      </c>
      <c r="B3" s="421"/>
      <c r="C3" s="422" t="s">
        <v>492</v>
      </c>
      <c r="D3" s="424" t="s">
        <v>140</v>
      </c>
      <c r="E3" s="426" t="s">
        <v>92</v>
      </c>
      <c r="F3" s="427"/>
      <c r="G3" s="427"/>
      <c r="H3" s="428"/>
    </row>
    <row r="4" spans="1:8" s="397" customFormat="1" ht="90">
      <c r="A4" s="398" t="s">
        <v>75</v>
      </c>
      <c r="B4" s="398" t="s">
        <v>76</v>
      </c>
      <c r="C4" s="423"/>
      <c r="D4" s="425"/>
      <c r="E4" s="409" t="s">
        <v>498</v>
      </c>
      <c r="F4" s="409" t="s">
        <v>499</v>
      </c>
      <c r="G4" s="409" t="s">
        <v>500</v>
      </c>
      <c r="H4" s="409" t="s">
        <v>501</v>
      </c>
    </row>
    <row r="5" spans="1:8" s="402" customFormat="1" ht="27.75" customHeight="1">
      <c r="A5" s="398"/>
      <c r="B5" s="398"/>
      <c r="C5" s="400" t="s">
        <v>493</v>
      </c>
      <c r="D5" s="414">
        <f>+D8</f>
        <v>-13764.8</v>
      </c>
      <c r="E5" s="401"/>
      <c r="F5" s="401"/>
      <c r="G5" s="401"/>
      <c r="H5" s="414">
        <f>+H8</f>
        <v>-13764.8</v>
      </c>
    </row>
    <row r="6" spans="1:8" s="403" customFormat="1" ht="20.25" customHeight="1">
      <c r="A6" s="398"/>
      <c r="B6" s="398"/>
      <c r="C6" s="400" t="s">
        <v>494</v>
      </c>
      <c r="D6" s="414"/>
      <c r="E6" s="401"/>
      <c r="F6" s="401"/>
      <c r="G6" s="401"/>
      <c r="H6" s="414"/>
    </row>
    <row r="7" spans="1:8" s="403" customFormat="1" ht="18">
      <c r="A7" s="404"/>
      <c r="B7" s="404"/>
      <c r="C7" s="34"/>
      <c r="D7" s="414"/>
      <c r="E7" s="406"/>
      <c r="F7" s="406"/>
      <c r="G7" s="406"/>
      <c r="H7" s="414"/>
    </row>
    <row r="8" spans="1:8" s="402" customFormat="1" ht="33" customHeight="1">
      <c r="A8" s="404"/>
      <c r="B8" s="405"/>
      <c r="C8" s="405" t="s">
        <v>495</v>
      </c>
      <c r="D8" s="414">
        <f>D10</f>
        <v>-13764.8</v>
      </c>
      <c r="E8" s="406"/>
      <c r="F8" s="406"/>
      <c r="G8" s="406"/>
      <c r="H8" s="414">
        <f>H10</f>
        <v>-13764.8</v>
      </c>
    </row>
    <row r="9" spans="1:8" s="402" customFormat="1" ht="18">
      <c r="A9" s="404"/>
      <c r="B9" s="404"/>
      <c r="C9" s="404" t="s">
        <v>87</v>
      </c>
      <c r="D9" s="414"/>
      <c r="E9" s="406"/>
      <c r="F9" s="406"/>
      <c r="G9" s="406"/>
      <c r="H9" s="414"/>
    </row>
    <row r="10" spans="1:8" s="407" customFormat="1" ht="54.75" customHeight="1">
      <c r="A10" s="394">
        <v>1058</v>
      </c>
      <c r="B10" s="394">
        <v>31001</v>
      </c>
      <c r="C10" s="28" t="s">
        <v>182</v>
      </c>
      <c r="D10" s="414">
        <f>D12</f>
        <v>-13764.8</v>
      </c>
      <c r="E10" s="406"/>
      <c r="F10" s="406"/>
      <c r="G10" s="406"/>
      <c r="H10" s="414">
        <f>H12</f>
        <v>-13764.8</v>
      </c>
    </row>
    <row r="11" spans="1:8" s="407" customFormat="1" ht="27.75" customHeight="1">
      <c r="A11" s="394"/>
      <c r="B11" s="394"/>
      <c r="C11" s="404" t="s">
        <v>62</v>
      </c>
      <c r="D11" s="406"/>
      <c r="E11" s="406"/>
      <c r="F11" s="406"/>
      <c r="G11" s="406"/>
      <c r="H11" s="406"/>
    </row>
    <row r="12" spans="1:8" s="407" customFormat="1" ht="24" customHeight="1">
      <c r="A12" s="394"/>
      <c r="B12" s="394"/>
      <c r="C12" s="28" t="s">
        <v>496</v>
      </c>
      <c r="D12" s="252">
        <f>+H12</f>
        <v>-13764.8</v>
      </c>
      <c r="E12" s="252"/>
      <c r="F12" s="252"/>
      <c r="G12" s="252"/>
      <c r="H12" s="252">
        <v>-13764.8</v>
      </c>
    </row>
  </sheetData>
  <mergeCells count="6">
    <mergeCell ref="A1:H1"/>
    <mergeCell ref="A2:H2"/>
    <mergeCell ref="A3:B3"/>
    <mergeCell ref="C3:C4"/>
    <mergeCell ref="D3:D4"/>
    <mergeCell ref="E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E250"/>
  <sheetViews>
    <sheetView zoomScaleNormal="100" workbookViewId="0">
      <selection activeCell="D6" sqref="D6"/>
    </sheetView>
  </sheetViews>
  <sheetFormatPr defaultColWidth="9.109375" defaultRowHeight="15"/>
  <cols>
    <col min="1" max="1" width="12.109375" style="1" customWidth="1"/>
    <col min="2" max="2" width="16" style="1" customWidth="1"/>
    <col min="3" max="3" width="77.44140625" style="1" customWidth="1"/>
    <col min="4" max="4" width="61.33203125" style="4" customWidth="1"/>
    <col min="5" max="5" width="9.109375" style="1"/>
    <col min="6" max="6" width="10.109375" style="1" bestFit="1" customWidth="1"/>
    <col min="7" max="16384" width="9.109375" style="1"/>
  </cols>
  <sheetData>
    <row r="1" spans="1:5" ht="63" customHeight="1">
      <c r="A1" s="14"/>
      <c r="B1" s="14"/>
      <c r="C1" s="502" t="s">
        <v>508</v>
      </c>
      <c r="D1" s="502"/>
    </row>
    <row r="2" spans="1:5" ht="17.399999999999999">
      <c r="A2" s="14"/>
      <c r="B2" s="14"/>
      <c r="C2" s="14"/>
      <c r="D2" s="18"/>
    </row>
    <row r="3" spans="1:5" ht="60.75" customHeight="1">
      <c r="A3" s="505" t="s">
        <v>487</v>
      </c>
      <c r="B3" s="505"/>
      <c r="C3" s="505"/>
      <c r="D3" s="505"/>
    </row>
    <row r="4" spans="1:5" ht="17.399999999999999">
      <c r="A4" s="14"/>
      <c r="B4" s="14"/>
      <c r="C4" s="14"/>
      <c r="D4" s="18"/>
    </row>
    <row r="5" spans="1:5" ht="21" customHeight="1">
      <c r="A5" s="14"/>
      <c r="B5" s="14"/>
      <c r="C5" s="14"/>
      <c r="D5" s="72" t="s">
        <v>64</v>
      </c>
    </row>
    <row r="6" spans="1:5" s="2" customFormat="1" ht="63" customHeight="1">
      <c r="A6" s="506" t="s">
        <v>3</v>
      </c>
      <c r="B6" s="506"/>
      <c r="C6" s="506" t="s">
        <v>4</v>
      </c>
      <c r="D6" s="153" t="s">
        <v>60</v>
      </c>
    </row>
    <row r="7" spans="1:5" s="2" customFormat="1" ht="24" customHeight="1">
      <c r="A7" s="123" t="s">
        <v>6</v>
      </c>
      <c r="B7" s="123" t="s">
        <v>7</v>
      </c>
      <c r="C7" s="506"/>
      <c r="D7" s="124" t="s">
        <v>5</v>
      </c>
    </row>
    <row r="8" spans="1:5" s="2" customFormat="1" ht="21.75" customHeight="1">
      <c r="A8" s="19"/>
      <c r="B8" s="507" t="s">
        <v>25</v>
      </c>
      <c r="C8" s="508"/>
      <c r="D8" s="20">
        <f>+D9+D236</f>
        <v>-438800.00000000047</v>
      </c>
    </row>
    <row r="9" spans="1:5" s="2" customFormat="1" ht="21" customHeight="1">
      <c r="A9" s="503" t="s">
        <v>34</v>
      </c>
      <c r="B9" s="504"/>
      <c r="C9" s="504"/>
      <c r="D9" s="42">
        <f>D10+D35+D79+D92+D105+D124+D143+D198+D217+D60</f>
        <v>-1526900.0000000005</v>
      </c>
    </row>
    <row r="10" spans="1:5" s="2" customFormat="1" ht="17.25" customHeight="1">
      <c r="A10" s="487">
        <v>1022</v>
      </c>
      <c r="B10" s="436"/>
      <c r="C10" s="320" t="s">
        <v>14</v>
      </c>
      <c r="D10" s="509">
        <f>+D17+D23+D29</f>
        <v>1941151.5</v>
      </c>
      <c r="E10" s="323"/>
    </row>
    <row r="11" spans="1:5" s="2" customFormat="1" ht="22.5" customHeight="1">
      <c r="A11" s="488"/>
      <c r="B11" s="437"/>
      <c r="C11" s="105" t="s">
        <v>364</v>
      </c>
      <c r="D11" s="510"/>
      <c r="E11" s="322"/>
    </row>
    <row r="12" spans="1:5" s="2" customFormat="1" ht="20.25" customHeight="1">
      <c r="A12" s="488"/>
      <c r="B12" s="437"/>
      <c r="C12" s="320" t="s">
        <v>15</v>
      </c>
      <c r="D12" s="510"/>
      <c r="E12" s="322"/>
    </row>
    <row r="13" spans="1:5" s="2" customFormat="1" ht="38.25" customHeight="1">
      <c r="A13" s="488"/>
      <c r="B13" s="437"/>
      <c r="C13" s="105" t="s">
        <v>365</v>
      </c>
      <c r="D13" s="510"/>
      <c r="E13" s="322"/>
    </row>
    <row r="14" spans="1:5" s="2" customFormat="1" ht="20.25" customHeight="1">
      <c r="A14" s="488"/>
      <c r="B14" s="437"/>
      <c r="C14" s="320" t="s">
        <v>16</v>
      </c>
      <c r="D14" s="510"/>
    </row>
    <row r="15" spans="1:5" s="2" customFormat="1" ht="57.75" customHeight="1">
      <c r="A15" s="489"/>
      <c r="B15" s="438"/>
      <c r="C15" s="105" t="s">
        <v>366</v>
      </c>
      <c r="D15" s="511"/>
    </row>
    <row r="16" spans="1:5" ht="19.5" customHeight="1">
      <c r="A16" s="512"/>
      <c r="B16" s="513"/>
      <c r="C16" s="514" t="s">
        <v>8</v>
      </c>
      <c r="D16" s="515"/>
    </row>
    <row r="17" spans="1:4" s="2" customFormat="1" ht="20.25" customHeight="1">
      <c r="A17" s="445"/>
      <c r="B17" s="448">
        <v>12001</v>
      </c>
      <c r="C17" s="321" t="s">
        <v>17</v>
      </c>
      <c r="D17" s="451">
        <v>1376128.5</v>
      </c>
    </row>
    <row r="18" spans="1:4" s="2" customFormat="1" ht="24" customHeight="1">
      <c r="A18" s="446"/>
      <c r="B18" s="449"/>
      <c r="C18" s="29" t="s">
        <v>367</v>
      </c>
      <c r="D18" s="452"/>
    </row>
    <row r="19" spans="1:4" s="2" customFormat="1" ht="19.5" customHeight="1">
      <c r="A19" s="446"/>
      <c r="B19" s="449"/>
      <c r="C19" s="321" t="s">
        <v>18</v>
      </c>
      <c r="D19" s="452"/>
    </row>
    <row r="20" spans="1:4" s="2" customFormat="1" ht="35.25" customHeight="1">
      <c r="A20" s="446"/>
      <c r="B20" s="449"/>
      <c r="C20" s="29" t="s">
        <v>368</v>
      </c>
      <c r="D20" s="452"/>
    </row>
    <row r="21" spans="1:4" s="2" customFormat="1" ht="19.5" customHeight="1">
      <c r="A21" s="446"/>
      <c r="B21" s="449"/>
      <c r="C21" s="321" t="s">
        <v>19</v>
      </c>
      <c r="D21" s="452"/>
    </row>
    <row r="22" spans="1:4" s="2" customFormat="1" ht="20.25" customHeight="1">
      <c r="A22" s="447"/>
      <c r="B22" s="450"/>
      <c r="C22" s="29" t="s">
        <v>47</v>
      </c>
      <c r="D22" s="453"/>
    </row>
    <row r="23" spans="1:4" s="2" customFormat="1" ht="20.25" customHeight="1">
      <c r="A23" s="445"/>
      <c r="B23" s="448">
        <v>12004</v>
      </c>
      <c r="C23" s="321" t="s">
        <v>17</v>
      </c>
      <c r="D23" s="451">
        <v>546015</v>
      </c>
    </row>
    <row r="24" spans="1:4" s="2" customFormat="1" ht="42" customHeight="1">
      <c r="A24" s="446"/>
      <c r="B24" s="449"/>
      <c r="C24" s="29" t="s">
        <v>369</v>
      </c>
      <c r="D24" s="452"/>
    </row>
    <row r="25" spans="1:4" s="2" customFormat="1" ht="24" customHeight="1">
      <c r="A25" s="446"/>
      <c r="B25" s="449"/>
      <c r="C25" s="321" t="s">
        <v>18</v>
      </c>
      <c r="D25" s="452"/>
    </row>
    <row r="26" spans="1:4" s="2" customFormat="1" ht="58.5" customHeight="1">
      <c r="A26" s="446"/>
      <c r="B26" s="449"/>
      <c r="C26" s="29" t="s">
        <v>370</v>
      </c>
      <c r="D26" s="452"/>
    </row>
    <row r="27" spans="1:4" s="2" customFormat="1" ht="19.5" customHeight="1">
      <c r="A27" s="446"/>
      <c r="B27" s="449"/>
      <c r="C27" s="321" t="s">
        <v>19</v>
      </c>
      <c r="D27" s="452"/>
    </row>
    <row r="28" spans="1:4" s="2" customFormat="1" ht="20.25" customHeight="1">
      <c r="A28" s="447"/>
      <c r="B28" s="450"/>
      <c r="C28" s="29" t="s">
        <v>47</v>
      </c>
      <c r="D28" s="453"/>
    </row>
    <row r="29" spans="1:4" s="2" customFormat="1" ht="20.25" customHeight="1">
      <c r="A29" s="445"/>
      <c r="B29" s="448">
        <v>12009</v>
      </c>
      <c r="C29" s="321" t="s">
        <v>17</v>
      </c>
      <c r="D29" s="451">
        <v>19008</v>
      </c>
    </row>
    <row r="30" spans="1:4" s="2" customFormat="1" ht="63" customHeight="1">
      <c r="A30" s="446"/>
      <c r="B30" s="449"/>
      <c r="C30" s="29" t="s">
        <v>371</v>
      </c>
      <c r="D30" s="452"/>
    </row>
    <row r="31" spans="1:4" s="2" customFormat="1" ht="24" customHeight="1">
      <c r="A31" s="446"/>
      <c r="B31" s="449"/>
      <c r="C31" s="321" t="s">
        <v>18</v>
      </c>
      <c r="D31" s="452"/>
    </row>
    <row r="32" spans="1:4" s="2" customFormat="1" ht="73.5" customHeight="1">
      <c r="A32" s="446"/>
      <c r="B32" s="449"/>
      <c r="C32" s="29" t="s">
        <v>372</v>
      </c>
      <c r="D32" s="452"/>
    </row>
    <row r="33" spans="1:4" s="2" customFormat="1" ht="19.5" customHeight="1">
      <c r="A33" s="446"/>
      <c r="B33" s="449"/>
      <c r="C33" s="321" t="s">
        <v>19</v>
      </c>
      <c r="D33" s="452"/>
    </row>
    <row r="34" spans="1:4" s="2" customFormat="1" ht="20.25" customHeight="1">
      <c r="A34" s="447"/>
      <c r="B34" s="450"/>
      <c r="C34" s="29" t="s">
        <v>47</v>
      </c>
      <c r="D34" s="453"/>
    </row>
    <row r="35" spans="1:4" s="128" customFormat="1" ht="20.25" customHeight="1">
      <c r="A35" s="482">
        <v>1058</v>
      </c>
      <c r="B35" s="445"/>
      <c r="C35" s="122" t="s">
        <v>14</v>
      </c>
      <c r="D35" s="457">
        <f>D42+D48+D54</f>
        <v>-281680.5</v>
      </c>
    </row>
    <row r="36" spans="1:4" s="128" customFormat="1" ht="38.25" customHeight="1">
      <c r="A36" s="483"/>
      <c r="B36" s="446"/>
      <c r="C36" s="125" t="s">
        <v>94</v>
      </c>
      <c r="D36" s="458"/>
    </row>
    <row r="37" spans="1:4" s="128" customFormat="1" ht="20.25" customHeight="1">
      <c r="A37" s="483"/>
      <c r="B37" s="446"/>
      <c r="C37" s="122" t="s">
        <v>15</v>
      </c>
      <c r="D37" s="458"/>
    </row>
    <row r="38" spans="1:4" s="128" customFormat="1" ht="37.5" customHeight="1">
      <c r="A38" s="483"/>
      <c r="B38" s="446"/>
      <c r="C38" s="122" t="s">
        <v>95</v>
      </c>
      <c r="D38" s="458"/>
    </row>
    <row r="39" spans="1:4" s="128" customFormat="1" ht="21" customHeight="1">
      <c r="A39" s="483"/>
      <c r="B39" s="446"/>
      <c r="C39" s="122" t="s">
        <v>16</v>
      </c>
      <c r="D39" s="458"/>
    </row>
    <row r="40" spans="1:4" s="128" customFormat="1" ht="39.75" customHeight="1">
      <c r="A40" s="483"/>
      <c r="B40" s="447"/>
      <c r="C40" s="122" t="s">
        <v>96</v>
      </c>
      <c r="D40" s="459"/>
    </row>
    <row r="41" spans="1:4" s="128" customFormat="1" ht="19.5" customHeight="1">
      <c r="A41" s="483"/>
      <c r="B41" s="460" t="s">
        <v>8</v>
      </c>
      <c r="C41" s="461"/>
      <c r="D41" s="461"/>
    </row>
    <row r="42" spans="1:4" s="128" customFormat="1" ht="20.25" customHeight="1">
      <c r="A42" s="483"/>
      <c r="B42" s="496">
        <v>11002</v>
      </c>
      <c r="C42" s="122" t="s">
        <v>17</v>
      </c>
      <c r="D42" s="454">
        <v>-240384.8</v>
      </c>
    </row>
    <row r="43" spans="1:4" s="128" customFormat="1" ht="40.5" customHeight="1">
      <c r="A43" s="483"/>
      <c r="B43" s="497"/>
      <c r="C43" s="125" t="s">
        <v>99</v>
      </c>
      <c r="D43" s="455"/>
    </row>
    <row r="44" spans="1:4" s="128" customFormat="1" ht="19.5" customHeight="1">
      <c r="A44" s="483"/>
      <c r="B44" s="497"/>
      <c r="C44" s="122" t="s">
        <v>18</v>
      </c>
      <c r="D44" s="455"/>
    </row>
    <row r="45" spans="1:4" s="128" customFormat="1" ht="78" customHeight="1">
      <c r="A45" s="483"/>
      <c r="B45" s="497"/>
      <c r="C45" s="122" t="s">
        <v>100</v>
      </c>
      <c r="D45" s="455"/>
    </row>
    <row r="46" spans="1:4" s="128" customFormat="1" ht="24" customHeight="1">
      <c r="A46" s="483"/>
      <c r="B46" s="497"/>
      <c r="C46" s="122" t="s">
        <v>19</v>
      </c>
      <c r="D46" s="455"/>
    </row>
    <row r="47" spans="1:4" s="128" customFormat="1" ht="19.5" customHeight="1">
      <c r="A47" s="483"/>
      <c r="B47" s="498"/>
      <c r="C47" s="122" t="s">
        <v>42</v>
      </c>
      <c r="D47" s="456"/>
    </row>
    <row r="48" spans="1:4" s="128" customFormat="1" ht="20.25" customHeight="1">
      <c r="A48" s="483"/>
      <c r="B48" s="496">
        <v>11007</v>
      </c>
      <c r="C48" s="122" t="s">
        <v>17</v>
      </c>
      <c r="D48" s="454">
        <v>-27530.9</v>
      </c>
    </row>
    <row r="49" spans="1:4" s="128" customFormat="1" ht="38.25" customHeight="1">
      <c r="A49" s="483"/>
      <c r="B49" s="497"/>
      <c r="C49" s="125" t="s">
        <v>97</v>
      </c>
      <c r="D49" s="455"/>
    </row>
    <row r="50" spans="1:4" s="128" customFormat="1" ht="19.5" customHeight="1">
      <c r="A50" s="483"/>
      <c r="B50" s="497"/>
      <c r="C50" s="122" t="s">
        <v>18</v>
      </c>
      <c r="D50" s="455"/>
    </row>
    <row r="51" spans="1:4" s="128" customFormat="1" ht="55.5" customHeight="1">
      <c r="A51" s="483"/>
      <c r="B51" s="497"/>
      <c r="C51" s="122" t="s">
        <v>98</v>
      </c>
      <c r="D51" s="455"/>
    </row>
    <row r="52" spans="1:4" s="128" customFormat="1" ht="24" customHeight="1">
      <c r="A52" s="483"/>
      <c r="B52" s="497"/>
      <c r="C52" s="122" t="s">
        <v>19</v>
      </c>
      <c r="D52" s="455"/>
    </row>
    <row r="53" spans="1:4" s="128" customFormat="1" ht="19.5" customHeight="1">
      <c r="A53" s="483"/>
      <c r="B53" s="498"/>
      <c r="C53" s="122" t="s">
        <v>42</v>
      </c>
      <c r="D53" s="456"/>
    </row>
    <row r="54" spans="1:4" s="99" customFormat="1" ht="20.25" customHeight="1">
      <c r="A54" s="483"/>
      <c r="B54" s="499">
        <v>31001</v>
      </c>
      <c r="C54" s="137" t="s">
        <v>17</v>
      </c>
      <c r="D54" s="473">
        <v>-13764.8</v>
      </c>
    </row>
    <row r="55" spans="1:4" s="99" customFormat="1" ht="45" customHeight="1">
      <c r="A55" s="483"/>
      <c r="B55" s="500"/>
      <c r="C55" s="95" t="s">
        <v>165</v>
      </c>
      <c r="D55" s="474"/>
    </row>
    <row r="56" spans="1:4" s="99" customFormat="1" ht="23.25" customHeight="1">
      <c r="A56" s="483"/>
      <c r="B56" s="500"/>
      <c r="C56" s="137" t="s">
        <v>18</v>
      </c>
      <c r="D56" s="474"/>
    </row>
    <row r="57" spans="1:4" s="99" customFormat="1" ht="39" customHeight="1">
      <c r="A57" s="483"/>
      <c r="B57" s="500"/>
      <c r="C57" s="137" t="s">
        <v>165</v>
      </c>
      <c r="D57" s="474"/>
    </row>
    <row r="58" spans="1:4" s="99" customFormat="1" ht="24" customHeight="1">
      <c r="A58" s="483"/>
      <c r="B58" s="500"/>
      <c r="C58" s="137" t="s">
        <v>19</v>
      </c>
      <c r="D58" s="474"/>
    </row>
    <row r="59" spans="1:4" s="99" customFormat="1" ht="19.5" customHeight="1">
      <c r="A59" s="484"/>
      <c r="B59" s="501"/>
      <c r="C59" s="137" t="s">
        <v>192</v>
      </c>
      <c r="D59" s="475"/>
    </row>
    <row r="60" spans="1:4" s="99" customFormat="1" ht="20.25" customHeight="1">
      <c r="A60" s="487">
        <v>1059</v>
      </c>
      <c r="B60" s="436"/>
      <c r="C60" s="137" t="s">
        <v>437</v>
      </c>
      <c r="D60" s="490">
        <f>+D67+D73</f>
        <v>-1797750</v>
      </c>
    </row>
    <row r="61" spans="1:4" s="99" customFormat="1" ht="24" customHeight="1">
      <c r="A61" s="488"/>
      <c r="B61" s="437"/>
      <c r="C61" s="255" t="s">
        <v>438</v>
      </c>
      <c r="D61" s="491"/>
    </row>
    <row r="62" spans="1:4" s="99" customFormat="1" ht="20.25" customHeight="1">
      <c r="A62" s="488"/>
      <c r="B62" s="437"/>
      <c r="C62" s="137" t="s">
        <v>15</v>
      </c>
      <c r="D62" s="491"/>
    </row>
    <row r="63" spans="1:4" s="99" customFormat="1" ht="24" customHeight="1">
      <c r="A63" s="488"/>
      <c r="B63" s="437"/>
      <c r="C63" s="137" t="s">
        <v>439</v>
      </c>
      <c r="D63" s="491"/>
    </row>
    <row r="64" spans="1:4" s="99" customFormat="1" ht="21" customHeight="1">
      <c r="A64" s="488"/>
      <c r="B64" s="437"/>
      <c r="C64" s="137" t="s">
        <v>16</v>
      </c>
      <c r="D64" s="491"/>
    </row>
    <row r="65" spans="1:4" s="99" customFormat="1" ht="39" customHeight="1">
      <c r="A65" s="488"/>
      <c r="B65" s="438"/>
      <c r="C65" s="137" t="s">
        <v>440</v>
      </c>
      <c r="D65" s="492"/>
    </row>
    <row r="66" spans="1:4" s="99" customFormat="1" ht="19.5" customHeight="1">
      <c r="A66" s="488"/>
      <c r="B66" s="493" t="s">
        <v>8</v>
      </c>
      <c r="C66" s="494"/>
      <c r="D66" s="495"/>
    </row>
    <row r="67" spans="1:4" s="99" customFormat="1" ht="20.25" customHeight="1">
      <c r="A67" s="488"/>
      <c r="B67" s="496">
        <v>11009</v>
      </c>
      <c r="C67" s="137" t="s">
        <v>17</v>
      </c>
      <c r="D67" s="473">
        <v>-72750</v>
      </c>
    </row>
    <row r="68" spans="1:4" s="99" customFormat="1" ht="41.25" customHeight="1">
      <c r="A68" s="488"/>
      <c r="B68" s="497"/>
      <c r="C68" s="352" t="s">
        <v>441</v>
      </c>
      <c r="D68" s="474"/>
    </row>
    <row r="69" spans="1:4" s="99" customFormat="1" ht="19.5" customHeight="1">
      <c r="A69" s="488"/>
      <c r="B69" s="497"/>
      <c r="C69" s="137" t="s">
        <v>18</v>
      </c>
      <c r="D69" s="474"/>
    </row>
    <row r="70" spans="1:4" s="99" customFormat="1" ht="56.25" customHeight="1">
      <c r="A70" s="488"/>
      <c r="B70" s="497"/>
      <c r="C70" s="352" t="s">
        <v>442</v>
      </c>
      <c r="D70" s="474"/>
    </row>
    <row r="71" spans="1:4" s="99" customFormat="1" ht="24" customHeight="1">
      <c r="A71" s="488"/>
      <c r="B71" s="497"/>
      <c r="C71" s="137" t="s">
        <v>19</v>
      </c>
      <c r="D71" s="474"/>
    </row>
    <row r="72" spans="1:4" s="99" customFormat="1" ht="19.5" customHeight="1">
      <c r="A72" s="488"/>
      <c r="B72" s="498"/>
      <c r="C72" s="137" t="s">
        <v>42</v>
      </c>
      <c r="D72" s="475"/>
    </row>
    <row r="73" spans="1:4" s="99" customFormat="1" ht="20.25" customHeight="1">
      <c r="A73" s="488"/>
      <c r="B73" s="496">
        <v>12002</v>
      </c>
      <c r="C73" s="137" t="s">
        <v>17</v>
      </c>
      <c r="D73" s="473">
        <v>-1725000</v>
      </c>
    </row>
    <row r="74" spans="1:4" s="99" customFormat="1" ht="41.25" customHeight="1">
      <c r="A74" s="488"/>
      <c r="B74" s="497"/>
      <c r="C74" s="352" t="s">
        <v>443</v>
      </c>
      <c r="D74" s="474"/>
    </row>
    <row r="75" spans="1:4" s="99" customFormat="1" ht="19.5" customHeight="1">
      <c r="A75" s="488"/>
      <c r="B75" s="497"/>
      <c r="C75" s="137" t="s">
        <v>18</v>
      </c>
      <c r="D75" s="474"/>
    </row>
    <row r="76" spans="1:4" s="99" customFormat="1" ht="59.25" customHeight="1">
      <c r="A76" s="488"/>
      <c r="B76" s="497"/>
      <c r="C76" s="352" t="s">
        <v>444</v>
      </c>
      <c r="D76" s="474"/>
    </row>
    <row r="77" spans="1:4" s="99" customFormat="1" ht="24" customHeight="1">
      <c r="A77" s="488"/>
      <c r="B77" s="497"/>
      <c r="C77" s="137" t="s">
        <v>19</v>
      </c>
      <c r="D77" s="474"/>
    </row>
    <row r="78" spans="1:4" s="99" customFormat="1" ht="19.5" customHeight="1">
      <c r="A78" s="489"/>
      <c r="B78" s="498"/>
      <c r="C78" s="137" t="s">
        <v>47</v>
      </c>
      <c r="D78" s="475"/>
    </row>
    <row r="79" spans="1:4" s="128" customFormat="1" ht="20.25" customHeight="1">
      <c r="A79" s="482">
        <v>1067</v>
      </c>
      <c r="B79" s="445"/>
      <c r="C79" s="122" t="s">
        <v>14</v>
      </c>
      <c r="D79" s="457">
        <f>+D86</f>
        <v>-2780</v>
      </c>
    </row>
    <row r="80" spans="1:4" s="128" customFormat="1" ht="38.25" customHeight="1">
      <c r="A80" s="483"/>
      <c r="B80" s="446"/>
      <c r="C80" s="127" t="s">
        <v>101</v>
      </c>
      <c r="D80" s="458"/>
    </row>
    <row r="81" spans="1:4" s="128" customFormat="1" ht="20.25" customHeight="1">
      <c r="A81" s="483"/>
      <c r="B81" s="446"/>
      <c r="C81" s="122" t="s">
        <v>15</v>
      </c>
      <c r="D81" s="458"/>
    </row>
    <row r="82" spans="1:4" s="128" customFormat="1" ht="55.5" customHeight="1">
      <c r="A82" s="483"/>
      <c r="B82" s="446"/>
      <c r="C82" s="122" t="s">
        <v>102</v>
      </c>
      <c r="D82" s="458"/>
    </row>
    <row r="83" spans="1:4" s="128" customFormat="1" ht="21" customHeight="1">
      <c r="A83" s="483"/>
      <c r="B83" s="446"/>
      <c r="C83" s="122" t="s">
        <v>16</v>
      </c>
      <c r="D83" s="458"/>
    </row>
    <row r="84" spans="1:4" s="128" customFormat="1" ht="72.75" customHeight="1">
      <c r="A84" s="484"/>
      <c r="B84" s="447"/>
      <c r="C84" s="122" t="s">
        <v>103</v>
      </c>
      <c r="D84" s="459"/>
    </row>
    <row r="85" spans="1:4" s="128" customFormat="1" ht="19.5" customHeight="1">
      <c r="A85" s="126"/>
      <c r="B85" s="460" t="s">
        <v>8</v>
      </c>
      <c r="C85" s="461"/>
      <c r="D85" s="461"/>
    </row>
    <row r="86" spans="1:4" s="128" customFormat="1" ht="20.25" customHeight="1">
      <c r="A86" s="482"/>
      <c r="B86" s="496">
        <v>11002</v>
      </c>
      <c r="C86" s="122" t="s">
        <v>17</v>
      </c>
      <c r="D86" s="454">
        <v>-2780</v>
      </c>
    </row>
    <row r="87" spans="1:4" s="128" customFormat="1" ht="27" customHeight="1">
      <c r="A87" s="483"/>
      <c r="B87" s="497"/>
      <c r="C87" s="127" t="s">
        <v>104</v>
      </c>
      <c r="D87" s="455"/>
    </row>
    <row r="88" spans="1:4" s="128" customFormat="1" ht="19.5" customHeight="1">
      <c r="A88" s="483"/>
      <c r="B88" s="497"/>
      <c r="C88" s="122" t="s">
        <v>18</v>
      </c>
      <c r="D88" s="455"/>
    </row>
    <row r="89" spans="1:4" s="128" customFormat="1" ht="95.25" customHeight="1">
      <c r="A89" s="483"/>
      <c r="B89" s="497"/>
      <c r="C89" s="122" t="s">
        <v>105</v>
      </c>
      <c r="D89" s="455"/>
    </row>
    <row r="90" spans="1:4" s="128" customFormat="1" ht="24" customHeight="1">
      <c r="A90" s="483"/>
      <c r="B90" s="497"/>
      <c r="C90" s="122" t="s">
        <v>19</v>
      </c>
      <c r="D90" s="455"/>
    </row>
    <row r="91" spans="1:4" s="128" customFormat="1" ht="19.5" customHeight="1">
      <c r="A91" s="484"/>
      <c r="B91" s="498"/>
      <c r="C91" s="122" t="s">
        <v>42</v>
      </c>
      <c r="D91" s="456"/>
    </row>
    <row r="92" spans="1:4" s="128" customFormat="1" ht="20.25" customHeight="1">
      <c r="A92" s="482">
        <v>1104</v>
      </c>
      <c r="B92" s="445"/>
      <c r="C92" s="122" t="s">
        <v>14</v>
      </c>
      <c r="D92" s="457">
        <f>+D99</f>
        <v>-160092.5</v>
      </c>
    </row>
    <row r="93" spans="1:4" s="128" customFormat="1" ht="27" customHeight="1">
      <c r="A93" s="483"/>
      <c r="B93" s="446"/>
      <c r="C93" s="127" t="s">
        <v>106</v>
      </c>
      <c r="D93" s="458"/>
    </row>
    <row r="94" spans="1:4" s="128" customFormat="1" ht="20.25" customHeight="1">
      <c r="A94" s="483"/>
      <c r="B94" s="446"/>
      <c r="C94" s="122" t="s">
        <v>15</v>
      </c>
      <c r="D94" s="458"/>
    </row>
    <row r="95" spans="1:4" s="128" customFormat="1" ht="30" customHeight="1">
      <c r="A95" s="483"/>
      <c r="B95" s="446"/>
      <c r="C95" s="122" t="s">
        <v>107</v>
      </c>
      <c r="D95" s="458"/>
    </row>
    <row r="96" spans="1:4" s="128" customFormat="1" ht="21" customHeight="1">
      <c r="A96" s="483"/>
      <c r="B96" s="446"/>
      <c r="C96" s="122" t="s">
        <v>16</v>
      </c>
      <c r="D96" s="458"/>
    </row>
    <row r="97" spans="1:4" s="128" customFormat="1" ht="38.25" customHeight="1">
      <c r="A97" s="484"/>
      <c r="B97" s="447"/>
      <c r="C97" s="122" t="s">
        <v>108</v>
      </c>
      <c r="D97" s="459"/>
    </row>
    <row r="98" spans="1:4" s="128" customFormat="1" ht="19.5" customHeight="1">
      <c r="A98" s="126"/>
      <c r="B98" s="460" t="s">
        <v>8</v>
      </c>
      <c r="C98" s="461"/>
      <c r="D98" s="461"/>
    </row>
    <row r="99" spans="1:4" s="128" customFormat="1" ht="20.25" customHeight="1">
      <c r="A99" s="482"/>
      <c r="B99" s="496">
        <v>11001</v>
      </c>
      <c r="C99" s="122" t="s">
        <v>17</v>
      </c>
      <c r="D99" s="454">
        <v>-160092.5</v>
      </c>
    </row>
    <row r="100" spans="1:4" s="128" customFormat="1" ht="39.75" customHeight="1">
      <c r="A100" s="483"/>
      <c r="B100" s="497"/>
      <c r="C100" s="127" t="s">
        <v>109</v>
      </c>
      <c r="D100" s="455"/>
    </row>
    <row r="101" spans="1:4" s="128" customFormat="1" ht="19.5" customHeight="1">
      <c r="A101" s="483"/>
      <c r="B101" s="497"/>
      <c r="C101" s="122" t="s">
        <v>18</v>
      </c>
      <c r="D101" s="455"/>
    </row>
    <row r="102" spans="1:4" s="128" customFormat="1" ht="59.25" customHeight="1">
      <c r="A102" s="483"/>
      <c r="B102" s="497"/>
      <c r="C102" s="122" t="s">
        <v>110</v>
      </c>
      <c r="D102" s="455"/>
    </row>
    <row r="103" spans="1:4" s="128" customFormat="1" ht="24" customHeight="1">
      <c r="A103" s="483"/>
      <c r="B103" s="497"/>
      <c r="C103" s="122" t="s">
        <v>19</v>
      </c>
      <c r="D103" s="455"/>
    </row>
    <row r="104" spans="1:4" s="128" customFormat="1" ht="19.5" customHeight="1">
      <c r="A104" s="484"/>
      <c r="B104" s="498"/>
      <c r="C104" s="122" t="s">
        <v>42</v>
      </c>
      <c r="D104" s="456"/>
    </row>
    <row r="105" spans="1:4" s="128" customFormat="1" ht="20.25" customHeight="1">
      <c r="A105" s="482">
        <v>1116</v>
      </c>
      <c r="B105" s="445"/>
      <c r="C105" s="122" t="s">
        <v>14</v>
      </c>
      <c r="D105" s="457">
        <f>+D112+D118</f>
        <v>-293717.60000000003</v>
      </c>
    </row>
    <row r="106" spans="1:4" s="128" customFormat="1" ht="21" customHeight="1">
      <c r="A106" s="483"/>
      <c r="B106" s="446"/>
      <c r="C106" s="127" t="s">
        <v>111</v>
      </c>
      <c r="D106" s="458"/>
    </row>
    <row r="107" spans="1:4" s="128" customFormat="1" ht="20.25" customHeight="1">
      <c r="A107" s="483"/>
      <c r="B107" s="446"/>
      <c r="C107" s="122" t="s">
        <v>15</v>
      </c>
      <c r="D107" s="458"/>
    </row>
    <row r="108" spans="1:4" s="128" customFormat="1" ht="23.25" customHeight="1">
      <c r="A108" s="483"/>
      <c r="B108" s="446"/>
      <c r="C108" s="122" t="s">
        <v>112</v>
      </c>
      <c r="D108" s="458"/>
    </row>
    <row r="109" spans="1:4" s="128" customFormat="1" ht="21" customHeight="1">
      <c r="A109" s="483"/>
      <c r="B109" s="446"/>
      <c r="C109" s="122" t="s">
        <v>16</v>
      </c>
      <c r="D109" s="458"/>
    </row>
    <row r="110" spans="1:4" s="128" customFormat="1" ht="24.75" customHeight="1">
      <c r="A110" s="484"/>
      <c r="B110" s="447"/>
      <c r="C110" s="122" t="s">
        <v>113</v>
      </c>
      <c r="D110" s="459"/>
    </row>
    <row r="111" spans="1:4" s="128" customFormat="1" ht="19.5" customHeight="1">
      <c r="A111" s="126"/>
      <c r="B111" s="460" t="s">
        <v>8</v>
      </c>
      <c r="C111" s="461"/>
      <c r="D111" s="461"/>
    </row>
    <row r="112" spans="1:4" s="128" customFormat="1" ht="20.25" customHeight="1">
      <c r="A112" s="482"/>
      <c r="B112" s="496">
        <v>11001</v>
      </c>
      <c r="C112" s="122" t="s">
        <v>17</v>
      </c>
      <c r="D112" s="454">
        <v>-24491.200000000001</v>
      </c>
    </row>
    <row r="113" spans="1:4" s="128" customFormat="1" ht="23.25" customHeight="1">
      <c r="A113" s="483"/>
      <c r="B113" s="497"/>
      <c r="C113" s="127" t="s">
        <v>114</v>
      </c>
      <c r="D113" s="455"/>
    </row>
    <row r="114" spans="1:4" s="128" customFormat="1" ht="19.5" customHeight="1">
      <c r="A114" s="483"/>
      <c r="B114" s="497"/>
      <c r="C114" s="122" t="s">
        <v>18</v>
      </c>
      <c r="D114" s="455"/>
    </row>
    <row r="115" spans="1:4" s="128" customFormat="1" ht="72" customHeight="1">
      <c r="A115" s="483"/>
      <c r="B115" s="497"/>
      <c r="C115" s="122" t="s">
        <v>115</v>
      </c>
      <c r="D115" s="455"/>
    </row>
    <row r="116" spans="1:4" s="128" customFormat="1" ht="24" customHeight="1">
      <c r="A116" s="483"/>
      <c r="B116" s="497"/>
      <c r="C116" s="122" t="s">
        <v>19</v>
      </c>
      <c r="D116" s="455"/>
    </row>
    <row r="117" spans="1:4" s="128" customFormat="1" ht="19.5" customHeight="1">
      <c r="A117" s="484"/>
      <c r="B117" s="498"/>
      <c r="C117" s="122" t="s">
        <v>42</v>
      </c>
      <c r="D117" s="456"/>
    </row>
    <row r="118" spans="1:4" s="128" customFormat="1" ht="20.25" customHeight="1">
      <c r="A118" s="482"/>
      <c r="B118" s="496">
        <v>11005</v>
      </c>
      <c r="C118" s="122" t="s">
        <v>17</v>
      </c>
      <c r="D118" s="454">
        <v>-269226.40000000002</v>
      </c>
    </row>
    <row r="119" spans="1:4" s="128" customFormat="1" ht="39.75" customHeight="1">
      <c r="A119" s="483"/>
      <c r="B119" s="497"/>
      <c r="C119" s="127" t="s">
        <v>116</v>
      </c>
      <c r="D119" s="455"/>
    </row>
    <row r="120" spans="1:4" s="128" customFormat="1" ht="19.5" customHeight="1">
      <c r="A120" s="483"/>
      <c r="B120" s="497"/>
      <c r="C120" s="122" t="s">
        <v>18</v>
      </c>
      <c r="D120" s="455"/>
    </row>
    <row r="121" spans="1:4" s="128" customFormat="1" ht="40.5" customHeight="1">
      <c r="A121" s="483"/>
      <c r="B121" s="497"/>
      <c r="C121" s="122" t="s">
        <v>117</v>
      </c>
      <c r="D121" s="455"/>
    </row>
    <row r="122" spans="1:4" s="128" customFormat="1" ht="24" customHeight="1">
      <c r="A122" s="483"/>
      <c r="B122" s="497"/>
      <c r="C122" s="122" t="s">
        <v>19</v>
      </c>
      <c r="D122" s="455"/>
    </row>
    <row r="123" spans="1:4" s="128" customFormat="1" ht="19.5" customHeight="1">
      <c r="A123" s="484"/>
      <c r="B123" s="498"/>
      <c r="C123" s="122" t="s">
        <v>42</v>
      </c>
      <c r="D123" s="456"/>
    </row>
    <row r="124" spans="1:4" s="128" customFormat="1" ht="20.25" customHeight="1">
      <c r="A124" s="482">
        <v>1165</v>
      </c>
      <c r="B124" s="445"/>
      <c r="C124" s="122" t="s">
        <v>14</v>
      </c>
      <c r="D124" s="457">
        <f>D131+D137</f>
        <v>-2002200</v>
      </c>
    </row>
    <row r="125" spans="1:4" s="128" customFormat="1" ht="24" customHeight="1">
      <c r="A125" s="483"/>
      <c r="B125" s="446"/>
      <c r="C125" s="130" t="s">
        <v>118</v>
      </c>
      <c r="D125" s="458"/>
    </row>
    <row r="126" spans="1:4" s="128" customFormat="1" ht="24" customHeight="1">
      <c r="A126" s="483"/>
      <c r="B126" s="446"/>
      <c r="C126" s="122" t="s">
        <v>15</v>
      </c>
      <c r="D126" s="458"/>
    </row>
    <row r="127" spans="1:4" s="128" customFormat="1" ht="24.75" customHeight="1">
      <c r="A127" s="483"/>
      <c r="B127" s="446"/>
      <c r="C127" s="122" t="s">
        <v>119</v>
      </c>
      <c r="D127" s="458"/>
    </row>
    <row r="128" spans="1:4" s="128" customFormat="1" ht="21" customHeight="1">
      <c r="A128" s="483"/>
      <c r="B128" s="446"/>
      <c r="C128" s="122" t="s">
        <v>16</v>
      </c>
      <c r="D128" s="458"/>
    </row>
    <row r="129" spans="1:4" s="128" customFormat="1" ht="38.25" customHeight="1">
      <c r="A129" s="484"/>
      <c r="B129" s="447"/>
      <c r="C129" s="122" t="s">
        <v>120</v>
      </c>
      <c r="D129" s="459"/>
    </row>
    <row r="130" spans="1:4" s="128" customFormat="1" ht="19.5" customHeight="1">
      <c r="A130" s="129"/>
      <c r="B130" s="460" t="s">
        <v>8</v>
      </c>
      <c r="C130" s="461"/>
      <c r="D130" s="461"/>
    </row>
    <row r="131" spans="1:4" s="128" customFormat="1" ht="20.25" customHeight="1">
      <c r="A131" s="482"/>
      <c r="B131" s="496">
        <v>11004</v>
      </c>
      <c r="C131" s="122" t="s">
        <v>17</v>
      </c>
      <c r="D131" s="454">
        <v>-122200</v>
      </c>
    </row>
    <row r="132" spans="1:4" s="128" customFormat="1" ht="56.25" customHeight="1">
      <c r="A132" s="483"/>
      <c r="B132" s="497"/>
      <c r="C132" s="331" t="s">
        <v>225</v>
      </c>
      <c r="D132" s="455"/>
    </row>
    <row r="133" spans="1:4" s="128" customFormat="1" ht="19.5" customHeight="1">
      <c r="A133" s="483"/>
      <c r="B133" s="497"/>
      <c r="C133" s="122" t="s">
        <v>18</v>
      </c>
      <c r="D133" s="455"/>
    </row>
    <row r="134" spans="1:4" s="128" customFormat="1" ht="72" customHeight="1">
      <c r="A134" s="483"/>
      <c r="B134" s="497"/>
      <c r="C134" s="122" t="s">
        <v>387</v>
      </c>
      <c r="D134" s="455"/>
    </row>
    <row r="135" spans="1:4" s="128" customFormat="1" ht="24" customHeight="1">
      <c r="A135" s="483"/>
      <c r="B135" s="497"/>
      <c r="C135" s="122" t="s">
        <v>19</v>
      </c>
      <c r="D135" s="455"/>
    </row>
    <row r="136" spans="1:4" s="128" customFormat="1" ht="19.5" customHeight="1">
      <c r="A136" s="484"/>
      <c r="B136" s="498"/>
      <c r="C136" s="122" t="s">
        <v>42</v>
      </c>
      <c r="D136" s="456"/>
    </row>
    <row r="137" spans="1:4" s="99" customFormat="1" ht="20.25" customHeight="1">
      <c r="A137" s="487"/>
      <c r="B137" s="499">
        <v>11007</v>
      </c>
      <c r="C137" s="137" t="s">
        <v>17</v>
      </c>
      <c r="D137" s="473">
        <v>-1880000</v>
      </c>
    </row>
    <row r="138" spans="1:4" s="99" customFormat="1" ht="68.25" customHeight="1">
      <c r="A138" s="488"/>
      <c r="B138" s="500"/>
      <c r="C138" s="95" t="s">
        <v>122</v>
      </c>
      <c r="D138" s="474"/>
    </row>
    <row r="139" spans="1:4" s="99" customFormat="1" ht="23.25" customHeight="1">
      <c r="A139" s="488"/>
      <c r="B139" s="500"/>
      <c r="C139" s="137" t="s">
        <v>18</v>
      </c>
      <c r="D139" s="474"/>
    </row>
    <row r="140" spans="1:4" s="99" customFormat="1" ht="58.5" customHeight="1">
      <c r="A140" s="488"/>
      <c r="B140" s="500"/>
      <c r="C140" s="137" t="s">
        <v>123</v>
      </c>
      <c r="D140" s="474"/>
    </row>
    <row r="141" spans="1:4" s="99" customFormat="1" ht="24" customHeight="1">
      <c r="A141" s="488"/>
      <c r="B141" s="500"/>
      <c r="C141" s="137" t="s">
        <v>19</v>
      </c>
      <c r="D141" s="474"/>
    </row>
    <row r="142" spans="1:4" s="99" customFormat="1" ht="19.5" customHeight="1">
      <c r="A142" s="489"/>
      <c r="B142" s="501"/>
      <c r="C142" s="137" t="s">
        <v>42</v>
      </c>
      <c r="D142" s="475"/>
    </row>
    <row r="143" spans="1:4" s="2" customFormat="1" ht="19.5" customHeight="1">
      <c r="A143" s="482">
        <v>1187</v>
      </c>
      <c r="B143" s="445"/>
      <c r="C143" s="119" t="s">
        <v>14</v>
      </c>
      <c r="D143" s="429">
        <f>D150+D156+D162+D168+D192+D180+D174+D186</f>
        <v>2749550.3</v>
      </c>
    </row>
    <row r="144" spans="1:4" s="2" customFormat="1" ht="22.5" customHeight="1">
      <c r="A144" s="483"/>
      <c r="B144" s="446"/>
      <c r="C144" s="37" t="s">
        <v>56</v>
      </c>
      <c r="D144" s="430"/>
    </row>
    <row r="145" spans="1:4" s="2" customFormat="1" ht="19.5" customHeight="1">
      <c r="A145" s="483"/>
      <c r="B145" s="446"/>
      <c r="C145" s="119" t="s">
        <v>15</v>
      </c>
      <c r="D145" s="430"/>
    </row>
    <row r="146" spans="1:4" s="2" customFormat="1" ht="58.5" customHeight="1">
      <c r="A146" s="483"/>
      <c r="B146" s="446"/>
      <c r="C146" s="29" t="s">
        <v>57</v>
      </c>
      <c r="D146" s="430"/>
    </row>
    <row r="147" spans="1:4" s="2" customFormat="1" ht="20.25" customHeight="1">
      <c r="A147" s="483"/>
      <c r="B147" s="446"/>
      <c r="C147" s="119" t="s">
        <v>16</v>
      </c>
      <c r="D147" s="430"/>
    </row>
    <row r="148" spans="1:4" s="2" customFormat="1" ht="42" customHeight="1">
      <c r="A148" s="484"/>
      <c r="B148" s="447"/>
      <c r="C148" s="29" t="s">
        <v>58</v>
      </c>
      <c r="D148" s="431"/>
    </row>
    <row r="149" spans="1:4" ht="18">
      <c r="A149" s="480"/>
      <c r="B149" s="481"/>
      <c r="C149" s="485" t="s">
        <v>8</v>
      </c>
      <c r="D149" s="486"/>
    </row>
    <row r="150" spans="1:4" s="2" customFormat="1" ht="20.25" customHeight="1">
      <c r="A150" s="445"/>
      <c r="B150" s="448">
        <v>12002</v>
      </c>
      <c r="C150" s="321" t="s">
        <v>17</v>
      </c>
      <c r="D150" s="451">
        <v>244621.6</v>
      </c>
    </row>
    <row r="151" spans="1:4" s="2" customFormat="1" ht="72.75" customHeight="1">
      <c r="A151" s="446"/>
      <c r="B151" s="449"/>
      <c r="C151" s="29" t="s">
        <v>373</v>
      </c>
      <c r="D151" s="452"/>
    </row>
    <row r="152" spans="1:4" s="2" customFormat="1" ht="18.75" customHeight="1">
      <c r="A152" s="446"/>
      <c r="B152" s="449"/>
      <c r="C152" s="321" t="s">
        <v>18</v>
      </c>
      <c r="D152" s="452"/>
    </row>
    <row r="153" spans="1:4" s="2" customFormat="1" ht="90" customHeight="1">
      <c r="A153" s="446"/>
      <c r="B153" s="449"/>
      <c r="C153" s="29" t="s">
        <v>374</v>
      </c>
      <c r="D153" s="452"/>
    </row>
    <row r="154" spans="1:4" s="2" customFormat="1" ht="19.5" customHeight="1">
      <c r="A154" s="446"/>
      <c r="B154" s="449"/>
      <c r="C154" s="321" t="s">
        <v>19</v>
      </c>
      <c r="D154" s="452"/>
    </row>
    <row r="155" spans="1:4" s="2" customFormat="1" ht="20.25" customHeight="1">
      <c r="A155" s="447"/>
      <c r="B155" s="450"/>
      <c r="C155" s="29" t="s">
        <v>47</v>
      </c>
      <c r="D155" s="453"/>
    </row>
    <row r="156" spans="1:4" s="2" customFormat="1" ht="20.25" customHeight="1">
      <c r="A156" s="445"/>
      <c r="B156" s="448">
        <v>12003</v>
      </c>
      <c r="C156" s="321" t="s">
        <v>17</v>
      </c>
      <c r="D156" s="451">
        <v>105786.6</v>
      </c>
    </row>
    <row r="157" spans="1:4" s="2" customFormat="1" ht="42" customHeight="1">
      <c r="A157" s="446"/>
      <c r="B157" s="449"/>
      <c r="C157" s="29" t="s">
        <v>375</v>
      </c>
      <c r="D157" s="452"/>
    </row>
    <row r="158" spans="1:4" s="2" customFormat="1" ht="20.25" customHeight="1">
      <c r="A158" s="446"/>
      <c r="B158" s="449"/>
      <c r="C158" s="321" t="s">
        <v>18</v>
      </c>
      <c r="D158" s="452"/>
    </row>
    <row r="159" spans="1:4" s="2" customFormat="1" ht="36" customHeight="1">
      <c r="A159" s="446"/>
      <c r="B159" s="449"/>
      <c r="C159" s="29" t="s">
        <v>376</v>
      </c>
      <c r="D159" s="452"/>
    </row>
    <row r="160" spans="1:4" s="2" customFormat="1" ht="19.5" customHeight="1">
      <c r="A160" s="446"/>
      <c r="B160" s="449"/>
      <c r="C160" s="321" t="s">
        <v>19</v>
      </c>
      <c r="D160" s="452"/>
    </row>
    <row r="161" spans="1:4" s="2" customFormat="1" ht="20.25" customHeight="1">
      <c r="A161" s="447"/>
      <c r="B161" s="450"/>
      <c r="C161" s="29" t="s">
        <v>47</v>
      </c>
      <c r="D161" s="453"/>
    </row>
    <row r="162" spans="1:4" s="2" customFormat="1" ht="20.25" customHeight="1">
      <c r="A162" s="445"/>
      <c r="B162" s="448">
        <v>12004</v>
      </c>
      <c r="C162" s="321" t="s">
        <v>17</v>
      </c>
      <c r="D162" s="451">
        <v>1017105.4</v>
      </c>
    </row>
    <row r="163" spans="1:4" s="2" customFormat="1" ht="41.25" customHeight="1">
      <c r="A163" s="446"/>
      <c r="B163" s="449"/>
      <c r="C163" s="29" t="s">
        <v>377</v>
      </c>
      <c r="D163" s="452"/>
    </row>
    <row r="164" spans="1:4" s="2" customFormat="1" ht="22.5" customHeight="1">
      <c r="A164" s="446"/>
      <c r="B164" s="449"/>
      <c r="C164" s="321" t="s">
        <v>18</v>
      </c>
      <c r="D164" s="452"/>
    </row>
    <row r="165" spans="1:4" s="2" customFormat="1" ht="38.25" customHeight="1">
      <c r="A165" s="446"/>
      <c r="B165" s="449"/>
      <c r="C165" s="29" t="s">
        <v>378</v>
      </c>
      <c r="D165" s="452"/>
    </row>
    <row r="166" spans="1:4" s="2" customFormat="1" ht="19.5" customHeight="1">
      <c r="A166" s="446"/>
      <c r="B166" s="449"/>
      <c r="C166" s="321" t="s">
        <v>19</v>
      </c>
      <c r="D166" s="452"/>
    </row>
    <row r="167" spans="1:4" s="2" customFormat="1" ht="20.25" customHeight="1">
      <c r="A167" s="447"/>
      <c r="B167" s="450"/>
      <c r="C167" s="29" t="s">
        <v>47</v>
      </c>
      <c r="D167" s="453"/>
    </row>
    <row r="168" spans="1:4" s="2" customFormat="1" ht="20.25" customHeight="1">
      <c r="A168" s="445"/>
      <c r="B168" s="448">
        <v>12006</v>
      </c>
      <c r="C168" s="321" t="s">
        <v>17</v>
      </c>
      <c r="D168" s="451">
        <v>3422.8</v>
      </c>
    </row>
    <row r="169" spans="1:4" s="2" customFormat="1" ht="58.5" customHeight="1">
      <c r="A169" s="446"/>
      <c r="B169" s="449"/>
      <c r="C169" s="29" t="s">
        <v>379</v>
      </c>
      <c r="D169" s="452"/>
    </row>
    <row r="170" spans="1:4" s="2" customFormat="1" ht="22.5" customHeight="1">
      <c r="A170" s="446"/>
      <c r="B170" s="449"/>
      <c r="C170" s="321" t="s">
        <v>18</v>
      </c>
      <c r="D170" s="452"/>
    </row>
    <row r="171" spans="1:4" s="2" customFormat="1" ht="38.25" customHeight="1">
      <c r="A171" s="446"/>
      <c r="B171" s="449"/>
      <c r="C171" s="29" t="s">
        <v>380</v>
      </c>
      <c r="D171" s="452"/>
    </row>
    <row r="172" spans="1:4" s="2" customFormat="1" ht="19.5" customHeight="1">
      <c r="A172" s="446"/>
      <c r="B172" s="449"/>
      <c r="C172" s="321" t="s">
        <v>19</v>
      </c>
      <c r="D172" s="452"/>
    </row>
    <row r="173" spans="1:4" s="2" customFormat="1" ht="20.25" customHeight="1">
      <c r="A173" s="447"/>
      <c r="B173" s="450"/>
      <c r="C173" s="29" t="s">
        <v>47</v>
      </c>
      <c r="D173" s="453"/>
    </row>
    <row r="174" spans="1:4" s="2" customFormat="1" ht="20.25" customHeight="1">
      <c r="A174" s="445"/>
      <c r="B174" s="448">
        <v>12007</v>
      </c>
      <c r="C174" s="289" t="s">
        <v>17</v>
      </c>
      <c r="D174" s="442">
        <v>-40500</v>
      </c>
    </row>
    <row r="175" spans="1:4" s="2" customFormat="1" ht="57" customHeight="1">
      <c r="A175" s="446"/>
      <c r="B175" s="449"/>
      <c r="C175" s="29" t="s">
        <v>460</v>
      </c>
      <c r="D175" s="443"/>
    </row>
    <row r="176" spans="1:4" s="2" customFormat="1" ht="18.75" customHeight="1">
      <c r="A176" s="446"/>
      <c r="B176" s="449"/>
      <c r="C176" s="289" t="s">
        <v>18</v>
      </c>
      <c r="D176" s="443"/>
    </row>
    <row r="177" spans="1:4" s="2" customFormat="1" ht="73.5" customHeight="1">
      <c r="A177" s="446"/>
      <c r="B177" s="449"/>
      <c r="C177" s="29" t="s">
        <v>459</v>
      </c>
      <c r="D177" s="443"/>
    </row>
    <row r="178" spans="1:4" s="2" customFormat="1" ht="19.5" customHeight="1">
      <c r="A178" s="446"/>
      <c r="B178" s="449"/>
      <c r="C178" s="289" t="s">
        <v>19</v>
      </c>
      <c r="D178" s="443"/>
    </row>
    <row r="179" spans="1:4" s="2" customFormat="1" ht="20.25" customHeight="1">
      <c r="A179" s="447"/>
      <c r="B179" s="450"/>
      <c r="C179" s="29" t="s">
        <v>47</v>
      </c>
      <c r="D179" s="444"/>
    </row>
    <row r="180" spans="1:4" s="2" customFormat="1" ht="20.25" customHeight="1">
      <c r="A180" s="445"/>
      <c r="B180" s="448">
        <v>12008</v>
      </c>
      <c r="C180" s="119" t="s">
        <v>17</v>
      </c>
      <c r="D180" s="442">
        <v>-15856</v>
      </c>
    </row>
    <row r="181" spans="1:4" s="2" customFormat="1" ht="39" customHeight="1">
      <c r="A181" s="446"/>
      <c r="B181" s="449"/>
      <c r="C181" s="29" t="s">
        <v>322</v>
      </c>
      <c r="D181" s="443"/>
    </row>
    <row r="182" spans="1:4" s="2" customFormat="1" ht="18.75" customHeight="1">
      <c r="A182" s="446"/>
      <c r="B182" s="449"/>
      <c r="C182" s="119" t="s">
        <v>18</v>
      </c>
      <c r="D182" s="443"/>
    </row>
    <row r="183" spans="1:4" s="2" customFormat="1" ht="53.25" customHeight="1">
      <c r="A183" s="446"/>
      <c r="B183" s="449"/>
      <c r="C183" s="29" t="s">
        <v>323</v>
      </c>
      <c r="D183" s="443"/>
    </row>
    <row r="184" spans="1:4" s="2" customFormat="1" ht="19.5" customHeight="1">
      <c r="A184" s="446"/>
      <c r="B184" s="449"/>
      <c r="C184" s="119" t="s">
        <v>19</v>
      </c>
      <c r="D184" s="443"/>
    </row>
    <row r="185" spans="1:4" s="2" customFormat="1" ht="20.25" customHeight="1">
      <c r="A185" s="447"/>
      <c r="B185" s="450"/>
      <c r="C185" s="29" t="s">
        <v>47</v>
      </c>
      <c r="D185" s="444"/>
    </row>
    <row r="186" spans="1:4" s="2" customFormat="1" ht="20.25" customHeight="1">
      <c r="A186" s="445"/>
      <c r="B186" s="448">
        <v>12012</v>
      </c>
      <c r="C186" s="289" t="s">
        <v>17</v>
      </c>
      <c r="D186" s="442">
        <v>-6932</v>
      </c>
    </row>
    <row r="187" spans="1:4" s="2" customFormat="1" ht="55.5" customHeight="1">
      <c r="A187" s="446"/>
      <c r="B187" s="449"/>
      <c r="C187" s="29" t="s">
        <v>326</v>
      </c>
      <c r="D187" s="443"/>
    </row>
    <row r="188" spans="1:4" s="2" customFormat="1" ht="18.75" customHeight="1">
      <c r="A188" s="446"/>
      <c r="B188" s="449"/>
      <c r="C188" s="289" t="s">
        <v>18</v>
      </c>
      <c r="D188" s="443"/>
    </row>
    <row r="189" spans="1:4" s="2" customFormat="1" ht="57" customHeight="1">
      <c r="A189" s="446"/>
      <c r="B189" s="449"/>
      <c r="C189" s="29" t="s">
        <v>325</v>
      </c>
      <c r="D189" s="443"/>
    </row>
    <row r="190" spans="1:4" s="2" customFormat="1" ht="19.5" customHeight="1">
      <c r="A190" s="446"/>
      <c r="B190" s="449"/>
      <c r="C190" s="289" t="s">
        <v>19</v>
      </c>
      <c r="D190" s="443"/>
    </row>
    <row r="191" spans="1:4" s="2" customFormat="1" ht="20.25" customHeight="1">
      <c r="A191" s="447"/>
      <c r="B191" s="450"/>
      <c r="C191" s="29" t="s">
        <v>47</v>
      </c>
      <c r="D191" s="444"/>
    </row>
    <row r="192" spans="1:4" s="2" customFormat="1" ht="20.25" customHeight="1">
      <c r="A192" s="445"/>
      <c r="B192" s="448">
        <v>12014</v>
      </c>
      <c r="C192" s="321" t="s">
        <v>17</v>
      </c>
      <c r="D192" s="451">
        <v>1441901.9</v>
      </c>
    </row>
    <row r="193" spans="1:4" s="2" customFormat="1" ht="41.25" customHeight="1">
      <c r="A193" s="446"/>
      <c r="B193" s="449"/>
      <c r="C193" s="29" t="s">
        <v>381</v>
      </c>
      <c r="D193" s="452"/>
    </row>
    <row r="194" spans="1:4" s="2" customFormat="1" ht="18.75" customHeight="1">
      <c r="A194" s="446"/>
      <c r="B194" s="449"/>
      <c r="C194" s="321" t="s">
        <v>18</v>
      </c>
      <c r="D194" s="452"/>
    </row>
    <row r="195" spans="1:4" s="2" customFormat="1" ht="40.5" customHeight="1">
      <c r="A195" s="446"/>
      <c r="B195" s="449"/>
      <c r="C195" s="29" t="s">
        <v>382</v>
      </c>
      <c r="D195" s="452"/>
    </row>
    <row r="196" spans="1:4" s="2" customFormat="1" ht="19.5" customHeight="1">
      <c r="A196" s="446"/>
      <c r="B196" s="449"/>
      <c r="C196" s="321" t="s">
        <v>19</v>
      </c>
      <c r="D196" s="452"/>
    </row>
    <row r="197" spans="1:4" s="2" customFormat="1" ht="20.25" customHeight="1">
      <c r="A197" s="447"/>
      <c r="B197" s="450"/>
      <c r="C197" s="29" t="s">
        <v>47</v>
      </c>
      <c r="D197" s="453"/>
    </row>
    <row r="198" spans="1:4" s="2" customFormat="1" ht="19.5" customHeight="1">
      <c r="A198" s="487">
        <v>1190</v>
      </c>
      <c r="B198" s="436"/>
      <c r="C198" s="95" t="s">
        <v>14</v>
      </c>
      <c r="D198" s="516">
        <f>+D205+D211</f>
        <v>-462800</v>
      </c>
    </row>
    <row r="199" spans="1:4" s="2" customFormat="1" ht="22.5" customHeight="1">
      <c r="A199" s="488"/>
      <c r="B199" s="437"/>
      <c r="C199" s="105" t="s">
        <v>141</v>
      </c>
      <c r="D199" s="517"/>
    </row>
    <row r="200" spans="1:4" s="2" customFormat="1" ht="21" customHeight="1">
      <c r="A200" s="488"/>
      <c r="B200" s="437"/>
      <c r="C200" s="95" t="s">
        <v>15</v>
      </c>
      <c r="D200" s="517"/>
    </row>
    <row r="201" spans="1:4" s="2" customFormat="1" ht="40.5" customHeight="1">
      <c r="A201" s="488"/>
      <c r="B201" s="437"/>
      <c r="C201" s="105" t="s">
        <v>142</v>
      </c>
      <c r="D201" s="517"/>
    </row>
    <row r="202" spans="1:4" s="2" customFormat="1" ht="20.25" customHeight="1">
      <c r="A202" s="488"/>
      <c r="B202" s="437"/>
      <c r="C202" s="95" t="s">
        <v>16</v>
      </c>
      <c r="D202" s="517"/>
    </row>
    <row r="203" spans="1:4" s="2" customFormat="1" ht="24.75" customHeight="1">
      <c r="A203" s="489"/>
      <c r="B203" s="438"/>
      <c r="C203" s="105" t="s">
        <v>143</v>
      </c>
      <c r="D203" s="518"/>
    </row>
    <row r="204" spans="1:4" ht="27" customHeight="1">
      <c r="A204" s="512"/>
      <c r="B204" s="513"/>
      <c r="C204" s="514" t="s">
        <v>8</v>
      </c>
      <c r="D204" s="515"/>
    </row>
    <row r="205" spans="1:4" s="2" customFormat="1" ht="20.25" customHeight="1">
      <c r="A205" s="436"/>
      <c r="B205" s="439">
        <v>11002</v>
      </c>
      <c r="C205" s="288" t="s">
        <v>17</v>
      </c>
      <c r="D205" s="442">
        <v>-10000</v>
      </c>
    </row>
    <row r="206" spans="1:4" s="2" customFormat="1" ht="21.75" customHeight="1">
      <c r="A206" s="437"/>
      <c r="B206" s="440"/>
      <c r="C206" s="105" t="s">
        <v>299</v>
      </c>
      <c r="D206" s="443"/>
    </row>
    <row r="207" spans="1:4" s="2" customFormat="1" ht="21.75" customHeight="1">
      <c r="A207" s="437"/>
      <c r="B207" s="440"/>
      <c r="C207" s="288" t="s">
        <v>18</v>
      </c>
      <c r="D207" s="443"/>
    </row>
    <row r="208" spans="1:4" s="2" customFormat="1" ht="39" customHeight="1">
      <c r="A208" s="437"/>
      <c r="B208" s="440"/>
      <c r="C208" s="105" t="s">
        <v>346</v>
      </c>
      <c r="D208" s="443"/>
    </row>
    <row r="209" spans="1:4" s="2" customFormat="1" ht="19.5" customHeight="1">
      <c r="A209" s="437"/>
      <c r="B209" s="440"/>
      <c r="C209" s="288" t="s">
        <v>19</v>
      </c>
      <c r="D209" s="443"/>
    </row>
    <row r="210" spans="1:4" s="2" customFormat="1" ht="20.25" customHeight="1">
      <c r="A210" s="438"/>
      <c r="B210" s="441"/>
      <c r="C210" s="105" t="s">
        <v>42</v>
      </c>
      <c r="D210" s="444"/>
    </row>
    <row r="211" spans="1:4" s="2" customFormat="1" ht="20.25" customHeight="1">
      <c r="A211" s="436"/>
      <c r="B211" s="439">
        <v>12001</v>
      </c>
      <c r="C211" s="95" t="s">
        <v>17</v>
      </c>
      <c r="D211" s="442">
        <v>-452800</v>
      </c>
    </row>
    <row r="212" spans="1:4" s="2" customFormat="1" ht="76.5" customHeight="1">
      <c r="A212" s="437"/>
      <c r="B212" s="440"/>
      <c r="C212" s="105" t="s">
        <v>144</v>
      </c>
      <c r="D212" s="443"/>
    </row>
    <row r="213" spans="1:4" s="2" customFormat="1" ht="21.75" customHeight="1">
      <c r="A213" s="437"/>
      <c r="B213" s="440"/>
      <c r="C213" s="95" t="s">
        <v>18</v>
      </c>
      <c r="D213" s="443"/>
    </row>
    <row r="214" spans="1:4" s="2" customFormat="1" ht="75.75" customHeight="1">
      <c r="A214" s="437"/>
      <c r="B214" s="440"/>
      <c r="C214" s="105" t="s">
        <v>145</v>
      </c>
      <c r="D214" s="443"/>
    </row>
    <row r="215" spans="1:4" s="2" customFormat="1" ht="19.5" customHeight="1">
      <c r="A215" s="437"/>
      <c r="B215" s="440"/>
      <c r="C215" s="95" t="s">
        <v>19</v>
      </c>
      <c r="D215" s="443"/>
    </row>
    <row r="216" spans="1:4" s="2" customFormat="1" ht="20.25" customHeight="1">
      <c r="A216" s="438"/>
      <c r="B216" s="441"/>
      <c r="C216" s="105" t="s">
        <v>47</v>
      </c>
      <c r="D216" s="444"/>
    </row>
    <row r="217" spans="1:4" s="2" customFormat="1" ht="21" customHeight="1">
      <c r="A217" s="432">
        <v>1224</v>
      </c>
      <c r="B217" s="435"/>
      <c r="C217" s="120" t="s">
        <v>14</v>
      </c>
      <c r="D217" s="429">
        <f>+D224+D230</f>
        <v>-1216581.2000000002</v>
      </c>
    </row>
    <row r="218" spans="1:4" s="2" customFormat="1" ht="41.25" customHeight="1">
      <c r="A218" s="433"/>
      <c r="B218" s="435"/>
      <c r="C218" s="121" t="s">
        <v>43</v>
      </c>
      <c r="D218" s="430"/>
    </row>
    <row r="219" spans="1:4" s="2" customFormat="1" ht="24" customHeight="1">
      <c r="A219" s="433"/>
      <c r="B219" s="435"/>
      <c r="C219" s="120" t="s">
        <v>15</v>
      </c>
      <c r="D219" s="430"/>
    </row>
    <row r="220" spans="1:4" s="2" customFormat="1" ht="39.75" customHeight="1">
      <c r="A220" s="433"/>
      <c r="B220" s="435"/>
      <c r="C220" s="120" t="s">
        <v>44</v>
      </c>
      <c r="D220" s="430"/>
    </row>
    <row r="221" spans="1:4" s="2" customFormat="1" ht="20.25" customHeight="1">
      <c r="A221" s="433"/>
      <c r="B221" s="435"/>
      <c r="C221" s="120" t="s">
        <v>16</v>
      </c>
      <c r="D221" s="430"/>
    </row>
    <row r="222" spans="1:4" s="2" customFormat="1" ht="38.25" customHeight="1">
      <c r="A222" s="434"/>
      <c r="B222" s="435"/>
      <c r="C222" s="120" t="s">
        <v>45</v>
      </c>
      <c r="D222" s="431"/>
    </row>
    <row r="223" spans="1:4" ht="18">
      <c r="A223" s="478"/>
      <c r="B223" s="479"/>
      <c r="C223" s="476" t="s">
        <v>8</v>
      </c>
      <c r="D223" s="477"/>
    </row>
    <row r="224" spans="1:4" s="99" customFormat="1" ht="20.25" customHeight="1">
      <c r="A224" s="462"/>
      <c r="B224" s="470">
        <v>12001</v>
      </c>
      <c r="C224" s="137" t="s">
        <v>17</v>
      </c>
      <c r="D224" s="473">
        <v>-1187902.1000000001</v>
      </c>
    </row>
    <row r="225" spans="1:4" s="99" customFormat="1" ht="37.5" customHeight="1">
      <c r="A225" s="462"/>
      <c r="B225" s="471"/>
      <c r="C225" s="95" t="s">
        <v>327</v>
      </c>
      <c r="D225" s="474"/>
    </row>
    <row r="226" spans="1:4" s="99" customFormat="1" ht="21.75" customHeight="1">
      <c r="A226" s="462"/>
      <c r="B226" s="471"/>
      <c r="C226" s="137" t="s">
        <v>18</v>
      </c>
      <c r="D226" s="474"/>
    </row>
    <row r="227" spans="1:4" s="99" customFormat="1" ht="57" customHeight="1">
      <c r="A227" s="462"/>
      <c r="B227" s="471"/>
      <c r="C227" s="95" t="s">
        <v>194</v>
      </c>
      <c r="D227" s="474"/>
    </row>
    <row r="228" spans="1:4" s="99" customFormat="1" ht="21.75" customHeight="1">
      <c r="A228" s="462"/>
      <c r="B228" s="471"/>
      <c r="C228" s="137" t="s">
        <v>19</v>
      </c>
      <c r="D228" s="474"/>
    </row>
    <row r="229" spans="1:4" s="99" customFormat="1" ht="19.5" customHeight="1">
      <c r="A229" s="462"/>
      <c r="B229" s="472"/>
      <c r="C229" s="137" t="s">
        <v>47</v>
      </c>
      <c r="D229" s="475"/>
    </row>
    <row r="230" spans="1:4" s="99" customFormat="1" ht="20.25" customHeight="1">
      <c r="A230" s="462"/>
      <c r="B230" s="470">
        <v>12003</v>
      </c>
      <c r="C230" s="137" t="s">
        <v>17</v>
      </c>
      <c r="D230" s="473">
        <v>-28679.1</v>
      </c>
    </row>
    <row r="231" spans="1:4" s="99" customFormat="1" ht="37.5" customHeight="1">
      <c r="A231" s="462"/>
      <c r="B231" s="471"/>
      <c r="C231" s="95" t="s">
        <v>125</v>
      </c>
      <c r="D231" s="474"/>
    </row>
    <row r="232" spans="1:4" s="99" customFormat="1" ht="21.75" customHeight="1">
      <c r="A232" s="462"/>
      <c r="B232" s="471"/>
      <c r="C232" s="137" t="s">
        <v>18</v>
      </c>
      <c r="D232" s="474"/>
    </row>
    <row r="233" spans="1:4" s="99" customFormat="1" ht="41.25" customHeight="1">
      <c r="A233" s="462"/>
      <c r="B233" s="471"/>
      <c r="C233" s="95" t="s">
        <v>126</v>
      </c>
      <c r="D233" s="474"/>
    </row>
    <row r="234" spans="1:4" s="99" customFormat="1" ht="21.75" customHeight="1">
      <c r="A234" s="462"/>
      <c r="B234" s="471"/>
      <c r="C234" s="137" t="s">
        <v>19</v>
      </c>
      <c r="D234" s="474"/>
    </row>
    <row r="235" spans="1:4" s="99" customFormat="1" ht="19.5" customHeight="1">
      <c r="A235" s="462"/>
      <c r="B235" s="472"/>
      <c r="C235" s="137" t="s">
        <v>47</v>
      </c>
      <c r="D235" s="475"/>
    </row>
    <row r="236" spans="1:4" s="2" customFormat="1" ht="22.5" customHeight="1">
      <c r="A236" s="463" t="s">
        <v>461</v>
      </c>
      <c r="B236" s="463"/>
      <c r="C236" s="464"/>
      <c r="D236" s="360">
        <f>+D237</f>
        <v>1088100</v>
      </c>
    </row>
    <row r="237" spans="1:4" s="2" customFormat="1" ht="19.5" customHeight="1">
      <c r="A237" s="462" t="s">
        <v>462</v>
      </c>
      <c r="B237" s="465"/>
      <c r="C237" s="122" t="s">
        <v>14</v>
      </c>
      <c r="D237" s="454">
        <f>+D244</f>
        <v>1088100</v>
      </c>
    </row>
    <row r="238" spans="1:4" s="2" customFormat="1" ht="20.25" customHeight="1">
      <c r="A238" s="462"/>
      <c r="B238" s="465"/>
      <c r="C238" s="29" t="s">
        <v>463</v>
      </c>
      <c r="D238" s="455"/>
    </row>
    <row r="239" spans="1:4" s="2" customFormat="1" ht="18" customHeight="1">
      <c r="A239" s="462"/>
      <c r="B239" s="465"/>
      <c r="C239" s="122" t="s">
        <v>15</v>
      </c>
      <c r="D239" s="455"/>
    </row>
    <row r="240" spans="1:4" s="2" customFormat="1" ht="38.25" customHeight="1">
      <c r="A240" s="462"/>
      <c r="B240" s="465"/>
      <c r="C240" s="29" t="s">
        <v>464</v>
      </c>
      <c r="D240" s="455"/>
    </row>
    <row r="241" spans="1:4" s="2" customFormat="1" ht="18.75" customHeight="1">
      <c r="A241" s="462"/>
      <c r="B241" s="465"/>
      <c r="C241" s="122" t="s">
        <v>16</v>
      </c>
      <c r="D241" s="455"/>
    </row>
    <row r="242" spans="1:4" s="2" customFormat="1" ht="36.75" customHeight="1">
      <c r="A242" s="462"/>
      <c r="B242" s="465"/>
      <c r="C242" s="29" t="s">
        <v>465</v>
      </c>
      <c r="D242" s="456"/>
    </row>
    <row r="243" spans="1:4" ht="19.5" customHeight="1">
      <c r="A243" s="462"/>
      <c r="B243" s="392"/>
      <c r="C243" s="359" t="s">
        <v>8</v>
      </c>
      <c r="D243" s="362"/>
    </row>
    <row r="244" spans="1:4" s="2" customFormat="1" ht="21" customHeight="1">
      <c r="A244" s="462"/>
      <c r="B244" s="466" t="s">
        <v>466</v>
      </c>
      <c r="C244" s="122" t="s">
        <v>17</v>
      </c>
      <c r="D244" s="467">
        <v>1088100</v>
      </c>
    </row>
    <row r="245" spans="1:4" s="2" customFormat="1" ht="21" customHeight="1">
      <c r="A245" s="462"/>
      <c r="B245" s="466"/>
      <c r="C245" s="29" t="s">
        <v>463</v>
      </c>
      <c r="D245" s="468"/>
    </row>
    <row r="246" spans="1:4" s="2" customFormat="1" ht="21.75" customHeight="1">
      <c r="A246" s="462"/>
      <c r="B246" s="466"/>
      <c r="C246" s="122" t="s">
        <v>18</v>
      </c>
      <c r="D246" s="468"/>
    </row>
    <row r="247" spans="1:4" s="2" customFormat="1" ht="72" customHeight="1">
      <c r="A247" s="462"/>
      <c r="B247" s="466"/>
      <c r="C247" s="29" t="s">
        <v>467</v>
      </c>
      <c r="D247" s="468"/>
    </row>
    <row r="248" spans="1:4" s="2" customFormat="1" ht="22.5" customHeight="1">
      <c r="A248" s="462"/>
      <c r="B248" s="466"/>
      <c r="C248" s="122" t="s">
        <v>19</v>
      </c>
      <c r="D248" s="468"/>
    </row>
    <row r="249" spans="1:4" s="2" customFormat="1" ht="20.25" customHeight="1">
      <c r="A249" s="462"/>
      <c r="B249" s="466"/>
      <c r="C249" s="29" t="s">
        <v>42</v>
      </c>
      <c r="D249" s="469"/>
    </row>
    <row r="250" spans="1:4" ht="25.5" customHeight="1"/>
  </sheetData>
  <mergeCells count="129">
    <mergeCell ref="D131:D136"/>
    <mergeCell ref="A180:A185"/>
    <mergeCell ref="B180:B185"/>
    <mergeCell ref="D180:D185"/>
    <mergeCell ref="A205:A210"/>
    <mergeCell ref="B205:B210"/>
    <mergeCell ref="D205:D210"/>
    <mergeCell ref="A186:A191"/>
    <mergeCell ref="B186:B191"/>
    <mergeCell ref="D186:D191"/>
    <mergeCell ref="A198:A203"/>
    <mergeCell ref="B198:B203"/>
    <mergeCell ref="D198:D203"/>
    <mergeCell ref="A204:B204"/>
    <mergeCell ref="C204:D204"/>
    <mergeCell ref="A168:A173"/>
    <mergeCell ref="B168:B173"/>
    <mergeCell ref="D168:D173"/>
    <mergeCell ref="A162:A167"/>
    <mergeCell ref="B162:B167"/>
    <mergeCell ref="D162:D167"/>
    <mergeCell ref="C1:D1"/>
    <mergeCell ref="A9:C9"/>
    <mergeCell ref="D48:D53"/>
    <mergeCell ref="D35:D40"/>
    <mergeCell ref="A3:D3"/>
    <mergeCell ref="A6:B6"/>
    <mergeCell ref="C6:C7"/>
    <mergeCell ref="B8:C8"/>
    <mergeCell ref="B41:D41"/>
    <mergeCell ref="B48:B53"/>
    <mergeCell ref="B42:B47"/>
    <mergeCell ref="D42:D47"/>
    <mergeCell ref="B35:B40"/>
    <mergeCell ref="A35:A59"/>
    <mergeCell ref="B54:B59"/>
    <mergeCell ref="D54:D59"/>
    <mergeCell ref="A10:A15"/>
    <mergeCell ref="B10:B15"/>
    <mergeCell ref="D10:D15"/>
    <mergeCell ref="A16:B16"/>
    <mergeCell ref="C16:D16"/>
    <mergeCell ref="A17:A22"/>
    <mergeCell ref="B17:B22"/>
    <mergeCell ref="D17:D22"/>
    <mergeCell ref="D79:D84"/>
    <mergeCell ref="B85:D85"/>
    <mergeCell ref="B86:B91"/>
    <mergeCell ref="D86:D91"/>
    <mergeCell ref="A92:A97"/>
    <mergeCell ref="B92:B97"/>
    <mergeCell ref="D92:D97"/>
    <mergeCell ref="B98:D98"/>
    <mergeCell ref="A137:A142"/>
    <mergeCell ref="D105:D110"/>
    <mergeCell ref="A118:A123"/>
    <mergeCell ref="B118:B123"/>
    <mergeCell ref="D118:D123"/>
    <mergeCell ref="A112:A117"/>
    <mergeCell ref="B112:B117"/>
    <mergeCell ref="D112:D117"/>
    <mergeCell ref="A99:A104"/>
    <mergeCell ref="B99:B104"/>
    <mergeCell ref="A131:A136"/>
    <mergeCell ref="B131:B136"/>
    <mergeCell ref="B137:B142"/>
    <mergeCell ref="D137:D142"/>
    <mergeCell ref="A124:A129"/>
    <mergeCell ref="B111:D111"/>
    <mergeCell ref="D143:D148"/>
    <mergeCell ref="C149:D149"/>
    <mergeCell ref="A105:A110"/>
    <mergeCell ref="B105:B110"/>
    <mergeCell ref="A150:A155"/>
    <mergeCell ref="B150:B155"/>
    <mergeCell ref="D150:D155"/>
    <mergeCell ref="A23:A28"/>
    <mergeCell ref="B23:B28"/>
    <mergeCell ref="D23:D28"/>
    <mergeCell ref="A29:A34"/>
    <mergeCell ref="B29:B34"/>
    <mergeCell ref="D29:D34"/>
    <mergeCell ref="A79:A84"/>
    <mergeCell ref="A86:A91"/>
    <mergeCell ref="A60:A78"/>
    <mergeCell ref="B60:B65"/>
    <mergeCell ref="D60:D65"/>
    <mergeCell ref="B66:D66"/>
    <mergeCell ref="B67:B72"/>
    <mergeCell ref="D67:D72"/>
    <mergeCell ref="B73:B78"/>
    <mergeCell ref="D73:D78"/>
    <mergeCell ref="B79:B84"/>
    <mergeCell ref="D99:D104"/>
    <mergeCell ref="B124:B129"/>
    <mergeCell ref="D124:D129"/>
    <mergeCell ref="B130:D130"/>
    <mergeCell ref="A237:A249"/>
    <mergeCell ref="A236:C236"/>
    <mergeCell ref="B237:B242"/>
    <mergeCell ref="D237:D242"/>
    <mergeCell ref="B244:B249"/>
    <mergeCell ref="D244:D249"/>
    <mergeCell ref="A192:A197"/>
    <mergeCell ref="B192:B197"/>
    <mergeCell ref="D192:D197"/>
    <mergeCell ref="B230:B235"/>
    <mergeCell ref="D230:D235"/>
    <mergeCell ref="A230:A235"/>
    <mergeCell ref="C223:D223"/>
    <mergeCell ref="A223:B223"/>
    <mergeCell ref="A224:A229"/>
    <mergeCell ref="B224:B229"/>
    <mergeCell ref="D224:D229"/>
    <mergeCell ref="A149:B149"/>
    <mergeCell ref="A143:A148"/>
    <mergeCell ref="B143:B148"/>
    <mergeCell ref="D217:D222"/>
    <mergeCell ref="A217:A222"/>
    <mergeCell ref="B217:B222"/>
    <mergeCell ref="A211:A216"/>
    <mergeCell ref="B211:B216"/>
    <mergeCell ref="D211:D216"/>
    <mergeCell ref="A156:A161"/>
    <mergeCell ref="B156:B161"/>
    <mergeCell ref="D156:D161"/>
    <mergeCell ref="A174:A179"/>
    <mergeCell ref="B174:B179"/>
    <mergeCell ref="D174:D179"/>
  </mergeCells>
  <pageMargins left="0.22" right="0.23622047244094491" top="0.53" bottom="0.48" header="0.38" footer="0.34"/>
  <pageSetup paperSize="9" scale="5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/>
  <dimension ref="A1:H311"/>
  <sheetViews>
    <sheetView zoomScaleNormal="100" workbookViewId="0">
      <selection activeCell="F4" sqref="F4"/>
    </sheetView>
  </sheetViews>
  <sheetFormatPr defaultColWidth="9.109375" defaultRowHeight="15.6"/>
  <cols>
    <col min="1" max="1" width="9" style="6" customWidth="1"/>
    <col min="2" max="2" width="8.33203125" style="6" customWidth="1"/>
    <col min="3" max="3" width="7.88671875" style="6" customWidth="1"/>
    <col min="4" max="4" width="13" style="6" customWidth="1"/>
    <col min="5" max="5" width="15" style="6" customWidth="1"/>
    <col min="6" max="6" width="73.5546875" style="6" customWidth="1"/>
    <col min="7" max="7" width="52.5546875" style="6" customWidth="1"/>
    <col min="8" max="16384" width="9.109375" style="6"/>
  </cols>
  <sheetData>
    <row r="1" spans="1:7" ht="60" customHeight="1">
      <c r="A1" s="25"/>
      <c r="B1" s="25"/>
      <c r="C1" s="25"/>
      <c r="D1" s="25"/>
      <c r="E1" s="25"/>
      <c r="F1" s="530" t="s">
        <v>507</v>
      </c>
      <c r="G1" s="530"/>
    </row>
    <row r="2" spans="1:7" ht="18" customHeight="1">
      <c r="A2" s="25"/>
      <c r="B2" s="25"/>
      <c r="C2" s="25"/>
      <c r="D2" s="25"/>
      <c r="E2" s="25"/>
      <c r="F2" s="44"/>
      <c r="G2" s="44"/>
    </row>
    <row r="3" spans="1:7" ht="40.5" customHeight="1">
      <c r="A3" s="534" t="s">
        <v>488</v>
      </c>
      <c r="B3" s="534"/>
      <c r="C3" s="534"/>
      <c r="D3" s="534"/>
      <c r="E3" s="534"/>
      <c r="F3" s="534"/>
      <c r="G3" s="534"/>
    </row>
    <row r="4" spans="1:7" ht="24" customHeight="1">
      <c r="A4" s="25"/>
      <c r="B4" s="25"/>
      <c r="C4" s="25"/>
      <c r="D4" s="25"/>
      <c r="E4" s="25"/>
      <c r="F4" s="25"/>
      <c r="G4" s="55" t="s">
        <v>64</v>
      </c>
    </row>
    <row r="5" spans="1:7" s="7" customFormat="1" ht="58.5" customHeight="1">
      <c r="A5" s="535" t="s">
        <v>20</v>
      </c>
      <c r="B5" s="536"/>
      <c r="C5" s="537"/>
      <c r="D5" s="538" t="s">
        <v>3</v>
      </c>
      <c r="E5" s="538"/>
      <c r="F5" s="538" t="s">
        <v>24</v>
      </c>
      <c r="G5" s="138" t="s">
        <v>60</v>
      </c>
    </row>
    <row r="6" spans="1:7" s="7" customFormat="1" ht="36" customHeight="1">
      <c r="A6" s="16" t="s">
        <v>21</v>
      </c>
      <c r="B6" s="16" t="s">
        <v>22</v>
      </c>
      <c r="C6" s="16" t="s">
        <v>23</v>
      </c>
      <c r="D6" s="17" t="s">
        <v>6</v>
      </c>
      <c r="E6" s="17" t="s">
        <v>7</v>
      </c>
      <c r="F6" s="538"/>
      <c r="G6" s="15" t="s">
        <v>2</v>
      </c>
    </row>
    <row r="7" spans="1:7" s="7" customFormat="1" ht="22.5" customHeight="1">
      <c r="A7" s="45"/>
      <c r="B7" s="33"/>
      <c r="C7" s="27"/>
      <c r="D7" s="33"/>
      <c r="E7" s="33"/>
      <c r="F7" s="21" t="s">
        <v>32</v>
      </c>
      <c r="G7" s="46">
        <f>G8+G296</f>
        <v>-438800.00000000093</v>
      </c>
    </row>
    <row r="8" spans="1:7" s="8" customFormat="1" ht="25.5" customHeight="1">
      <c r="A8" s="556" t="s">
        <v>35</v>
      </c>
      <c r="B8" s="47"/>
      <c r="C8" s="47"/>
      <c r="D8" s="33"/>
      <c r="E8" s="33"/>
      <c r="F8" s="12" t="s">
        <v>36</v>
      </c>
      <c r="G8" s="48">
        <f>+G10+G106+G277+G260</f>
        <v>-1526900.0000000009</v>
      </c>
    </row>
    <row r="9" spans="1:7" s="8" customFormat="1" ht="20.25" customHeight="1">
      <c r="A9" s="557"/>
      <c r="B9" s="47"/>
      <c r="C9" s="47"/>
      <c r="D9" s="33"/>
      <c r="E9" s="33"/>
      <c r="F9" s="22" t="s">
        <v>9</v>
      </c>
      <c r="G9" s="49"/>
    </row>
    <row r="10" spans="1:7" s="8" customFormat="1" ht="36.75" customHeight="1">
      <c r="A10" s="557"/>
      <c r="B10" s="531" t="s">
        <v>31</v>
      </c>
      <c r="C10" s="47"/>
      <c r="D10" s="43"/>
      <c r="E10" s="50"/>
      <c r="F10" s="12" t="s">
        <v>39</v>
      </c>
      <c r="G10" s="48">
        <f>G12</f>
        <v>-3663334.2</v>
      </c>
    </row>
    <row r="11" spans="1:7" s="8" customFormat="1" ht="19.5" customHeight="1">
      <c r="A11" s="557"/>
      <c r="B11" s="532"/>
      <c r="C11" s="47"/>
      <c r="D11" s="43"/>
      <c r="E11" s="50"/>
      <c r="F11" s="10" t="s">
        <v>9</v>
      </c>
      <c r="G11" s="32"/>
    </row>
    <row r="12" spans="1:7" s="8" customFormat="1" ht="36">
      <c r="A12" s="557"/>
      <c r="B12" s="532"/>
      <c r="C12" s="531" t="s">
        <v>31</v>
      </c>
      <c r="D12" s="43"/>
      <c r="E12" s="50"/>
      <c r="F12" s="23" t="s">
        <v>40</v>
      </c>
      <c r="G12" s="51">
        <f>G14</f>
        <v>-3663334.2</v>
      </c>
    </row>
    <row r="13" spans="1:7" s="8" customFormat="1" ht="17.399999999999999">
      <c r="A13" s="557"/>
      <c r="B13" s="532"/>
      <c r="C13" s="532"/>
      <c r="D13" s="52"/>
      <c r="E13" s="53"/>
      <c r="F13" s="10" t="s">
        <v>9</v>
      </c>
      <c r="G13" s="32"/>
    </row>
    <row r="14" spans="1:7" s="8" customFormat="1" ht="20.25" customHeight="1">
      <c r="A14" s="557"/>
      <c r="B14" s="532"/>
      <c r="C14" s="532"/>
      <c r="D14" s="43"/>
      <c r="E14" s="50"/>
      <c r="F14" s="12" t="s">
        <v>34</v>
      </c>
      <c r="G14" s="48">
        <f>G16+G44+G55+G66+G86</f>
        <v>-3663334.2</v>
      </c>
    </row>
    <row r="15" spans="1:7" s="8" customFormat="1" ht="17.399999999999999">
      <c r="A15" s="557"/>
      <c r="B15" s="532"/>
      <c r="C15" s="532"/>
      <c r="D15" s="43"/>
      <c r="E15" s="50"/>
      <c r="F15" s="10" t="s">
        <v>9</v>
      </c>
      <c r="G15" s="54"/>
    </row>
    <row r="16" spans="1:7" s="99" customFormat="1" ht="36" customHeight="1">
      <c r="A16" s="557"/>
      <c r="B16" s="532"/>
      <c r="C16" s="532"/>
      <c r="D16" s="439">
        <v>1058</v>
      </c>
      <c r="E16" s="95"/>
      <c r="F16" s="73" t="s">
        <v>94</v>
      </c>
      <c r="G16" s="337">
        <f>+G18+G26+G35</f>
        <v>-281680.5</v>
      </c>
    </row>
    <row r="17" spans="1:7" s="99" customFormat="1" ht="24" customHeight="1">
      <c r="A17" s="557"/>
      <c r="B17" s="532"/>
      <c r="C17" s="532"/>
      <c r="D17" s="440"/>
      <c r="E17" s="95"/>
      <c r="F17" s="10" t="s">
        <v>9</v>
      </c>
      <c r="G17" s="95"/>
    </row>
    <row r="18" spans="1:7" s="96" customFormat="1" ht="43.5" customHeight="1">
      <c r="A18" s="557"/>
      <c r="B18" s="532"/>
      <c r="C18" s="532"/>
      <c r="D18" s="440"/>
      <c r="E18" s="555">
        <v>11002</v>
      </c>
      <c r="F18" s="105" t="s">
        <v>99</v>
      </c>
      <c r="G18" s="100">
        <f>+G20</f>
        <v>-240384.8</v>
      </c>
    </row>
    <row r="19" spans="1:7" s="96" customFormat="1" ht="24" customHeight="1">
      <c r="A19" s="557"/>
      <c r="B19" s="532"/>
      <c r="C19" s="532"/>
      <c r="D19" s="440"/>
      <c r="E19" s="555"/>
      <c r="F19" s="10" t="s">
        <v>10</v>
      </c>
      <c r="G19" s="100"/>
    </row>
    <row r="20" spans="1:7" s="96" customFormat="1" ht="25.5" customHeight="1">
      <c r="A20" s="557"/>
      <c r="B20" s="532"/>
      <c r="C20" s="532"/>
      <c r="D20" s="440"/>
      <c r="E20" s="555"/>
      <c r="F20" s="137" t="s">
        <v>34</v>
      </c>
      <c r="G20" s="100">
        <f>+G22</f>
        <v>-240384.8</v>
      </c>
    </row>
    <row r="21" spans="1:7" s="96" customFormat="1" ht="38.25" customHeight="1">
      <c r="A21" s="557"/>
      <c r="B21" s="532"/>
      <c r="C21" s="532"/>
      <c r="D21" s="440"/>
      <c r="E21" s="555"/>
      <c r="F21" s="10" t="s">
        <v>11</v>
      </c>
      <c r="G21" s="100"/>
    </row>
    <row r="22" spans="1:7" s="96" customFormat="1" ht="21.75" customHeight="1">
      <c r="A22" s="557"/>
      <c r="B22" s="532"/>
      <c r="C22" s="532"/>
      <c r="D22" s="440"/>
      <c r="E22" s="555"/>
      <c r="F22" s="10" t="s">
        <v>12</v>
      </c>
      <c r="G22" s="100">
        <f t="shared" ref="G22:G24" si="0">+G23</f>
        <v>-240384.8</v>
      </c>
    </row>
    <row r="23" spans="1:7" s="96" customFormat="1" ht="21.75" customHeight="1">
      <c r="A23" s="557"/>
      <c r="B23" s="532"/>
      <c r="C23" s="532"/>
      <c r="D23" s="440"/>
      <c r="E23" s="555"/>
      <c r="F23" s="10" t="s">
        <v>13</v>
      </c>
      <c r="G23" s="100">
        <f t="shared" si="0"/>
        <v>-240384.8</v>
      </c>
    </row>
    <row r="24" spans="1:7" s="96" customFormat="1" ht="22.5" customHeight="1">
      <c r="A24" s="557"/>
      <c r="B24" s="532"/>
      <c r="C24" s="532"/>
      <c r="D24" s="440"/>
      <c r="E24" s="555"/>
      <c r="F24" s="10" t="s">
        <v>197</v>
      </c>
      <c r="G24" s="100">
        <f t="shared" si="0"/>
        <v>-240384.8</v>
      </c>
    </row>
    <row r="25" spans="1:7" s="96" customFormat="1" ht="20.25" customHeight="1">
      <c r="A25" s="557"/>
      <c r="B25" s="532"/>
      <c r="C25" s="532"/>
      <c r="D25" s="440"/>
      <c r="E25" s="555"/>
      <c r="F25" s="10" t="s">
        <v>198</v>
      </c>
      <c r="G25" s="100">
        <v>-240384.8</v>
      </c>
    </row>
    <row r="26" spans="1:7" s="96" customFormat="1" ht="53.25" customHeight="1">
      <c r="A26" s="557"/>
      <c r="B26" s="532"/>
      <c r="C26" s="532"/>
      <c r="D26" s="440"/>
      <c r="E26" s="555">
        <v>11007</v>
      </c>
      <c r="F26" s="105" t="s">
        <v>97</v>
      </c>
      <c r="G26" s="100">
        <f>+G28</f>
        <v>-27530.9</v>
      </c>
    </row>
    <row r="27" spans="1:7" s="96" customFormat="1" ht="24" customHeight="1">
      <c r="A27" s="557"/>
      <c r="B27" s="532"/>
      <c r="C27" s="532"/>
      <c r="D27" s="440"/>
      <c r="E27" s="555"/>
      <c r="F27" s="10" t="s">
        <v>10</v>
      </c>
      <c r="G27" s="100"/>
    </row>
    <row r="28" spans="1:7" s="96" customFormat="1" ht="19.5" customHeight="1">
      <c r="A28" s="557"/>
      <c r="B28" s="532"/>
      <c r="C28" s="532"/>
      <c r="D28" s="440"/>
      <c r="E28" s="555"/>
      <c r="F28" s="137" t="s">
        <v>34</v>
      </c>
      <c r="G28" s="100">
        <f>+G30</f>
        <v>-27530.9</v>
      </c>
    </row>
    <row r="29" spans="1:7" s="96" customFormat="1" ht="38.25" customHeight="1">
      <c r="A29" s="557"/>
      <c r="B29" s="532"/>
      <c r="C29" s="532"/>
      <c r="D29" s="440"/>
      <c r="E29" s="555"/>
      <c r="F29" s="10" t="s">
        <v>11</v>
      </c>
      <c r="G29" s="100"/>
    </row>
    <row r="30" spans="1:7" s="96" customFormat="1" ht="16.5" customHeight="1">
      <c r="A30" s="557"/>
      <c r="B30" s="532"/>
      <c r="C30" s="532"/>
      <c r="D30" s="440"/>
      <c r="E30" s="555"/>
      <c r="F30" s="10" t="s">
        <v>12</v>
      </c>
      <c r="G30" s="100">
        <f t="shared" ref="G30:G32" si="1">+G31</f>
        <v>-27530.9</v>
      </c>
    </row>
    <row r="31" spans="1:7" s="96" customFormat="1" ht="21.75" customHeight="1">
      <c r="A31" s="557"/>
      <c r="B31" s="532"/>
      <c r="C31" s="532"/>
      <c r="D31" s="440"/>
      <c r="E31" s="555"/>
      <c r="F31" s="10" t="s">
        <v>13</v>
      </c>
      <c r="G31" s="100">
        <f t="shared" si="1"/>
        <v>-27530.9</v>
      </c>
    </row>
    <row r="32" spans="1:7" s="96" customFormat="1" ht="24.75" customHeight="1">
      <c r="A32" s="557"/>
      <c r="B32" s="532"/>
      <c r="C32" s="532"/>
      <c r="D32" s="440"/>
      <c r="E32" s="555"/>
      <c r="F32" s="10" t="s">
        <v>162</v>
      </c>
      <c r="G32" s="100">
        <f t="shared" si="1"/>
        <v>-27530.9</v>
      </c>
    </row>
    <row r="33" spans="1:7" s="96" customFormat="1" ht="20.25" customHeight="1">
      <c r="A33" s="557"/>
      <c r="B33" s="532"/>
      <c r="C33" s="532"/>
      <c r="D33" s="440"/>
      <c r="E33" s="555"/>
      <c r="F33" s="10" t="s">
        <v>163</v>
      </c>
      <c r="G33" s="100">
        <f>+G34</f>
        <v>-27530.9</v>
      </c>
    </row>
    <row r="34" spans="1:7" s="96" customFormat="1" ht="28.5" customHeight="1">
      <c r="A34" s="557"/>
      <c r="B34" s="532"/>
      <c r="C34" s="532"/>
      <c r="D34" s="440"/>
      <c r="E34" s="555"/>
      <c r="F34" s="10" t="s">
        <v>164</v>
      </c>
      <c r="G34" s="100">
        <v>-27530.9</v>
      </c>
    </row>
    <row r="35" spans="1:7" ht="39" customHeight="1">
      <c r="A35" s="557"/>
      <c r="B35" s="532"/>
      <c r="C35" s="532"/>
      <c r="D35" s="440"/>
      <c r="E35" s="519">
        <v>31001</v>
      </c>
      <c r="F35" s="29" t="s">
        <v>165</v>
      </c>
      <c r="G35" s="100">
        <f>G37</f>
        <v>-13764.8</v>
      </c>
    </row>
    <row r="36" spans="1:7" ht="22.5" customHeight="1">
      <c r="A36" s="557"/>
      <c r="B36" s="532"/>
      <c r="C36" s="532"/>
      <c r="D36" s="440"/>
      <c r="E36" s="520"/>
      <c r="F36" s="203" t="s">
        <v>10</v>
      </c>
      <c r="G36" s="204"/>
    </row>
    <row r="37" spans="1:7" ht="21.75" customHeight="1">
      <c r="A37" s="557"/>
      <c r="B37" s="532"/>
      <c r="C37" s="532"/>
      <c r="D37" s="440"/>
      <c r="E37" s="520"/>
      <c r="F37" s="34" t="s">
        <v>34</v>
      </c>
      <c r="G37" s="100">
        <f>G39</f>
        <v>-13764.8</v>
      </c>
    </row>
    <row r="38" spans="1:7" ht="38.25" customHeight="1">
      <c r="A38" s="557"/>
      <c r="B38" s="532"/>
      <c r="C38" s="532"/>
      <c r="D38" s="440"/>
      <c r="E38" s="520"/>
      <c r="F38" s="203" t="s">
        <v>11</v>
      </c>
      <c r="G38" s="100"/>
    </row>
    <row r="39" spans="1:7" ht="22.5" customHeight="1">
      <c r="A39" s="557"/>
      <c r="B39" s="532"/>
      <c r="C39" s="532"/>
      <c r="D39" s="440"/>
      <c r="E39" s="520"/>
      <c r="F39" s="203" t="s">
        <v>12</v>
      </c>
      <c r="G39" s="100">
        <f>G40</f>
        <v>-13764.8</v>
      </c>
    </row>
    <row r="40" spans="1:7" ht="23.25" customHeight="1">
      <c r="A40" s="557"/>
      <c r="B40" s="532"/>
      <c r="C40" s="532"/>
      <c r="D40" s="440"/>
      <c r="E40" s="520"/>
      <c r="F40" s="203" t="s">
        <v>152</v>
      </c>
      <c r="G40" s="100">
        <f>G41</f>
        <v>-13764.8</v>
      </c>
    </row>
    <row r="41" spans="1:7" ht="21" customHeight="1">
      <c r="A41" s="557"/>
      <c r="B41" s="532"/>
      <c r="C41" s="532"/>
      <c r="D41" s="440"/>
      <c r="E41" s="520"/>
      <c r="F41" s="203" t="s">
        <v>153</v>
      </c>
      <c r="G41" s="100">
        <f>G42</f>
        <v>-13764.8</v>
      </c>
    </row>
    <row r="42" spans="1:7" ht="22.5" customHeight="1">
      <c r="A42" s="557"/>
      <c r="B42" s="532"/>
      <c r="C42" s="532"/>
      <c r="D42" s="440"/>
      <c r="E42" s="520"/>
      <c r="F42" s="203" t="s">
        <v>195</v>
      </c>
      <c r="G42" s="100">
        <f>+G43</f>
        <v>-13764.8</v>
      </c>
    </row>
    <row r="43" spans="1:7" ht="22.5" customHeight="1">
      <c r="A43" s="557"/>
      <c r="B43" s="532"/>
      <c r="C43" s="532"/>
      <c r="D43" s="441"/>
      <c r="E43" s="539"/>
      <c r="F43" s="203" t="s">
        <v>196</v>
      </c>
      <c r="G43" s="98">
        <v>-13764.8</v>
      </c>
    </row>
    <row r="44" spans="1:7" s="8" customFormat="1" ht="45" customHeight="1">
      <c r="A44" s="557"/>
      <c r="B44" s="532"/>
      <c r="C44" s="532"/>
      <c r="D44" s="439">
        <v>1067</v>
      </c>
      <c r="E44" s="522"/>
      <c r="F44" s="12" t="s">
        <v>101</v>
      </c>
      <c r="G44" s="206">
        <f>G46</f>
        <v>-2780</v>
      </c>
    </row>
    <row r="45" spans="1:7" s="8" customFormat="1" ht="21.75" customHeight="1">
      <c r="A45" s="557"/>
      <c r="B45" s="532"/>
      <c r="C45" s="532"/>
      <c r="D45" s="440"/>
      <c r="E45" s="523"/>
      <c r="F45" s="24" t="s">
        <v>33</v>
      </c>
      <c r="G45" s="104"/>
    </row>
    <row r="46" spans="1:7" s="96" customFormat="1" ht="27.75" customHeight="1">
      <c r="A46" s="557"/>
      <c r="B46" s="532"/>
      <c r="C46" s="532"/>
      <c r="D46" s="440"/>
      <c r="E46" s="519">
        <v>11002</v>
      </c>
      <c r="F46" s="95" t="s">
        <v>104</v>
      </c>
      <c r="G46" s="100">
        <f>+G48</f>
        <v>-2780</v>
      </c>
    </row>
    <row r="47" spans="1:7" s="96" customFormat="1" ht="19.5" customHeight="1">
      <c r="A47" s="557"/>
      <c r="B47" s="532"/>
      <c r="C47" s="532"/>
      <c r="D47" s="440"/>
      <c r="E47" s="520"/>
      <c r="F47" s="10" t="s">
        <v>10</v>
      </c>
      <c r="G47" s="100"/>
    </row>
    <row r="48" spans="1:7" s="96" customFormat="1" ht="18" customHeight="1">
      <c r="A48" s="557"/>
      <c r="B48" s="532"/>
      <c r="C48" s="532"/>
      <c r="D48" s="440"/>
      <c r="E48" s="520"/>
      <c r="F48" s="137" t="s">
        <v>34</v>
      </c>
      <c r="G48" s="100">
        <f>+G50</f>
        <v>-2780</v>
      </c>
    </row>
    <row r="49" spans="1:7" s="96" customFormat="1" ht="39" customHeight="1">
      <c r="A49" s="557"/>
      <c r="B49" s="532"/>
      <c r="C49" s="532"/>
      <c r="D49" s="440"/>
      <c r="E49" s="520"/>
      <c r="F49" s="10" t="s">
        <v>11</v>
      </c>
      <c r="G49" s="100"/>
    </row>
    <row r="50" spans="1:7" s="96" customFormat="1" ht="20.25" customHeight="1">
      <c r="A50" s="557"/>
      <c r="B50" s="532"/>
      <c r="C50" s="532"/>
      <c r="D50" s="440"/>
      <c r="E50" s="520"/>
      <c r="F50" s="10" t="s">
        <v>12</v>
      </c>
      <c r="G50" s="100">
        <f t="shared" ref="G50:G53" si="2">+G51</f>
        <v>-2780</v>
      </c>
    </row>
    <row r="51" spans="1:7" s="96" customFormat="1" ht="20.25" customHeight="1">
      <c r="A51" s="557"/>
      <c r="B51" s="532"/>
      <c r="C51" s="532"/>
      <c r="D51" s="440"/>
      <c r="E51" s="520"/>
      <c r="F51" s="10" t="s">
        <v>13</v>
      </c>
      <c r="G51" s="100">
        <f t="shared" si="2"/>
        <v>-2780</v>
      </c>
    </row>
    <row r="52" spans="1:7" s="96" customFormat="1" ht="20.25" customHeight="1">
      <c r="A52" s="557"/>
      <c r="B52" s="532"/>
      <c r="C52" s="532"/>
      <c r="D52" s="440"/>
      <c r="E52" s="520"/>
      <c r="F52" s="10" t="s">
        <v>65</v>
      </c>
      <c r="G52" s="100">
        <f t="shared" si="2"/>
        <v>-2780</v>
      </c>
    </row>
    <row r="53" spans="1:7" s="96" customFormat="1" ht="36.75" customHeight="1">
      <c r="A53" s="557"/>
      <c r="B53" s="532"/>
      <c r="C53" s="532"/>
      <c r="D53" s="440"/>
      <c r="E53" s="520"/>
      <c r="F53" s="10" t="s">
        <v>66</v>
      </c>
      <c r="G53" s="100">
        <f t="shared" si="2"/>
        <v>-2780</v>
      </c>
    </row>
    <row r="54" spans="1:7" s="96" customFormat="1" ht="38.25" customHeight="1">
      <c r="A54" s="557"/>
      <c r="B54" s="532"/>
      <c r="C54" s="532"/>
      <c r="D54" s="440"/>
      <c r="E54" s="521"/>
      <c r="F54" s="205" t="s">
        <v>201</v>
      </c>
      <c r="G54" s="100">
        <v>-2780</v>
      </c>
    </row>
    <row r="55" spans="1:7" s="8" customFormat="1" ht="28.5" customHeight="1">
      <c r="A55" s="557"/>
      <c r="B55" s="532"/>
      <c r="C55" s="532"/>
      <c r="D55" s="439">
        <v>1104</v>
      </c>
      <c r="E55" s="522"/>
      <c r="F55" s="12" t="s">
        <v>106</v>
      </c>
      <c r="G55" s="206">
        <f>+G57</f>
        <v>-160092.5</v>
      </c>
    </row>
    <row r="56" spans="1:7" s="8" customFormat="1" ht="21.75" customHeight="1">
      <c r="A56" s="557"/>
      <c r="B56" s="532"/>
      <c r="C56" s="532"/>
      <c r="D56" s="440"/>
      <c r="E56" s="523"/>
      <c r="F56" s="24" t="s">
        <v>9</v>
      </c>
      <c r="G56" s="104"/>
    </row>
    <row r="57" spans="1:7" s="96" customFormat="1" ht="37.5" customHeight="1">
      <c r="A57" s="557"/>
      <c r="B57" s="532"/>
      <c r="C57" s="532"/>
      <c r="D57" s="440"/>
      <c r="E57" s="519">
        <v>11001</v>
      </c>
      <c r="F57" s="95" t="s">
        <v>109</v>
      </c>
      <c r="G57" s="100">
        <f>+G59</f>
        <v>-160092.5</v>
      </c>
    </row>
    <row r="58" spans="1:7" s="96" customFormat="1" ht="19.5" customHeight="1">
      <c r="A58" s="557"/>
      <c r="B58" s="532"/>
      <c r="C58" s="532"/>
      <c r="D58" s="440"/>
      <c r="E58" s="520"/>
      <c r="F58" s="10" t="s">
        <v>10</v>
      </c>
      <c r="G58" s="100"/>
    </row>
    <row r="59" spans="1:7" s="96" customFormat="1" ht="18" customHeight="1">
      <c r="A59" s="557"/>
      <c r="B59" s="532"/>
      <c r="C59" s="532"/>
      <c r="D59" s="440"/>
      <c r="E59" s="520"/>
      <c r="F59" s="137" t="s">
        <v>34</v>
      </c>
      <c r="G59" s="100">
        <f>+G61</f>
        <v>-160092.5</v>
      </c>
    </row>
    <row r="60" spans="1:7" s="96" customFormat="1" ht="39" customHeight="1">
      <c r="A60" s="557"/>
      <c r="B60" s="532"/>
      <c r="C60" s="532"/>
      <c r="D60" s="440"/>
      <c r="E60" s="520"/>
      <c r="F60" s="10" t="s">
        <v>11</v>
      </c>
      <c r="G60" s="100"/>
    </row>
    <row r="61" spans="1:7" s="96" customFormat="1" ht="20.25" customHeight="1">
      <c r="A61" s="557"/>
      <c r="B61" s="532"/>
      <c r="C61" s="532"/>
      <c r="D61" s="440"/>
      <c r="E61" s="520"/>
      <c r="F61" s="10" t="s">
        <v>12</v>
      </c>
      <c r="G61" s="100">
        <f t="shared" ref="G61:G64" si="3">+G62</f>
        <v>-160092.5</v>
      </c>
    </row>
    <row r="62" spans="1:7" s="96" customFormat="1" ht="20.25" customHeight="1">
      <c r="A62" s="557"/>
      <c r="B62" s="532"/>
      <c r="C62" s="532"/>
      <c r="D62" s="440"/>
      <c r="E62" s="520"/>
      <c r="F62" s="10" t="s">
        <v>13</v>
      </c>
      <c r="G62" s="100">
        <f t="shared" si="3"/>
        <v>-160092.5</v>
      </c>
    </row>
    <row r="63" spans="1:7" s="96" customFormat="1" ht="20.25" customHeight="1">
      <c r="A63" s="557"/>
      <c r="B63" s="532"/>
      <c r="C63" s="532"/>
      <c r="D63" s="440"/>
      <c r="E63" s="520"/>
      <c r="F63" s="10" t="s">
        <v>65</v>
      </c>
      <c r="G63" s="100">
        <f t="shared" si="3"/>
        <v>-160092.5</v>
      </c>
    </row>
    <row r="64" spans="1:7" s="96" customFormat="1" ht="36.75" customHeight="1">
      <c r="A64" s="557"/>
      <c r="B64" s="532"/>
      <c r="C64" s="532"/>
      <c r="D64" s="440"/>
      <c r="E64" s="520"/>
      <c r="F64" s="10" t="s">
        <v>66</v>
      </c>
      <c r="G64" s="100">
        <f t="shared" si="3"/>
        <v>-160092.5</v>
      </c>
    </row>
    <row r="65" spans="1:7" s="96" customFormat="1" ht="23.25" customHeight="1">
      <c r="A65" s="557"/>
      <c r="B65" s="532"/>
      <c r="C65" s="532"/>
      <c r="D65" s="441"/>
      <c r="E65" s="521"/>
      <c r="F65" s="205" t="s">
        <v>67</v>
      </c>
      <c r="G65" s="100">
        <v>-160092.5</v>
      </c>
    </row>
    <row r="66" spans="1:7" s="8" customFormat="1" ht="27" customHeight="1">
      <c r="A66" s="557"/>
      <c r="B66" s="532"/>
      <c r="C66" s="532"/>
      <c r="D66" s="439">
        <v>1165</v>
      </c>
      <c r="E66" s="522"/>
      <c r="F66" s="12" t="s">
        <v>118</v>
      </c>
      <c r="G66" s="206">
        <f>G68+G77</f>
        <v>-2002200</v>
      </c>
    </row>
    <row r="67" spans="1:7" s="8" customFormat="1" ht="21.75" customHeight="1">
      <c r="A67" s="557"/>
      <c r="B67" s="532"/>
      <c r="C67" s="532"/>
      <c r="D67" s="440"/>
      <c r="E67" s="523"/>
      <c r="F67" s="24" t="s">
        <v>9</v>
      </c>
      <c r="G67" s="104"/>
    </row>
    <row r="68" spans="1:7" s="96" customFormat="1" ht="56.25" customHeight="1">
      <c r="A68" s="557"/>
      <c r="B68" s="532"/>
      <c r="C68" s="532"/>
      <c r="D68" s="440"/>
      <c r="E68" s="519">
        <v>11004</v>
      </c>
      <c r="F68" s="95" t="s">
        <v>121</v>
      </c>
      <c r="G68" s="252">
        <f>+G70</f>
        <v>-122200</v>
      </c>
    </row>
    <row r="69" spans="1:7" s="96" customFormat="1" ht="21.75" customHeight="1">
      <c r="A69" s="557"/>
      <c r="B69" s="532"/>
      <c r="C69" s="532"/>
      <c r="D69" s="440"/>
      <c r="E69" s="520"/>
      <c r="F69" s="10" t="s">
        <v>10</v>
      </c>
      <c r="G69" s="252"/>
    </row>
    <row r="70" spans="1:7" s="96" customFormat="1" ht="21.75" customHeight="1">
      <c r="A70" s="557"/>
      <c r="B70" s="532"/>
      <c r="C70" s="532"/>
      <c r="D70" s="440"/>
      <c r="E70" s="520"/>
      <c r="F70" s="137" t="s">
        <v>34</v>
      </c>
      <c r="G70" s="252">
        <f>+G72</f>
        <v>-122200</v>
      </c>
    </row>
    <row r="71" spans="1:7" s="96" customFormat="1" ht="39" customHeight="1">
      <c r="A71" s="557"/>
      <c r="B71" s="532"/>
      <c r="C71" s="532"/>
      <c r="D71" s="440"/>
      <c r="E71" s="520"/>
      <c r="F71" s="10" t="s">
        <v>11</v>
      </c>
      <c r="G71" s="252"/>
    </row>
    <row r="72" spans="1:7" s="96" customFormat="1" ht="20.25" customHeight="1">
      <c r="A72" s="557"/>
      <c r="B72" s="532"/>
      <c r="C72" s="532"/>
      <c r="D72" s="440"/>
      <c r="E72" s="520"/>
      <c r="F72" s="10" t="s">
        <v>12</v>
      </c>
      <c r="G72" s="252">
        <f t="shared" ref="G72:G75" si="4">+G73</f>
        <v>-122200</v>
      </c>
    </row>
    <row r="73" spans="1:7" s="96" customFormat="1" ht="20.25" customHeight="1">
      <c r="A73" s="557"/>
      <c r="B73" s="532"/>
      <c r="C73" s="532"/>
      <c r="D73" s="440"/>
      <c r="E73" s="520"/>
      <c r="F73" s="10" t="s">
        <v>13</v>
      </c>
      <c r="G73" s="252">
        <f t="shared" si="4"/>
        <v>-122200</v>
      </c>
    </row>
    <row r="74" spans="1:7" s="96" customFormat="1" ht="20.25" customHeight="1">
      <c r="A74" s="557"/>
      <c r="B74" s="532"/>
      <c r="C74" s="532"/>
      <c r="D74" s="440"/>
      <c r="E74" s="520"/>
      <c r="F74" s="10" t="s">
        <v>65</v>
      </c>
      <c r="G74" s="252">
        <f t="shared" si="4"/>
        <v>-122200</v>
      </c>
    </row>
    <row r="75" spans="1:7" s="96" customFormat="1" ht="38.25" customHeight="1">
      <c r="A75" s="557"/>
      <c r="B75" s="532"/>
      <c r="C75" s="532"/>
      <c r="D75" s="440"/>
      <c r="E75" s="520"/>
      <c r="F75" s="10" t="s">
        <v>66</v>
      </c>
      <c r="G75" s="252">
        <f t="shared" si="4"/>
        <v>-122200</v>
      </c>
    </row>
    <row r="76" spans="1:7" s="96" customFormat="1" ht="21" customHeight="1">
      <c r="A76" s="557"/>
      <c r="B76" s="532"/>
      <c r="C76" s="532"/>
      <c r="D76" s="440"/>
      <c r="E76" s="521"/>
      <c r="F76" s="205" t="s">
        <v>67</v>
      </c>
      <c r="G76" s="252">
        <v>-122200</v>
      </c>
    </row>
    <row r="77" spans="1:7" s="96" customFormat="1" ht="56.25" customHeight="1">
      <c r="A77" s="557"/>
      <c r="B77" s="532"/>
      <c r="C77" s="532"/>
      <c r="D77" s="440"/>
      <c r="E77" s="519">
        <v>11007</v>
      </c>
      <c r="F77" s="95" t="s">
        <v>122</v>
      </c>
      <c r="G77" s="100">
        <f>+G79</f>
        <v>-1880000</v>
      </c>
    </row>
    <row r="78" spans="1:7" s="96" customFormat="1" ht="21.75" customHeight="1">
      <c r="A78" s="557"/>
      <c r="B78" s="532"/>
      <c r="C78" s="532"/>
      <c r="D78" s="440"/>
      <c r="E78" s="520"/>
      <c r="F78" s="10" t="s">
        <v>10</v>
      </c>
      <c r="G78" s="100"/>
    </row>
    <row r="79" spans="1:7" s="96" customFormat="1" ht="21.75" customHeight="1">
      <c r="A79" s="557"/>
      <c r="B79" s="532"/>
      <c r="C79" s="532"/>
      <c r="D79" s="440"/>
      <c r="E79" s="520"/>
      <c r="F79" s="137" t="s">
        <v>34</v>
      </c>
      <c r="G79" s="100">
        <f>+G81</f>
        <v>-1880000</v>
      </c>
    </row>
    <row r="80" spans="1:7" s="96" customFormat="1" ht="39" customHeight="1">
      <c r="A80" s="557"/>
      <c r="B80" s="532"/>
      <c r="C80" s="532"/>
      <c r="D80" s="440"/>
      <c r="E80" s="520"/>
      <c r="F80" s="10" t="s">
        <v>11</v>
      </c>
      <c r="G80" s="100"/>
    </row>
    <row r="81" spans="1:7" s="96" customFormat="1" ht="20.25" customHeight="1">
      <c r="A81" s="557"/>
      <c r="B81" s="532"/>
      <c r="C81" s="532"/>
      <c r="D81" s="440"/>
      <c r="E81" s="520"/>
      <c r="F81" s="10" t="s">
        <v>12</v>
      </c>
      <c r="G81" s="100">
        <f t="shared" ref="G81:G84" si="5">+G82</f>
        <v>-1880000</v>
      </c>
    </row>
    <row r="82" spans="1:7" s="96" customFormat="1" ht="20.25" customHeight="1">
      <c r="A82" s="557"/>
      <c r="B82" s="532"/>
      <c r="C82" s="532"/>
      <c r="D82" s="440"/>
      <c r="E82" s="520"/>
      <c r="F82" s="10" t="s">
        <v>13</v>
      </c>
      <c r="G82" s="100">
        <f t="shared" si="5"/>
        <v>-1880000</v>
      </c>
    </row>
    <row r="83" spans="1:7" s="96" customFormat="1" ht="20.25" customHeight="1">
      <c r="A83" s="557"/>
      <c r="B83" s="532"/>
      <c r="C83" s="532"/>
      <c r="D83" s="440"/>
      <c r="E83" s="520"/>
      <c r="F83" s="10" t="s">
        <v>65</v>
      </c>
      <c r="G83" s="100">
        <f t="shared" si="5"/>
        <v>-1880000</v>
      </c>
    </row>
    <row r="84" spans="1:7" s="96" customFormat="1" ht="38.25" customHeight="1">
      <c r="A84" s="557"/>
      <c r="B84" s="532"/>
      <c r="C84" s="532"/>
      <c r="D84" s="440"/>
      <c r="E84" s="520"/>
      <c r="F84" s="10" t="s">
        <v>66</v>
      </c>
      <c r="G84" s="100">
        <f t="shared" si="5"/>
        <v>-1880000</v>
      </c>
    </row>
    <row r="85" spans="1:7" s="96" customFormat="1" ht="39.75" customHeight="1">
      <c r="A85" s="557"/>
      <c r="B85" s="532"/>
      <c r="C85" s="532"/>
      <c r="D85" s="441"/>
      <c r="E85" s="521"/>
      <c r="F85" s="205" t="s">
        <v>205</v>
      </c>
      <c r="G85" s="100">
        <v>-1880000</v>
      </c>
    </row>
    <row r="86" spans="1:7" s="8" customFormat="1" ht="45" customHeight="1">
      <c r="A86" s="557"/>
      <c r="B86" s="532"/>
      <c r="C86" s="532"/>
      <c r="D86" s="559">
        <v>1224</v>
      </c>
      <c r="E86" s="522"/>
      <c r="F86" s="12" t="s">
        <v>43</v>
      </c>
      <c r="G86" s="104">
        <f>+G88+G97</f>
        <v>-1216581.2000000002</v>
      </c>
    </row>
    <row r="87" spans="1:7" s="8" customFormat="1" ht="21.75" customHeight="1">
      <c r="A87" s="557"/>
      <c r="B87" s="532"/>
      <c r="C87" s="532"/>
      <c r="D87" s="560"/>
      <c r="E87" s="523"/>
      <c r="F87" s="24" t="s">
        <v>33</v>
      </c>
      <c r="G87" s="104"/>
    </row>
    <row r="88" spans="1:7" s="96" customFormat="1" ht="35.25" customHeight="1">
      <c r="A88" s="557"/>
      <c r="B88" s="532"/>
      <c r="C88" s="532"/>
      <c r="D88" s="560"/>
      <c r="E88" s="519">
        <v>12001</v>
      </c>
      <c r="F88" s="95" t="s">
        <v>193</v>
      </c>
      <c r="G88" s="100">
        <f>+G90</f>
        <v>-1187902.1000000001</v>
      </c>
    </row>
    <row r="89" spans="1:7" s="96" customFormat="1" ht="19.5" customHeight="1">
      <c r="A89" s="557"/>
      <c r="B89" s="532"/>
      <c r="C89" s="532"/>
      <c r="D89" s="560"/>
      <c r="E89" s="520"/>
      <c r="F89" s="10" t="s">
        <v>10</v>
      </c>
      <c r="G89" s="100"/>
    </row>
    <row r="90" spans="1:7" s="96" customFormat="1" ht="18" customHeight="1">
      <c r="A90" s="557"/>
      <c r="B90" s="532"/>
      <c r="C90" s="532"/>
      <c r="D90" s="560"/>
      <c r="E90" s="520"/>
      <c r="F90" s="137" t="s">
        <v>34</v>
      </c>
      <c r="G90" s="100">
        <f>+G92</f>
        <v>-1187902.1000000001</v>
      </c>
    </row>
    <row r="91" spans="1:7" s="96" customFormat="1" ht="39" customHeight="1">
      <c r="A91" s="557"/>
      <c r="B91" s="532"/>
      <c r="C91" s="532"/>
      <c r="D91" s="560"/>
      <c r="E91" s="520"/>
      <c r="F91" s="10" t="s">
        <v>11</v>
      </c>
      <c r="G91" s="100"/>
    </row>
    <row r="92" spans="1:7" s="96" customFormat="1" ht="20.25" customHeight="1">
      <c r="A92" s="557"/>
      <c r="B92" s="532"/>
      <c r="C92" s="532"/>
      <c r="D92" s="560"/>
      <c r="E92" s="520"/>
      <c r="F92" s="10" t="s">
        <v>12</v>
      </c>
      <c r="G92" s="100">
        <f t="shared" ref="G92:G95" si="6">+G93</f>
        <v>-1187902.1000000001</v>
      </c>
    </row>
    <row r="93" spans="1:7" s="96" customFormat="1" ht="20.25" customHeight="1">
      <c r="A93" s="557"/>
      <c r="B93" s="532"/>
      <c r="C93" s="532"/>
      <c r="D93" s="560"/>
      <c r="E93" s="520"/>
      <c r="F93" s="10" t="s">
        <v>13</v>
      </c>
      <c r="G93" s="100">
        <f t="shared" si="6"/>
        <v>-1187902.1000000001</v>
      </c>
    </row>
    <row r="94" spans="1:7" s="96" customFormat="1" ht="20.25" customHeight="1">
      <c r="A94" s="557"/>
      <c r="B94" s="532"/>
      <c r="C94" s="532"/>
      <c r="D94" s="560"/>
      <c r="E94" s="520"/>
      <c r="F94" s="10" t="s">
        <v>51</v>
      </c>
      <c r="G94" s="100">
        <f t="shared" si="6"/>
        <v>-1187902.1000000001</v>
      </c>
    </row>
    <row r="95" spans="1:7" s="96" customFormat="1" ht="21" customHeight="1">
      <c r="A95" s="557"/>
      <c r="B95" s="532"/>
      <c r="C95" s="532"/>
      <c r="D95" s="560"/>
      <c r="E95" s="520"/>
      <c r="F95" s="10" t="s">
        <v>52</v>
      </c>
      <c r="G95" s="100">
        <f t="shared" si="6"/>
        <v>-1187902.1000000001</v>
      </c>
    </row>
    <row r="96" spans="1:7" s="96" customFormat="1" ht="38.25" customHeight="1">
      <c r="A96" s="557"/>
      <c r="B96" s="532"/>
      <c r="C96" s="532"/>
      <c r="D96" s="560"/>
      <c r="E96" s="521"/>
      <c r="F96" s="205" t="s">
        <v>53</v>
      </c>
      <c r="G96" s="100">
        <v>-1187902.1000000001</v>
      </c>
    </row>
    <row r="97" spans="1:7" s="96" customFormat="1" ht="36" customHeight="1">
      <c r="A97" s="557"/>
      <c r="B97" s="532"/>
      <c r="C97" s="532"/>
      <c r="D97" s="560"/>
      <c r="E97" s="519">
        <v>12003</v>
      </c>
      <c r="F97" s="105" t="s">
        <v>125</v>
      </c>
      <c r="G97" s="100">
        <f>+G99</f>
        <v>-28679.1</v>
      </c>
    </row>
    <row r="98" spans="1:7" s="96" customFormat="1" ht="20.25" customHeight="1">
      <c r="A98" s="557"/>
      <c r="B98" s="532"/>
      <c r="C98" s="532"/>
      <c r="D98" s="560"/>
      <c r="E98" s="520"/>
      <c r="F98" s="10" t="s">
        <v>10</v>
      </c>
      <c r="G98" s="100"/>
    </row>
    <row r="99" spans="1:7" s="96" customFormat="1" ht="19.5" customHeight="1">
      <c r="A99" s="557"/>
      <c r="B99" s="532"/>
      <c r="C99" s="532"/>
      <c r="D99" s="560"/>
      <c r="E99" s="520"/>
      <c r="F99" s="137" t="s">
        <v>34</v>
      </c>
      <c r="G99" s="100">
        <f>+G101</f>
        <v>-28679.1</v>
      </c>
    </row>
    <row r="100" spans="1:7" s="96" customFormat="1" ht="35.25" customHeight="1">
      <c r="A100" s="557"/>
      <c r="B100" s="532"/>
      <c r="C100" s="532"/>
      <c r="D100" s="560"/>
      <c r="E100" s="520"/>
      <c r="F100" s="10" t="s">
        <v>11</v>
      </c>
      <c r="G100" s="100"/>
    </row>
    <row r="101" spans="1:7" s="96" customFormat="1" ht="16.5" customHeight="1">
      <c r="A101" s="557"/>
      <c r="B101" s="532"/>
      <c r="C101" s="532"/>
      <c r="D101" s="560"/>
      <c r="E101" s="520"/>
      <c r="F101" s="10" t="s">
        <v>12</v>
      </c>
      <c r="G101" s="100">
        <f>+G102</f>
        <v>-28679.1</v>
      </c>
    </row>
    <row r="102" spans="1:7" s="96" customFormat="1" ht="21.75" customHeight="1">
      <c r="A102" s="557"/>
      <c r="B102" s="532"/>
      <c r="C102" s="532"/>
      <c r="D102" s="560"/>
      <c r="E102" s="520"/>
      <c r="F102" s="10" t="s">
        <v>13</v>
      </c>
      <c r="G102" s="100">
        <f>+G103</f>
        <v>-28679.1</v>
      </c>
    </row>
    <row r="103" spans="1:7" s="96" customFormat="1" ht="18.75" customHeight="1">
      <c r="A103" s="557"/>
      <c r="B103" s="532"/>
      <c r="C103" s="532"/>
      <c r="D103" s="560"/>
      <c r="E103" s="520"/>
      <c r="F103" s="10" t="s">
        <v>199</v>
      </c>
      <c r="G103" s="100">
        <f>+G104</f>
        <v>-28679.1</v>
      </c>
    </row>
    <row r="104" spans="1:7" s="96" customFormat="1" ht="23.25" customHeight="1">
      <c r="A104" s="557"/>
      <c r="B104" s="532"/>
      <c r="C104" s="532"/>
      <c r="D104" s="560"/>
      <c r="E104" s="520"/>
      <c r="F104" s="10" t="s">
        <v>52</v>
      </c>
      <c r="G104" s="100">
        <f>+G105</f>
        <v>-28679.1</v>
      </c>
    </row>
    <row r="105" spans="1:7" s="96" customFormat="1" ht="40.5" customHeight="1">
      <c r="A105" s="557"/>
      <c r="B105" s="532"/>
      <c r="C105" s="532"/>
      <c r="D105" s="560"/>
      <c r="E105" s="520"/>
      <c r="F105" s="10" t="s">
        <v>200</v>
      </c>
      <c r="G105" s="100">
        <v>-28679.1</v>
      </c>
    </row>
    <row r="106" spans="1:7" s="9" customFormat="1" ht="36">
      <c r="A106" s="557"/>
      <c r="B106" s="531" t="s">
        <v>48</v>
      </c>
      <c r="C106" s="465"/>
      <c r="D106" s="541"/>
      <c r="E106" s="544"/>
      <c r="F106" s="11" t="s">
        <v>49</v>
      </c>
      <c r="G106" s="212">
        <f>+G108</f>
        <v>2599234.1999999993</v>
      </c>
    </row>
    <row r="107" spans="1:7" s="9" customFormat="1" ht="19.5" customHeight="1">
      <c r="A107" s="557"/>
      <c r="B107" s="532"/>
      <c r="C107" s="465"/>
      <c r="D107" s="542"/>
      <c r="E107" s="544"/>
      <c r="F107" s="10" t="s">
        <v>9</v>
      </c>
      <c r="G107" s="93"/>
    </row>
    <row r="108" spans="1:7" s="9" customFormat="1" ht="18.75" customHeight="1">
      <c r="A108" s="557"/>
      <c r="B108" s="532"/>
      <c r="C108" s="531" t="s">
        <v>31</v>
      </c>
      <c r="D108" s="542"/>
      <c r="E108" s="544"/>
      <c r="F108" s="11" t="s">
        <v>50</v>
      </c>
      <c r="G108" s="212">
        <f>+G110</f>
        <v>2599234.1999999993</v>
      </c>
    </row>
    <row r="109" spans="1:7" s="9" customFormat="1" ht="17.25" customHeight="1">
      <c r="A109" s="557"/>
      <c r="B109" s="532"/>
      <c r="C109" s="532"/>
      <c r="D109" s="542"/>
      <c r="E109" s="544"/>
      <c r="F109" s="10" t="s">
        <v>9</v>
      </c>
      <c r="G109" s="93"/>
    </row>
    <row r="110" spans="1:7" s="9" customFormat="1" ht="17.25" customHeight="1">
      <c r="A110" s="557"/>
      <c r="B110" s="532"/>
      <c r="C110" s="532"/>
      <c r="D110" s="542"/>
      <c r="E110" s="544"/>
      <c r="F110" s="12" t="s">
        <v>34</v>
      </c>
      <c r="G110" s="212">
        <f>G112+G161+G186+G141</f>
        <v>2599234.1999999993</v>
      </c>
    </row>
    <row r="111" spans="1:7" s="9" customFormat="1" ht="17.25" customHeight="1">
      <c r="A111" s="557"/>
      <c r="B111" s="532"/>
      <c r="C111" s="532"/>
      <c r="D111" s="543"/>
      <c r="E111" s="544"/>
      <c r="F111" s="10" t="s">
        <v>9</v>
      </c>
      <c r="G111" s="93"/>
    </row>
    <row r="112" spans="1:7" s="9" customFormat="1" ht="21.75" customHeight="1">
      <c r="A112" s="557"/>
      <c r="B112" s="532"/>
      <c r="C112" s="532"/>
      <c r="D112" s="559">
        <v>1022</v>
      </c>
      <c r="E112" s="523"/>
      <c r="F112" s="13" t="s">
        <v>364</v>
      </c>
      <c r="G112" s="325">
        <f>G114+G123+G132</f>
        <v>1941151.5</v>
      </c>
    </row>
    <row r="113" spans="1:7" s="9" customFormat="1" ht="18.75" customHeight="1">
      <c r="A113" s="557"/>
      <c r="B113" s="532"/>
      <c r="C113" s="532"/>
      <c r="D113" s="560"/>
      <c r="E113" s="523"/>
      <c r="F113" s="105" t="s">
        <v>9</v>
      </c>
      <c r="G113" s="32"/>
    </row>
    <row r="114" spans="1:7" s="9" customFormat="1" ht="21.75" customHeight="1">
      <c r="A114" s="557"/>
      <c r="B114" s="532"/>
      <c r="C114" s="532"/>
      <c r="D114" s="560"/>
      <c r="E114" s="533">
        <v>12001</v>
      </c>
      <c r="F114" s="105" t="s">
        <v>367</v>
      </c>
      <c r="G114" s="325">
        <f>+G116</f>
        <v>1376128.5</v>
      </c>
    </row>
    <row r="115" spans="1:7" s="9" customFormat="1" ht="23.25" customHeight="1">
      <c r="A115" s="557"/>
      <c r="B115" s="532"/>
      <c r="C115" s="532"/>
      <c r="D115" s="560"/>
      <c r="E115" s="533"/>
      <c r="F115" s="10" t="s">
        <v>10</v>
      </c>
      <c r="G115" s="32"/>
    </row>
    <row r="116" spans="1:7" s="9" customFormat="1" ht="18.75" customHeight="1">
      <c r="A116" s="557"/>
      <c r="B116" s="532"/>
      <c r="C116" s="532"/>
      <c r="D116" s="560"/>
      <c r="E116" s="533"/>
      <c r="F116" s="324" t="s">
        <v>34</v>
      </c>
      <c r="G116" s="32">
        <f>+G118</f>
        <v>1376128.5</v>
      </c>
    </row>
    <row r="117" spans="1:7" s="9" customFormat="1" ht="37.5" customHeight="1">
      <c r="A117" s="557"/>
      <c r="B117" s="532"/>
      <c r="C117" s="532"/>
      <c r="D117" s="560"/>
      <c r="E117" s="533"/>
      <c r="F117" s="10" t="s">
        <v>11</v>
      </c>
      <c r="G117" s="32"/>
    </row>
    <row r="118" spans="1:7" s="9" customFormat="1" ht="22.5" customHeight="1">
      <c r="A118" s="557"/>
      <c r="B118" s="532"/>
      <c r="C118" s="532"/>
      <c r="D118" s="560"/>
      <c r="E118" s="533"/>
      <c r="F118" s="10" t="s">
        <v>12</v>
      </c>
      <c r="G118" s="32">
        <f t="shared" ref="G118:G121" si="7">+G119</f>
        <v>1376128.5</v>
      </c>
    </row>
    <row r="119" spans="1:7" s="9" customFormat="1" ht="22.5" customHeight="1">
      <c r="A119" s="557"/>
      <c r="B119" s="532"/>
      <c r="C119" s="532"/>
      <c r="D119" s="560"/>
      <c r="E119" s="533"/>
      <c r="F119" s="10" t="s">
        <v>13</v>
      </c>
      <c r="G119" s="32">
        <f t="shared" si="7"/>
        <v>1376128.5</v>
      </c>
    </row>
    <row r="120" spans="1:7" s="9" customFormat="1" ht="20.25" customHeight="1">
      <c r="A120" s="557"/>
      <c r="B120" s="532"/>
      <c r="C120" s="532"/>
      <c r="D120" s="560"/>
      <c r="E120" s="533"/>
      <c r="F120" s="10" t="s">
        <v>51</v>
      </c>
      <c r="G120" s="32">
        <f t="shared" si="7"/>
        <v>1376128.5</v>
      </c>
    </row>
    <row r="121" spans="1:7" s="9" customFormat="1" ht="27" customHeight="1">
      <c r="A121" s="557"/>
      <c r="B121" s="532"/>
      <c r="C121" s="532"/>
      <c r="D121" s="560"/>
      <c r="E121" s="533"/>
      <c r="F121" s="10" t="s">
        <v>52</v>
      </c>
      <c r="G121" s="32">
        <f t="shared" si="7"/>
        <v>1376128.5</v>
      </c>
    </row>
    <row r="122" spans="1:7" s="9" customFormat="1" ht="35.25" customHeight="1">
      <c r="A122" s="557"/>
      <c r="B122" s="532"/>
      <c r="C122" s="532"/>
      <c r="D122" s="560"/>
      <c r="E122" s="533"/>
      <c r="F122" s="10" t="s">
        <v>53</v>
      </c>
      <c r="G122" s="32">
        <v>1376128.5</v>
      </c>
    </row>
    <row r="123" spans="1:7" s="9" customFormat="1" ht="41.25" customHeight="1">
      <c r="A123" s="557"/>
      <c r="B123" s="532"/>
      <c r="C123" s="532"/>
      <c r="D123" s="560"/>
      <c r="E123" s="533">
        <v>12004</v>
      </c>
      <c r="F123" s="10" t="s">
        <v>369</v>
      </c>
      <c r="G123" s="325">
        <f>+G125</f>
        <v>546015</v>
      </c>
    </row>
    <row r="124" spans="1:7" s="9" customFormat="1" ht="20.25" customHeight="1">
      <c r="A124" s="557"/>
      <c r="B124" s="532"/>
      <c r="C124" s="532"/>
      <c r="D124" s="560"/>
      <c r="E124" s="533"/>
      <c r="F124" s="10" t="s">
        <v>10</v>
      </c>
      <c r="G124" s="32"/>
    </row>
    <row r="125" spans="1:7" s="9" customFormat="1" ht="24" customHeight="1">
      <c r="A125" s="557"/>
      <c r="B125" s="532"/>
      <c r="C125" s="532"/>
      <c r="D125" s="560"/>
      <c r="E125" s="533"/>
      <c r="F125" s="10" t="s">
        <v>34</v>
      </c>
      <c r="G125" s="32">
        <f>+G127</f>
        <v>546015</v>
      </c>
    </row>
    <row r="126" spans="1:7" s="9" customFormat="1" ht="42" customHeight="1">
      <c r="A126" s="557"/>
      <c r="B126" s="532"/>
      <c r="C126" s="532"/>
      <c r="D126" s="560"/>
      <c r="E126" s="533"/>
      <c r="F126" s="10" t="s">
        <v>11</v>
      </c>
      <c r="G126" s="32"/>
    </row>
    <row r="127" spans="1:7" s="9" customFormat="1" ht="18" customHeight="1">
      <c r="A127" s="557"/>
      <c r="B127" s="532"/>
      <c r="C127" s="532"/>
      <c r="D127" s="560"/>
      <c r="E127" s="533"/>
      <c r="F127" s="10" t="s">
        <v>12</v>
      </c>
      <c r="G127" s="32">
        <f t="shared" ref="G127:G130" si="8">+G128</f>
        <v>546015</v>
      </c>
    </row>
    <row r="128" spans="1:7" s="9" customFormat="1" ht="19.5" customHeight="1">
      <c r="A128" s="557"/>
      <c r="B128" s="532"/>
      <c r="C128" s="532"/>
      <c r="D128" s="560"/>
      <c r="E128" s="533"/>
      <c r="F128" s="10" t="s">
        <v>13</v>
      </c>
      <c r="G128" s="32">
        <f t="shared" si="8"/>
        <v>546015</v>
      </c>
    </row>
    <row r="129" spans="1:7" s="9" customFormat="1" ht="19.5" customHeight="1">
      <c r="A129" s="557"/>
      <c r="B129" s="532"/>
      <c r="C129" s="532"/>
      <c r="D129" s="560"/>
      <c r="E129" s="533"/>
      <c r="F129" s="10" t="s">
        <v>51</v>
      </c>
      <c r="G129" s="32">
        <f t="shared" si="8"/>
        <v>546015</v>
      </c>
    </row>
    <row r="130" spans="1:7" s="9" customFormat="1" ht="22.5" customHeight="1">
      <c r="A130" s="557"/>
      <c r="B130" s="532"/>
      <c r="C130" s="532"/>
      <c r="D130" s="560"/>
      <c r="E130" s="533"/>
      <c r="F130" s="10" t="s">
        <v>52</v>
      </c>
      <c r="G130" s="32">
        <f t="shared" si="8"/>
        <v>546015</v>
      </c>
    </row>
    <row r="131" spans="1:7" s="9" customFormat="1" ht="39" customHeight="1">
      <c r="A131" s="557"/>
      <c r="B131" s="532"/>
      <c r="C131" s="532"/>
      <c r="D131" s="560"/>
      <c r="E131" s="533"/>
      <c r="F131" s="10" t="s">
        <v>53</v>
      </c>
      <c r="G131" s="293">
        <v>546015</v>
      </c>
    </row>
    <row r="132" spans="1:7" s="9" customFormat="1" ht="59.25" customHeight="1">
      <c r="A132" s="557"/>
      <c r="B132" s="532"/>
      <c r="C132" s="532"/>
      <c r="D132" s="560"/>
      <c r="E132" s="533">
        <v>12009</v>
      </c>
      <c r="F132" s="10" t="s">
        <v>383</v>
      </c>
      <c r="G132" s="325">
        <f>+G134</f>
        <v>19008</v>
      </c>
    </row>
    <row r="133" spans="1:7" s="9" customFormat="1" ht="23.25" customHeight="1">
      <c r="A133" s="557"/>
      <c r="B133" s="532"/>
      <c r="C133" s="532"/>
      <c r="D133" s="560"/>
      <c r="E133" s="533"/>
      <c r="F133" s="10" t="s">
        <v>10</v>
      </c>
      <c r="G133" s="32"/>
    </row>
    <row r="134" spans="1:7" s="9" customFormat="1" ht="18.75" customHeight="1">
      <c r="A134" s="557"/>
      <c r="B134" s="532"/>
      <c r="C134" s="532"/>
      <c r="D134" s="560"/>
      <c r="E134" s="533"/>
      <c r="F134" s="324" t="s">
        <v>34</v>
      </c>
      <c r="G134" s="32">
        <f>+G136</f>
        <v>19008</v>
      </c>
    </row>
    <row r="135" spans="1:7" s="9" customFormat="1" ht="37.5" customHeight="1">
      <c r="A135" s="557"/>
      <c r="B135" s="532"/>
      <c r="C135" s="532"/>
      <c r="D135" s="560"/>
      <c r="E135" s="533"/>
      <c r="F135" s="10" t="s">
        <v>11</v>
      </c>
      <c r="G135" s="32"/>
    </row>
    <row r="136" spans="1:7" s="9" customFormat="1" ht="22.5" customHeight="1">
      <c r="A136" s="557"/>
      <c r="B136" s="532"/>
      <c r="C136" s="532"/>
      <c r="D136" s="560"/>
      <c r="E136" s="533"/>
      <c r="F136" s="10" t="s">
        <v>12</v>
      </c>
      <c r="G136" s="32">
        <f t="shared" ref="G136:G139" si="9">+G137</f>
        <v>19008</v>
      </c>
    </row>
    <row r="137" spans="1:7" s="9" customFormat="1" ht="22.5" customHeight="1">
      <c r="A137" s="557"/>
      <c r="B137" s="532"/>
      <c r="C137" s="532"/>
      <c r="D137" s="560"/>
      <c r="E137" s="533"/>
      <c r="F137" s="10" t="s">
        <v>13</v>
      </c>
      <c r="G137" s="32">
        <f t="shared" si="9"/>
        <v>19008</v>
      </c>
    </row>
    <row r="138" spans="1:7" s="9" customFormat="1" ht="20.25" customHeight="1">
      <c r="A138" s="557"/>
      <c r="B138" s="532"/>
      <c r="C138" s="532"/>
      <c r="D138" s="560"/>
      <c r="E138" s="533"/>
      <c r="F138" s="10" t="s">
        <v>51</v>
      </c>
      <c r="G138" s="32">
        <f t="shared" si="9"/>
        <v>19008</v>
      </c>
    </row>
    <row r="139" spans="1:7" s="9" customFormat="1" ht="27" customHeight="1">
      <c r="A139" s="557"/>
      <c r="B139" s="532"/>
      <c r="C139" s="532"/>
      <c r="D139" s="560"/>
      <c r="E139" s="533"/>
      <c r="F139" s="10" t="s">
        <v>52</v>
      </c>
      <c r="G139" s="32">
        <f t="shared" si="9"/>
        <v>19008</v>
      </c>
    </row>
    <row r="140" spans="1:7" s="9" customFormat="1" ht="35.25" customHeight="1">
      <c r="A140" s="557"/>
      <c r="B140" s="532"/>
      <c r="C140" s="532"/>
      <c r="D140" s="561"/>
      <c r="E140" s="533"/>
      <c r="F140" s="10" t="s">
        <v>384</v>
      </c>
      <c r="G140" s="32">
        <v>19008</v>
      </c>
    </row>
    <row r="141" spans="1:7" s="96" customFormat="1" ht="24" customHeight="1">
      <c r="A141" s="557"/>
      <c r="B141" s="532"/>
      <c r="C141" s="532"/>
      <c r="D141" s="439">
        <v>1059</v>
      </c>
      <c r="E141" s="353"/>
      <c r="F141" s="12" t="s">
        <v>438</v>
      </c>
      <c r="G141" s="202">
        <f>+G143+G152</f>
        <v>-1797750</v>
      </c>
    </row>
    <row r="142" spans="1:7" s="96" customFormat="1" ht="21.75" customHeight="1">
      <c r="A142" s="557"/>
      <c r="B142" s="532"/>
      <c r="C142" s="532"/>
      <c r="D142" s="440"/>
      <c r="E142" s="353"/>
      <c r="F142" s="10" t="s">
        <v>33</v>
      </c>
      <c r="G142" s="313"/>
    </row>
    <row r="143" spans="1:7" s="96" customFormat="1" ht="39.75" customHeight="1">
      <c r="A143" s="557"/>
      <c r="B143" s="532"/>
      <c r="C143" s="532"/>
      <c r="D143" s="440"/>
      <c r="E143" s="545">
        <v>11009</v>
      </c>
      <c r="F143" s="105" t="s">
        <v>441</v>
      </c>
      <c r="G143" s="100">
        <f>+G145</f>
        <v>-72750</v>
      </c>
    </row>
    <row r="144" spans="1:7" s="96" customFormat="1" ht="24" customHeight="1">
      <c r="A144" s="557"/>
      <c r="B144" s="532"/>
      <c r="C144" s="532"/>
      <c r="D144" s="440"/>
      <c r="E144" s="546"/>
      <c r="F144" s="10" t="s">
        <v>10</v>
      </c>
      <c r="G144" s="100"/>
    </row>
    <row r="145" spans="1:7" s="96" customFormat="1" ht="19.5" customHeight="1">
      <c r="A145" s="557"/>
      <c r="B145" s="532"/>
      <c r="C145" s="532"/>
      <c r="D145" s="440"/>
      <c r="E145" s="546"/>
      <c r="F145" s="137" t="s">
        <v>34</v>
      </c>
      <c r="G145" s="100">
        <f>+G147</f>
        <v>-72750</v>
      </c>
    </row>
    <row r="146" spans="1:7" s="96" customFormat="1" ht="38.25" customHeight="1">
      <c r="A146" s="557"/>
      <c r="B146" s="532"/>
      <c r="C146" s="532"/>
      <c r="D146" s="440"/>
      <c r="E146" s="546"/>
      <c r="F146" s="10" t="s">
        <v>11</v>
      </c>
      <c r="G146" s="100"/>
    </row>
    <row r="147" spans="1:7" s="96" customFormat="1" ht="19.5" customHeight="1">
      <c r="A147" s="557"/>
      <c r="B147" s="532"/>
      <c r="C147" s="532"/>
      <c r="D147" s="440"/>
      <c r="E147" s="546"/>
      <c r="F147" s="10" t="s">
        <v>12</v>
      </c>
      <c r="G147" s="100">
        <f>+G148</f>
        <v>-72750</v>
      </c>
    </row>
    <row r="148" spans="1:7" s="96" customFormat="1" ht="21.75" customHeight="1">
      <c r="A148" s="557"/>
      <c r="B148" s="532"/>
      <c r="C148" s="532"/>
      <c r="D148" s="440"/>
      <c r="E148" s="546"/>
      <c r="F148" s="10" t="s">
        <v>13</v>
      </c>
      <c r="G148" s="100">
        <f>+G149</f>
        <v>-72750</v>
      </c>
    </row>
    <row r="149" spans="1:7" s="96" customFormat="1" ht="21" customHeight="1">
      <c r="A149" s="557"/>
      <c r="B149" s="532"/>
      <c r="C149" s="532"/>
      <c r="D149" s="440"/>
      <c r="E149" s="546"/>
      <c r="F149" s="10" t="s">
        <v>65</v>
      </c>
      <c r="G149" s="100">
        <f>+G150</f>
        <v>-72750</v>
      </c>
    </row>
    <row r="150" spans="1:7" s="96" customFormat="1" ht="37.5" customHeight="1">
      <c r="A150" s="557"/>
      <c r="B150" s="532"/>
      <c r="C150" s="532"/>
      <c r="D150" s="440"/>
      <c r="E150" s="546"/>
      <c r="F150" s="10" t="s">
        <v>66</v>
      </c>
      <c r="G150" s="100">
        <f>+G151</f>
        <v>-72750</v>
      </c>
    </row>
    <row r="151" spans="1:7" s="96" customFormat="1" ht="23.25" customHeight="1">
      <c r="A151" s="557"/>
      <c r="B151" s="532"/>
      <c r="C151" s="532"/>
      <c r="D151" s="440"/>
      <c r="E151" s="547"/>
      <c r="F151" s="10" t="s">
        <v>445</v>
      </c>
      <c r="G151" s="100">
        <v>-72750</v>
      </c>
    </row>
    <row r="152" spans="1:7" s="96" customFormat="1" ht="40.5" customHeight="1">
      <c r="A152" s="557"/>
      <c r="B152" s="532"/>
      <c r="C152" s="532"/>
      <c r="D152" s="440"/>
      <c r="E152" s="545">
        <v>12002</v>
      </c>
      <c r="F152" s="352" t="s">
        <v>443</v>
      </c>
      <c r="G152" s="100">
        <f>+G154</f>
        <v>-1725000</v>
      </c>
    </row>
    <row r="153" spans="1:7" s="96" customFormat="1" ht="24" customHeight="1">
      <c r="A153" s="557"/>
      <c r="B153" s="532"/>
      <c r="C153" s="532"/>
      <c r="D153" s="440"/>
      <c r="E153" s="546"/>
      <c r="F153" s="10" t="s">
        <v>10</v>
      </c>
      <c r="G153" s="100"/>
    </row>
    <row r="154" spans="1:7" s="96" customFormat="1" ht="19.5" customHeight="1">
      <c r="A154" s="557"/>
      <c r="B154" s="532"/>
      <c r="C154" s="532"/>
      <c r="D154" s="440"/>
      <c r="E154" s="546"/>
      <c r="F154" s="137" t="s">
        <v>34</v>
      </c>
      <c r="G154" s="100">
        <f>+G156</f>
        <v>-1725000</v>
      </c>
    </row>
    <row r="155" spans="1:7" s="96" customFormat="1" ht="38.25" customHeight="1">
      <c r="A155" s="557"/>
      <c r="B155" s="532"/>
      <c r="C155" s="532"/>
      <c r="D155" s="440"/>
      <c r="E155" s="546"/>
      <c r="F155" s="10" t="s">
        <v>11</v>
      </c>
      <c r="G155" s="100"/>
    </row>
    <row r="156" spans="1:7" s="96" customFormat="1" ht="19.5" customHeight="1">
      <c r="A156" s="557"/>
      <c r="B156" s="532"/>
      <c r="C156" s="532"/>
      <c r="D156" s="440"/>
      <c r="E156" s="546"/>
      <c r="F156" s="10" t="s">
        <v>12</v>
      </c>
      <c r="G156" s="100">
        <f>+G157</f>
        <v>-1725000</v>
      </c>
    </row>
    <row r="157" spans="1:7" s="96" customFormat="1" ht="21.75" customHeight="1">
      <c r="A157" s="557"/>
      <c r="B157" s="532"/>
      <c r="C157" s="532"/>
      <c r="D157" s="440"/>
      <c r="E157" s="546"/>
      <c r="F157" s="10" t="s">
        <v>13</v>
      </c>
      <c r="G157" s="100">
        <f>+G158</f>
        <v>-1725000</v>
      </c>
    </row>
    <row r="158" spans="1:7" s="96" customFormat="1" ht="27.75" customHeight="1">
      <c r="A158" s="557"/>
      <c r="B158" s="532"/>
      <c r="C158" s="532"/>
      <c r="D158" s="440"/>
      <c r="E158" s="546"/>
      <c r="F158" s="10" t="s">
        <v>68</v>
      </c>
      <c r="G158" s="100">
        <f>+G159</f>
        <v>-1725000</v>
      </c>
    </row>
    <row r="159" spans="1:7" s="96" customFormat="1" ht="37.5" customHeight="1">
      <c r="A159" s="557"/>
      <c r="B159" s="532"/>
      <c r="C159" s="532"/>
      <c r="D159" s="440"/>
      <c r="E159" s="546"/>
      <c r="F159" s="10" t="s">
        <v>69</v>
      </c>
      <c r="G159" s="100">
        <f>+G160</f>
        <v>-1725000</v>
      </c>
    </row>
    <row r="160" spans="1:7" s="96" customFormat="1" ht="23.25" customHeight="1">
      <c r="A160" s="557"/>
      <c r="B160" s="532"/>
      <c r="C160" s="532"/>
      <c r="D160" s="441"/>
      <c r="E160" s="547"/>
      <c r="F160" s="10" t="s">
        <v>70</v>
      </c>
      <c r="G160" s="100">
        <v>-1725000</v>
      </c>
    </row>
    <row r="161" spans="1:7" s="9" customFormat="1" ht="24" customHeight="1">
      <c r="A161" s="557"/>
      <c r="B161" s="532"/>
      <c r="C161" s="532"/>
      <c r="D161" s="559">
        <v>1116</v>
      </c>
      <c r="E161" s="523"/>
      <c r="F161" s="73" t="s">
        <v>111</v>
      </c>
      <c r="G161" s="212">
        <f>+G163+G174</f>
        <v>-293717.60000000003</v>
      </c>
    </row>
    <row r="162" spans="1:7" s="9" customFormat="1" ht="23.25" customHeight="1">
      <c r="A162" s="557"/>
      <c r="B162" s="532"/>
      <c r="C162" s="532"/>
      <c r="D162" s="560"/>
      <c r="E162" s="523"/>
      <c r="F162" s="10" t="s">
        <v>9</v>
      </c>
      <c r="G162" s="93"/>
    </row>
    <row r="163" spans="1:7" s="9" customFormat="1" ht="24.75" customHeight="1">
      <c r="A163" s="557"/>
      <c r="B163" s="532"/>
      <c r="C163" s="532"/>
      <c r="D163" s="560"/>
      <c r="E163" s="533">
        <v>11001</v>
      </c>
      <c r="F163" s="10" t="s">
        <v>114</v>
      </c>
      <c r="G163" s="212">
        <f>+G165</f>
        <v>-24491.199999999997</v>
      </c>
    </row>
    <row r="164" spans="1:7" s="9" customFormat="1" ht="21" customHeight="1">
      <c r="A164" s="557"/>
      <c r="B164" s="532"/>
      <c r="C164" s="532"/>
      <c r="D164" s="560"/>
      <c r="E164" s="533"/>
      <c r="F164" s="10" t="s">
        <v>10</v>
      </c>
      <c r="G164" s="93"/>
    </row>
    <row r="165" spans="1:7" s="9" customFormat="1" ht="24.75" customHeight="1">
      <c r="A165" s="557"/>
      <c r="B165" s="532"/>
      <c r="C165" s="532"/>
      <c r="D165" s="560"/>
      <c r="E165" s="533"/>
      <c r="F165" s="10" t="s">
        <v>34</v>
      </c>
      <c r="G165" s="93">
        <f>+G167</f>
        <v>-24491.199999999997</v>
      </c>
    </row>
    <row r="166" spans="1:7" s="9" customFormat="1" ht="37.5" customHeight="1">
      <c r="A166" s="557"/>
      <c r="B166" s="532"/>
      <c r="C166" s="532"/>
      <c r="D166" s="560"/>
      <c r="E166" s="533"/>
      <c r="F166" s="10" t="s">
        <v>11</v>
      </c>
      <c r="G166" s="93"/>
    </row>
    <row r="167" spans="1:7" s="9" customFormat="1" ht="24.75" customHeight="1">
      <c r="A167" s="557"/>
      <c r="B167" s="532"/>
      <c r="C167" s="532"/>
      <c r="D167" s="560"/>
      <c r="E167" s="533"/>
      <c r="F167" s="10" t="s">
        <v>12</v>
      </c>
      <c r="G167" s="93">
        <f t="shared" ref="G167" si="10">+G168</f>
        <v>-24491.199999999997</v>
      </c>
    </row>
    <row r="168" spans="1:7" s="9" customFormat="1" ht="26.25" customHeight="1">
      <c r="A168" s="557"/>
      <c r="B168" s="532"/>
      <c r="C168" s="532"/>
      <c r="D168" s="560"/>
      <c r="E168" s="533"/>
      <c r="F168" s="10" t="s">
        <v>13</v>
      </c>
      <c r="G168" s="93">
        <f>+G169+G171</f>
        <v>-24491.199999999997</v>
      </c>
    </row>
    <row r="169" spans="1:7" s="9" customFormat="1" ht="20.25" customHeight="1">
      <c r="A169" s="557"/>
      <c r="B169" s="532"/>
      <c r="C169" s="532"/>
      <c r="D169" s="560"/>
      <c r="E169" s="533"/>
      <c r="F169" s="10" t="s">
        <v>203</v>
      </c>
      <c r="G169" s="93">
        <f>+G170</f>
        <v>-4009.6</v>
      </c>
    </row>
    <row r="170" spans="1:7" s="9" customFormat="1" ht="28.5" customHeight="1">
      <c r="A170" s="557"/>
      <c r="B170" s="532"/>
      <c r="C170" s="532"/>
      <c r="D170" s="560"/>
      <c r="E170" s="533"/>
      <c r="F170" s="10" t="s">
        <v>363</v>
      </c>
      <c r="G170" s="93">
        <v>-4009.6</v>
      </c>
    </row>
    <row r="171" spans="1:7" s="9" customFormat="1" ht="23.25" customHeight="1">
      <c r="A171" s="557"/>
      <c r="B171" s="532"/>
      <c r="C171" s="532"/>
      <c r="D171" s="560"/>
      <c r="E171" s="533"/>
      <c r="F171" s="10" t="s">
        <v>65</v>
      </c>
      <c r="G171" s="93">
        <f>+G172</f>
        <v>-20481.599999999999</v>
      </c>
    </row>
    <row r="172" spans="1:7" s="9" customFormat="1" ht="38.25" customHeight="1">
      <c r="A172" s="557"/>
      <c r="B172" s="532"/>
      <c r="C172" s="532"/>
      <c r="D172" s="560"/>
      <c r="E172" s="533"/>
      <c r="F172" s="10" t="s">
        <v>66</v>
      </c>
      <c r="G172" s="93">
        <f>+G173</f>
        <v>-20481.599999999999</v>
      </c>
    </row>
    <row r="173" spans="1:7" s="9" customFormat="1" ht="37.5" customHeight="1">
      <c r="A173" s="557"/>
      <c r="B173" s="532"/>
      <c r="C173" s="532"/>
      <c r="D173" s="560"/>
      <c r="E173" s="533"/>
      <c r="F173" s="10" t="s">
        <v>201</v>
      </c>
      <c r="G173" s="93">
        <v>-20481.599999999999</v>
      </c>
    </row>
    <row r="174" spans="1:7" s="9" customFormat="1" ht="42" customHeight="1">
      <c r="A174" s="557"/>
      <c r="B174" s="532"/>
      <c r="C174" s="532"/>
      <c r="D174" s="560"/>
      <c r="E174" s="533">
        <v>11005</v>
      </c>
      <c r="F174" s="10" t="s">
        <v>116</v>
      </c>
      <c r="G174" s="212">
        <f>+G176</f>
        <v>-269226.40000000002</v>
      </c>
    </row>
    <row r="175" spans="1:7" s="9" customFormat="1" ht="21.75" customHeight="1">
      <c r="A175" s="557"/>
      <c r="B175" s="532"/>
      <c r="C175" s="532"/>
      <c r="D175" s="560"/>
      <c r="E175" s="533"/>
      <c r="F175" s="10" t="s">
        <v>10</v>
      </c>
      <c r="G175" s="93"/>
    </row>
    <row r="176" spans="1:7" s="9" customFormat="1" ht="23.25" customHeight="1">
      <c r="A176" s="557"/>
      <c r="B176" s="532"/>
      <c r="C176" s="532"/>
      <c r="D176" s="560"/>
      <c r="E176" s="533"/>
      <c r="F176" s="10" t="s">
        <v>34</v>
      </c>
      <c r="G176" s="93">
        <f>+G178</f>
        <v>-269226.40000000002</v>
      </c>
    </row>
    <row r="177" spans="1:7" s="9" customFormat="1" ht="39.75" customHeight="1">
      <c r="A177" s="557"/>
      <c r="B177" s="532"/>
      <c r="C177" s="532"/>
      <c r="D177" s="560"/>
      <c r="E177" s="533"/>
      <c r="F177" s="10" t="s">
        <v>11</v>
      </c>
      <c r="G177" s="93"/>
    </row>
    <row r="178" spans="1:7" s="9" customFormat="1" ht="20.25" customHeight="1">
      <c r="A178" s="557"/>
      <c r="B178" s="532"/>
      <c r="C178" s="532"/>
      <c r="D178" s="560"/>
      <c r="E178" s="533"/>
      <c r="F178" s="10" t="s">
        <v>12</v>
      </c>
      <c r="G178" s="93">
        <f t="shared" ref="G178" si="11">+G179</f>
        <v>-269226.40000000002</v>
      </c>
    </row>
    <row r="179" spans="1:7" s="9" customFormat="1" ht="20.25" customHeight="1">
      <c r="A179" s="557"/>
      <c r="B179" s="532"/>
      <c r="C179" s="532"/>
      <c r="D179" s="560"/>
      <c r="E179" s="533"/>
      <c r="F179" s="10" t="s">
        <v>13</v>
      </c>
      <c r="G179" s="93">
        <f>+G180+G183</f>
        <v>-269226.40000000002</v>
      </c>
    </row>
    <row r="180" spans="1:7" s="9" customFormat="1" ht="20.25" customHeight="1">
      <c r="A180" s="557"/>
      <c r="B180" s="532"/>
      <c r="C180" s="532"/>
      <c r="D180" s="560"/>
      <c r="E180" s="533"/>
      <c r="F180" s="10" t="s">
        <v>203</v>
      </c>
      <c r="G180" s="93">
        <f>+G181</f>
        <v>-58026.400000000001</v>
      </c>
    </row>
    <row r="181" spans="1:7" s="9" customFormat="1" ht="20.25" customHeight="1">
      <c r="A181" s="557"/>
      <c r="B181" s="532"/>
      <c r="C181" s="532"/>
      <c r="D181" s="560"/>
      <c r="E181" s="533"/>
      <c r="F181" s="10" t="s">
        <v>202</v>
      </c>
      <c r="G181" s="93">
        <f>+G182</f>
        <v>-58026.400000000001</v>
      </c>
    </row>
    <row r="182" spans="1:7" s="9" customFormat="1" ht="21" customHeight="1">
      <c r="A182" s="557"/>
      <c r="B182" s="532"/>
      <c r="C182" s="532"/>
      <c r="D182" s="560"/>
      <c r="E182" s="533"/>
      <c r="F182" s="10" t="s">
        <v>204</v>
      </c>
      <c r="G182" s="93">
        <f>-49926.4-8100</f>
        <v>-58026.400000000001</v>
      </c>
    </row>
    <row r="183" spans="1:7" s="9" customFormat="1" ht="20.25" customHeight="1">
      <c r="A183" s="557"/>
      <c r="B183" s="532"/>
      <c r="C183" s="532"/>
      <c r="D183" s="560"/>
      <c r="E183" s="533"/>
      <c r="F183" s="10" t="s">
        <v>65</v>
      </c>
      <c r="G183" s="93">
        <f>+G184</f>
        <v>-211200</v>
      </c>
    </row>
    <row r="184" spans="1:7" s="9" customFormat="1" ht="35.25" customHeight="1">
      <c r="A184" s="557"/>
      <c r="B184" s="532"/>
      <c r="C184" s="532"/>
      <c r="D184" s="560"/>
      <c r="E184" s="533"/>
      <c r="F184" s="10" t="s">
        <v>66</v>
      </c>
      <c r="G184" s="93">
        <f>+G185</f>
        <v>-211200</v>
      </c>
    </row>
    <row r="185" spans="1:7" s="9" customFormat="1" ht="38.25" customHeight="1">
      <c r="A185" s="557"/>
      <c r="B185" s="532"/>
      <c r="C185" s="532"/>
      <c r="D185" s="560"/>
      <c r="E185" s="533"/>
      <c r="F185" s="10" t="s">
        <v>201</v>
      </c>
      <c r="G185" s="93">
        <v>-211200</v>
      </c>
    </row>
    <row r="186" spans="1:7" s="9" customFormat="1" ht="24" customHeight="1">
      <c r="A186" s="557"/>
      <c r="B186" s="532"/>
      <c r="C186" s="532"/>
      <c r="D186" s="540">
        <v>1187</v>
      </c>
      <c r="E186" s="523"/>
      <c r="F186" s="73" t="s">
        <v>56</v>
      </c>
      <c r="G186" s="212">
        <f>G188+G197+G206+G215+G224+G233+G242+G251</f>
        <v>2749550.3</v>
      </c>
    </row>
    <row r="187" spans="1:7" s="9" customFormat="1" ht="23.25" customHeight="1">
      <c r="A187" s="557"/>
      <c r="B187" s="532"/>
      <c r="C187" s="532"/>
      <c r="D187" s="540"/>
      <c r="E187" s="523"/>
      <c r="F187" s="10" t="s">
        <v>9</v>
      </c>
      <c r="G187" s="93"/>
    </row>
    <row r="188" spans="1:7" s="9" customFormat="1" ht="75.75" customHeight="1">
      <c r="A188" s="557"/>
      <c r="B188" s="532"/>
      <c r="C188" s="532"/>
      <c r="D188" s="540"/>
      <c r="E188" s="533">
        <v>12002</v>
      </c>
      <c r="F188" s="10" t="s">
        <v>385</v>
      </c>
      <c r="G188" s="325">
        <f>+G190</f>
        <v>244621.6</v>
      </c>
    </row>
    <row r="189" spans="1:7" s="9" customFormat="1" ht="21" customHeight="1">
      <c r="A189" s="557"/>
      <c r="B189" s="532"/>
      <c r="C189" s="532"/>
      <c r="D189" s="540"/>
      <c r="E189" s="533"/>
      <c r="F189" s="10" t="s">
        <v>10</v>
      </c>
      <c r="G189" s="32"/>
    </row>
    <row r="190" spans="1:7" s="9" customFormat="1" ht="24.75" customHeight="1">
      <c r="A190" s="557"/>
      <c r="B190" s="532"/>
      <c r="C190" s="532"/>
      <c r="D190" s="540"/>
      <c r="E190" s="533"/>
      <c r="F190" s="10" t="s">
        <v>34</v>
      </c>
      <c r="G190" s="32">
        <f>+G192</f>
        <v>244621.6</v>
      </c>
    </row>
    <row r="191" spans="1:7" s="9" customFormat="1" ht="34.799999999999997">
      <c r="A191" s="557"/>
      <c r="B191" s="532"/>
      <c r="C191" s="532"/>
      <c r="D191" s="540"/>
      <c r="E191" s="533"/>
      <c r="F191" s="10" t="s">
        <v>11</v>
      </c>
      <c r="G191" s="32"/>
    </row>
    <row r="192" spans="1:7" s="9" customFormat="1" ht="19.5" customHeight="1">
      <c r="A192" s="557"/>
      <c r="B192" s="532"/>
      <c r="C192" s="532"/>
      <c r="D192" s="540"/>
      <c r="E192" s="533"/>
      <c r="F192" s="10" t="s">
        <v>12</v>
      </c>
      <c r="G192" s="32">
        <f t="shared" ref="G192:G195" si="12">+G193</f>
        <v>244621.6</v>
      </c>
    </row>
    <row r="193" spans="1:7" s="9" customFormat="1" ht="21" customHeight="1">
      <c r="A193" s="557"/>
      <c r="B193" s="532"/>
      <c r="C193" s="532"/>
      <c r="D193" s="540"/>
      <c r="E193" s="533"/>
      <c r="F193" s="10" t="s">
        <v>13</v>
      </c>
      <c r="G193" s="32">
        <f t="shared" si="12"/>
        <v>244621.6</v>
      </c>
    </row>
    <row r="194" spans="1:7" s="9" customFormat="1" ht="19.5" customHeight="1">
      <c r="A194" s="557"/>
      <c r="B194" s="532"/>
      <c r="C194" s="532"/>
      <c r="D194" s="540"/>
      <c r="E194" s="533"/>
      <c r="F194" s="10" t="s">
        <v>51</v>
      </c>
      <c r="G194" s="32">
        <f t="shared" si="12"/>
        <v>244621.6</v>
      </c>
    </row>
    <row r="195" spans="1:7" s="9" customFormat="1" ht="23.25" customHeight="1">
      <c r="A195" s="557"/>
      <c r="B195" s="532"/>
      <c r="C195" s="532"/>
      <c r="D195" s="540"/>
      <c r="E195" s="533"/>
      <c r="F195" s="10" t="s">
        <v>52</v>
      </c>
      <c r="G195" s="32">
        <f t="shared" si="12"/>
        <v>244621.6</v>
      </c>
    </row>
    <row r="196" spans="1:7" s="9" customFormat="1" ht="36.75" customHeight="1">
      <c r="A196" s="557"/>
      <c r="B196" s="532"/>
      <c r="C196" s="532"/>
      <c r="D196" s="540"/>
      <c r="E196" s="533"/>
      <c r="F196" s="10" t="s">
        <v>53</v>
      </c>
      <c r="G196" s="293">
        <v>244621.6</v>
      </c>
    </row>
    <row r="197" spans="1:7" s="9" customFormat="1" ht="45" customHeight="1">
      <c r="A197" s="557"/>
      <c r="B197" s="532"/>
      <c r="C197" s="532"/>
      <c r="D197" s="540"/>
      <c r="E197" s="533">
        <v>12003</v>
      </c>
      <c r="F197" s="10" t="s">
        <v>386</v>
      </c>
      <c r="G197" s="325">
        <f>+G199</f>
        <v>105786.6</v>
      </c>
    </row>
    <row r="198" spans="1:7" s="9" customFormat="1" ht="21.75" customHeight="1">
      <c r="A198" s="557"/>
      <c r="B198" s="532"/>
      <c r="C198" s="532"/>
      <c r="D198" s="540"/>
      <c r="E198" s="533"/>
      <c r="F198" s="10" t="s">
        <v>10</v>
      </c>
      <c r="G198" s="32"/>
    </row>
    <row r="199" spans="1:7" s="9" customFormat="1" ht="23.25" customHeight="1">
      <c r="A199" s="557"/>
      <c r="B199" s="532"/>
      <c r="C199" s="532"/>
      <c r="D199" s="540"/>
      <c r="E199" s="533"/>
      <c r="F199" s="10" t="s">
        <v>34</v>
      </c>
      <c r="G199" s="32">
        <f>+G201</f>
        <v>105786.6</v>
      </c>
    </row>
    <row r="200" spans="1:7" s="9" customFormat="1" ht="39.75" customHeight="1">
      <c r="A200" s="557"/>
      <c r="B200" s="532"/>
      <c r="C200" s="532"/>
      <c r="D200" s="540"/>
      <c r="E200" s="533"/>
      <c r="F200" s="10" t="s">
        <v>11</v>
      </c>
      <c r="G200" s="32"/>
    </row>
    <row r="201" spans="1:7" s="9" customFormat="1" ht="20.25" customHeight="1">
      <c r="A201" s="557"/>
      <c r="B201" s="532"/>
      <c r="C201" s="532"/>
      <c r="D201" s="540"/>
      <c r="E201" s="533"/>
      <c r="F201" s="10" t="s">
        <v>12</v>
      </c>
      <c r="G201" s="32">
        <f t="shared" ref="G201:G204" si="13">+G202</f>
        <v>105786.6</v>
      </c>
    </row>
    <row r="202" spans="1:7" s="9" customFormat="1" ht="18.75" customHeight="1">
      <c r="A202" s="557"/>
      <c r="B202" s="532"/>
      <c r="C202" s="532"/>
      <c r="D202" s="540"/>
      <c r="E202" s="533"/>
      <c r="F202" s="10" t="s">
        <v>13</v>
      </c>
      <c r="G202" s="32">
        <f t="shared" si="13"/>
        <v>105786.6</v>
      </c>
    </row>
    <row r="203" spans="1:7" s="9" customFormat="1" ht="19.5" customHeight="1">
      <c r="A203" s="557"/>
      <c r="B203" s="532"/>
      <c r="C203" s="532"/>
      <c r="D203" s="540"/>
      <c r="E203" s="533"/>
      <c r="F203" s="10" t="s">
        <v>51</v>
      </c>
      <c r="G203" s="32">
        <f t="shared" si="13"/>
        <v>105786.6</v>
      </c>
    </row>
    <row r="204" spans="1:7" s="9" customFormat="1" ht="22.5" customHeight="1">
      <c r="A204" s="557"/>
      <c r="B204" s="532"/>
      <c r="C204" s="532"/>
      <c r="D204" s="540"/>
      <c r="E204" s="533"/>
      <c r="F204" s="10" t="s">
        <v>52</v>
      </c>
      <c r="G204" s="32">
        <f t="shared" si="13"/>
        <v>105786.6</v>
      </c>
    </row>
    <row r="205" spans="1:7" s="9" customFormat="1" ht="39.75" customHeight="1">
      <c r="A205" s="557"/>
      <c r="B205" s="532"/>
      <c r="C205" s="532"/>
      <c r="D205" s="540"/>
      <c r="E205" s="533"/>
      <c r="F205" s="10" t="s">
        <v>53</v>
      </c>
      <c r="G205" s="32">
        <v>105786.6</v>
      </c>
    </row>
    <row r="206" spans="1:7" s="9" customFormat="1" ht="46.5" customHeight="1">
      <c r="A206" s="557"/>
      <c r="B206" s="532"/>
      <c r="C206" s="532"/>
      <c r="D206" s="540"/>
      <c r="E206" s="533">
        <v>12004</v>
      </c>
      <c r="F206" s="10" t="s">
        <v>377</v>
      </c>
      <c r="G206" s="325">
        <f>+G208</f>
        <v>1017105.4</v>
      </c>
    </row>
    <row r="207" spans="1:7" s="9" customFormat="1" ht="21" customHeight="1">
      <c r="A207" s="557"/>
      <c r="B207" s="532"/>
      <c r="C207" s="532"/>
      <c r="D207" s="540"/>
      <c r="E207" s="533"/>
      <c r="F207" s="10" t="s">
        <v>10</v>
      </c>
      <c r="G207" s="32"/>
    </row>
    <row r="208" spans="1:7" s="9" customFormat="1" ht="22.5" customHeight="1">
      <c r="A208" s="557"/>
      <c r="B208" s="532"/>
      <c r="C208" s="532"/>
      <c r="D208" s="540"/>
      <c r="E208" s="533"/>
      <c r="F208" s="10" t="s">
        <v>34</v>
      </c>
      <c r="G208" s="32">
        <f>+G210</f>
        <v>1017105.4</v>
      </c>
    </row>
    <row r="209" spans="1:7" s="9" customFormat="1" ht="34.799999999999997">
      <c r="A209" s="557"/>
      <c r="B209" s="532"/>
      <c r="C209" s="532"/>
      <c r="D209" s="540"/>
      <c r="E209" s="533"/>
      <c r="F209" s="10" t="s">
        <v>11</v>
      </c>
      <c r="G209" s="32"/>
    </row>
    <row r="210" spans="1:7" s="9" customFormat="1" ht="21" customHeight="1">
      <c r="A210" s="557"/>
      <c r="B210" s="532"/>
      <c r="C210" s="532"/>
      <c r="D210" s="540"/>
      <c r="E210" s="533"/>
      <c r="F210" s="10" t="s">
        <v>12</v>
      </c>
      <c r="G210" s="32">
        <f t="shared" ref="G210:G213" si="14">+G211</f>
        <v>1017105.4</v>
      </c>
    </row>
    <row r="211" spans="1:7" s="9" customFormat="1" ht="24" customHeight="1">
      <c r="A211" s="557"/>
      <c r="B211" s="532"/>
      <c r="C211" s="532"/>
      <c r="D211" s="540"/>
      <c r="E211" s="533"/>
      <c r="F211" s="10" t="s">
        <v>13</v>
      </c>
      <c r="G211" s="32">
        <f t="shared" si="14"/>
        <v>1017105.4</v>
      </c>
    </row>
    <row r="212" spans="1:7" s="9" customFormat="1" ht="19.5" customHeight="1">
      <c r="A212" s="557"/>
      <c r="B212" s="532"/>
      <c r="C212" s="532"/>
      <c r="D212" s="540"/>
      <c r="E212" s="533"/>
      <c r="F212" s="10" t="s">
        <v>51</v>
      </c>
      <c r="G212" s="32">
        <f t="shared" si="14"/>
        <v>1017105.4</v>
      </c>
    </row>
    <row r="213" spans="1:7" s="9" customFormat="1" ht="22.5" customHeight="1">
      <c r="A213" s="557"/>
      <c r="B213" s="532"/>
      <c r="C213" s="532"/>
      <c r="D213" s="540"/>
      <c r="E213" s="533"/>
      <c r="F213" s="10" t="s">
        <v>52</v>
      </c>
      <c r="G213" s="32">
        <f t="shared" si="14"/>
        <v>1017105.4</v>
      </c>
    </row>
    <row r="214" spans="1:7" s="9" customFormat="1" ht="39.75" customHeight="1">
      <c r="A214" s="557"/>
      <c r="B214" s="532"/>
      <c r="C214" s="532"/>
      <c r="D214" s="540"/>
      <c r="E214" s="533"/>
      <c r="F214" s="10" t="s">
        <v>53</v>
      </c>
      <c r="G214" s="293">
        <v>1017105.4</v>
      </c>
    </row>
    <row r="215" spans="1:7" s="9" customFormat="1" ht="57" customHeight="1">
      <c r="A215" s="557"/>
      <c r="B215" s="532"/>
      <c r="C215" s="532"/>
      <c r="D215" s="540"/>
      <c r="E215" s="533">
        <v>12006</v>
      </c>
      <c r="F215" s="10" t="s">
        <v>379</v>
      </c>
      <c r="G215" s="325">
        <f>+G217</f>
        <v>3422.8</v>
      </c>
    </row>
    <row r="216" spans="1:7" s="9" customFormat="1" ht="21" customHeight="1">
      <c r="A216" s="557"/>
      <c r="B216" s="532"/>
      <c r="C216" s="532"/>
      <c r="D216" s="540"/>
      <c r="E216" s="533"/>
      <c r="F216" s="10" t="s">
        <v>10</v>
      </c>
      <c r="G216" s="32"/>
    </row>
    <row r="217" spans="1:7" s="9" customFormat="1" ht="22.5" customHeight="1">
      <c r="A217" s="557"/>
      <c r="B217" s="532"/>
      <c r="C217" s="532"/>
      <c r="D217" s="540"/>
      <c r="E217" s="533"/>
      <c r="F217" s="10" t="s">
        <v>34</v>
      </c>
      <c r="G217" s="32">
        <f>+G219</f>
        <v>3422.8</v>
      </c>
    </row>
    <row r="218" spans="1:7" s="9" customFormat="1" ht="34.799999999999997">
      <c r="A218" s="557"/>
      <c r="B218" s="532"/>
      <c r="C218" s="532"/>
      <c r="D218" s="540"/>
      <c r="E218" s="533"/>
      <c r="F218" s="10" t="s">
        <v>11</v>
      </c>
      <c r="G218" s="32"/>
    </row>
    <row r="219" spans="1:7" s="9" customFormat="1" ht="21" customHeight="1">
      <c r="A219" s="557"/>
      <c r="B219" s="532"/>
      <c r="C219" s="532"/>
      <c r="D219" s="540"/>
      <c r="E219" s="533"/>
      <c r="F219" s="10" t="s">
        <v>12</v>
      </c>
      <c r="G219" s="32">
        <f t="shared" ref="G219:G222" si="15">+G220</f>
        <v>3422.8</v>
      </c>
    </row>
    <row r="220" spans="1:7" s="9" customFormat="1" ht="24" customHeight="1">
      <c r="A220" s="557"/>
      <c r="B220" s="532"/>
      <c r="C220" s="532"/>
      <c r="D220" s="540"/>
      <c r="E220" s="533"/>
      <c r="F220" s="10" t="s">
        <v>13</v>
      </c>
      <c r="G220" s="32">
        <f t="shared" si="15"/>
        <v>3422.8</v>
      </c>
    </row>
    <row r="221" spans="1:7" s="9" customFormat="1" ht="19.5" customHeight="1">
      <c r="A221" s="557"/>
      <c r="B221" s="532"/>
      <c r="C221" s="532"/>
      <c r="D221" s="540"/>
      <c r="E221" s="533"/>
      <c r="F221" s="10" t="s">
        <v>51</v>
      </c>
      <c r="G221" s="32">
        <f t="shared" si="15"/>
        <v>3422.8</v>
      </c>
    </row>
    <row r="222" spans="1:7" s="9" customFormat="1" ht="22.5" customHeight="1">
      <c r="A222" s="557"/>
      <c r="B222" s="532"/>
      <c r="C222" s="532"/>
      <c r="D222" s="540"/>
      <c r="E222" s="533"/>
      <c r="F222" s="10" t="s">
        <v>52</v>
      </c>
      <c r="G222" s="32">
        <f t="shared" si="15"/>
        <v>3422.8</v>
      </c>
    </row>
    <row r="223" spans="1:7" s="9" customFormat="1" ht="39.75" customHeight="1">
      <c r="A223" s="557"/>
      <c r="B223" s="532"/>
      <c r="C223" s="532"/>
      <c r="D223" s="540"/>
      <c r="E223" s="533"/>
      <c r="F223" s="10" t="s">
        <v>53</v>
      </c>
      <c r="G223" s="293">
        <v>3422.8</v>
      </c>
    </row>
    <row r="224" spans="1:7" s="9" customFormat="1" ht="56.25" customHeight="1">
      <c r="A224" s="557"/>
      <c r="B224" s="532"/>
      <c r="C224" s="532"/>
      <c r="D224" s="540"/>
      <c r="E224" s="533">
        <v>12007</v>
      </c>
      <c r="F224" s="10" t="s">
        <v>124</v>
      </c>
      <c r="G224" s="212">
        <f>+G226</f>
        <v>-40500</v>
      </c>
    </row>
    <row r="225" spans="1:7" s="9" customFormat="1" ht="21" customHeight="1">
      <c r="A225" s="557"/>
      <c r="B225" s="532"/>
      <c r="C225" s="532"/>
      <c r="D225" s="540"/>
      <c r="E225" s="533"/>
      <c r="F225" s="10" t="s">
        <v>10</v>
      </c>
      <c r="G225" s="93"/>
    </row>
    <row r="226" spans="1:7" s="9" customFormat="1" ht="24.75" customHeight="1">
      <c r="A226" s="557"/>
      <c r="B226" s="532"/>
      <c r="C226" s="532"/>
      <c r="D226" s="540"/>
      <c r="E226" s="533"/>
      <c r="F226" s="10" t="s">
        <v>34</v>
      </c>
      <c r="G226" s="93">
        <f>+G228</f>
        <v>-40500</v>
      </c>
    </row>
    <row r="227" spans="1:7" s="9" customFormat="1" ht="34.799999999999997">
      <c r="A227" s="557"/>
      <c r="B227" s="532"/>
      <c r="C227" s="532"/>
      <c r="D227" s="540"/>
      <c r="E227" s="533"/>
      <c r="F227" s="10" t="s">
        <v>11</v>
      </c>
      <c r="G227" s="93"/>
    </row>
    <row r="228" spans="1:7" s="9" customFormat="1" ht="19.5" customHeight="1">
      <c r="A228" s="557"/>
      <c r="B228" s="532"/>
      <c r="C228" s="532"/>
      <c r="D228" s="540"/>
      <c r="E228" s="533"/>
      <c r="F228" s="10" t="s">
        <v>12</v>
      </c>
      <c r="G228" s="93">
        <f t="shared" ref="G228:G231" si="16">+G229</f>
        <v>-40500</v>
      </c>
    </row>
    <row r="229" spans="1:7" s="9" customFormat="1" ht="21" customHeight="1">
      <c r="A229" s="557"/>
      <c r="B229" s="532"/>
      <c r="C229" s="532"/>
      <c r="D229" s="540"/>
      <c r="E229" s="533"/>
      <c r="F229" s="10" t="s">
        <v>13</v>
      </c>
      <c r="G229" s="93">
        <f t="shared" si="16"/>
        <v>-40500</v>
      </c>
    </row>
    <row r="230" spans="1:7" s="9" customFormat="1" ht="19.5" customHeight="1">
      <c r="A230" s="557"/>
      <c r="B230" s="532"/>
      <c r="C230" s="532"/>
      <c r="D230" s="540"/>
      <c r="E230" s="533"/>
      <c r="F230" s="10" t="s">
        <v>68</v>
      </c>
      <c r="G230" s="93">
        <f t="shared" si="16"/>
        <v>-40500</v>
      </c>
    </row>
    <row r="231" spans="1:7" s="9" customFormat="1" ht="37.5" customHeight="1">
      <c r="A231" s="557"/>
      <c r="B231" s="532"/>
      <c r="C231" s="532"/>
      <c r="D231" s="540"/>
      <c r="E231" s="533"/>
      <c r="F231" s="10" t="s">
        <v>69</v>
      </c>
      <c r="G231" s="93">
        <f t="shared" si="16"/>
        <v>-40500</v>
      </c>
    </row>
    <row r="232" spans="1:7" s="9" customFormat="1" ht="23.25" customHeight="1">
      <c r="A232" s="557"/>
      <c r="B232" s="532"/>
      <c r="C232" s="532"/>
      <c r="D232" s="540"/>
      <c r="E232" s="533"/>
      <c r="F232" s="10" t="s">
        <v>70</v>
      </c>
      <c r="G232" s="98">
        <v>-40500</v>
      </c>
    </row>
    <row r="233" spans="1:7" s="9" customFormat="1" ht="39.75" customHeight="1">
      <c r="A233" s="557"/>
      <c r="B233" s="532"/>
      <c r="C233" s="532"/>
      <c r="D233" s="540"/>
      <c r="E233" s="533">
        <v>12008</v>
      </c>
      <c r="F233" s="10" t="s">
        <v>322</v>
      </c>
      <c r="G233" s="212">
        <f>+G235</f>
        <v>-15856</v>
      </c>
    </row>
    <row r="234" spans="1:7" s="9" customFormat="1" ht="21" customHeight="1">
      <c r="A234" s="557"/>
      <c r="B234" s="532"/>
      <c r="C234" s="532"/>
      <c r="D234" s="540"/>
      <c r="E234" s="533"/>
      <c r="F234" s="10" t="s">
        <v>10</v>
      </c>
      <c r="G234" s="93"/>
    </row>
    <row r="235" spans="1:7" s="9" customFormat="1" ht="24.75" customHeight="1">
      <c r="A235" s="557"/>
      <c r="B235" s="532"/>
      <c r="C235" s="532"/>
      <c r="D235" s="540"/>
      <c r="E235" s="533"/>
      <c r="F235" s="10" t="s">
        <v>34</v>
      </c>
      <c r="G235" s="93">
        <f>+G237</f>
        <v>-15856</v>
      </c>
    </row>
    <row r="236" spans="1:7" s="9" customFormat="1" ht="34.799999999999997">
      <c r="A236" s="557"/>
      <c r="B236" s="532"/>
      <c r="C236" s="532"/>
      <c r="D236" s="540"/>
      <c r="E236" s="533"/>
      <c r="F236" s="10" t="s">
        <v>11</v>
      </c>
      <c r="G236" s="93"/>
    </row>
    <row r="237" spans="1:7" s="9" customFormat="1" ht="19.5" customHeight="1">
      <c r="A237" s="557"/>
      <c r="B237" s="532"/>
      <c r="C237" s="532"/>
      <c r="D237" s="540"/>
      <c r="E237" s="533"/>
      <c r="F237" s="10" t="s">
        <v>12</v>
      </c>
      <c r="G237" s="93">
        <f t="shared" ref="G237:G240" si="17">+G238</f>
        <v>-15856</v>
      </c>
    </row>
    <row r="238" spans="1:7" s="9" customFormat="1" ht="21" customHeight="1">
      <c r="A238" s="557"/>
      <c r="B238" s="532"/>
      <c r="C238" s="532"/>
      <c r="D238" s="540"/>
      <c r="E238" s="533"/>
      <c r="F238" s="10" t="s">
        <v>13</v>
      </c>
      <c r="G238" s="93">
        <f t="shared" si="17"/>
        <v>-15856</v>
      </c>
    </row>
    <row r="239" spans="1:7" s="9" customFormat="1" ht="19.5" customHeight="1">
      <c r="A239" s="557"/>
      <c r="B239" s="532"/>
      <c r="C239" s="532"/>
      <c r="D239" s="540"/>
      <c r="E239" s="533"/>
      <c r="F239" s="10" t="s">
        <v>51</v>
      </c>
      <c r="G239" s="93">
        <f t="shared" si="17"/>
        <v>-15856</v>
      </c>
    </row>
    <row r="240" spans="1:7" s="9" customFormat="1" ht="22.5" customHeight="1">
      <c r="A240" s="557"/>
      <c r="B240" s="532"/>
      <c r="C240" s="532"/>
      <c r="D240" s="540"/>
      <c r="E240" s="533"/>
      <c r="F240" s="10" t="s">
        <v>52</v>
      </c>
      <c r="G240" s="93">
        <f t="shared" si="17"/>
        <v>-15856</v>
      </c>
    </row>
    <row r="241" spans="1:7" s="9" customFormat="1" ht="36.75" customHeight="1">
      <c r="A241" s="557"/>
      <c r="B241" s="532"/>
      <c r="C241" s="532"/>
      <c r="D241" s="540"/>
      <c r="E241" s="533"/>
      <c r="F241" s="10" t="s">
        <v>53</v>
      </c>
      <c r="G241" s="98">
        <v>-15856</v>
      </c>
    </row>
    <row r="242" spans="1:7" s="9" customFormat="1" ht="56.25" customHeight="1">
      <c r="A242" s="557"/>
      <c r="B242" s="532"/>
      <c r="C242" s="532"/>
      <c r="D242" s="540"/>
      <c r="E242" s="533">
        <v>12012</v>
      </c>
      <c r="F242" s="10" t="s">
        <v>324</v>
      </c>
      <c r="G242" s="212">
        <f>+G244</f>
        <v>-6932</v>
      </c>
    </row>
    <row r="243" spans="1:7" s="9" customFormat="1" ht="21" customHeight="1">
      <c r="A243" s="557"/>
      <c r="B243" s="532"/>
      <c r="C243" s="532"/>
      <c r="D243" s="540"/>
      <c r="E243" s="533"/>
      <c r="F243" s="10" t="s">
        <v>10</v>
      </c>
      <c r="G243" s="93"/>
    </row>
    <row r="244" spans="1:7" s="9" customFormat="1" ht="24.75" customHeight="1">
      <c r="A244" s="557"/>
      <c r="B244" s="532"/>
      <c r="C244" s="532"/>
      <c r="D244" s="540"/>
      <c r="E244" s="533"/>
      <c r="F244" s="10" t="s">
        <v>34</v>
      </c>
      <c r="G244" s="93">
        <f>+G246</f>
        <v>-6932</v>
      </c>
    </row>
    <row r="245" spans="1:7" s="9" customFormat="1" ht="34.799999999999997">
      <c r="A245" s="557"/>
      <c r="B245" s="532"/>
      <c r="C245" s="532"/>
      <c r="D245" s="540"/>
      <c r="E245" s="533"/>
      <c r="F245" s="10" t="s">
        <v>11</v>
      </c>
      <c r="G245" s="93"/>
    </row>
    <row r="246" spans="1:7" s="9" customFormat="1" ht="19.5" customHeight="1">
      <c r="A246" s="557"/>
      <c r="B246" s="532"/>
      <c r="C246" s="532"/>
      <c r="D246" s="540"/>
      <c r="E246" s="533"/>
      <c r="F246" s="10" t="s">
        <v>12</v>
      </c>
      <c r="G246" s="93">
        <f t="shared" ref="G246:G249" si="18">+G247</f>
        <v>-6932</v>
      </c>
    </row>
    <row r="247" spans="1:7" s="9" customFormat="1" ht="21" customHeight="1">
      <c r="A247" s="557"/>
      <c r="B247" s="532"/>
      <c r="C247" s="532"/>
      <c r="D247" s="540"/>
      <c r="E247" s="533"/>
      <c r="F247" s="10" t="s">
        <v>13</v>
      </c>
      <c r="G247" s="93">
        <f t="shared" si="18"/>
        <v>-6932</v>
      </c>
    </row>
    <row r="248" spans="1:7" s="9" customFormat="1" ht="19.5" customHeight="1">
      <c r="A248" s="557"/>
      <c r="B248" s="532"/>
      <c r="C248" s="532"/>
      <c r="D248" s="540"/>
      <c r="E248" s="533"/>
      <c r="F248" s="10" t="s">
        <v>51</v>
      </c>
      <c r="G248" s="93">
        <f t="shared" si="18"/>
        <v>-6932</v>
      </c>
    </row>
    <row r="249" spans="1:7" s="9" customFormat="1" ht="24" customHeight="1">
      <c r="A249" s="557"/>
      <c r="B249" s="532"/>
      <c r="C249" s="532"/>
      <c r="D249" s="540"/>
      <c r="E249" s="533"/>
      <c r="F249" s="10" t="s">
        <v>52</v>
      </c>
      <c r="G249" s="93">
        <f t="shared" si="18"/>
        <v>-6932</v>
      </c>
    </row>
    <row r="250" spans="1:7" s="9" customFormat="1" ht="39.75" customHeight="1">
      <c r="A250" s="557"/>
      <c r="B250" s="532"/>
      <c r="C250" s="532"/>
      <c r="D250" s="540"/>
      <c r="E250" s="533"/>
      <c r="F250" s="10" t="s">
        <v>53</v>
      </c>
      <c r="G250" s="98">
        <v>-6932</v>
      </c>
    </row>
    <row r="251" spans="1:7" s="9" customFormat="1" ht="40.5" customHeight="1">
      <c r="A251" s="557"/>
      <c r="B251" s="532"/>
      <c r="C251" s="532"/>
      <c r="D251" s="540"/>
      <c r="E251" s="533">
        <v>12014</v>
      </c>
      <c r="F251" s="10" t="s">
        <v>381</v>
      </c>
      <c r="G251" s="325">
        <f>+G253</f>
        <v>1441901.9</v>
      </c>
    </row>
    <row r="252" spans="1:7" s="9" customFormat="1" ht="21" customHeight="1">
      <c r="A252" s="557"/>
      <c r="B252" s="532"/>
      <c r="C252" s="532"/>
      <c r="D252" s="540"/>
      <c r="E252" s="533"/>
      <c r="F252" s="10" t="s">
        <v>10</v>
      </c>
      <c r="G252" s="32"/>
    </row>
    <row r="253" spans="1:7" s="9" customFormat="1" ht="22.5" customHeight="1">
      <c r="A253" s="557"/>
      <c r="B253" s="532"/>
      <c r="C253" s="532"/>
      <c r="D253" s="540"/>
      <c r="E253" s="533"/>
      <c r="F253" s="10" t="s">
        <v>34</v>
      </c>
      <c r="G253" s="326">
        <f>+G255</f>
        <v>1441901.9</v>
      </c>
    </row>
    <row r="254" spans="1:7" s="9" customFormat="1" ht="34.799999999999997">
      <c r="A254" s="557"/>
      <c r="B254" s="532"/>
      <c r="C254" s="532"/>
      <c r="D254" s="540"/>
      <c r="E254" s="533"/>
      <c r="F254" s="10" t="s">
        <v>11</v>
      </c>
      <c r="G254" s="326"/>
    </row>
    <row r="255" spans="1:7" s="9" customFormat="1" ht="21" customHeight="1">
      <c r="A255" s="557"/>
      <c r="B255" s="532"/>
      <c r="C255" s="532"/>
      <c r="D255" s="540"/>
      <c r="E255" s="533"/>
      <c r="F255" s="10" t="s">
        <v>12</v>
      </c>
      <c r="G255" s="326">
        <f t="shared" ref="G255:G258" si="19">+G256</f>
        <v>1441901.9</v>
      </c>
    </row>
    <row r="256" spans="1:7" s="9" customFormat="1" ht="24" customHeight="1">
      <c r="A256" s="557"/>
      <c r="B256" s="532"/>
      <c r="C256" s="532"/>
      <c r="D256" s="540"/>
      <c r="E256" s="533"/>
      <c r="F256" s="10" t="s">
        <v>13</v>
      </c>
      <c r="G256" s="326">
        <f t="shared" si="19"/>
        <v>1441901.9</v>
      </c>
    </row>
    <row r="257" spans="1:7" s="9" customFormat="1" ht="19.5" customHeight="1">
      <c r="A257" s="557"/>
      <c r="B257" s="532"/>
      <c r="C257" s="532"/>
      <c r="D257" s="540"/>
      <c r="E257" s="533"/>
      <c r="F257" s="10" t="s">
        <v>51</v>
      </c>
      <c r="G257" s="326">
        <f t="shared" si="19"/>
        <v>1441901.9</v>
      </c>
    </row>
    <row r="258" spans="1:7" s="9" customFormat="1" ht="22.5" customHeight="1">
      <c r="A258" s="557"/>
      <c r="B258" s="532"/>
      <c r="C258" s="532"/>
      <c r="D258" s="540"/>
      <c r="E258" s="533"/>
      <c r="F258" s="10" t="s">
        <v>52</v>
      </c>
      <c r="G258" s="326">
        <f t="shared" si="19"/>
        <v>1441901.9</v>
      </c>
    </row>
    <row r="259" spans="1:7" s="9" customFormat="1" ht="39.75" customHeight="1">
      <c r="A259" s="557"/>
      <c r="B259" s="532"/>
      <c r="C259" s="532"/>
      <c r="D259" s="540"/>
      <c r="E259" s="533"/>
      <c r="F259" s="10" t="s">
        <v>53</v>
      </c>
      <c r="G259" s="293">
        <v>1441901.9</v>
      </c>
    </row>
    <row r="260" spans="1:7" s="99" customFormat="1" ht="24.75" customHeight="1">
      <c r="A260" s="557"/>
      <c r="B260" s="548" t="s">
        <v>347</v>
      </c>
      <c r="C260" s="288"/>
      <c r="D260" s="288"/>
      <c r="E260" s="288"/>
      <c r="F260" s="307" t="s">
        <v>348</v>
      </c>
      <c r="G260" s="308">
        <f>+G262</f>
        <v>-10000</v>
      </c>
    </row>
    <row r="261" spans="1:7" s="99" customFormat="1" ht="15" customHeight="1">
      <c r="A261" s="557"/>
      <c r="B261" s="549"/>
      <c r="C261" s="288"/>
      <c r="D261" s="288"/>
      <c r="E261" s="288"/>
      <c r="F261" s="309" t="s">
        <v>9</v>
      </c>
      <c r="G261" s="288"/>
    </row>
    <row r="262" spans="1:7" s="99" customFormat="1" ht="18">
      <c r="A262" s="557"/>
      <c r="B262" s="549"/>
      <c r="C262" s="548" t="s">
        <v>349</v>
      </c>
      <c r="D262" s="288"/>
      <c r="E262" s="288"/>
      <c r="F262" s="307" t="s">
        <v>350</v>
      </c>
      <c r="G262" s="308">
        <f>+G264</f>
        <v>-10000</v>
      </c>
    </row>
    <row r="263" spans="1:7" s="99" customFormat="1" ht="20.25" customHeight="1">
      <c r="A263" s="557"/>
      <c r="B263" s="549"/>
      <c r="C263" s="549"/>
      <c r="D263" s="288"/>
      <c r="E263" s="288"/>
      <c r="F263" s="309" t="s">
        <v>9</v>
      </c>
      <c r="G263" s="288"/>
    </row>
    <row r="264" spans="1:7" s="96" customFormat="1" ht="18.75" customHeight="1">
      <c r="A264" s="557"/>
      <c r="B264" s="549"/>
      <c r="C264" s="549"/>
      <c r="D264" s="310"/>
      <c r="E264" s="288"/>
      <c r="F264" s="311" t="s">
        <v>34</v>
      </c>
      <c r="G264" s="202">
        <f>+G266</f>
        <v>-10000</v>
      </c>
    </row>
    <row r="265" spans="1:7" s="96" customFormat="1" ht="21.75" customHeight="1">
      <c r="A265" s="557"/>
      <c r="B265" s="549"/>
      <c r="C265" s="549"/>
      <c r="D265" s="312"/>
      <c r="E265" s="33"/>
      <c r="F265" s="309" t="s">
        <v>9</v>
      </c>
      <c r="G265" s="313"/>
    </row>
    <row r="266" spans="1:7" s="96" customFormat="1" ht="25.5" customHeight="1">
      <c r="A266" s="557"/>
      <c r="B266" s="549"/>
      <c r="C266" s="549"/>
      <c r="D266" s="554">
        <v>1190</v>
      </c>
      <c r="E266" s="519"/>
      <c r="F266" s="311" t="s">
        <v>141</v>
      </c>
      <c r="G266" s="100">
        <f>+G268</f>
        <v>-10000</v>
      </c>
    </row>
    <row r="267" spans="1:7" s="96" customFormat="1" ht="16.5" customHeight="1">
      <c r="A267" s="557"/>
      <c r="B267" s="549"/>
      <c r="C267" s="549"/>
      <c r="D267" s="554"/>
      <c r="E267" s="520"/>
      <c r="F267" s="314" t="s">
        <v>33</v>
      </c>
      <c r="G267" s="100"/>
    </row>
    <row r="268" spans="1:7" s="96" customFormat="1" ht="25.5" customHeight="1">
      <c r="A268" s="557"/>
      <c r="B268" s="549"/>
      <c r="C268" s="549"/>
      <c r="D268" s="554"/>
      <c r="E268" s="555">
        <v>11002</v>
      </c>
      <c r="F268" s="315" t="s">
        <v>299</v>
      </c>
      <c r="G268" s="100">
        <f>+G270</f>
        <v>-10000</v>
      </c>
    </row>
    <row r="269" spans="1:7" s="96" customFormat="1" ht="23.25" customHeight="1">
      <c r="A269" s="557"/>
      <c r="B269" s="549"/>
      <c r="C269" s="549"/>
      <c r="D269" s="554"/>
      <c r="E269" s="555"/>
      <c r="F269" s="315" t="s">
        <v>10</v>
      </c>
      <c r="G269" s="100"/>
    </row>
    <row r="270" spans="1:7" s="96" customFormat="1" ht="21" customHeight="1">
      <c r="A270" s="557"/>
      <c r="B270" s="549"/>
      <c r="C270" s="549"/>
      <c r="D270" s="554"/>
      <c r="E270" s="555"/>
      <c r="F270" s="316" t="s">
        <v>34</v>
      </c>
      <c r="G270" s="100">
        <f>+G272</f>
        <v>-10000</v>
      </c>
    </row>
    <row r="271" spans="1:7" s="96" customFormat="1" ht="34.5" customHeight="1">
      <c r="A271" s="557"/>
      <c r="B271" s="549"/>
      <c r="C271" s="549"/>
      <c r="D271" s="554"/>
      <c r="E271" s="555"/>
      <c r="F271" s="315" t="s">
        <v>11</v>
      </c>
      <c r="G271" s="100"/>
    </row>
    <row r="272" spans="1:7" s="96" customFormat="1" ht="18.75" customHeight="1">
      <c r="A272" s="557"/>
      <c r="B272" s="549"/>
      <c r="C272" s="549"/>
      <c r="D272" s="554"/>
      <c r="E272" s="555"/>
      <c r="F272" s="315" t="s">
        <v>12</v>
      </c>
      <c r="G272" s="100">
        <f>+G273</f>
        <v>-10000</v>
      </c>
    </row>
    <row r="273" spans="1:7" s="96" customFormat="1" ht="23.25" customHeight="1">
      <c r="A273" s="557"/>
      <c r="B273" s="549"/>
      <c r="C273" s="549"/>
      <c r="D273" s="554"/>
      <c r="E273" s="555"/>
      <c r="F273" s="315" t="s">
        <v>13</v>
      </c>
      <c r="G273" s="100">
        <f>+G276</f>
        <v>-10000</v>
      </c>
    </row>
    <row r="274" spans="1:7" s="96" customFormat="1" ht="20.25" customHeight="1">
      <c r="A274" s="557"/>
      <c r="B274" s="549"/>
      <c r="C274" s="549"/>
      <c r="D274" s="554"/>
      <c r="E274" s="555"/>
      <c r="F274" s="315" t="s">
        <v>65</v>
      </c>
      <c r="G274" s="100">
        <f>+G275</f>
        <v>-10000</v>
      </c>
    </row>
    <row r="275" spans="1:7" s="96" customFormat="1" ht="21.75" customHeight="1">
      <c r="A275" s="557"/>
      <c r="B275" s="549"/>
      <c r="C275" s="549"/>
      <c r="D275" s="554"/>
      <c r="E275" s="555"/>
      <c r="F275" s="315" t="s">
        <v>66</v>
      </c>
      <c r="G275" s="100">
        <f>+G276</f>
        <v>-10000</v>
      </c>
    </row>
    <row r="276" spans="1:7" s="96" customFormat="1" ht="19.5" customHeight="1">
      <c r="A276" s="557"/>
      <c r="B276" s="549"/>
      <c r="C276" s="550"/>
      <c r="D276" s="554"/>
      <c r="E276" s="555"/>
      <c r="F276" s="315" t="s">
        <v>67</v>
      </c>
      <c r="G276" s="100">
        <v>-10000</v>
      </c>
    </row>
    <row r="277" spans="1:7" ht="29.25" customHeight="1">
      <c r="A277" s="557"/>
      <c r="B277" s="548" t="s">
        <v>158</v>
      </c>
      <c r="C277" s="39"/>
      <c r="D277" s="39"/>
      <c r="E277" s="165"/>
      <c r="F277" s="166" t="s">
        <v>159</v>
      </c>
      <c r="G277" s="109">
        <f>+G279</f>
        <v>-452800</v>
      </c>
    </row>
    <row r="278" spans="1:7" ht="21.75" customHeight="1">
      <c r="A278" s="557"/>
      <c r="B278" s="549"/>
      <c r="C278" s="39"/>
      <c r="D278" s="39"/>
      <c r="E278" s="40"/>
      <c r="F278" s="167" t="s">
        <v>9</v>
      </c>
      <c r="G278" s="109"/>
    </row>
    <row r="279" spans="1:7" ht="28.5" customHeight="1">
      <c r="A279" s="557"/>
      <c r="B279" s="549"/>
      <c r="C279" s="439" t="s">
        <v>61</v>
      </c>
      <c r="D279" s="34"/>
      <c r="E279" s="103"/>
      <c r="F279" s="41" t="s">
        <v>159</v>
      </c>
      <c r="G279" s="109">
        <f>+G281</f>
        <v>-452800</v>
      </c>
    </row>
    <row r="280" spans="1:7" s="9" customFormat="1" ht="17.25" customHeight="1">
      <c r="A280" s="557"/>
      <c r="B280" s="549"/>
      <c r="C280" s="440"/>
      <c r="D280" s="34"/>
      <c r="E280" s="103"/>
      <c r="F280" s="207" t="s">
        <v>9</v>
      </c>
      <c r="G280" s="109"/>
    </row>
    <row r="281" spans="1:7" s="9" customFormat="1" ht="21" customHeight="1">
      <c r="A281" s="557"/>
      <c r="B281" s="549"/>
      <c r="C281" s="440"/>
      <c r="D281" s="34"/>
      <c r="E281" s="103"/>
      <c r="F281" s="208" t="s">
        <v>34</v>
      </c>
      <c r="G281" s="109">
        <f>+G283</f>
        <v>-452800</v>
      </c>
    </row>
    <row r="282" spans="1:7" s="9" customFormat="1" ht="17.25" customHeight="1">
      <c r="A282" s="557"/>
      <c r="B282" s="549"/>
      <c r="C282" s="440"/>
      <c r="D282" s="34"/>
      <c r="E282" s="103"/>
      <c r="F282" s="207" t="s">
        <v>9</v>
      </c>
      <c r="G282" s="109"/>
    </row>
    <row r="283" spans="1:7" ht="25.5" customHeight="1">
      <c r="A283" s="557"/>
      <c r="B283" s="549"/>
      <c r="C283" s="440"/>
      <c r="D283" s="448">
        <v>1190</v>
      </c>
      <c r="E283" s="103"/>
      <c r="F283" s="209" t="s">
        <v>141</v>
      </c>
      <c r="G283" s="109">
        <f>+G285</f>
        <v>-452800</v>
      </c>
    </row>
    <row r="284" spans="1:7" ht="21.75" customHeight="1">
      <c r="A284" s="557"/>
      <c r="B284" s="549"/>
      <c r="C284" s="440"/>
      <c r="D284" s="449"/>
      <c r="E284" s="103"/>
      <c r="F284" s="210" t="s">
        <v>9</v>
      </c>
      <c r="G284" s="109"/>
    </row>
    <row r="285" spans="1:7" ht="92.25" customHeight="1">
      <c r="A285" s="557"/>
      <c r="B285" s="549"/>
      <c r="C285" s="440"/>
      <c r="D285" s="449"/>
      <c r="E285" s="551">
        <v>12001</v>
      </c>
      <c r="F285" s="210" t="s">
        <v>144</v>
      </c>
      <c r="G285" s="109">
        <f>+G287</f>
        <v>-452800</v>
      </c>
    </row>
    <row r="286" spans="1:7" ht="19.5" customHeight="1">
      <c r="A286" s="557"/>
      <c r="B286" s="549"/>
      <c r="C286" s="440"/>
      <c r="D286" s="449"/>
      <c r="E286" s="552"/>
      <c r="F286" s="211" t="s">
        <v>10</v>
      </c>
      <c r="G286" s="109"/>
    </row>
    <row r="287" spans="1:7" ht="21" customHeight="1">
      <c r="A287" s="557"/>
      <c r="B287" s="549"/>
      <c r="C287" s="440"/>
      <c r="D287" s="449"/>
      <c r="E287" s="552"/>
      <c r="F287" s="211" t="s">
        <v>34</v>
      </c>
      <c r="G287" s="109">
        <f>+G289</f>
        <v>-452800</v>
      </c>
    </row>
    <row r="288" spans="1:7" ht="34.799999999999997">
      <c r="A288" s="557"/>
      <c r="B288" s="549"/>
      <c r="C288" s="440"/>
      <c r="D288" s="449"/>
      <c r="E288" s="552"/>
      <c r="F288" s="211" t="s">
        <v>11</v>
      </c>
      <c r="G288" s="109"/>
    </row>
    <row r="289" spans="1:8" ht="18.75" customHeight="1">
      <c r="A289" s="557"/>
      <c r="B289" s="549"/>
      <c r="C289" s="440"/>
      <c r="D289" s="449"/>
      <c r="E289" s="552"/>
      <c r="F289" s="211" t="s">
        <v>12</v>
      </c>
      <c r="G289" s="109">
        <f>+G290</f>
        <v>-452800</v>
      </c>
    </row>
    <row r="290" spans="1:8" ht="19.5" customHeight="1">
      <c r="A290" s="557"/>
      <c r="B290" s="549"/>
      <c r="C290" s="440"/>
      <c r="D290" s="449"/>
      <c r="E290" s="552"/>
      <c r="F290" s="211" t="s">
        <v>152</v>
      </c>
      <c r="G290" s="109">
        <f>+G291</f>
        <v>-452800</v>
      </c>
    </row>
    <row r="291" spans="1:8" ht="21" customHeight="1">
      <c r="A291" s="557"/>
      <c r="B291" s="549"/>
      <c r="C291" s="440"/>
      <c r="D291" s="449"/>
      <c r="E291" s="552"/>
      <c r="F291" s="211" t="s">
        <v>153</v>
      </c>
      <c r="G291" s="109">
        <f>+G292+G294</f>
        <v>-452800</v>
      </c>
    </row>
    <row r="292" spans="1:8" ht="21" customHeight="1">
      <c r="A292" s="557"/>
      <c r="B292" s="549"/>
      <c r="C292" s="440"/>
      <c r="D292" s="449"/>
      <c r="E292" s="552"/>
      <c r="F292" s="211" t="s">
        <v>154</v>
      </c>
      <c r="G292" s="109">
        <f>+G293</f>
        <v>-375000</v>
      </c>
    </row>
    <row r="293" spans="1:8" ht="20.25" customHeight="1">
      <c r="A293" s="557"/>
      <c r="B293" s="549"/>
      <c r="C293" s="440"/>
      <c r="D293" s="449"/>
      <c r="E293" s="552"/>
      <c r="F293" s="211" t="s">
        <v>155</v>
      </c>
      <c r="G293" s="109">
        <v>-375000</v>
      </c>
    </row>
    <row r="294" spans="1:8" ht="20.25" customHeight="1">
      <c r="A294" s="557"/>
      <c r="B294" s="549"/>
      <c r="C294" s="440"/>
      <c r="D294" s="449"/>
      <c r="E294" s="552"/>
      <c r="F294" s="211" t="s">
        <v>160</v>
      </c>
      <c r="G294" s="109">
        <f>+G295</f>
        <v>-77800</v>
      </c>
    </row>
    <row r="295" spans="1:8" ht="20.25" customHeight="1">
      <c r="A295" s="558"/>
      <c r="B295" s="550"/>
      <c r="C295" s="441"/>
      <c r="D295" s="450"/>
      <c r="E295" s="553"/>
      <c r="F295" s="211" t="s">
        <v>161</v>
      </c>
      <c r="G295" s="109">
        <v>-77800</v>
      </c>
    </row>
    <row r="296" spans="1:8" s="108" customFormat="1" ht="33.75" customHeight="1">
      <c r="A296" s="524" t="s">
        <v>468</v>
      </c>
      <c r="B296" s="393"/>
      <c r="C296" s="361"/>
      <c r="D296" s="361"/>
      <c r="E296" s="40"/>
      <c r="F296" s="363" t="s">
        <v>469</v>
      </c>
      <c r="G296" s="364">
        <f>+G298</f>
        <v>1088100</v>
      </c>
      <c r="H296" s="365"/>
    </row>
    <row r="297" spans="1:8" s="108" customFormat="1" ht="18.75" customHeight="1">
      <c r="A297" s="524"/>
      <c r="B297" s="393"/>
      <c r="C297" s="361"/>
      <c r="D297" s="361"/>
      <c r="E297" s="40"/>
      <c r="F297" s="366" t="s">
        <v>9</v>
      </c>
      <c r="G297" s="367"/>
      <c r="H297" s="365"/>
    </row>
    <row r="298" spans="1:8" s="108" customFormat="1" ht="37.5" customHeight="1">
      <c r="A298" s="524"/>
      <c r="B298" s="525" t="s">
        <v>61</v>
      </c>
      <c r="C298" s="393"/>
      <c r="D298" s="361"/>
      <c r="E298" s="40"/>
      <c r="F298" s="363" t="s">
        <v>470</v>
      </c>
      <c r="G298" s="109">
        <f>+G300</f>
        <v>1088100</v>
      </c>
    </row>
    <row r="299" spans="1:8" s="108" customFormat="1" ht="21" customHeight="1">
      <c r="A299" s="524"/>
      <c r="B299" s="525"/>
      <c r="C299" s="393"/>
      <c r="D299" s="361"/>
      <c r="E299" s="40"/>
      <c r="F299" s="366" t="s">
        <v>9</v>
      </c>
      <c r="G299" s="367"/>
    </row>
    <row r="300" spans="1:8" s="368" customFormat="1" ht="23.25" customHeight="1">
      <c r="A300" s="524"/>
      <c r="B300" s="525"/>
      <c r="C300" s="525" t="s">
        <v>61</v>
      </c>
      <c r="D300" s="34"/>
      <c r="E300" s="103"/>
      <c r="F300" s="41" t="s">
        <v>463</v>
      </c>
      <c r="G300" s="109">
        <f>+G302</f>
        <v>1088100</v>
      </c>
    </row>
    <row r="301" spans="1:8" s="368" customFormat="1" ht="21.75" customHeight="1">
      <c r="A301" s="524"/>
      <c r="B301" s="525"/>
      <c r="C301" s="525"/>
      <c r="D301" s="34"/>
      <c r="E301" s="103"/>
      <c r="F301" s="34" t="s">
        <v>9</v>
      </c>
      <c r="G301" s="369"/>
    </row>
    <row r="302" spans="1:8" s="368" customFormat="1" ht="18" customHeight="1">
      <c r="A302" s="524"/>
      <c r="B302" s="525"/>
      <c r="C302" s="525"/>
      <c r="D302" s="526">
        <v>1139</v>
      </c>
      <c r="E302" s="103"/>
      <c r="F302" s="34" t="s">
        <v>463</v>
      </c>
      <c r="G302" s="109">
        <f>+G304</f>
        <v>1088100</v>
      </c>
    </row>
    <row r="303" spans="1:8" s="368" customFormat="1" ht="18.75" customHeight="1">
      <c r="A303" s="524"/>
      <c r="B303" s="525"/>
      <c r="C303" s="525"/>
      <c r="D303" s="526"/>
      <c r="E303" s="103"/>
      <c r="F303" s="34" t="s">
        <v>9</v>
      </c>
      <c r="G303" s="369"/>
    </row>
    <row r="304" spans="1:8" s="370" customFormat="1" ht="23.25" customHeight="1">
      <c r="A304" s="524"/>
      <c r="B304" s="525"/>
      <c r="C304" s="525"/>
      <c r="D304" s="526"/>
      <c r="E304" s="527">
        <v>11001</v>
      </c>
      <c r="F304" s="34" t="s">
        <v>463</v>
      </c>
      <c r="G304" s="109">
        <f>+G306</f>
        <v>1088100</v>
      </c>
    </row>
    <row r="305" spans="1:7" s="370" customFormat="1" ht="24" customHeight="1">
      <c r="A305" s="524"/>
      <c r="B305" s="525"/>
      <c r="C305" s="525"/>
      <c r="D305" s="526"/>
      <c r="E305" s="528"/>
      <c r="F305" s="371" t="s">
        <v>62</v>
      </c>
      <c r="G305" s="372"/>
    </row>
    <row r="306" spans="1:7" s="370" customFormat="1" ht="19.5" customHeight="1">
      <c r="A306" s="524"/>
      <c r="B306" s="525"/>
      <c r="C306" s="525"/>
      <c r="D306" s="526"/>
      <c r="E306" s="528"/>
      <c r="F306" s="373" t="s">
        <v>461</v>
      </c>
      <c r="G306" s="109">
        <f>+G308</f>
        <v>1088100</v>
      </c>
    </row>
    <row r="307" spans="1:7" s="370" customFormat="1" ht="35.25" customHeight="1">
      <c r="A307" s="524"/>
      <c r="B307" s="525"/>
      <c r="C307" s="525"/>
      <c r="D307" s="526"/>
      <c r="E307" s="528"/>
      <c r="F307" s="371" t="s">
        <v>63</v>
      </c>
      <c r="G307" s="372"/>
    </row>
    <row r="308" spans="1:7" s="370" customFormat="1" ht="18" customHeight="1">
      <c r="A308" s="524"/>
      <c r="B308" s="525"/>
      <c r="C308" s="525"/>
      <c r="D308" s="526"/>
      <c r="E308" s="528"/>
      <c r="F308" s="371" t="s">
        <v>471</v>
      </c>
      <c r="G308" s="109">
        <f>+G309</f>
        <v>1088100</v>
      </c>
    </row>
    <row r="309" spans="1:7" s="370" customFormat="1" ht="20.25" customHeight="1">
      <c r="A309" s="524"/>
      <c r="B309" s="525"/>
      <c r="C309" s="525"/>
      <c r="D309" s="526"/>
      <c r="E309" s="528"/>
      <c r="F309" s="371" t="s">
        <v>472</v>
      </c>
      <c r="G309" s="109">
        <f>G310</f>
        <v>1088100</v>
      </c>
    </row>
    <row r="310" spans="1:7" s="370" customFormat="1" ht="21.75" customHeight="1">
      <c r="A310" s="524"/>
      <c r="B310" s="525"/>
      <c r="C310" s="525"/>
      <c r="D310" s="526"/>
      <c r="E310" s="528"/>
      <c r="F310" s="371" t="s">
        <v>473</v>
      </c>
      <c r="G310" s="109">
        <f>+G311</f>
        <v>1088100</v>
      </c>
    </row>
    <row r="311" spans="1:7" s="370" customFormat="1" ht="18.75" customHeight="1">
      <c r="A311" s="524"/>
      <c r="B311" s="525"/>
      <c r="C311" s="525"/>
      <c r="D311" s="526"/>
      <c r="E311" s="529"/>
      <c r="F311" s="371" t="s">
        <v>474</v>
      </c>
      <c r="G311" s="374">
        <v>1088100</v>
      </c>
    </row>
  </sheetData>
  <mergeCells count="67">
    <mergeCell ref="A8:A295"/>
    <mergeCell ref="D66:D85"/>
    <mergeCell ref="E161:E162"/>
    <mergeCell ref="E163:E173"/>
    <mergeCell ref="E174:E185"/>
    <mergeCell ref="D161:D185"/>
    <mergeCell ref="E68:E76"/>
    <mergeCell ref="C12:C105"/>
    <mergeCell ref="D86:D105"/>
    <mergeCell ref="E26:E34"/>
    <mergeCell ref="E18:E25"/>
    <mergeCell ref="D16:D43"/>
    <mergeCell ref="D112:D140"/>
    <mergeCell ref="E123:E131"/>
    <mergeCell ref="E132:E140"/>
    <mergeCell ref="E251:E259"/>
    <mergeCell ref="B277:B295"/>
    <mergeCell ref="C279:C295"/>
    <mergeCell ref="D283:D295"/>
    <mergeCell ref="E285:E295"/>
    <mergeCell ref="E233:E241"/>
    <mergeCell ref="E242:E250"/>
    <mergeCell ref="B260:B276"/>
    <mergeCell ref="C262:C276"/>
    <mergeCell ref="D266:D276"/>
    <mergeCell ref="E266:E267"/>
    <mergeCell ref="E268:E276"/>
    <mergeCell ref="D106:D111"/>
    <mergeCell ref="B106:B259"/>
    <mergeCell ref="E106:E111"/>
    <mergeCell ref="D141:D160"/>
    <mergeCell ref="E143:E151"/>
    <mergeCell ref="E152:E160"/>
    <mergeCell ref="E188:E196"/>
    <mergeCell ref="E197:E205"/>
    <mergeCell ref="E206:E214"/>
    <mergeCell ref="E215:E223"/>
    <mergeCell ref="F1:G1"/>
    <mergeCell ref="C108:C259"/>
    <mergeCell ref="E186:E187"/>
    <mergeCell ref="E224:E232"/>
    <mergeCell ref="A3:G3"/>
    <mergeCell ref="A5:C5"/>
    <mergeCell ref="D5:E5"/>
    <mergeCell ref="F5:F6"/>
    <mergeCell ref="C106:C107"/>
    <mergeCell ref="E35:E43"/>
    <mergeCell ref="D186:D259"/>
    <mergeCell ref="E86:E87"/>
    <mergeCell ref="E97:E105"/>
    <mergeCell ref="B10:B105"/>
    <mergeCell ref="E112:E113"/>
    <mergeCell ref="E114:E122"/>
    <mergeCell ref="A296:A311"/>
    <mergeCell ref="B298:B311"/>
    <mergeCell ref="C300:C311"/>
    <mergeCell ref="D302:D311"/>
    <mergeCell ref="E304:E311"/>
    <mergeCell ref="E88:E96"/>
    <mergeCell ref="E44:E45"/>
    <mergeCell ref="E46:E54"/>
    <mergeCell ref="D44:D54"/>
    <mergeCell ref="E55:E56"/>
    <mergeCell ref="E57:E65"/>
    <mergeCell ref="D55:D65"/>
    <mergeCell ref="E66:E67"/>
    <mergeCell ref="E77:E85"/>
  </mergeCells>
  <pageMargins left="0.35433070866141736" right="0.15748031496062992" top="0.15748031496062992" bottom="0.15748031496062992" header="0.15748031496062992" footer="0.15748031496062992"/>
  <pageSetup paperSize="9" scale="5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D4" sqref="D4"/>
    </sheetView>
  </sheetViews>
  <sheetFormatPr defaultColWidth="10.109375" defaultRowHeight="57" customHeight="1"/>
  <cols>
    <col min="1" max="1" width="14.5546875" style="395" customWidth="1"/>
    <col min="2" max="2" width="15" style="395" customWidth="1"/>
    <col min="3" max="3" width="72.109375" style="395" customWidth="1"/>
    <col min="4" max="4" width="44.88671875" style="411" customWidth="1"/>
    <col min="5" max="253" width="9.109375" style="395" customWidth="1"/>
    <col min="254" max="254" width="9.5546875" style="395" customWidth="1"/>
    <col min="255" max="255" width="10.109375" style="395"/>
    <col min="256" max="256" width="11.5546875" style="395" customWidth="1"/>
    <col min="257" max="257" width="12.88671875" style="395" customWidth="1"/>
    <col min="258" max="258" width="63.5546875" style="395" customWidth="1"/>
    <col min="259" max="259" width="30.5546875" style="395" customWidth="1"/>
    <col min="260" max="260" width="30.109375" style="395" customWidth="1"/>
    <col min="261" max="509" width="9.109375" style="395" customWidth="1"/>
    <col min="510" max="510" width="9.5546875" style="395" customWidth="1"/>
    <col min="511" max="511" width="10.109375" style="395"/>
    <col min="512" max="512" width="11.5546875" style="395" customWidth="1"/>
    <col min="513" max="513" width="12.88671875" style="395" customWidth="1"/>
    <col min="514" max="514" width="63.5546875" style="395" customWidth="1"/>
    <col min="515" max="515" width="30.5546875" style="395" customWidth="1"/>
    <col min="516" max="516" width="30.109375" style="395" customWidth="1"/>
    <col min="517" max="765" width="9.109375" style="395" customWidth="1"/>
    <col min="766" max="766" width="9.5546875" style="395" customWidth="1"/>
    <col min="767" max="767" width="10.109375" style="395"/>
    <col min="768" max="768" width="11.5546875" style="395" customWidth="1"/>
    <col min="769" max="769" width="12.88671875" style="395" customWidth="1"/>
    <col min="770" max="770" width="63.5546875" style="395" customWidth="1"/>
    <col min="771" max="771" width="30.5546875" style="395" customWidth="1"/>
    <col min="772" max="772" width="30.109375" style="395" customWidth="1"/>
    <col min="773" max="1021" width="9.109375" style="395" customWidth="1"/>
    <col min="1022" max="1022" width="9.5546875" style="395" customWidth="1"/>
    <col min="1023" max="1023" width="10.109375" style="395"/>
    <col min="1024" max="1024" width="11.5546875" style="395" customWidth="1"/>
    <col min="1025" max="1025" width="12.88671875" style="395" customWidth="1"/>
    <col min="1026" max="1026" width="63.5546875" style="395" customWidth="1"/>
    <col min="1027" max="1027" width="30.5546875" style="395" customWidth="1"/>
    <col min="1028" max="1028" width="30.109375" style="395" customWidth="1"/>
    <col min="1029" max="1277" width="9.109375" style="395" customWidth="1"/>
    <col min="1278" max="1278" width="9.5546875" style="395" customWidth="1"/>
    <col min="1279" max="1279" width="10.109375" style="395"/>
    <col min="1280" max="1280" width="11.5546875" style="395" customWidth="1"/>
    <col min="1281" max="1281" width="12.88671875" style="395" customWidth="1"/>
    <col min="1282" max="1282" width="63.5546875" style="395" customWidth="1"/>
    <col min="1283" max="1283" width="30.5546875" style="395" customWidth="1"/>
    <col min="1284" max="1284" width="30.109375" style="395" customWidth="1"/>
    <col min="1285" max="1533" width="9.109375" style="395" customWidth="1"/>
    <col min="1534" max="1534" width="9.5546875" style="395" customWidth="1"/>
    <col min="1535" max="1535" width="10.109375" style="395"/>
    <col min="1536" max="1536" width="11.5546875" style="395" customWidth="1"/>
    <col min="1537" max="1537" width="12.88671875" style="395" customWidth="1"/>
    <col min="1538" max="1538" width="63.5546875" style="395" customWidth="1"/>
    <col min="1539" max="1539" width="30.5546875" style="395" customWidth="1"/>
    <col min="1540" max="1540" width="30.109375" style="395" customWidth="1"/>
    <col min="1541" max="1789" width="9.109375" style="395" customWidth="1"/>
    <col min="1790" max="1790" width="9.5546875" style="395" customWidth="1"/>
    <col min="1791" max="1791" width="10.109375" style="395"/>
    <col min="1792" max="1792" width="11.5546875" style="395" customWidth="1"/>
    <col min="1793" max="1793" width="12.88671875" style="395" customWidth="1"/>
    <col min="1794" max="1794" width="63.5546875" style="395" customWidth="1"/>
    <col min="1795" max="1795" width="30.5546875" style="395" customWidth="1"/>
    <col min="1796" max="1796" width="30.109375" style="395" customWidth="1"/>
    <col min="1797" max="2045" width="9.109375" style="395" customWidth="1"/>
    <col min="2046" max="2046" width="9.5546875" style="395" customWidth="1"/>
    <col min="2047" max="2047" width="10.109375" style="395"/>
    <col min="2048" max="2048" width="11.5546875" style="395" customWidth="1"/>
    <col min="2049" max="2049" width="12.88671875" style="395" customWidth="1"/>
    <col min="2050" max="2050" width="63.5546875" style="395" customWidth="1"/>
    <col min="2051" max="2051" width="30.5546875" style="395" customWidth="1"/>
    <col min="2052" max="2052" width="30.109375" style="395" customWidth="1"/>
    <col min="2053" max="2301" width="9.109375" style="395" customWidth="1"/>
    <col min="2302" max="2302" width="9.5546875" style="395" customWidth="1"/>
    <col min="2303" max="2303" width="10.109375" style="395"/>
    <col min="2304" max="2304" width="11.5546875" style="395" customWidth="1"/>
    <col min="2305" max="2305" width="12.88671875" style="395" customWidth="1"/>
    <col min="2306" max="2306" width="63.5546875" style="395" customWidth="1"/>
    <col min="2307" max="2307" width="30.5546875" style="395" customWidth="1"/>
    <col min="2308" max="2308" width="30.109375" style="395" customWidth="1"/>
    <col min="2309" max="2557" width="9.109375" style="395" customWidth="1"/>
    <col min="2558" max="2558" width="9.5546875" style="395" customWidth="1"/>
    <col min="2559" max="2559" width="10.109375" style="395"/>
    <col min="2560" max="2560" width="11.5546875" style="395" customWidth="1"/>
    <col min="2561" max="2561" width="12.88671875" style="395" customWidth="1"/>
    <col min="2562" max="2562" width="63.5546875" style="395" customWidth="1"/>
    <col min="2563" max="2563" width="30.5546875" style="395" customWidth="1"/>
    <col min="2564" max="2564" width="30.109375" style="395" customWidth="1"/>
    <col min="2565" max="2813" width="9.109375" style="395" customWidth="1"/>
    <col min="2814" max="2814" width="9.5546875" style="395" customWidth="1"/>
    <col min="2815" max="2815" width="10.109375" style="395"/>
    <col min="2816" max="2816" width="11.5546875" style="395" customWidth="1"/>
    <col min="2817" max="2817" width="12.88671875" style="395" customWidth="1"/>
    <col min="2818" max="2818" width="63.5546875" style="395" customWidth="1"/>
    <col min="2819" max="2819" width="30.5546875" style="395" customWidth="1"/>
    <col min="2820" max="2820" width="30.109375" style="395" customWidth="1"/>
    <col min="2821" max="3069" width="9.109375" style="395" customWidth="1"/>
    <col min="3070" max="3070" width="9.5546875" style="395" customWidth="1"/>
    <col min="3071" max="3071" width="10.109375" style="395"/>
    <col min="3072" max="3072" width="11.5546875" style="395" customWidth="1"/>
    <col min="3073" max="3073" width="12.88671875" style="395" customWidth="1"/>
    <col min="3074" max="3074" width="63.5546875" style="395" customWidth="1"/>
    <col min="3075" max="3075" width="30.5546875" style="395" customWidth="1"/>
    <col min="3076" max="3076" width="30.109375" style="395" customWidth="1"/>
    <col min="3077" max="3325" width="9.109375" style="395" customWidth="1"/>
    <col min="3326" max="3326" width="9.5546875" style="395" customWidth="1"/>
    <col min="3327" max="3327" width="10.109375" style="395"/>
    <col min="3328" max="3328" width="11.5546875" style="395" customWidth="1"/>
    <col min="3329" max="3329" width="12.88671875" style="395" customWidth="1"/>
    <col min="3330" max="3330" width="63.5546875" style="395" customWidth="1"/>
    <col min="3331" max="3331" width="30.5546875" style="395" customWidth="1"/>
    <col min="3332" max="3332" width="30.109375" style="395" customWidth="1"/>
    <col min="3333" max="3581" width="9.109375" style="395" customWidth="1"/>
    <col min="3582" max="3582" width="9.5546875" style="395" customWidth="1"/>
    <col min="3583" max="3583" width="10.109375" style="395"/>
    <col min="3584" max="3584" width="11.5546875" style="395" customWidth="1"/>
    <col min="3585" max="3585" width="12.88671875" style="395" customWidth="1"/>
    <col min="3586" max="3586" width="63.5546875" style="395" customWidth="1"/>
    <col min="3587" max="3587" width="30.5546875" style="395" customWidth="1"/>
    <col min="3588" max="3588" width="30.109375" style="395" customWidth="1"/>
    <col min="3589" max="3837" width="9.109375" style="395" customWidth="1"/>
    <col min="3838" max="3838" width="9.5546875" style="395" customWidth="1"/>
    <col min="3839" max="3839" width="10.109375" style="395"/>
    <col min="3840" max="3840" width="11.5546875" style="395" customWidth="1"/>
    <col min="3841" max="3841" width="12.88671875" style="395" customWidth="1"/>
    <col min="3842" max="3842" width="63.5546875" style="395" customWidth="1"/>
    <col min="3843" max="3843" width="30.5546875" style="395" customWidth="1"/>
    <col min="3844" max="3844" width="30.109375" style="395" customWidth="1"/>
    <col min="3845" max="4093" width="9.109375" style="395" customWidth="1"/>
    <col min="4094" max="4094" width="9.5546875" style="395" customWidth="1"/>
    <col min="4095" max="4095" width="10.109375" style="395"/>
    <col min="4096" max="4096" width="11.5546875" style="395" customWidth="1"/>
    <col min="4097" max="4097" width="12.88671875" style="395" customWidth="1"/>
    <col min="4098" max="4098" width="63.5546875" style="395" customWidth="1"/>
    <col min="4099" max="4099" width="30.5546875" style="395" customWidth="1"/>
    <col min="4100" max="4100" width="30.109375" style="395" customWidth="1"/>
    <col min="4101" max="4349" width="9.109375" style="395" customWidth="1"/>
    <col min="4350" max="4350" width="9.5546875" style="395" customWidth="1"/>
    <col min="4351" max="4351" width="10.109375" style="395"/>
    <col min="4352" max="4352" width="11.5546875" style="395" customWidth="1"/>
    <col min="4353" max="4353" width="12.88671875" style="395" customWidth="1"/>
    <col min="4354" max="4354" width="63.5546875" style="395" customWidth="1"/>
    <col min="4355" max="4355" width="30.5546875" style="395" customWidth="1"/>
    <col min="4356" max="4356" width="30.109375" style="395" customWidth="1"/>
    <col min="4357" max="4605" width="9.109375" style="395" customWidth="1"/>
    <col min="4606" max="4606" width="9.5546875" style="395" customWidth="1"/>
    <col min="4607" max="4607" width="10.109375" style="395"/>
    <col min="4608" max="4608" width="11.5546875" style="395" customWidth="1"/>
    <col min="4609" max="4609" width="12.88671875" style="395" customWidth="1"/>
    <col min="4610" max="4610" width="63.5546875" style="395" customWidth="1"/>
    <col min="4611" max="4611" width="30.5546875" style="395" customWidth="1"/>
    <col min="4612" max="4612" width="30.109375" style="395" customWidth="1"/>
    <col min="4613" max="4861" width="9.109375" style="395" customWidth="1"/>
    <col min="4862" max="4862" width="9.5546875" style="395" customWidth="1"/>
    <col min="4863" max="4863" width="10.109375" style="395"/>
    <col min="4864" max="4864" width="11.5546875" style="395" customWidth="1"/>
    <col min="4865" max="4865" width="12.88671875" style="395" customWidth="1"/>
    <col min="4866" max="4866" width="63.5546875" style="395" customWidth="1"/>
    <col min="4867" max="4867" width="30.5546875" style="395" customWidth="1"/>
    <col min="4868" max="4868" width="30.109375" style="395" customWidth="1"/>
    <col min="4869" max="5117" width="9.109375" style="395" customWidth="1"/>
    <col min="5118" max="5118" width="9.5546875" style="395" customWidth="1"/>
    <col min="5119" max="5119" width="10.109375" style="395"/>
    <col min="5120" max="5120" width="11.5546875" style="395" customWidth="1"/>
    <col min="5121" max="5121" width="12.88671875" style="395" customWidth="1"/>
    <col min="5122" max="5122" width="63.5546875" style="395" customWidth="1"/>
    <col min="5123" max="5123" width="30.5546875" style="395" customWidth="1"/>
    <col min="5124" max="5124" width="30.109375" style="395" customWidth="1"/>
    <col min="5125" max="5373" width="9.109375" style="395" customWidth="1"/>
    <col min="5374" max="5374" width="9.5546875" style="395" customWidth="1"/>
    <col min="5375" max="5375" width="10.109375" style="395"/>
    <col min="5376" max="5376" width="11.5546875" style="395" customWidth="1"/>
    <col min="5377" max="5377" width="12.88671875" style="395" customWidth="1"/>
    <col min="5378" max="5378" width="63.5546875" style="395" customWidth="1"/>
    <col min="5379" max="5379" width="30.5546875" style="395" customWidth="1"/>
    <col min="5380" max="5380" width="30.109375" style="395" customWidth="1"/>
    <col min="5381" max="5629" width="9.109375" style="395" customWidth="1"/>
    <col min="5630" max="5630" width="9.5546875" style="395" customWidth="1"/>
    <col min="5631" max="5631" width="10.109375" style="395"/>
    <col min="5632" max="5632" width="11.5546875" style="395" customWidth="1"/>
    <col min="5633" max="5633" width="12.88671875" style="395" customWidth="1"/>
    <col min="5634" max="5634" width="63.5546875" style="395" customWidth="1"/>
    <col min="5635" max="5635" width="30.5546875" style="395" customWidth="1"/>
    <col min="5636" max="5636" width="30.109375" style="395" customWidth="1"/>
    <col min="5637" max="5885" width="9.109375" style="395" customWidth="1"/>
    <col min="5886" max="5886" width="9.5546875" style="395" customWidth="1"/>
    <col min="5887" max="5887" width="10.109375" style="395"/>
    <col min="5888" max="5888" width="11.5546875" style="395" customWidth="1"/>
    <col min="5889" max="5889" width="12.88671875" style="395" customWidth="1"/>
    <col min="5890" max="5890" width="63.5546875" style="395" customWidth="1"/>
    <col min="5891" max="5891" width="30.5546875" style="395" customWidth="1"/>
    <col min="5892" max="5892" width="30.109375" style="395" customWidth="1"/>
    <col min="5893" max="6141" width="9.109375" style="395" customWidth="1"/>
    <col min="6142" max="6142" width="9.5546875" style="395" customWidth="1"/>
    <col min="6143" max="6143" width="10.109375" style="395"/>
    <col min="6144" max="6144" width="11.5546875" style="395" customWidth="1"/>
    <col min="6145" max="6145" width="12.88671875" style="395" customWidth="1"/>
    <col min="6146" max="6146" width="63.5546875" style="395" customWidth="1"/>
    <col min="6147" max="6147" width="30.5546875" style="395" customWidth="1"/>
    <col min="6148" max="6148" width="30.109375" style="395" customWidth="1"/>
    <col min="6149" max="6397" width="9.109375" style="395" customWidth="1"/>
    <col min="6398" max="6398" width="9.5546875" style="395" customWidth="1"/>
    <col min="6399" max="6399" width="10.109375" style="395"/>
    <col min="6400" max="6400" width="11.5546875" style="395" customWidth="1"/>
    <col min="6401" max="6401" width="12.88671875" style="395" customWidth="1"/>
    <col min="6402" max="6402" width="63.5546875" style="395" customWidth="1"/>
    <col min="6403" max="6403" width="30.5546875" style="395" customWidth="1"/>
    <col min="6404" max="6404" width="30.109375" style="395" customWidth="1"/>
    <col min="6405" max="6653" width="9.109375" style="395" customWidth="1"/>
    <col min="6654" max="6654" width="9.5546875" style="395" customWidth="1"/>
    <col min="6655" max="6655" width="10.109375" style="395"/>
    <col min="6656" max="6656" width="11.5546875" style="395" customWidth="1"/>
    <col min="6657" max="6657" width="12.88671875" style="395" customWidth="1"/>
    <col min="6658" max="6658" width="63.5546875" style="395" customWidth="1"/>
    <col min="6659" max="6659" width="30.5546875" style="395" customWidth="1"/>
    <col min="6660" max="6660" width="30.109375" style="395" customWidth="1"/>
    <col min="6661" max="6909" width="9.109375" style="395" customWidth="1"/>
    <col min="6910" max="6910" width="9.5546875" style="395" customWidth="1"/>
    <col min="6911" max="6911" width="10.109375" style="395"/>
    <col min="6912" max="6912" width="11.5546875" style="395" customWidth="1"/>
    <col min="6913" max="6913" width="12.88671875" style="395" customWidth="1"/>
    <col min="6914" max="6914" width="63.5546875" style="395" customWidth="1"/>
    <col min="6915" max="6915" width="30.5546875" style="395" customWidth="1"/>
    <col min="6916" max="6916" width="30.109375" style="395" customWidth="1"/>
    <col min="6917" max="7165" width="9.109375" style="395" customWidth="1"/>
    <col min="7166" max="7166" width="9.5546875" style="395" customWidth="1"/>
    <col min="7167" max="7167" width="10.109375" style="395"/>
    <col min="7168" max="7168" width="11.5546875" style="395" customWidth="1"/>
    <col min="7169" max="7169" width="12.88671875" style="395" customWidth="1"/>
    <col min="7170" max="7170" width="63.5546875" style="395" customWidth="1"/>
    <col min="7171" max="7171" width="30.5546875" style="395" customWidth="1"/>
    <col min="7172" max="7172" width="30.109375" style="395" customWidth="1"/>
    <col min="7173" max="7421" width="9.109375" style="395" customWidth="1"/>
    <col min="7422" max="7422" width="9.5546875" style="395" customWidth="1"/>
    <col min="7423" max="7423" width="10.109375" style="395"/>
    <col min="7424" max="7424" width="11.5546875" style="395" customWidth="1"/>
    <col min="7425" max="7425" width="12.88671875" style="395" customWidth="1"/>
    <col min="7426" max="7426" width="63.5546875" style="395" customWidth="1"/>
    <col min="7427" max="7427" width="30.5546875" style="395" customWidth="1"/>
    <col min="7428" max="7428" width="30.109375" style="395" customWidth="1"/>
    <col min="7429" max="7677" width="9.109375" style="395" customWidth="1"/>
    <col min="7678" max="7678" width="9.5546875" style="395" customWidth="1"/>
    <col min="7679" max="7679" width="10.109375" style="395"/>
    <col min="7680" max="7680" width="11.5546875" style="395" customWidth="1"/>
    <col min="7681" max="7681" width="12.88671875" style="395" customWidth="1"/>
    <col min="7682" max="7682" width="63.5546875" style="395" customWidth="1"/>
    <col min="7683" max="7683" width="30.5546875" style="395" customWidth="1"/>
    <col min="7684" max="7684" width="30.109375" style="395" customWidth="1"/>
    <col min="7685" max="7933" width="9.109375" style="395" customWidth="1"/>
    <col min="7934" max="7934" width="9.5546875" style="395" customWidth="1"/>
    <col min="7935" max="7935" width="10.109375" style="395"/>
    <col min="7936" max="7936" width="11.5546875" style="395" customWidth="1"/>
    <col min="7937" max="7937" width="12.88671875" style="395" customWidth="1"/>
    <col min="7938" max="7938" width="63.5546875" style="395" customWidth="1"/>
    <col min="7939" max="7939" width="30.5546875" style="395" customWidth="1"/>
    <col min="7940" max="7940" width="30.109375" style="395" customWidth="1"/>
    <col min="7941" max="8189" width="9.109375" style="395" customWidth="1"/>
    <col min="8190" max="8190" width="9.5546875" style="395" customWidth="1"/>
    <col min="8191" max="8191" width="10.109375" style="395"/>
    <col min="8192" max="8192" width="11.5546875" style="395" customWidth="1"/>
    <col min="8193" max="8193" width="12.88671875" style="395" customWidth="1"/>
    <col min="8194" max="8194" width="63.5546875" style="395" customWidth="1"/>
    <col min="8195" max="8195" width="30.5546875" style="395" customWidth="1"/>
    <col min="8196" max="8196" width="30.109375" style="395" customWidth="1"/>
    <col min="8197" max="8445" width="9.109375" style="395" customWidth="1"/>
    <col min="8446" max="8446" width="9.5546875" style="395" customWidth="1"/>
    <col min="8447" max="8447" width="10.109375" style="395"/>
    <col min="8448" max="8448" width="11.5546875" style="395" customWidth="1"/>
    <col min="8449" max="8449" width="12.88671875" style="395" customWidth="1"/>
    <col min="8450" max="8450" width="63.5546875" style="395" customWidth="1"/>
    <col min="8451" max="8451" width="30.5546875" style="395" customWidth="1"/>
    <col min="8452" max="8452" width="30.109375" style="395" customWidth="1"/>
    <col min="8453" max="8701" width="9.109375" style="395" customWidth="1"/>
    <col min="8702" max="8702" width="9.5546875" style="395" customWidth="1"/>
    <col min="8703" max="8703" width="10.109375" style="395"/>
    <col min="8704" max="8704" width="11.5546875" style="395" customWidth="1"/>
    <col min="8705" max="8705" width="12.88671875" style="395" customWidth="1"/>
    <col min="8706" max="8706" width="63.5546875" style="395" customWidth="1"/>
    <col min="8707" max="8707" width="30.5546875" style="395" customWidth="1"/>
    <col min="8708" max="8708" width="30.109375" style="395" customWidth="1"/>
    <col min="8709" max="8957" width="9.109375" style="395" customWidth="1"/>
    <col min="8958" max="8958" width="9.5546875" style="395" customWidth="1"/>
    <col min="8959" max="8959" width="10.109375" style="395"/>
    <col min="8960" max="8960" width="11.5546875" style="395" customWidth="1"/>
    <col min="8961" max="8961" width="12.88671875" style="395" customWidth="1"/>
    <col min="8962" max="8962" width="63.5546875" style="395" customWidth="1"/>
    <col min="8963" max="8963" width="30.5546875" style="395" customWidth="1"/>
    <col min="8964" max="8964" width="30.109375" style="395" customWidth="1"/>
    <col min="8965" max="9213" width="9.109375" style="395" customWidth="1"/>
    <col min="9214" max="9214" width="9.5546875" style="395" customWidth="1"/>
    <col min="9215" max="9215" width="10.109375" style="395"/>
    <col min="9216" max="9216" width="11.5546875" style="395" customWidth="1"/>
    <col min="9217" max="9217" width="12.88671875" style="395" customWidth="1"/>
    <col min="9218" max="9218" width="63.5546875" style="395" customWidth="1"/>
    <col min="9219" max="9219" width="30.5546875" style="395" customWidth="1"/>
    <col min="9220" max="9220" width="30.109375" style="395" customWidth="1"/>
    <col min="9221" max="9469" width="9.109375" style="395" customWidth="1"/>
    <col min="9470" max="9470" width="9.5546875" style="395" customWidth="1"/>
    <col min="9471" max="9471" width="10.109375" style="395"/>
    <col min="9472" max="9472" width="11.5546875" style="395" customWidth="1"/>
    <col min="9473" max="9473" width="12.88671875" style="395" customWidth="1"/>
    <col min="9474" max="9474" width="63.5546875" style="395" customWidth="1"/>
    <col min="9475" max="9475" width="30.5546875" style="395" customWidth="1"/>
    <col min="9476" max="9476" width="30.109375" style="395" customWidth="1"/>
    <col min="9477" max="9725" width="9.109375" style="395" customWidth="1"/>
    <col min="9726" max="9726" width="9.5546875" style="395" customWidth="1"/>
    <col min="9727" max="9727" width="10.109375" style="395"/>
    <col min="9728" max="9728" width="11.5546875" style="395" customWidth="1"/>
    <col min="9729" max="9729" width="12.88671875" style="395" customWidth="1"/>
    <col min="9730" max="9730" width="63.5546875" style="395" customWidth="1"/>
    <col min="9731" max="9731" width="30.5546875" style="395" customWidth="1"/>
    <col min="9732" max="9732" width="30.109375" style="395" customWidth="1"/>
    <col min="9733" max="9981" width="9.109375" style="395" customWidth="1"/>
    <col min="9982" max="9982" width="9.5546875" style="395" customWidth="1"/>
    <col min="9983" max="9983" width="10.109375" style="395"/>
    <col min="9984" max="9984" width="11.5546875" style="395" customWidth="1"/>
    <col min="9985" max="9985" width="12.88671875" style="395" customWidth="1"/>
    <col min="9986" max="9986" width="63.5546875" style="395" customWidth="1"/>
    <col min="9987" max="9987" width="30.5546875" style="395" customWidth="1"/>
    <col min="9988" max="9988" width="30.109375" style="395" customWidth="1"/>
    <col min="9989" max="10237" width="9.109375" style="395" customWidth="1"/>
    <col min="10238" max="10238" width="9.5546875" style="395" customWidth="1"/>
    <col min="10239" max="10239" width="10.109375" style="395"/>
    <col min="10240" max="10240" width="11.5546875" style="395" customWidth="1"/>
    <col min="10241" max="10241" width="12.88671875" style="395" customWidth="1"/>
    <col min="10242" max="10242" width="63.5546875" style="395" customWidth="1"/>
    <col min="10243" max="10243" width="30.5546875" style="395" customWidth="1"/>
    <col min="10244" max="10244" width="30.109375" style="395" customWidth="1"/>
    <col min="10245" max="10493" width="9.109375" style="395" customWidth="1"/>
    <col min="10494" max="10494" width="9.5546875" style="395" customWidth="1"/>
    <col min="10495" max="10495" width="10.109375" style="395"/>
    <col min="10496" max="10496" width="11.5546875" style="395" customWidth="1"/>
    <col min="10497" max="10497" width="12.88671875" style="395" customWidth="1"/>
    <col min="10498" max="10498" width="63.5546875" style="395" customWidth="1"/>
    <col min="10499" max="10499" width="30.5546875" style="395" customWidth="1"/>
    <col min="10500" max="10500" width="30.109375" style="395" customWidth="1"/>
    <col min="10501" max="10749" width="9.109375" style="395" customWidth="1"/>
    <col min="10750" max="10750" width="9.5546875" style="395" customWidth="1"/>
    <col min="10751" max="10751" width="10.109375" style="395"/>
    <col min="10752" max="10752" width="11.5546875" style="395" customWidth="1"/>
    <col min="10753" max="10753" width="12.88671875" style="395" customWidth="1"/>
    <col min="10754" max="10754" width="63.5546875" style="395" customWidth="1"/>
    <col min="10755" max="10755" width="30.5546875" style="395" customWidth="1"/>
    <col min="10756" max="10756" width="30.109375" style="395" customWidth="1"/>
    <col min="10757" max="11005" width="9.109375" style="395" customWidth="1"/>
    <col min="11006" max="11006" width="9.5546875" style="395" customWidth="1"/>
    <col min="11007" max="11007" width="10.109375" style="395"/>
    <col min="11008" max="11008" width="11.5546875" style="395" customWidth="1"/>
    <col min="11009" max="11009" width="12.88671875" style="395" customWidth="1"/>
    <col min="11010" max="11010" width="63.5546875" style="395" customWidth="1"/>
    <col min="11011" max="11011" width="30.5546875" style="395" customWidth="1"/>
    <col min="11012" max="11012" width="30.109375" style="395" customWidth="1"/>
    <col min="11013" max="11261" width="9.109375" style="395" customWidth="1"/>
    <col min="11262" max="11262" width="9.5546875" style="395" customWidth="1"/>
    <col min="11263" max="11263" width="10.109375" style="395"/>
    <col min="11264" max="11264" width="11.5546875" style="395" customWidth="1"/>
    <col min="11265" max="11265" width="12.88671875" style="395" customWidth="1"/>
    <col min="11266" max="11266" width="63.5546875" style="395" customWidth="1"/>
    <col min="11267" max="11267" width="30.5546875" style="395" customWidth="1"/>
    <col min="11268" max="11268" width="30.109375" style="395" customWidth="1"/>
    <col min="11269" max="11517" width="9.109375" style="395" customWidth="1"/>
    <col min="11518" max="11518" width="9.5546875" style="395" customWidth="1"/>
    <col min="11519" max="11519" width="10.109375" style="395"/>
    <col min="11520" max="11520" width="11.5546875" style="395" customWidth="1"/>
    <col min="11521" max="11521" width="12.88671875" style="395" customWidth="1"/>
    <col min="11522" max="11522" width="63.5546875" style="395" customWidth="1"/>
    <col min="11523" max="11523" width="30.5546875" style="395" customWidth="1"/>
    <col min="11524" max="11524" width="30.109375" style="395" customWidth="1"/>
    <col min="11525" max="11773" width="9.109375" style="395" customWidth="1"/>
    <col min="11774" max="11774" width="9.5546875" style="395" customWidth="1"/>
    <col min="11775" max="11775" width="10.109375" style="395"/>
    <col min="11776" max="11776" width="11.5546875" style="395" customWidth="1"/>
    <col min="11777" max="11777" width="12.88671875" style="395" customWidth="1"/>
    <col min="11778" max="11778" width="63.5546875" style="395" customWidth="1"/>
    <col min="11779" max="11779" width="30.5546875" style="395" customWidth="1"/>
    <col min="11780" max="11780" width="30.109375" style="395" customWidth="1"/>
    <col min="11781" max="12029" width="9.109375" style="395" customWidth="1"/>
    <col min="12030" max="12030" width="9.5546875" style="395" customWidth="1"/>
    <col min="12031" max="12031" width="10.109375" style="395"/>
    <col min="12032" max="12032" width="11.5546875" style="395" customWidth="1"/>
    <col min="12033" max="12033" width="12.88671875" style="395" customWidth="1"/>
    <col min="12034" max="12034" width="63.5546875" style="395" customWidth="1"/>
    <col min="12035" max="12035" width="30.5546875" style="395" customWidth="1"/>
    <col min="12036" max="12036" width="30.109375" style="395" customWidth="1"/>
    <col min="12037" max="12285" width="9.109375" style="395" customWidth="1"/>
    <col min="12286" max="12286" width="9.5546875" style="395" customWidth="1"/>
    <col min="12287" max="12287" width="10.109375" style="395"/>
    <col min="12288" max="12288" width="11.5546875" style="395" customWidth="1"/>
    <col min="12289" max="12289" width="12.88671875" style="395" customWidth="1"/>
    <col min="12290" max="12290" width="63.5546875" style="395" customWidth="1"/>
    <col min="12291" max="12291" width="30.5546875" style="395" customWidth="1"/>
    <col min="12292" max="12292" width="30.109375" style="395" customWidth="1"/>
    <col min="12293" max="12541" width="9.109375" style="395" customWidth="1"/>
    <col min="12542" max="12542" width="9.5546875" style="395" customWidth="1"/>
    <col min="12543" max="12543" width="10.109375" style="395"/>
    <col min="12544" max="12544" width="11.5546875" style="395" customWidth="1"/>
    <col min="12545" max="12545" width="12.88671875" style="395" customWidth="1"/>
    <col min="12546" max="12546" width="63.5546875" style="395" customWidth="1"/>
    <col min="12547" max="12547" width="30.5546875" style="395" customWidth="1"/>
    <col min="12548" max="12548" width="30.109375" style="395" customWidth="1"/>
    <col min="12549" max="12797" width="9.109375" style="395" customWidth="1"/>
    <col min="12798" max="12798" width="9.5546875" style="395" customWidth="1"/>
    <col min="12799" max="12799" width="10.109375" style="395"/>
    <col min="12800" max="12800" width="11.5546875" style="395" customWidth="1"/>
    <col min="12801" max="12801" width="12.88671875" style="395" customWidth="1"/>
    <col min="12802" max="12802" width="63.5546875" style="395" customWidth="1"/>
    <col min="12803" max="12803" width="30.5546875" style="395" customWidth="1"/>
    <col min="12804" max="12804" width="30.109375" style="395" customWidth="1"/>
    <col min="12805" max="13053" width="9.109375" style="395" customWidth="1"/>
    <col min="13054" max="13054" width="9.5546875" style="395" customWidth="1"/>
    <col min="13055" max="13055" width="10.109375" style="395"/>
    <col min="13056" max="13056" width="11.5546875" style="395" customWidth="1"/>
    <col min="13057" max="13057" width="12.88671875" style="395" customWidth="1"/>
    <col min="13058" max="13058" width="63.5546875" style="395" customWidth="1"/>
    <col min="13059" max="13059" width="30.5546875" style="395" customWidth="1"/>
    <col min="13060" max="13060" width="30.109375" style="395" customWidth="1"/>
    <col min="13061" max="13309" width="9.109375" style="395" customWidth="1"/>
    <col min="13310" max="13310" width="9.5546875" style="395" customWidth="1"/>
    <col min="13311" max="13311" width="10.109375" style="395"/>
    <col min="13312" max="13312" width="11.5546875" style="395" customWidth="1"/>
    <col min="13313" max="13313" width="12.88671875" style="395" customWidth="1"/>
    <col min="13314" max="13314" width="63.5546875" style="395" customWidth="1"/>
    <col min="13315" max="13315" width="30.5546875" style="395" customWidth="1"/>
    <col min="13316" max="13316" width="30.109375" style="395" customWidth="1"/>
    <col min="13317" max="13565" width="9.109375" style="395" customWidth="1"/>
    <col min="13566" max="13566" width="9.5546875" style="395" customWidth="1"/>
    <col min="13567" max="13567" width="10.109375" style="395"/>
    <col min="13568" max="13568" width="11.5546875" style="395" customWidth="1"/>
    <col min="13569" max="13569" width="12.88671875" style="395" customWidth="1"/>
    <col min="13570" max="13570" width="63.5546875" style="395" customWidth="1"/>
    <col min="13571" max="13571" width="30.5546875" style="395" customWidth="1"/>
    <col min="13572" max="13572" width="30.109375" style="395" customWidth="1"/>
    <col min="13573" max="13821" width="9.109375" style="395" customWidth="1"/>
    <col min="13822" max="13822" width="9.5546875" style="395" customWidth="1"/>
    <col min="13823" max="13823" width="10.109375" style="395"/>
    <col min="13824" max="13824" width="11.5546875" style="395" customWidth="1"/>
    <col min="13825" max="13825" width="12.88671875" style="395" customWidth="1"/>
    <col min="13826" max="13826" width="63.5546875" style="395" customWidth="1"/>
    <col min="13827" max="13827" width="30.5546875" style="395" customWidth="1"/>
    <col min="13828" max="13828" width="30.109375" style="395" customWidth="1"/>
    <col min="13829" max="14077" width="9.109375" style="395" customWidth="1"/>
    <col min="14078" max="14078" width="9.5546875" style="395" customWidth="1"/>
    <col min="14079" max="14079" width="10.109375" style="395"/>
    <col min="14080" max="14080" width="11.5546875" style="395" customWidth="1"/>
    <col min="14081" max="14081" width="12.88671875" style="395" customWidth="1"/>
    <col min="14082" max="14082" width="63.5546875" style="395" customWidth="1"/>
    <col min="14083" max="14083" width="30.5546875" style="395" customWidth="1"/>
    <col min="14084" max="14084" width="30.109375" style="395" customWidth="1"/>
    <col min="14085" max="14333" width="9.109375" style="395" customWidth="1"/>
    <col min="14334" max="14334" width="9.5546875" style="395" customWidth="1"/>
    <col min="14335" max="14335" width="10.109375" style="395"/>
    <col min="14336" max="14336" width="11.5546875" style="395" customWidth="1"/>
    <col min="14337" max="14337" width="12.88671875" style="395" customWidth="1"/>
    <col min="14338" max="14338" width="63.5546875" style="395" customWidth="1"/>
    <col min="14339" max="14339" width="30.5546875" style="395" customWidth="1"/>
    <col min="14340" max="14340" width="30.109375" style="395" customWidth="1"/>
    <col min="14341" max="14589" width="9.109375" style="395" customWidth="1"/>
    <col min="14590" max="14590" width="9.5546875" style="395" customWidth="1"/>
    <col min="14591" max="14591" width="10.109375" style="395"/>
    <col min="14592" max="14592" width="11.5546875" style="395" customWidth="1"/>
    <col min="14593" max="14593" width="12.88671875" style="395" customWidth="1"/>
    <col min="14594" max="14594" width="63.5546875" style="395" customWidth="1"/>
    <col min="14595" max="14595" width="30.5546875" style="395" customWidth="1"/>
    <col min="14596" max="14596" width="30.109375" style="395" customWidth="1"/>
    <col min="14597" max="14845" width="9.109375" style="395" customWidth="1"/>
    <col min="14846" max="14846" width="9.5546875" style="395" customWidth="1"/>
    <col min="14847" max="14847" width="10.109375" style="395"/>
    <col min="14848" max="14848" width="11.5546875" style="395" customWidth="1"/>
    <col min="14849" max="14849" width="12.88671875" style="395" customWidth="1"/>
    <col min="14850" max="14850" width="63.5546875" style="395" customWidth="1"/>
    <col min="14851" max="14851" width="30.5546875" style="395" customWidth="1"/>
    <col min="14852" max="14852" width="30.109375" style="395" customWidth="1"/>
    <col min="14853" max="15101" width="9.109375" style="395" customWidth="1"/>
    <col min="15102" max="15102" width="9.5546875" style="395" customWidth="1"/>
    <col min="15103" max="15103" width="10.109375" style="395"/>
    <col min="15104" max="15104" width="11.5546875" style="395" customWidth="1"/>
    <col min="15105" max="15105" width="12.88671875" style="395" customWidth="1"/>
    <col min="15106" max="15106" width="63.5546875" style="395" customWidth="1"/>
    <col min="15107" max="15107" width="30.5546875" style="395" customWidth="1"/>
    <col min="15108" max="15108" width="30.109375" style="395" customWidth="1"/>
    <col min="15109" max="15357" width="9.109375" style="395" customWidth="1"/>
    <col min="15358" max="15358" width="9.5546875" style="395" customWidth="1"/>
    <col min="15359" max="15359" width="10.109375" style="395"/>
    <col min="15360" max="15360" width="11.5546875" style="395" customWidth="1"/>
    <col min="15361" max="15361" width="12.88671875" style="395" customWidth="1"/>
    <col min="15362" max="15362" width="63.5546875" style="395" customWidth="1"/>
    <col min="15363" max="15363" width="30.5546875" style="395" customWidth="1"/>
    <col min="15364" max="15364" width="30.109375" style="395" customWidth="1"/>
    <col min="15365" max="15613" width="9.109375" style="395" customWidth="1"/>
    <col min="15614" max="15614" width="9.5546875" style="395" customWidth="1"/>
    <col min="15615" max="15615" width="10.109375" style="395"/>
    <col min="15616" max="15616" width="11.5546875" style="395" customWidth="1"/>
    <col min="15617" max="15617" width="12.88671875" style="395" customWidth="1"/>
    <col min="15618" max="15618" width="63.5546875" style="395" customWidth="1"/>
    <col min="15619" max="15619" width="30.5546875" style="395" customWidth="1"/>
    <col min="15620" max="15620" width="30.109375" style="395" customWidth="1"/>
    <col min="15621" max="15869" width="9.109375" style="395" customWidth="1"/>
    <col min="15870" max="15870" width="9.5546875" style="395" customWidth="1"/>
    <col min="15871" max="15871" width="10.109375" style="395"/>
    <col min="15872" max="15872" width="11.5546875" style="395" customWidth="1"/>
    <col min="15873" max="15873" width="12.88671875" style="395" customWidth="1"/>
    <col min="15874" max="15874" width="63.5546875" style="395" customWidth="1"/>
    <col min="15875" max="15875" width="30.5546875" style="395" customWidth="1"/>
    <col min="15876" max="15876" width="30.109375" style="395" customWidth="1"/>
    <col min="15877" max="16125" width="9.109375" style="395" customWidth="1"/>
    <col min="16126" max="16126" width="9.5546875" style="395" customWidth="1"/>
    <col min="16127" max="16127" width="10.109375" style="395"/>
    <col min="16128" max="16128" width="11.5546875" style="395" customWidth="1"/>
    <col min="16129" max="16129" width="12.88671875" style="395" customWidth="1"/>
    <col min="16130" max="16130" width="63.5546875" style="395" customWidth="1"/>
    <col min="16131" max="16131" width="30.5546875" style="395" customWidth="1"/>
    <col min="16132" max="16132" width="30.109375" style="395" customWidth="1"/>
    <col min="16133" max="16381" width="9.109375" style="395" customWidth="1"/>
    <col min="16382" max="16382" width="9.5546875" style="395" customWidth="1"/>
    <col min="16383" max="16384" width="10.109375" style="395"/>
  </cols>
  <sheetData>
    <row r="1" spans="1:4" ht="57" customHeight="1">
      <c r="A1" s="418" t="s">
        <v>506</v>
      </c>
      <c r="B1" s="418"/>
      <c r="C1" s="418"/>
      <c r="D1" s="418"/>
    </row>
    <row r="2" spans="1:4" ht="24.75" customHeight="1">
      <c r="A2" s="396"/>
      <c r="B2" s="396"/>
      <c r="C2" s="396"/>
      <c r="D2" s="408"/>
    </row>
    <row r="3" spans="1:4" s="196" customFormat="1" ht="57" customHeight="1">
      <c r="A3" s="419" t="s">
        <v>491</v>
      </c>
      <c r="B3" s="419"/>
      <c r="C3" s="419"/>
      <c r="D3" s="419"/>
    </row>
    <row r="4" spans="1:4" s="397" customFormat="1" ht="57" customHeight="1">
      <c r="A4" s="420" t="s">
        <v>72</v>
      </c>
      <c r="B4" s="421"/>
      <c r="C4" s="422" t="s">
        <v>492</v>
      </c>
      <c r="D4" s="241" t="s">
        <v>92</v>
      </c>
    </row>
    <row r="5" spans="1:4" s="397" customFormat="1" ht="41.4" customHeight="1">
      <c r="A5" s="398" t="s">
        <v>75</v>
      </c>
      <c r="B5" s="398" t="s">
        <v>76</v>
      </c>
      <c r="C5" s="423"/>
      <c r="D5" s="399" t="s">
        <v>77</v>
      </c>
    </row>
    <row r="6" spans="1:4" s="402" customFormat="1" ht="31.5" customHeight="1">
      <c r="A6" s="398"/>
      <c r="B6" s="398"/>
      <c r="C6" s="400" t="s">
        <v>493</v>
      </c>
      <c r="D6" s="412">
        <f>+D9</f>
        <v>-13764.8</v>
      </c>
    </row>
    <row r="7" spans="1:4" s="403" customFormat="1" ht="23.25" customHeight="1">
      <c r="A7" s="398"/>
      <c r="B7" s="398"/>
      <c r="C7" s="400" t="s">
        <v>494</v>
      </c>
      <c r="D7" s="410"/>
    </row>
    <row r="8" spans="1:4" s="403" customFormat="1" ht="20.25" customHeight="1">
      <c r="A8" s="404"/>
      <c r="B8" s="404"/>
      <c r="C8" s="34"/>
      <c r="D8" s="410"/>
    </row>
    <row r="9" spans="1:4" s="402" customFormat="1" ht="27" customHeight="1">
      <c r="A9" s="404"/>
      <c r="B9" s="405"/>
      <c r="C9" s="405" t="s">
        <v>495</v>
      </c>
      <c r="D9" s="412">
        <f>D11</f>
        <v>-13764.8</v>
      </c>
    </row>
    <row r="10" spans="1:4" s="402" customFormat="1" ht="23.25" customHeight="1">
      <c r="A10" s="404"/>
      <c r="B10" s="404"/>
      <c r="C10" s="404" t="s">
        <v>87</v>
      </c>
      <c r="D10" s="410"/>
    </row>
    <row r="11" spans="1:4" s="407" customFormat="1" ht="48" customHeight="1">
      <c r="A11" s="394">
        <v>1058</v>
      </c>
      <c r="B11" s="394">
        <v>31001</v>
      </c>
      <c r="C11" s="28" t="s">
        <v>182</v>
      </c>
      <c r="D11" s="412">
        <f>D13</f>
        <v>-13764.8</v>
      </c>
    </row>
    <row r="12" spans="1:4" s="407" customFormat="1" ht="26.25" customHeight="1">
      <c r="A12" s="394"/>
      <c r="B12" s="394"/>
      <c r="C12" s="404" t="s">
        <v>62</v>
      </c>
      <c r="D12" s="409"/>
    </row>
    <row r="13" spans="1:4" s="407" customFormat="1" ht="33" customHeight="1">
      <c r="A13" s="394"/>
      <c r="B13" s="394"/>
      <c r="C13" s="28" t="s">
        <v>496</v>
      </c>
      <c r="D13" s="413">
        <v>-13764.8</v>
      </c>
    </row>
  </sheetData>
  <mergeCells count="4">
    <mergeCell ref="A1:D1"/>
    <mergeCell ref="A3:D3"/>
    <mergeCell ref="A4:B4"/>
    <mergeCell ref="C4:C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7"/>
  <sheetViews>
    <sheetView zoomScaleNormal="100" workbookViewId="0">
      <selection activeCell="C13" sqref="C13"/>
    </sheetView>
  </sheetViews>
  <sheetFormatPr defaultColWidth="9.109375" defaultRowHeight="15"/>
  <cols>
    <col min="1" max="1" width="13.6640625" style="67" customWidth="1"/>
    <col min="2" max="2" width="15.6640625" style="68" customWidth="1"/>
    <col min="3" max="3" width="60.5546875" style="68" customWidth="1"/>
    <col min="4" max="4" width="26.88671875" style="67" customWidth="1"/>
    <col min="5" max="5" width="30.5546875" style="67" customWidth="1"/>
    <col min="6" max="6" width="29.6640625" style="67" customWidth="1"/>
    <col min="7" max="8" width="9.109375" style="67"/>
    <col min="9" max="9" width="11.5546875" style="67" bestFit="1" customWidth="1"/>
    <col min="10" max="16384" width="9.109375" style="67"/>
  </cols>
  <sheetData>
    <row r="1" spans="1:14" s="1" customFormat="1" ht="18">
      <c r="A1" s="97"/>
      <c r="B1" s="97"/>
      <c r="C1" s="132"/>
      <c r="D1" s="566" t="s">
        <v>505</v>
      </c>
      <c r="E1" s="566"/>
      <c r="F1" s="566"/>
    </row>
    <row r="2" spans="1:14" s="1" customFormat="1" ht="18">
      <c r="A2" s="97"/>
      <c r="B2" s="97"/>
      <c r="C2" s="566" t="s">
        <v>88</v>
      </c>
      <c r="D2" s="566"/>
      <c r="E2" s="566"/>
      <c r="F2" s="566"/>
      <c r="G2" s="5"/>
      <c r="H2" s="5"/>
      <c r="I2" s="5"/>
      <c r="J2" s="5"/>
      <c r="K2" s="5"/>
      <c r="L2" s="5"/>
      <c r="M2" s="5"/>
      <c r="N2" s="5"/>
    </row>
    <row r="3" spans="1:14" s="1" customFormat="1" ht="18">
      <c r="A3" s="97"/>
      <c r="B3" s="97"/>
      <c r="C3" s="566" t="s">
        <v>71</v>
      </c>
      <c r="D3" s="566"/>
      <c r="E3" s="566"/>
      <c r="F3" s="566"/>
      <c r="G3" s="5"/>
      <c r="H3" s="5"/>
      <c r="I3" s="5"/>
      <c r="J3" s="5"/>
      <c r="K3" s="5"/>
      <c r="L3" s="5"/>
      <c r="M3" s="5"/>
      <c r="N3" s="5"/>
    </row>
    <row r="4" spans="1:14" s="1" customFormat="1" ht="17.399999999999999">
      <c r="A4" s="97"/>
      <c r="B4" s="97"/>
      <c r="C4" s="135"/>
      <c r="D4" s="135"/>
    </row>
    <row r="5" spans="1:14" s="1" customFormat="1" ht="17.399999999999999">
      <c r="A5" s="97"/>
      <c r="B5" s="97"/>
      <c r="C5" s="135"/>
      <c r="D5" s="135"/>
    </row>
    <row r="6" spans="1:14" s="1" customFormat="1" ht="74.25" customHeight="1">
      <c r="A6" s="567" t="s">
        <v>146</v>
      </c>
      <c r="B6" s="567"/>
      <c r="C6" s="567"/>
      <c r="D6" s="567"/>
      <c r="E6" s="567"/>
      <c r="F6" s="567"/>
    </row>
    <row r="7" spans="1:14" s="3" customFormat="1" ht="17.399999999999999">
      <c r="A7" s="75"/>
      <c r="B7" s="76"/>
      <c r="C7" s="77"/>
      <c r="D7" s="78"/>
      <c r="E7" s="568" t="s">
        <v>64</v>
      </c>
      <c r="F7" s="568"/>
    </row>
    <row r="8" spans="1:14" s="3" customFormat="1" ht="34.5" customHeight="1">
      <c r="A8" s="562" t="s">
        <v>78</v>
      </c>
      <c r="B8" s="562"/>
      <c r="C8" s="569" t="s">
        <v>79</v>
      </c>
      <c r="D8" s="570" t="s">
        <v>92</v>
      </c>
      <c r="E8" s="571"/>
      <c r="F8" s="572"/>
    </row>
    <row r="9" spans="1:14" s="3" customFormat="1" ht="21" customHeight="1">
      <c r="A9" s="562"/>
      <c r="B9" s="562"/>
      <c r="C9" s="569"/>
      <c r="D9" s="573" t="s">
        <v>80</v>
      </c>
      <c r="E9" s="573"/>
      <c r="F9" s="573"/>
    </row>
    <row r="10" spans="1:14" s="3" customFormat="1" ht="22.5" customHeight="1">
      <c r="A10" s="562" t="s">
        <v>75</v>
      </c>
      <c r="B10" s="562" t="s">
        <v>90</v>
      </c>
      <c r="C10" s="569"/>
      <c r="D10" s="563" t="s">
        <v>81</v>
      </c>
      <c r="E10" s="564" t="s">
        <v>82</v>
      </c>
      <c r="F10" s="565"/>
    </row>
    <row r="11" spans="1:14" s="3" customFormat="1" ht="34.799999999999997">
      <c r="A11" s="562"/>
      <c r="B11" s="562"/>
      <c r="C11" s="569"/>
      <c r="D11" s="563"/>
      <c r="E11" s="131" t="s">
        <v>147</v>
      </c>
      <c r="F11" s="131" t="s">
        <v>148</v>
      </c>
    </row>
    <row r="12" spans="1:14" s="3" customFormat="1" ht="34.799999999999997">
      <c r="A12" s="79"/>
      <c r="B12" s="80"/>
      <c r="C12" s="81" t="s">
        <v>83</v>
      </c>
      <c r="D12" s="82">
        <f t="shared" ref="D12:F12" si="0">+D13+D14</f>
        <v>-452800</v>
      </c>
      <c r="E12" s="82">
        <f t="shared" si="0"/>
        <v>-438800</v>
      </c>
      <c r="F12" s="82">
        <f t="shared" si="0"/>
        <v>-14000</v>
      </c>
    </row>
    <row r="13" spans="1:14" s="3" customFormat="1" ht="24.75" customHeight="1">
      <c r="A13" s="83"/>
      <c r="B13" s="133"/>
      <c r="C13" s="84" t="s">
        <v>84</v>
      </c>
      <c r="D13" s="85">
        <f>+E13+F13</f>
        <v>0</v>
      </c>
      <c r="E13" s="85">
        <v>0</v>
      </c>
      <c r="F13" s="85">
        <v>0</v>
      </c>
    </row>
    <row r="14" spans="1:14" s="3" customFormat="1" ht="24.75" customHeight="1">
      <c r="A14" s="83"/>
      <c r="B14" s="133"/>
      <c r="C14" s="84" t="s">
        <v>85</v>
      </c>
      <c r="D14" s="92">
        <f>+D22</f>
        <v>-452800</v>
      </c>
      <c r="E14" s="92">
        <f t="shared" ref="E14:F14" si="1">+E22</f>
        <v>-438800</v>
      </c>
      <c r="F14" s="92">
        <f t="shared" si="1"/>
        <v>-14000</v>
      </c>
    </row>
    <row r="15" spans="1:14" s="3" customFormat="1" ht="42.75" customHeight="1">
      <c r="A15" s="83"/>
      <c r="B15" s="133"/>
      <c r="C15" s="86" t="s">
        <v>86</v>
      </c>
      <c r="D15" s="87">
        <f>+D16</f>
        <v>-452800</v>
      </c>
      <c r="E15" s="87">
        <f>+E16</f>
        <v>-438800</v>
      </c>
      <c r="F15" s="87">
        <f>+F16</f>
        <v>-14000</v>
      </c>
    </row>
    <row r="16" spans="1:14" ht="25.5" customHeight="1">
      <c r="A16" s="154">
        <v>1190</v>
      </c>
      <c r="B16" s="134"/>
      <c r="C16" s="88" t="s">
        <v>149</v>
      </c>
      <c r="D16" s="87">
        <f>+E16+F16</f>
        <v>-452800</v>
      </c>
      <c r="E16" s="87">
        <f>+E18</f>
        <v>-438800</v>
      </c>
      <c r="F16" s="87">
        <f>+F18</f>
        <v>-14000</v>
      </c>
    </row>
    <row r="17" spans="1:6" ht="18">
      <c r="A17" s="155"/>
      <c r="B17" s="134"/>
      <c r="C17" s="89" t="s">
        <v>87</v>
      </c>
      <c r="D17" s="90"/>
      <c r="E17" s="91"/>
      <c r="F17" s="91"/>
    </row>
    <row r="18" spans="1:6" ht="126">
      <c r="A18" s="156"/>
      <c r="B18" s="157" t="s">
        <v>150</v>
      </c>
      <c r="C18" s="86" t="s">
        <v>151</v>
      </c>
      <c r="D18" s="158">
        <f>+E18+F18</f>
        <v>-452800</v>
      </c>
      <c r="E18" s="158">
        <f>+E22</f>
        <v>-438800</v>
      </c>
      <c r="F18" s="158">
        <f>+F22</f>
        <v>-14000</v>
      </c>
    </row>
    <row r="19" spans="1:6" ht="17.399999999999999">
      <c r="A19" s="156"/>
      <c r="B19" s="133"/>
      <c r="C19" s="89" t="s">
        <v>62</v>
      </c>
      <c r="D19" s="159"/>
      <c r="E19" s="159"/>
      <c r="F19" s="159"/>
    </row>
    <row r="20" spans="1:6" ht="18">
      <c r="A20" s="156"/>
      <c r="B20" s="133"/>
      <c r="C20" s="160" t="s">
        <v>46</v>
      </c>
      <c r="D20" s="161">
        <f>+E20+F20</f>
        <v>-452800</v>
      </c>
      <c r="E20" s="161">
        <f>+E18</f>
        <v>-438800</v>
      </c>
      <c r="F20" s="161">
        <f>+F18</f>
        <v>-14000</v>
      </c>
    </row>
    <row r="21" spans="1:6" ht="34.799999999999997">
      <c r="A21" s="156"/>
      <c r="B21" s="133"/>
      <c r="C21" s="89" t="s">
        <v>63</v>
      </c>
      <c r="D21" s="159"/>
      <c r="E21" s="159"/>
      <c r="F21" s="159"/>
    </row>
    <row r="22" spans="1:6" ht="21.75" customHeight="1">
      <c r="A22" s="156"/>
      <c r="B22" s="133"/>
      <c r="C22" s="89" t="s">
        <v>152</v>
      </c>
      <c r="D22" s="85">
        <f t="shared" ref="D22:D24" si="2">+E22+F22</f>
        <v>-452800</v>
      </c>
      <c r="E22" s="85">
        <f>+E23</f>
        <v>-438800</v>
      </c>
      <c r="F22" s="85">
        <f>+F23</f>
        <v>-14000</v>
      </c>
    </row>
    <row r="23" spans="1:6" ht="17.399999999999999">
      <c r="A23" s="156"/>
      <c r="B23" s="133"/>
      <c r="C23" s="89" t="s">
        <v>153</v>
      </c>
      <c r="D23" s="85">
        <f t="shared" si="2"/>
        <v>-452800</v>
      </c>
      <c r="E23" s="85">
        <f>+E24+E26</f>
        <v>-438800</v>
      </c>
      <c r="F23" s="85">
        <f>+F24+F26</f>
        <v>-14000</v>
      </c>
    </row>
    <row r="24" spans="1:6" ht="18.75" customHeight="1">
      <c r="A24" s="156"/>
      <c r="B24" s="133"/>
      <c r="C24" s="89" t="s">
        <v>154</v>
      </c>
      <c r="D24" s="85">
        <f t="shared" si="2"/>
        <v>-375000</v>
      </c>
      <c r="E24" s="85">
        <f>+E25</f>
        <v>-375000</v>
      </c>
      <c r="F24" s="85">
        <f>+F25</f>
        <v>0</v>
      </c>
    </row>
    <row r="25" spans="1:6" ht="18.75" customHeight="1">
      <c r="A25" s="156"/>
      <c r="B25" s="133"/>
      <c r="C25" s="162" t="s">
        <v>155</v>
      </c>
      <c r="D25" s="85">
        <f>+E25+F25</f>
        <v>-375000</v>
      </c>
      <c r="E25" s="91">
        <v>-375000</v>
      </c>
      <c r="F25" s="91"/>
    </row>
    <row r="26" spans="1:6" ht="18.75" customHeight="1">
      <c r="A26" s="163"/>
      <c r="B26" s="164"/>
      <c r="C26" s="89" t="s">
        <v>156</v>
      </c>
      <c r="D26" s="85">
        <f t="shared" ref="D26:D27" si="3">+E26+F26</f>
        <v>-77800</v>
      </c>
      <c r="E26" s="85">
        <f>+E27</f>
        <v>-63800</v>
      </c>
      <c r="F26" s="85">
        <f>+F27</f>
        <v>-14000</v>
      </c>
    </row>
    <row r="27" spans="1:6" ht="19.5" customHeight="1">
      <c r="A27" s="163"/>
      <c r="B27" s="164"/>
      <c r="C27" s="162" t="s">
        <v>157</v>
      </c>
      <c r="D27" s="85">
        <f t="shared" si="3"/>
        <v>-77800</v>
      </c>
      <c r="E27" s="85">
        <v>-63800</v>
      </c>
      <c r="F27" s="85">
        <v>-14000</v>
      </c>
    </row>
  </sheetData>
  <mergeCells count="13">
    <mergeCell ref="B10:B11"/>
    <mergeCell ref="D10:D11"/>
    <mergeCell ref="E10:F10"/>
    <mergeCell ref="D1:F1"/>
    <mergeCell ref="C2:F2"/>
    <mergeCell ref="C3:F3"/>
    <mergeCell ref="A6:F6"/>
    <mergeCell ref="E7:F7"/>
    <mergeCell ref="A8:B9"/>
    <mergeCell ref="C8:C11"/>
    <mergeCell ref="D8:F8"/>
    <mergeCell ref="D9:F9"/>
    <mergeCell ref="A10:A11"/>
  </mergeCells>
  <pageMargins left="0" right="0" top="0" bottom="0" header="0" footer="0"/>
  <pageSetup paperSize="9" scale="7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P34"/>
  <sheetViews>
    <sheetView topLeftCell="D1" zoomScaleNormal="100" workbookViewId="0">
      <selection activeCell="G8" sqref="G8"/>
    </sheetView>
  </sheetViews>
  <sheetFormatPr defaultRowHeight="15"/>
  <cols>
    <col min="1" max="1" width="13.6640625" style="67" customWidth="1"/>
    <col min="2" max="2" width="19.88671875" style="68" customWidth="1"/>
    <col min="3" max="3" width="10.5546875" style="68" customWidth="1"/>
    <col min="4" max="4" width="10.44140625" style="68" customWidth="1"/>
    <col min="5" max="5" width="55.109375" style="68" customWidth="1"/>
    <col min="6" max="6" width="80.5546875" style="68" customWidth="1"/>
    <col min="7" max="7" width="39.33203125" style="67" customWidth="1"/>
    <col min="8" max="9" width="9.109375" style="67"/>
    <col min="10" max="10" width="10.6640625" style="67" bestFit="1" customWidth="1"/>
    <col min="11" max="256" width="9.109375" style="67"/>
    <col min="257" max="257" width="13.6640625" style="67" customWidth="1"/>
    <col min="258" max="258" width="25.33203125" style="67" customWidth="1"/>
    <col min="259" max="259" width="21.44140625" style="67" customWidth="1"/>
    <col min="260" max="260" width="16.44140625" style="67" customWidth="1"/>
    <col min="261" max="261" width="15.88671875" style="67" customWidth="1"/>
    <col min="262" max="262" width="45" style="67" customWidth="1"/>
    <col min="263" max="263" width="25" style="67" customWidth="1"/>
    <col min="264" max="512" width="9.109375" style="67"/>
    <col min="513" max="513" width="13.6640625" style="67" customWidth="1"/>
    <col min="514" max="514" width="25.33203125" style="67" customWidth="1"/>
    <col min="515" max="515" width="21.44140625" style="67" customWidth="1"/>
    <col min="516" max="516" width="16.44140625" style="67" customWidth="1"/>
    <col min="517" max="517" width="15.88671875" style="67" customWidth="1"/>
    <col min="518" max="518" width="45" style="67" customWidth="1"/>
    <col min="519" max="519" width="25" style="67" customWidth="1"/>
    <col min="520" max="768" width="9.109375" style="67"/>
    <col min="769" max="769" width="13.6640625" style="67" customWidth="1"/>
    <col min="770" max="770" width="25.33203125" style="67" customWidth="1"/>
    <col min="771" max="771" width="21.44140625" style="67" customWidth="1"/>
    <col min="772" max="772" width="16.44140625" style="67" customWidth="1"/>
    <col min="773" max="773" width="15.88671875" style="67" customWidth="1"/>
    <col min="774" max="774" width="45" style="67" customWidth="1"/>
    <col min="775" max="775" width="25" style="67" customWidth="1"/>
    <col min="776" max="1024" width="9.109375" style="67"/>
    <col min="1025" max="1025" width="13.6640625" style="67" customWidth="1"/>
    <col min="1026" max="1026" width="25.33203125" style="67" customWidth="1"/>
    <col min="1027" max="1027" width="21.44140625" style="67" customWidth="1"/>
    <col min="1028" max="1028" width="16.44140625" style="67" customWidth="1"/>
    <col min="1029" max="1029" width="15.88671875" style="67" customWidth="1"/>
    <col min="1030" max="1030" width="45" style="67" customWidth="1"/>
    <col min="1031" max="1031" width="25" style="67" customWidth="1"/>
    <col min="1032" max="1280" width="9.109375" style="67"/>
    <col min="1281" max="1281" width="13.6640625" style="67" customWidth="1"/>
    <col min="1282" max="1282" width="25.33203125" style="67" customWidth="1"/>
    <col min="1283" max="1283" width="21.44140625" style="67" customWidth="1"/>
    <col min="1284" max="1284" width="16.44140625" style="67" customWidth="1"/>
    <col min="1285" max="1285" width="15.88671875" style="67" customWidth="1"/>
    <col min="1286" max="1286" width="45" style="67" customWidth="1"/>
    <col min="1287" max="1287" width="25" style="67" customWidth="1"/>
    <col min="1288" max="1536" width="9.109375" style="67"/>
    <col min="1537" max="1537" width="13.6640625" style="67" customWidth="1"/>
    <col min="1538" max="1538" width="25.33203125" style="67" customWidth="1"/>
    <col min="1539" max="1539" width="21.44140625" style="67" customWidth="1"/>
    <col min="1540" max="1540" width="16.44140625" style="67" customWidth="1"/>
    <col min="1541" max="1541" width="15.88671875" style="67" customWidth="1"/>
    <col min="1542" max="1542" width="45" style="67" customWidth="1"/>
    <col min="1543" max="1543" width="25" style="67" customWidth="1"/>
    <col min="1544" max="1792" width="9.109375" style="67"/>
    <col min="1793" max="1793" width="13.6640625" style="67" customWidth="1"/>
    <col min="1794" max="1794" width="25.33203125" style="67" customWidth="1"/>
    <col min="1795" max="1795" width="21.44140625" style="67" customWidth="1"/>
    <col min="1796" max="1796" width="16.44140625" style="67" customWidth="1"/>
    <col min="1797" max="1797" width="15.88671875" style="67" customWidth="1"/>
    <col min="1798" max="1798" width="45" style="67" customWidth="1"/>
    <col min="1799" max="1799" width="25" style="67" customWidth="1"/>
    <col min="1800" max="2048" width="9.109375" style="67"/>
    <col min="2049" max="2049" width="13.6640625" style="67" customWidth="1"/>
    <col min="2050" max="2050" width="25.33203125" style="67" customWidth="1"/>
    <col min="2051" max="2051" width="21.44140625" style="67" customWidth="1"/>
    <col min="2052" max="2052" width="16.44140625" style="67" customWidth="1"/>
    <col min="2053" max="2053" width="15.88671875" style="67" customWidth="1"/>
    <col min="2054" max="2054" width="45" style="67" customWidth="1"/>
    <col min="2055" max="2055" width="25" style="67" customWidth="1"/>
    <col min="2056" max="2304" width="9.109375" style="67"/>
    <col min="2305" max="2305" width="13.6640625" style="67" customWidth="1"/>
    <col min="2306" max="2306" width="25.33203125" style="67" customWidth="1"/>
    <col min="2307" max="2307" width="21.44140625" style="67" customWidth="1"/>
    <col min="2308" max="2308" width="16.44140625" style="67" customWidth="1"/>
    <col min="2309" max="2309" width="15.88671875" style="67" customWidth="1"/>
    <col min="2310" max="2310" width="45" style="67" customWidth="1"/>
    <col min="2311" max="2311" width="25" style="67" customWidth="1"/>
    <col min="2312" max="2560" width="9.109375" style="67"/>
    <col min="2561" max="2561" width="13.6640625" style="67" customWidth="1"/>
    <col min="2562" max="2562" width="25.33203125" style="67" customWidth="1"/>
    <col min="2563" max="2563" width="21.44140625" style="67" customWidth="1"/>
    <col min="2564" max="2564" width="16.44140625" style="67" customWidth="1"/>
    <col min="2565" max="2565" width="15.88671875" style="67" customWidth="1"/>
    <col min="2566" max="2566" width="45" style="67" customWidth="1"/>
    <col min="2567" max="2567" width="25" style="67" customWidth="1"/>
    <col min="2568" max="2816" width="9.109375" style="67"/>
    <col min="2817" max="2817" width="13.6640625" style="67" customWidth="1"/>
    <col min="2818" max="2818" width="25.33203125" style="67" customWidth="1"/>
    <col min="2819" max="2819" width="21.44140625" style="67" customWidth="1"/>
    <col min="2820" max="2820" width="16.44140625" style="67" customWidth="1"/>
    <col min="2821" max="2821" width="15.88671875" style="67" customWidth="1"/>
    <col min="2822" max="2822" width="45" style="67" customWidth="1"/>
    <col min="2823" max="2823" width="25" style="67" customWidth="1"/>
    <col min="2824" max="3072" width="9.109375" style="67"/>
    <col min="3073" max="3073" width="13.6640625" style="67" customWidth="1"/>
    <col min="3074" max="3074" width="25.33203125" style="67" customWidth="1"/>
    <col min="3075" max="3075" width="21.44140625" style="67" customWidth="1"/>
    <col min="3076" max="3076" width="16.44140625" style="67" customWidth="1"/>
    <col min="3077" max="3077" width="15.88671875" style="67" customWidth="1"/>
    <col min="3078" max="3078" width="45" style="67" customWidth="1"/>
    <col min="3079" max="3079" width="25" style="67" customWidth="1"/>
    <col min="3080" max="3328" width="9.109375" style="67"/>
    <col min="3329" max="3329" width="13.6640625" style="67" customWidth="1"/>
    <col min="3330" max="3330" width="25.33203125" style="67" customWidth="1"/>
    <col min="3331" max="3331" width="21.44140625" style="67" customWidth="1"/>
    <col min="3332" max="3332" width="16.44140625" style="67" customWidth="1"/>
    <col min="3333" max="3333" width="15.88671875" style="67" customWidth="1"/>
    <col min="3334" max="3334" width="45" style="67" customWidth="1"/>
    <col min="3335" max="3335" width="25" style="67" customWidth="1"/>
    <col min="3336" max="3584" width="9.109375" style="67"/>
    <col min="3585" max="3585" width="13.6640625" style="67" customWidth="1"/>
    <col min="3586" max="3586" width="25.33203125" style="67" customWidth="1"/>
    <col min="3587" max="3587" width="21.44140625" style="67" customWidth="1"/>
    <col min="3588" max="3588" width="16.44140625" style="67" customWidth="1"/>
    <col min="3589" max="3589" width="15.88671875" style="67" customWidth="1"/>
    <col min="3590" max="3590" width="45" style="67" customWidth="1"/>
    <col min="3591" max="3591" width="25" style="67" customWidth="1"/>
    <col min="3592" max="3840" width="9.109375" style="67"/>
    <col min="3841" max="3841" width="13.6640625" style="67" customWidth="1"/>
    <col min="3842" max="3842" width="25.33203125" style="67" customWidth="1"/>
    <col min="3843" max="3843" width="21.44140625" style="67" customWidth="1"/>
    <col min="3844" max="3844" width="16.44140625" style="67" customWidth="1"/>
    <col min="3845" max="3845" width="15.88671875" style="67" customWidth="1"/>
    <col min="3846" max="3846" width="45" style="67" customWidth="1"/>
    <col min="3847" max="3847" width="25" style="67" customWidth="1"/>
    <col min="3848" max="4096" width="9.109375" style="67"/>
    <col min="4097" max="4097" width="13.6640625" style="67" customWidth="1"/>
    <col min="4098" max="4098" width="25.33203125" style="67" customWidth="1"/>
    <col min="4099" max="4099" width="21.44140625" style="67" customWidth="1"/>
    <col min="4100" max="4100" width="16.44140625" style="67" customWidth="1"/>
    <col min="4101" max="4101" width="15.88671875" style="67" customWidth="1"/>
    <col min="4102" max="4102" width="45" style="67" customWidth="1"/>
    <col min="4103" max="4103" width="25" style="67" customWidth="1"/>
    <col min="4104" max="4352" width="9.109375" style="67"/>
    <col min="4353" max="4353" width="13.6640625" style="67" customWidth="1"/>
    <col min="4354" max="4354" width="25.33203125" style="67" customWidth="1"/>
    <col min="4355" max="4355" width="21.44140625" style="67" customWidth="1"/>
    <col min="4356" max="4356" width="16.44140625" style="67" customWidth="1"/>
    <col min="4357" max="4357" width="15.88671875" style="67" customWidth="1"/>
    <col min="4358" max="4358" width="45" style="67" customWidth="1"/>
    <col min="4359" max="4359" width="25" style="67" customWidth="1"/>
    <col min="4360" max="4608" width="9.109375" style="67"/>
    <col min="4609" max="4609" width="13.6640625" style="67" customWidth="1"/>
    <col min="4610" max="4610" width="25.33203125" style="67" customWidth="1"/>
    <col min="4611" max="4611" width="21.44140625" style="67" customWidth="1"/>
    <col min="4612" max="4612" width="16.44140625" style="67" customWidth="1"/>
    <col min="4613" max="4613" width="15.88671875" style="67" customWidth="1"/>
    <col min="4614" max="4614" width="45" style="67" customWidth="1"/>
    <col min="4615" max="4615" width="25" style="67" customWidth="1"/>
    <col min="4616" max="4864" width="9.109375" style="67"/>
    <col min="4865" max="4865" width="13.6640625" style="67" customWidth="1"/>
    <col min="4866" max="4866" width="25.33203125" style="67" customWidth="1"/>
    <col min="4867" max="4867" width="21.44140625" style="67" customWidth="1"/>
    <col min="4868" max="4868" width="16.44140625" style="67" customWidth="1"/>
    <col min="4869" max="4869" width="15.88671875" style="67" customWidth="1"/>
    <col min="4870" max="4870" width="45" style="67" customWidth="1"/>
    <col min="4871" max="4871" width="25" style="67" customWidth="1"/>
    <col min="4872" max="5120" width="9.109375" style="67"/>
    <col min="5121" max="5121" width="13.6640625" style="67" customWidth="1"/>
    <col min="5122" max="5122" width="25.33203125" style="67" customWidth="1"/>
    <col min="5123" max="5123" width="21.44140625" style="67" customWidth="1"/>
    <col min="5124" max="5124" width="16.44140625" style="67" customWidth="1"/>
    <col min="5125" max="5125" width="15.88671875" style="67" customWidth="1"/>
    <col min="5126" max="5126" width="45" style="67" customWidth="1"/>
    <col min="5127" max="5127" width="25" style="67" customWidth="1"/>
    <col min="5128" max="5376" width="9.109375" style="67"/>
    <col min="5377" max="5377" width="13.6640625" style="67" customWidth="1"/>
    <col min="5378" max="5378" width="25.33203125" style="67" customWidth="1"/>
    <col min="5379" max="5379" width="21.44140625" style="67" customWidth="1"/>
    <col min="5380" max="5380" width="16.44140625" style="67" customWidth="1"/>
    <col min="5381" max="5381" width="15.88671875" style="67" customWidth="1"/>
    <col min="5382" max="5382" width="45" style="67" customWidth="1"/>
    <col min="5383" max="5383" width="25" style="67" customWidth="1"/>
    <col min="5384" max="5632" width="9.109375" style="67"/>
    <col min="5633" max="5633" width="13.6640625" style="67" customWidth="1"/>
    <col min="5634" max="5634" width="25.33203125" style="67" customWidth="1"/>
    <col min="5635" max="5635" width="21.44140625" style="67" customWidth="1"/>
    <col min="5636" max="5636" width="16.44140625" style="67" customWidth="1"/>
    <col min="5637" max="5637" width="15.88671875" style="67" customWidth="1"/>
    <col min="5638" max="5638" width="45" style="67" customWidth="1"/>
    <col min="5639" max="5639" width="25" style="67" customWidth="1"/>
    <col min="5640" max="5888" width="9.109375" style="67"/>
    <col min="5889" max="5889" width="13.6640625" style="67" customWidth="1"/>
    <col min="5890" max="5890" width="25.33203125" style="67" customWidth="1"/>
    <col min="5891" max="5891" width="21.44140625" style="67" customWidth="1"/>
    <col min="5892" max="5892" width="16.44140625" style="67" customWidth="1"/>
    <col min="5893" max="5893" width="15.88671875" style="67" customWidth="1"/>
    <col min="5894" max="5894" width="45" style="67" customWidth="1"/>
    <col min="5895" max="5895" width="25" style="67" customWidth="1"/>
    <col min="5896" max="6144" width="9.109375" style="67"/>
    <col min="6145" max="6145" width="13.6640625" style="67" customWidth="1"/>
    <col min="6146" max="6146" width="25.33203125" style="67" customWidth="1"/>
    <col min="6147" max="6147" width="21.44140625" style="67" customWidth="1"/>
    <col min="6148" max="6148" width="16.44140625" style="67" customWidth="1"/>
    <col min="6149" max="6149" width="15.88671875" style="67" customWidth="1"/>
    <col min="6150" max="6150" width="45" style="67" customWidth="1"/>
    <col min="6151" max="6151" width="25" style="67" customWidth="1"/>
    <col min="6152" max="6400" width="9.109375" style="67"/>
    <col min="6401" max="6401" width="13.6640625" style="67" customWidth="1"/>
    <col min="6402" max="6402" width="25.33203125" style="67" customWidth="1"/>
    <col min="6403" max="6403" width="21.44140625" style="67" customWidth="1"/>
    <col min="6404" max="6404" width="16.44140625" style="67" customWidth="1"/>
    <col min="6405" max="6405" width="15.88671875" style="67" customWidth="1"/>
    <col min="6406" max="6406" width="45" style="67" customWidth="1"/>
    <col min="6407" max="6407" width="25" style="67" customWidth="1"/>
    <col min="6408" max="6656" width="9.109375" style="67"/>
    <col min="6657" max="6657" width="13.6640625" style="67" customWidth="1"/>
    <col min="6658" max="6658" width="25.33203125" style="67" customWidth="1"/>
    <col min="6659" max="6659" width="21.44140625" style="67" customWidth="1"/>
    <col min="6660" max="6660" width="16.44140625" style="67" customWidth="1"/>
    <col min="6661" max="6661" width="15.88671875" style="67" customWidth="1"/>
    <col min="6662" max="6662" width="45" style="67" customWidth="1"/>
    <col min="6663" max="6663" width="25" style="67" customWidth="1"/>
    <col min="6664" max="6912" width="9.109375" style="67"/>
    <col min="6913" max="6913" width="13.6640625" style="67" customWidth="1"/>
    <col min="6914" max="6914" width="25.33203125" style="67" customWidth="1"/>
    <col min="6915" max="6915" width="21.44140625" style="67" customWidth="1"/>
    <col min="6916" max="6916" width="16.44140625" style="67" customWidth="1"/>
    <col min="6917" max="6917" width="15.88671875" style="67" customWidth="1"/>
    <col min="6918" max="6918" width="45" style="67" customWidth="1"/>
    <col min="6919" max="6919" width="25" style="67" customWidth="1"/>
    <col min="6920" max="7168" width="9.109375" style="67"/>
    <col min="7169" max="7169" width="13.6640625" style="67" customWidth="1"/>
    <col min="7170" max="7170" width="25.33203125" style="67" customWidth="1"/>
    <col min="7171" max="7171" width="21.44140625" style="67" customWidth="1"/>
    <col min="7172" max="7172" width="16.44140625" style="67" customWidth="1"/>
    <col min="7173" max="7173" width="15.88671875" style="67" customWidth="1"/>
    <col min="7174" max="7174" width="45" style="67" customWidth="1"/>
    <col min="7175" max="7175" width="25" style="67" customWidth="1"/>
    <col min="7176" max="7424" width="9.109375" style="67"/>
    <col min="7425" max="7425" width="13.6640625" style="67" customWidth="1"/>
    <col min="7426" max="7426" width="25.33203125" style="67" customWidth="1"/>
    <col min="7427" max="7427" width="21.44140625" style="67" customWidth="1"/>
    <col min="7428" max="7428" width="16.44140625" style="67" customWidth="1"/>
    <col min="7429" max="7429" width="15.88671875" style="67" customWidth="1"/>
    <col min="7430" max="7430" width="45" style="67" customWidth="1"/>
    <col min="7431" max="7431" width="25" style="67" customWidth="1"/>
    <col min="7432" max="7680" width="9.109375" style="67"/>
    <col min="7681" max="7681" width="13.6640625" style="67" customWidth="1"/>
    <col min="7682" max="7682" width="25.33203125" style="67" customWidth="1"/>
    <col min="7683" max="7683" width="21.44140625" style="67" customWidth="1"/>
    <col min="7684" max="7684" width="16.44140625" style="67" customWidth="1"/>
    <col min="7685" max="7685" width="15.88671875" style="67" customWidth="1"/>
    <col min="7686" max="7686" width="45" style="67" customWidth="1"/>
    <col min="7687" max="7687" width="25" style="67" customWidth="1"/>
    <col min="7688" max="7936" width="9.109375" style="67"/>
    <col min="7937" max="7937" width="13.6640625" style="67" customWidth="1"/>
    <col min="7938" max="7938" width="25.33203125" style="67" customWidth="1"/>
    <col min="7939" max="7939" width="21.44140625" style="67" customWidth="1"/>
    <col min="7940" max="7940" width="16.44140625" style="67" customWidth="1"/>
    <col min="7941" max="7941" width="15.88671875" style="67" customWidth="1"/>
    <col min="7942" max="7942" width="45" style="67" customWidth="1"/>
    <col min="7943" max="7943" width="25" style="67" customWidth="1"/>
    <col min="7944" max="8192" width="9.109375" style="67"/>
    <col min="8193" max="8193" width="13.6640625" style="67" customWidth="1"/>
    <col min="8194" max="8194" width="25.33203125" style="67" customWidth="1"/>
    <col min="8195" max="8195" width="21.44140625" style="67" customWidth="1"/>
    <col min="8196" max="8196" width="16.44140625" style="67" customWidth="1"/>
    <col min="8197" max="8197" width="15.88671875" style="67" customWidth="1"/>
    <col min="8198" max="8198" width="45" style="67" customWidth="1"/>
    <col min="8199" max="8199" width="25" style="67" customWidth="1"/>
    <col min="8200" max="8448" width="9.109375" style="67"/>
    <col min="8449" max="8449" width="13.6640625" style="67" customWidth="1"/>
    <col min="8450" max="8450" width="25.33203125" style="67" customWidth="1"/>
    <col min="8451" max="8451" width="21.44140625" style="67" customWidth="1"/>
    <col min="8452" max="8452" width="16.44140625" style="67" customWidth="1"/>
    <col min="8453" max="8453" width="15.88671875" style="67" customWidth="1"/>
    <col min="8454" max="8454" width="45" style="67" customWidth="1"/>
    <col min="8455" max="8455" width="25" style="67" customWidth="1"/>
    <col min="8456" max="8704" width="9.109375" style="67"/>
    <col min="8705" max="8705" width="13.6640625" style="67" customWidth="1"/>
    <col min="8706" max="8706" width="25.33203125" style="67" customWidth="1"/>
    <col min="8707" max="8707" width="21.44140625" style="67" customWidth="1"/>
    <col min="8708" max="8708" width="16.44140625" style="67" customWidth="1"/>
    <col min="8709" max="8709" width="15.88671875" style="67" customWidth="1"/>
    <col min="8710" max="8710" width="45" style="67" customWidth="1"/>
    <col min="8711" max="8711" width="25" style="67" customWidth="1"/>
    <col min="8712" max="8960" width="9.109375" style="67"/>
    <col min="8961" max="8961" width="13.6640625" style="67" customWidth="1"/>
    <col min="8962" max="8962" width="25.33203125" style="67" customWidth="1"/>
    <col min="8963" max="8963" width="21.44140625" style="67" customWidth="1"/>
    <col min="8964" max="8964" width="16.44140625" style="67" customWidth="1"/>
    <col min="8965" max="8965" width="15.88671875" style="67" customWidth="1"/>
    <col min="8966" max="8966" width="45" style="67" customWidth="1"/>
    <col min="8967" max="8967" width="25" style="67" customWidth="1"/>
    <col min="8968" max="9216" width="9.109375" style="67"/>
    <col min="9217" max="9217" width="13.6640625" style="67" customWidth="1"/>
    <col min="9218" max="9218" width="25.33203125" style="67" customWidth="1"/>
    <col min="9219" max="9219" width="21.44140625" style="67" customWidth="1"/>
    <col min="9220" max="9220" width="16.44140625" style="67" customWidth="1"/>
    <col min="9221" max="9221" width="15.88671875" style="67" customWidth="1"/>
    <col min="9222" max="9222" width="45" style="67" customWidth="1"/>
    <col min="9223" max="9223" width="25" style="67" customWidth="1"/>
    <col min="9224" max="9472" width="9.109375" style="67"/>
    <col min="9473" max="9473" width="13.6640625" style="67" customWidth="1"/>
    <col min="9474" max="9474" width="25.33203125" style="67" customWidth="1"/>
    <col min="9475" max="9475" width="21.44140625" style="67" customWidth="1"/>
    <col min="9476" max="9476" width="16.44140625" style="67" customWidth="1"/>
    <col min="9477" max="9477" width="15.88671875" style="67" customWidth="1"/>
    <col min="9478" max="9478" width="45" style="67" customWidth="1"/>
    <col min="9479" max="9479" width="25" style="67" customWidth="1"/>
    <col min="9480" max="9728" width="9.109375" style="67"/>
    <col min="9729" max="9729" width="13.6640625" style="67" customWidth="1"/>
    <col min="9730" max="9730" width="25.33203125" style="67" customWidth="1"/>
    <col min="9731" max="9731" width="21.44140625" style="67" customWidth="1"/>
    <col min="9732" max="9732" width="16.44140625" style="67" customWidth="1"/>
    <col min="9733" max="9733" width="15.88671875" style="67" customWidth="1"/>
    <col min="9734" max="9734" width="45" style="67" customWidth="1"/>
    <col min="9735" max="9735" width="25" style="67" customWidth="1"/>
    <col min="9736" max="9984" width="9.109375" style="67"/>
    <col min="9985" max="9985" width="13.6640625" style="67" customWidth="1"/>
    <col min="9986" max="9986" width="25.33203125" style="67" customWidth="1"/>
    <col min="9987" max="9987" width="21.44140625" style="67" customWidth="1"/>
    <col min="9988" max="9988" width="16.44140625" style="67" customWidth="1"/>
    <col min="9989" max="9989" width="15.88671875" style="67" customWidth="1"/>
    <col min="9990" max="9990" width="45" style="67" customWidth="1"/>
    <col min="9991" max="9991" width="25" style="67" customWidth="1"/>
    <col min="9992" max="10240" width="9.109375" style="67"/>
    <col min="10241" max="10241" width="13.6640625" style="67" customWidth="1"/>
    <col min="10242" max="10242" width="25.33203125" style="67" customWidth="1"/>
    <col min="10243" max="10243" width="21.44140625" style="67" customWidth="1"/>
    <col min="10244" max="10244" width="16.44140625" style="67" customWidth="1"/>
    <col min="10245" max="10245" width="15.88671875" style="67" customWidth="1"/>
    <col min="10246" max="10246" width="45" style="67" customWidth="1"/>
    <col min="10247" max="10247" width="25" style="67" customWidth="1"/>
    <col min="10248" max="10496" width="9.109375" style="67"/>
    <col min="10497" max="10497" width="13.6640625" style="67" customWidth="1"/>
    <col min="10498" max="10498" width="25.33203125" style="67" customWidth="1"/>
    <col min="10499" max="10499" width="21.44140625" style="67" customWidth="1"/>
    <col min="10500" max="10500" width="16.44140625" style="67" customWidth="1"/>
    <col min="10501" max="10501" width="15.88671875" style="67" customWidth="1"/>
    <col min="10502" max="10502" width="45" style="67" customWidth="1"/>
    <col min="10503" max="10503" width="25" style="67" customWidth="1"/>
    <col min="10504" max="10752" width="9.109375" style="67"/>
    <col min="10753" max="10753" width="13.6640625" style="67" customWidth="1"/>
    <col min="10754" max="10754" width="25.33203125" style="67" customWidth="1"/>
    <col min="10755" max="10755" width="21.44140625" style="67" customWidth="1"/>
    <col min="10756" max="10756" width="16.44140625" style="67" customWidth="1"/>
    <col min="10757" max="10757" width="15.88671875" style="67" customWidth="1"/>
    <col min="10758" max="10758" width="45" style="67" customWidth="1"/>
    <col min="10759" max="10759" width="25" style="67" customWidth="1"/>
    <col min="10760" max="11008" width="9.109375" style="67"/>
    <col min="11009" max="11009" width="13.6640625" style="67" customWidth="1"/>
    <col min="11010" max="11010" width="25.33203125" style="67" customWidth="1"/>
    <col min="11011" max="11011" width="21.44140625" style="67" customWidth="1"/>
    <col min="11012" max="11012" width="16.44140625" style="67" customWidth="1"/>
    <col min="11013" max="11013" width="15.88671875" style="67" customWidth="1"/>
    <col min="11014" max="11014" width="45" style="67" customWidth="1"/>
    <col min="11015" max="11015" width="25" style="67" customWidth="1"/>
    <col min="11016" max="11264" width="9.109375" style="67"/>
    <col min="11265" max="11265" width="13.6640625" style="67" customWidth="1"/>
    <col min="11266" max="11266" width="25.33203125" style="67" customWidth="1"/>
    <col min="11267" max="11267" width="21.44140625" style="67" customWidth="1"/>
    <col min="11268" max="11268" width="16.44140625" style="67" customWidth="1"/>
    <col min="11269" max="11269" width="15.88671875" style="67" customWidth="1"/>
    <col min="11270" max="11270" width="45" style="67" customWidth="1"/>
    <col min="11271" max="11271" width="25" style="67" customWidth="1"/>
    <col min="11272" max="11520" width="9.109375" style="67"/>
    <col min="11521" max="11521" width="13.6640625" style="67" customWidth="1"/>
    <col min="11522" max="11522" width="25.33203125" style="67" customWidth="1"/>
    <col min="11523" max="11523" width="21.44140625" style="67" customWidth="1"/>
    <col min="11524" max="11524" width="16.44140625" style="67" customWidth="1"/>
    <col min="11525" max="11525" width="15.88671875" style="67" customWidth="1"/>
    <col min="11526" max="11526" width="45" style="67" customWidth="1"/>
    <col min="11527" max="11527" width="25" style="67" customWidth="1"/>
    <col min="11528" max="11776" width="9.109375" style="67"/>
    <col min="11777" max="11777" width="13.6640625" style="67" customWidth="1"/>
    <col min="11778" max="11778" width="25.33203125" style="67" customWidth="1"/>
    <col min="11779" max="11779" width="21.44140625" style="67" customWidth="1"/>
    <col min="11780" max="11780" width="16.44140625" style="67" customWidth="1"/>
    <col min="11781" max="11781" width="15.88671875" style="67" customWidth="1"/>
    <col min="11782" max="11782" width="45" style="67" customWidth="1"/>
    <col min="11783" max="11783" width="25" style="67" customWidth="1"/>
    <col min="11784" max="12032" width="9.109375" style="67"/>
    <col min="12033" max="12033" width="13.6640625" style="67" customWidth="1"/>
    <col min="12034" max="12034" width="25.33203125" style="67" customWidth="1"/>
    <col min="12035" max="12035" width="21.44140625" style="67" customWidth="1"/>
    <col min="12036" max="12036" width="16.44140625" style="67" customWidth="1"/>
    <col min="12037" max="12037" width="15.88671875" style="67" customWidth="1"/>
    <col min="12038" max="12038" width="45" style="67" customWidth="1"/>
    <col min="12039" max="12039" width="25" style="67" customWidth="1"/>
    <col min="12040" max="12288" width="9.109375" style="67"/>
    <col min="12289" max="12289" width="13.6640625" style="67" customWidth="1"/>
    <col min="12290" max="12290" width="25.33203125" style="67" customWidth="1"/>
    <col min="12291" max="12291" width="21.44140625" style="67" customWidth="1"/>
    <col min="12292" max="12292" width="16.44140625" style="67" customWidth="1"/>
    <col min="12293" max="12293" width="15.88671875" style="67" customWidth="1"/>
    <col min="12294" max="12294" width="45" style="67" customWidth="1"/>
    <col min="12295" max="12295" width="25" style="67" customWidth="1"/>
    <col min="12296" max="12544" width="9.109375" style="67"/>
    <col min="12545" max="12545" width="13.6640625" style="67" customWidth="1"/>
    <col min="12546" max="12546" width="25.33203125" style="67" customWidth="1"/>
    <col min="12547" max="12547" width="21.44140625" style="67" customWidth="1"/>
    <col min="12548" max="12548" width="16.44140625" style="67" customWidth="1"/>
    <col min="12549" max="12549" width="15.88671875" style="67" customWidth="1"/>
    <col min="12550" max="12550" width="45" style="67" customWidth="1"/>
    <col min="12551" max="12551" width="25" style="67" customWidth="1"/>
    <col min="12552" max="12800" width="9.109375" style="67"/>
    <col min="12801" max="12801" width="13.6640625" style="67" customWidth="1"/>
    <col min="12802" max="12802" width="25.33203125" style="67" customWidth="1"/>
    <col min="12803" max="12803" width="21.44140625" style="67" customWidth="1"/>
    <col min="12804" max="12804" width="16.44140625" style="67" customWidth="1"/>
    <col min="12805" max="12805" width="15.88671875" style="67" customWidth="1"/>
    <col min="12806" max="12806" width="45" style="67" customWidth="1"/>
    <col min="12807" max="12807" width="25" style="67" customWidth="1"/>
    <col min="12808" max="13056" width="9.109375" style="67"/>
    <col min="13057" max="13057" width="13.6640625" style="67" customWidth="1"/>
    <col min="13058" max="13058" width="25.33203125" style="67" customWidth="1"/>
    <col min="13059" max="13059" width="21.44140625" style="67" customWidth="1"/>
    <col min="13060" max="13060" width="16.44140625" style="67" customWidth="1"/>
    <col min="13061" max="13061" width="15.88671875" style="67" customWidth="1"/>
    <col min="13062" max="13062" width="45" style="67" customWidth="1"/>
    <col min="13063" max="13063" width="25" style="67" customWidth="1"/>
    <col min="13064" max="13312" width="9.109375" style="67"/>
    <col min="13313" max="13313" width="13.6640625" style="67" customWidth="1"/>
    <col min="13314" max="13314" width="25.33203125" style="67" customWidth="1"/>
    <col min="13315" max="13315" width="21.44140625" style="67" customWidth="1"/>
    <col min="13316" max="13316" width="16.44140625" style="67" customWidth="1"/>
    <col min="13317" max="13317" width="15.88671875" style="67" customWidth="1"/>
    <col min="13318" max="13318" width="45" style="67" customWidth="1"/>
    <col min="13319" max="13319" width="25" style="67" customWidth="1"/>
    <col min="13320" max="13568" width="9.109375" style="67"/>
    <col min="13569" max="13569" width="13.6640625" style="67" customWidth="1"/>
    <col min="13570" max="13570" width="25.33203125" style="67" customWidth="1"/>
    <col min="13571" max="13571" width="21.44140625" style="67" customWidth="1"/>
    <col min="13572" max="13572" width="16.44140625" style="67" customWidth="1"/>
    <col min="13573" max="13573" width="15.88671875" style="67" customWidth="1"/>
    <col min="13574" max="13574" width="45" style="67" customWidth="1"/>
    <col min="13575" max="13575" width="25" style="67" customWidth="1"/>
    <col min="13576" max="13824" width="9.109375" style="67"/>
    <col min="13825" max="13825" width="13.6640625" style="67" customWidth="1"/>
    <col min="13826" max="13826" width="25.33203125" style="67" customWidth="1"/>
    <col min="13827" max="13827" width="21.44140625" style="67" customWidth="1"/>
    <col min="13828" max="13828" width="16.44140625" style="67" customWidth="1"/>
    <col min="13829" max="13829" width="15.88671875" style="67" customWidth="1"/>
    <col min="13830" max="13830" width="45" style="67" customWidth="1"/>
    <col min="13831" max="13831" width="25" style="67" customWidth="1"/>
    <col min="13832" max="14080" width="9.109375" style="67"/>
    <col min="14081" max="14081" width="13.6640625" style="67" customWidth="1"/>
    <col min="14082" max="14082" width="25.33203125" style="67" customWidth="1"/>
    <col min="14083" max="14083" width="21.44140625" style="67" customWidth="1"/>
    <col min="14084" max="14084" width="16.44140625" style="67" customWidth="1"/>
    <col min="14085" max="14085" width="15.88671875" style="67" customWidth="1"/>
    <col min="14086" max="14086" width="45" style="67" customWidth="1"/>
    <col min="14087" max="14087" width="25" style="67" customWidth="1"/>
    <col min="14088" max="14336" width="9.109375" style="67"/>
    <col min="14337" max="14337" width="13.6640625" style="67" customWidth="1"/>
    <col min="14338" max="14338" width="25.33203125" style="67" customWidth="1"/>
    <col min="14339" max="14339" width="21.44140625" style="67" customWidth="1"/>
    <col min="14340" max="14340" width="16.44140625" style="67" customWidth="1"/>
    <col min="14341" max="14341" width="15.88671875" style="67" customWidth="1"/>
    <col min="14342" max="14342" width="45" style="67" customWidth="1"/>
    <col min="14343" max="14343" width="25" style="67" customWidth="1"/>
    <col min="14344" max="14592" width="9.109375" style="67"/>
    <col min="14593" max="14593" width="13.6640625" style="67" customWidth="1"/>
    <col min="14594" max="14594" width="25.33203125" style="67" customWidth="1"/>
    <col min="14595" max="14595" width="21.44140625" style="67" customWidth="1"/>
    <col min="14596" max="14596" width="16.44140625" style="67" customWidth="1"/>
    <col min="14597" max="14597" width="15.88671875" style="67" customWidth="1"/>
    <col min="14598" max="14598" width="45" style="67" customWidth="1"/>
    <col min="14599" max="14599" width="25" style="67" customWidth="1"/>
    <col min="14600" max="14848" width="9.109375" style="67"/>
    <col min="14849" max="14849" width="13.6640625" style="67" customWidth="1"/>
    <col min="14850" max="14850" width="25.33203125" style="67" customWidth="1"/>
    <col min="14851" max="14851" width="21.44140625" style="67" customWidth="1"/>
    <col min="14852" max="14852" width="16.44140625" style="67" customWidth="1"/>
    <col min="14853" max="14853" width="15.88671875" style="67" customWidth="1"/>
    <col min="14854" max="14854" width="45" style="67" customWidth="1"/>
    <col min="14855" max="14855" width="25" style="67" customWidth="1"/>
    <col min="14856" max="15104" width="9.109375" style="67"/>
    <col min="15105" max="15105" width="13.6640625" style="67" customWidth="1"/>
    <col min="15106" max="15106" width="25.33203125" style="67" customWidth="1"/>
    <col min="15107" max="15107" width="21.44140625" style="67" customWidth="1"/>
    <col min="15108" max="15108" width="16.44140625" style="67" customWidth="1"/>
    <col min="15109" max="15109" width="15.88671875" style="67" customWidth="1"/>
    <col min="15110" max="15110" width="45" style="67" customWidth="1"/>
    <col min="15111" max="15111" width="25" style="67" customWidth="1"/>
    <col min="15112" max="15360" width="9.109375" style="67"/>
    <col min="15361" max="15361" width="13.6640625" style="67" customWidth="1"/>
    <col min="15362" max="15362" width="25.33203125" style="67" customWidth="1"/>
    <col min="15363" max="15363" width="21.44140625" style="67" customWidth="1"/>
    <col min="15364" max="15364" width="16.44140625" style="67" customWidth="1"/>
    <col min="15365" max="15365" width="15.88671875" style="67" customWidth="1"/>
    <col min="15366" max="15366" width="45" style="67" customWidth="1"/>
    <col min="15367" max="15367" width="25" style="67" customWidth="1"/>
    <col min="15368" max="15616" width="9.109375" style="67"/>
    <col min="15617" max="15617" width="13.6640625" style="67" customWidth="1"/>
    <col min="15618" max="15618" width="25.33203125" style="67" customWidth="1"/>
    <col min="15619" max="15619" width="21.44140625" style="67" customWidth="1"/>
    <col min="15620" max="15620" width="16.44140625" style="67" customWidth="1"/>
    <col min="15621" max="15621" width="15.88671875" style="67" customWidth="1"/>
    <col min="15622" max="15622" width="45" style="67" customWidth="1"/>
    <col min="15623" max="15623" width="25" style="67" customWidth="1"/>
    <col min="15624" max="15872" width="9.109375" style="67"/>
    <col min="15873" max="15873" width="13.6640625" style="67" customWidth="1"/>
    <col min="15874" max="15874" width="25.33203125" style="67" customWidth="1"/>
    <col min="15875" max="15875" width="21.44140625" style="67" customWidth="1"/>
    <col min="15876" max="15876" width="16.44140625" style="67" customWidth="1"/>
    <col min="15877" max="15877" width="15.88671875" style="67" customWidth="1"/>
    <col min="15878" max="15878" width="45" style="67" customWidth="1"/>
    <col min="15879" max="15879" width="25" style="67" customWidth="1"/>
    <col min="15880" max="16128" width="9.109375" style="67"/>
    <col min="16129" max="16129" width="13.6640625" style="67" customWidth="1"/>
    <col min="16130" max="16130" width="25.33203125" style="67" customWidth="1"/>
    <col min="16131" max="16131" width="21.44140625" style="67" customWidth="1"/>
    <col min="16132" max="16132" width="16.44140625" style="67" customWidth="1"/>
    <col min="16133" max="16133" width="15.88671875" style="67" customWidth="1"/>
    <col min="16134" max="16134" width="45" style="67" customWidth="1"/>
    <col min="16135" max="16135" width="25" style="67" customWidth="1"/>
    <col min="16136" max="16384" width="9.109375" style="67"/>
  </cols>
  <sheetData>
    <row r="1" spans="1:42" s="1" customFormat="1" ht="18">
      <c r="A1" s="14"/>
      <c r="B1" s="14"/>
      <c r="C1" s="74"/>
      <c r="D1" s="566" t="s">
        <v>504</v>
      </c>
      <c r="E1" s="566"/>
      <c r="F1" s="566"/>
      <c r="G1" s="566"/>
    </row>
    <row r="2" spans="1:42" s="1" customFormat="1" ht="18">
      <c r="A2" s="14"/>
      <c r="B2" s="14"/>
      <c r="C2" s="566" t="s">
        <v>88</v>
      </c>
      <c r="D2" s="566"/>
      <c r="E2" s="566"/>
      <c r="F2" s="566"/>
      <c r="G2" s="566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s="1" customFormat="1" ht="18">
      <c r="A3" s="14"/>
      <c r="B3" s="14"/>
      <c r="C3" s="566" t="s">
        <v>71</v>
      </c>
      <c r="D3" s="566"/>
      <c r="E3" s="566"/>
      <c r="F3" s="566"/>
      <c r="G3" s="566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</row>
    <row r="4" spans="1:42" s="1" customFormat="1" ht="17.399999999999999">
      <c r="A4" s="14"/>
      <c r="B4" s="14"/>
      <c r="C4" s="580"/>
      <c r="D4" s="580"/>
      <c r="E4" s="580"/>
      <c r="F4" s="31"/>
      <c r="G4" s="31"/>
    </row>
    <row r="5" spans="1:42" s="1" customFormat="1" ht="17.399999999999999">
      <c r="A5" s="14"/>
      <c r="B5" s="14"/>
      <c r="C5" s="580"/>
      <c r="D5" s="580"/>
      <c r="E5" s="580"/>
      <c r="F5" s="31"/>
      <c r="G5" s="31"/>
    </row>
    <row r="6" spans="1:42" s="1" customFormat="1" ht="50.25" customHeight="1">
      <c r="A6" s="586" t="s">
        <v>489</v>
      </c>
      <c r="B6" s="586"/>
      <c r="C6" s="586"/>
      <c r="D6" s="586"/>
      <c r="E6" s="586"/>
      <c r="F6" s="586"/>
      <c r="G6" s="586"/>
    </row>
    <row r="7" spans="1:42" s="3" customFormat="1" ht="17.399999999999999">
      <c r="A7" s="56"/>
      <c r="B7" s="56"/>
      <c r="C7" s="57"/>
      <c r="D7" s="57"/>
      <c r="E7" s="57"/>
      <c r="F7" s="56"/>
      <c r="G7" s="94" t="s">
        <v>64</v>
      </c>
    </row>
    <row r="8" spans="1:42" s="3" customFormat="1" ht="90.75" customHeight="1">
      <c r="A8" s="587" t="s">
        <v>72</v>
      </c>
      <c r="B8" s="588"/>
      <c r="C8" s="589" t="s">
        <v>73</v>
      </c>
      <c r="D8" s="589"/>
      <c r="E8" s="589"/>
      <c r="F8" s="589" t="s">
        <v>74</v>
      </c>
      <c r="G8" s="241" t="s">
        <v>92</v>
      </c>
    </row>
    <row r="9" spans="1:42" s="3" customFormat="1" ht="24.75" customHeight="1">
      <c r="A9" s="59" t="s">
        <v>75</v>
      </c>
      <c r="B9" s="59" t="s">
        <v>76</v>
      </c>
      <c r="C9" s="589"/>
      <c r="D9" s="589"/>
      <c r="E9" s="589"/>
      <c r="F9" s="589"/>
      <c r="G9" s="58" t="s">
        <v>77</v>
      </c>
    </row>
    <row r="10" spans="1:42" s="3" customFormat="1" ht="17.399999999999999">
      <c r="A10" s="60">
        <v>1</v>
      </c>
      <c r="B10" s="60">
        <v>2</v>
      </c>
      <c r="C10" s="590">
        <v>3</v>
      </c>
      <c r="D10" s="590"/>
      <c r="E10" s="590"/>
      <c r="F10" s="60">
        <v>4</v>
      </c>
      <c r="G10" s="61">
        <v>5</v>
      </c>
    </row>
    <row r="11" spans="1:42" s="3" customFormat="1" ht="27" customHeight="1">
      <c r="A11" s="585" t="s">
        <v>140</v>
      </c>
      <c r="B11" s="585"/>
      <c r="C11" s="585"/>
      <c r="D11" s="585"/>
      <c r="E11" s="585"/>
      <c r="F11" s="585"/>
      <c r="G11" s="114">
        <f>+G12</f>
        <v>-2479504.1</v>
      </c>
    </row>
    <row r="12" spans="1:42" s="3" customFormat="1" ht="27" customHeight="1">
      <c r="A12" s="574" t="s">
        <v>46</v>
      </c>
      <c r="B12" s="575"/>
      <c r="C12" s="575"/>
      <c r="D12" s="575"/>
      <c r="E12" s="575"/>
      <c r="F12" s="576"/>
      <c r="G12" s="62">
        <f>G13+G16+G19+G22+G27+G32</f>
        <v>-2479504.1</v>
      </c>
    </row>
    <row r="13" spans="1:42" s="3" customFormat="1" ht="33.75" customHeight="1">
      <c r="A13" s="351">
        <v>1059</v>
      </c>
      <c r="B13" s="111" t="s">
        <v>438</v>
      </c>
      <c r="C13" s="112"/>
      <c r="D13" s="112"/>
      <c r="E13" s="113"/>
      <c r="F13" s="63"/>
      <c r="G13" s="114">
        <f>+G14</f>
        <v>-72750</v>
      </c>
    </row>
    <row r="14" spans="1:42" s="3" customFormat="1" ht="77.25" customHeight="1">
      <c r="A14" s="351"/>
      <c r="B14" s="64">
        <v>11009</v>
      </c>
      <c r="C14" s="415" t="s">
        <v>441</v>
      </c>
      <c r="D14" s="415"/>
      <c r="E14" s="415"/>
      <c r="F14" s="350" t="s">
        <v>34</v>
      </c>
      <c r="G14" s="114">
        <f>+G15</f>
        <v>-72750</v>
      </c>
    </row>
    <row r="15" spans="1:42" s="3" customFormat="1" ht="58.5" customHeight="1">
      <c r="A15" s="351"/>
      <c r="B15" s="197"/>
      <c r="C15" s="415"/>
      <c r="D15" s="415"/>
      <c r="E15" s="415"/>
      <c r="F15" s="66" t="s">
        <v>446</v>
      </c>
      <c r="G15" s="115">
        <v>-72750</v>
      </c>
    </row>
    <row r="16" spans="1:42" s="3" customFormat="1" ht="36.75" customHeight="1">
      <c r="A16" s="71">
        <v>1067</v>
      </c>
      <c r="B16" s="577" t="s">
        <v>215</v>
      </c>
      <c r="C16" s="578"/>
      <c r="D16" s="578"/>
      <c r="E16" s="579"/>
      <c r="F16" s="63"/>
      <c r="G16" s="62">
        <f>+G17</f>
        <v>-2780</v>
      </c>
    </row>
    <row r="17" spans="1:7" s="3" customFormat="1" ht="56.25" customHeight="1">
      <c r="A17" s="71"/>
      <c r="B17" s="64">
        <v>11002</v>
      </c>
      <c r="C17" s="415" t="s">
        <v>216</v>
      </c>
      <c r="D17" s="415"/>
      <c r="E17" s="415"/>
      <c r="F17" s="70" t="s">
        <v>34</v>
      </c>
      <c r="G17" s="62">
        <f>+G18</f>
        <v>-2780</v>
      </c>
    </row>
    <row r="18" spans="1:7" s="3" customFormat="1" ht="38.25" customHeight="1">
      <c r="A18" s="71"/>
      <c r="B18" s="65"/>
      <c r="C18" s="110"/>
      <c r="D18" s="110"/>
      <c r="E18" s="110"/>
      <c r="F18" s="66" t="s">
        <v>217</v>
      </c>
      <c r="G18" s="38">
        <v>-2780</v>
      </c>
    </row>
    <row r="19" spans="1:7" s="3" customFormat="1" ht="36.75" customHeight="1">
      <c r="A19" s="201">
        <v>1104</v>
      </c>
      <c r="B19" s="577" t="s">
        <v>221</v>
      </c>
      <c r="C19" s="578"/>
      <c r="D19" s="578"/>
      <c r="E19" s="579"/>
      <c r="F19" s="63"/>
      <c r="G19" s="62">
        <f>+G20</f>
        <v>-160092.5</v>
      </c>
    </row>
    <row r="20" spans="1:7" s="3" customFormat="1" ht="56.25" customHeight="1">
      <c r="A20" s="201"/>
      <c r="B20" s="64">
        <v>11001</v>
      </c>
      <c r="C20" s="415" t="s">
        <v>222</v>
      </c>
      <c r="D20" s="415"/>
      <c r="E20" s="415"/>
      <c r="F20" s="199" t="s">
        <v>34</v>
      </c>
      <c r="G20" s="62">
        <f>+G21</f>
        <v>-160092.5</v>
      </c>
    </row>
    <row r="21" spans="1:7" s="3" customFormat="1" ht="38.25" customHeight="1">
      <c r="A21" s="201"/>
      <c r="B21" s="65"/>
      <c r="C21" s="110"/>
      <c r="D21" s="110"/>
      <c r="E21" s="110"/>
      <c r="F21" s="66" t="s">
        <v>223</v>
      </c>
      <c r="G21" s="38">
        <v>-160092.5</v>
      </c>
    </row>
    <row r="22" spans="1:7" s="3" customFormat="1" ht="36.75" customHeight="1">
      <c r="A22" s="201">
        <v>1116</v>
      </c>
      <c r="B22" s="577" t="s">
        <v>224</v>
      </c>
      <c r="C22" s="578"/>
      <c r="D22" s="578"/>
      <c r="E22" s="579"/>
      <c r="F22" s="63"/>
      <c r="G22" s="62">
        <f>+G23+G25</f>
        <v>-231681.6</v>
      </c>
    </row>
    <row r="23" spans="1:7" s="3" customFormat="1" ht="45.75" customHeight="1">
      <c r="A23" s="201"/>
      <c r="B23" s="64">
        <v>11001</v>
      </c>
      <c r="C23" s="415" t="s">
        <v>218</v>
      </c>
      <c r="D23" s="415"/>
      <c r="E23" s="415"/>
      <c r="F23" s="199" t="s">
        <v>34</v>
      </c>
      <c r="G23" s="62">
        <f>+G24</f>
        <v>-20481.599999999999</v>
      </c>
    </row>
    <row r="24" spans="1:7" s="3" customFormat="1" ht="38.25" customHeight="1">
      <c r="A24" s="201"/>
      <c r="B24" s="65"/>
      <c r="C24" s="110"/>
      <c r="D24" s="110"/>
      <c r="E24" s="110"/>
      <c r="F24" s="66" t="s">
        <v>219</v>
      </c>
      <c r="G24" s="38">
        <v>-20481.599999999999</v>
      </c>
    </row>
    <row r="25" spans="1:7" s="3" customFormat="1" ht="56.25" customHeight="1">
      <c r="A25" s="201"/>
      <c r="B25" s="64">
        <v>11005</v>
      </c>
      <c r="C25" s="415" t="s">
        <v>220</v>
      </c>
      <c r="D25" s="415"/>
      <c r="E25" s="415"/>
      <c r="F25" s="199" t="s">
        <v>34</v>
      </c>
      <c r="G25" s="62">
        <f>+G26</f>
        <v>-211200</v>
      </c>
    </row>
    <row r="26" spans="1:7" s="3" customFormat="1" ht="38.25" customHeight="1">
      <c r="A26" s="201"/>
      <c r="B26" s="65"/>
      <c r="C26" s="110"/>
      <c r="D26" s="110"/>
      <c r="E26" s="110"/>
      <c r="F26" s="66" t="s">
        <v>219</v>
      </c>
      <c r="G26" s="38">
        <v>-211200</v>
      </c>
    </row>
    <row r="27" spans="1:7" s="102" customFormat="1" ht="42" customHeight="1">
      <c r="A27" s="107">
        <v>1165</v>
      </c>
      <c r="B27" s="111" t="s">
        <v>118</v>
      </c>
      <c r="C27" s="112"/>
      <c r="D27" s="112"/>
      <c r="E27" s="113"/>
      <c r="F27" s="63"/>
      <c r="G27" s="114">
        <f>+G28+G30</f>
        <v>-2002200</v>
      </c>
    </row>
    <row r="28" spans="1:7" s="102" customFormat="1" ht="53.25" customHeight="1">
      <c r="A28" s="107"/>
      <c r="B28" s="64">
        <v>11004</v>
      </c>
      <c r="C28" s="415" t="s">
        <v>225</v>
      </c>
      <c r="D28" s="415"/>
      <c r="E28" s="415"/>
      <c r="F28" s="106" t="s">
        <v>34</v>
      </c>
      <c r="G28" s="114">
        <f>+G29</f>
        <v>-122200</v>
      </c>
    </row>
    <row r="29" spans="1:7" s="102" customFormat="1" ht="45.75" customHeight="1">
      <c r="A29" s="116"/>
      <c r="B29" s="116"/>
      <c r="C29" s="116"/>
      <c r="D29" s="116"/>
      <c r="E29" s="116"/>
      <c r="F29" s="66" t="s">
        <v>226</v>
      </c>
      <c r="G29" s="115">
        <v>-122200</v>
      </c>
    </row>
    <row r="30" spans="1:7" ht="86.25" customHeight="1">
      <c r="A30" s="241"/>
      <c r="B30" s="242">
        <v>11007</v>
      </c>
      <c r="C30" s="581" t="s">
        <v>122</v>
      </c>
      <c r="D30" s="581"/>
      <c r="E30" s="581"/>
      <c r="F30" s="243" t="s">
        <v>34</v>
      </c>
      <c r="G30" s="114">
        <f>+G31</f>
        <v>-1880000</v>
      </c>
    </row>
    <row r="31" spans="1:7" ht="36" customHeight="1">
      <c r="A31" s="582"/>
      <c r="B31" s="583"/>
      <c r="C31" s="583"/>
      <c r="D31" s="583"/>
      <c r="E31" s="584"/>
      <c r="F31" s="66" t="s">
        <v>227</v>
      </c>
      <c r="G31" s="115">
        <v>-1880000</v>
      </c>
    </row>
    <row r="32" spans="1:7" s="102" customFormat="1" ht="42" customHeight="1">
      <c r="A32" s="330">
        <v>1190</v>
      </c>
      <c r="B32" s="111" t="s">
        <v>149</v>
      </c>
      <c r="C32" s="112"/>
      <c r="D32" s="112"/>
      <c r="E32" s="113"/>
      <c r="F32" s="63"/>
      <c r="G32" s="114">
        <f>+G33+G35</f>
        <v>-10000</v>
      </c>
    </row>
    <row r="33" spans="1:7" s="102" customFormat="1" ht="44.25" customHeight="1">
      <c r="A33" s="330"/>
      <c r="B33" s="64">
        <v>11002</v>
      </c>
      <c r="C33" s="415" t="s">
        <v>431</v>
      </c>
      <c r="D33" s="415"/>
      <c r="E33" s="415"/>
      <c r="F33" s="327" t="s">
        <v>34</v>
      </c>
      <c r="G33" s="114">
        <f>+G34</f>
        <v>-10000</v>
      </c>
    </row>
    <row r="34" spans="1:7" s="102" customFormat="1" ht="36" customHeight="1">
      <c r="A34" s="116"/>
      <c r="B34" s="116"/>
      <c r="C34" s="116"/>
      <c r="D34" s="116"/>
      <c r="E34" s="116"/>
      <c r="F34" s="66" t="s">
        <v>223</v>
      </c>
      <c r="G34" s="115">
        <v>-10000</v>
      </c>
    </row>
  </sheetData>
  <mergeCells count="25">
    <mergeCell ref="C33:E33"/>
    <mergeCell ref="B19:E19"/>
    <mergeCell ref="D1:G1"/>
    <mergeCell ref="C2:G2"/>
    <mergeCell ref="C3:G3"/>
    <mergeCell ref="C4:E4"/>
    <mergeCell ref="C5:E5"/>
    <mergeCell ref="C20:E20"/>
    <mergeCell ref="C30:E30"/>
    <mergeCell ref="A31:E31"/>
    <mergeCell ref="A11:F11"/>
    <mergeCell ref="A6:G6"/>
    <mergeCell ref="A8:B8"/>
    <mergeCell ref="C8:E9"/>
    <mergeCell ref="F8:F9"/>
    <mergeCell ref="C10:E10"/>
    <mergeCell ref="C28:E28"/>
    <mergeCell ref="A12:F12"/>
    <mergeCell ref="C17:E17"/>
    <mergeCell ref="B16:E16"/>
    <mergeCell ref="B22:E22"/>
    <mergeCell ref="C23:E23"/>
    <mergeCell ref="C25:E25"/>
    <mergeCell ref="C14:E14"/>
    <mergeCell ref="C15:E15"/>
  </mergeCells>
  <pageMargins left="0.7" right="0.7" top="0.75" bottom="0.75" header="0.3" footer="0.3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F385"/>
  <sheetViews>
    <sheetView zoomScale="89" zoomScaleNormal="89" workbookViewId="0">
      <selection activeCell="B190" sqref="B190:D190"/>
    </sheetView>
  </sheetViews>
  <sheetFormatPr defaultRowHeight="15"/>
  <cols>
    <col min="1" max="1" width="4.6640625" style="1" customWidth="1"/>
    <col min="2" max="2" width="45.88671875" style="1" customWidth="1"/>
    <col min="3" max="3" width="73.88671875" style="1" customWidth="1"/>
    <col min="4" max="4" width="63.33203125" style="1" customWidth="1"/>
    <col min="5" max="6" width="9.109375" style="1"/>
    <col min="7" max="7" width="11.109375" style="1" customWidth="1"/>
    <col min="8" max="9" width="11.33203125" style="1" bestFit="1" customWidth="1"/>
    <col min="10" max="256" width="9.109375" style="1"/>
    <col min="257" max="257" width="4.6640625" style="1" customWidth="1"/>
    <col min="258" max="258" width="29.88671875" style="1" customWidth="1"/>
    <col min="259" max="259" width="65.33203125" style="1" customWidth="1"/>
    <col min="260" max="260" width="53.44140625" style="1" customWidth="1"/>
    <col min="261" max="262" width="9.109375" style="1"/>
    <col min="263" max="263" width="11.109375" style="1" customWidth="1"/>
    <col min="264" max="265" width="11.33203125" style="1" bestFit="1" customWidth="1"/>
    <col min="266" max="512" width="9.109375" style="1"/>
    <col min="513" max="513" width="4.6640625" style="1" customWidth="1"/>
    <col min="514" max="514" width="29.88671875" style="1" customWidth="1"/>
    <col min="515" max="515" width="65.33203125" style="1" customWidth="1"/>
    <col min="516" max="516" width="53.44140625" style="1" customWidth="1"/>
    <col min="517" max="518" width="9.109375" style="1"/>
    <col min="519" max="519" width="11.109375" style="1" customWidth="1"/>
    <col min="520" max="521" width="11.33203125" style="1" bestFit="1" customWidth="1"/>
    <col min="522" max="768" width="9.109375" style="1"/>
    <col min="769" max="769" width="4.6640625" style="1" customWidth="1"/>
    <col min="770" max="770" width="29.88671875" style="1" customWidth="1"/>
    <col min="771" max="771" width="65.33203125" style="1" customWidth="1"/>
    <col min="772" max="772" width="53.44140625" style="1" customWidth="1"/>
    <col min="773" max="774" width="9.109375" style="1"/>
    <col min="775" max="775" width="11.109375" style="1" customWidth="1"/>
    <col min="776" max="777" width="11.33203125" style="1" bestFit="1" customWidth="1"/>
    <col min="778" max="1024" width="9.109375" style="1"/>
    <col min="1025" max="1025" width="4.6640625" style="1" customWidth="1"/>
    <col min="1026" max="1026" width="29.88671875" style="1" customWidth="1"/>
    <col min="1027" max="1027" width="65.33203125" style="1" customWidth="1"/>
    <col min="1028" max="1028" width="53.44140625" style="1" customWidth="1"/>
    <col min="1029" max="1030" width="9.109375" style="1"/>
    <col min="1031" max="1031" width="11.109375" style="1" customWidth="1"/>
    <col min="1032" max="1033" width="11.33203125" style="1" bestFit="1" customWidth="1"/>
    <col min="1034" max="1280" width="9.109375" style="1"/>
    <col min="1281" max="1281" width="4.6640625" style="1" customWidth="1"/>
    <col min="1282" max="1282" width="29.88671875" style="1" customWidth="1"/>
    <col min="1283" max="1283" width="65.33203125" style="1" customWidth="1"/>
    <col min="1284" max="1284" width="53.44140625" style="1" customWidth="1"/>
    <col min="1285" max="1286" width="9.109375" style="1"/>
    <col min="1287" max="1287" width="11.109375" style="1" customWidth="1"/>
    <col min="1288" max="1289" width="11.33203125" style="1" bestFit="1" customWidth="1"/>
    <col min="1290" max="1536" width="9.109375" style="1"/>
    <col min="1537" max="1537" width="4.6640625" style="1" customWidth="1"/>
    <col min="1538" max="1538" width="29.88671875" style="1" customWidth="1"/>
    <col min="1539" max="1539" width="65.33203125" style="1" customWidth="1"/>
    <col min="1540" max="1540" width="53.44140625" style="1" customWidth="1"/>
    <col min="1541" max="1542" width="9.109375" style="1"/>
    <col min="1543" max="1543" width="11.109375" style="1" customWidth="1"/>
    <col min="1544" max="1545" width="11.33203125" style="1" bestFit="1" customWidth="1"/>
    <col min="1546" max="1792" width="9.109375" style="1"/>
    <col min="1793" max="1793" width="4.6640625" style="1" customWidth="1"/>
    <col min="1794" max="1794" width="29.88671875" style="1" customWidth="1"/>
    <col min="1795" max="1795" width="65.33203125" style="1" customWidth="1"/>
    <col min="1796" max="1796" width="53.44140625" style="1" customWidth="1"/>
    <col min="1797" max="1798" width="9.109375" style="1"/>
    <col min="1799" max="1799" width="11.109375" style="1" customWidth="1"/>
    <col min="1800" max="1801" width="11.33203125" style="1" bestFit="1" customWidth="1"/>
    <col min="1802" max="2048" width="9.109375" style="1"/>
    <col min="2049" max="2049" width="4.6640625" style="1" customWidth="1"/>
    <col min="2050" max="2050" width="29.88671875" style="1" customWidth="1"/>
    <col min="2051" max="2051" width="65.33203125" style="1" customWidth="1"/>
    <col min="2052" max="2052" width="53.44140625" style="1" customWidth="1"/>
    <col min="2053" max="2054" width="9.109375" style="1"/>
    <col min="2055" max="2055" width="11.109375" style="1" customWidth="1"/>
    <col min="2056" max="2057" width="11.33203125" style="1" bestFit="1" customWidth="1"/>
    <col min="2058" max="2304" width="9.109375" style="1"/>
    <col min="2305" max="2305" width="4.6640625" style="1" customWidth="1"/>
    <col min="2306" max="2306" width="29.88671875" style="1" customWidth="1"/>
    <col min="2307" max="2307" width="65.33203125" style="1" customWidth="1"/>
    <col min="2308" max="2308" width="53.44140625" style="1" customWidth="1"/>
    <col min="2309" max="2310" width="9.109375" style="1"/>
    <col min="2311" max="2311" width="11.109375" style="1" customWidth="1"/>
    <col min="2312" max="2313" width="11.33203125" style="1" bestFit="1" customWidth="1"/>
    <col min="2314" max="2560" width="9.109375" style="1"/>
    <col min="2561" max="2561" width="4.6640625" style="1" customWidth="1"/>
    <col min="2562" max="2562" width="29.88671875" style="1" customWidth="1"/>
    <col min="2563" max="2563" width="65.33203125" style="1" customWidth="1"/>
    <col min="2564" max="2564" width="53.44140625" style="1" customWidth="1"/>
    <col min="2565" max="2566" width="9.109375" style="1"/>
    <col min="2567" max="2567" width="11.109375" style="1" customWidth="1"/>
    <col min="2568" max="2569" width="11.33203125" style="1" bestFit="1" customWidth="1"/>
    <col min="2570" max="2816" width="9.109375" style="1"/>
    <col min="2817" max="2817" width="4.6640625" style="1" customWidth="1"/>
    <col min="2818" max="2818" width="29.88671875" style="1" customWidth="1"/>
    <col min="2819" max="2819" width="65.33203125" style="1" customWidth="1"/>
    <col min="2820" max="2820" width="53.44140625" style="1" customWidth="1"/>
    <col min="2821" max="2822" width="9.109375" style="1"/>
    <col min="2823" max="2823" width="11.109375" style="1" customWidth="1"/>
    <col min="2824" max="2825" width="11.33203125" style="1" bestFit="1" customWidth="1"/>
    <col min="2826" max="3072" width="9.109375" style="1"/>
    <col min="3073" max="3073" width="4.6640625" style="1" customWidth="1"/>
    <col min="3074" max="3074" width="29.88671875" style="1" customWidth="1"/>
    <col min="3075" max="3075" width="65.33203125" style="1" customWidth="1"/>
    <col min="3076" max="3076" width="53.44140625" style="1" customWidth="1"/>
    <col min="3077" max="3078" width="9.109375" style="1"/>
    <col min="3079" max="3079" width="11.109375" style="1" customWidth="1"/>
    <col min="3080" max="3081" width="11.33203125" style="1" bestFit="1" customWidth="1"/>
    <col min="3082" max="3328" width="9.109375" style="1"/>
    <col min="3329" max="3329" width="4.6640625" style="1" customWidth="1"/>
    <col min="3330" max="3330" width="29.88671875" style="1" customWidth="1"/>
    <col min="3331" max="3331" width="65.33203125" style="1" customWidth="1"/>
    <col min="3332" max="3332" width="53.44140625" style="1" customWidth="1"/>
    <col min="3333" max="3334" width="9.109375" style="1"/>
    <col min="3335" max="3335" width="11.109375" style="1" customWidth="1"/>
    <col min="3336" max="3337" width="11.33203125" style="1" bestFit="1" customWidth="1"/>
    <col min="3338" max="3584" width="9.109375" style="1"/>
    <col min="3585" max="3585" width="4.6640625" style="1" customWidth="1"/>
    <col min="3586" max="3586" width="29.88671875" style="1" customWidth="1"/>
    <col min="3587" max="3587" width="65.33203125" style="1" customWidth="1"/>
    <col min="3588" max="3588" width="53.44140625" style="1" customWidth="1"/>
    <col min="3589" max="3590" width="9.109375" style="1"/>
    <col min="3591" max="3591" width="11.109375" style="1" customWidth="1"/>
    <col min="3592" max="3593" width="11.33203125" style="1" bestFit="1" customWidth="1"/>
    <col min="3594" max="3840" width="9.109375" style="1"/>
    <col min="3841" max="3841" width="4.6640625" style="1" customWidth="1"/>
    <col min="3842" max="3842" width="29.88671875" style="1" customWidth="1"/>
    <col min="3843" max="3843" width="65.33203125" style="1" customWidth="1"/>
    <col min="3844" max="3844" width="53.44140625" style="1" customWidth="1"/>
    <col min="3845" max="3846" width="9.109375" style="1"/>
    <col min="3847" max="3847" width="11.109375" style="1" customWidth="1"/>
    <col min="3848" max="3849" width="11.33203125" style="1" bestFit="1" customWidth="1"/>
    <col min="3850" max="4096" width="9.109375" style="1"/>
    <col min="4097" max="4097" width="4.6640625" style="1" customWidth="1"/>
    <col min="4098" max="4098" width="29.88671875" style="1" customWidth="1"/>
    <col min="4099" max="4099" width="65.33203125" style="1" customWidth="1"/>
    <col min="4100" max="4100" width="53.44140625" style="1" customWidth="1"/>
    <col min="4101" max="4102" width="9.109375" style="1"/>
    <col min="4103" max="4103" width="11.109375" style="1" customWidth="1"/>
    <col min="4104" max="4105" width="11.33203125" style="1" bestFit="1" customWidth="1"/>
    <col min="4106" max="4352" width="9.109375" style="1"/>
    <col min="4353" max="4353" width="4.6640625" style="1" customWidth="1"/>
    <col min="4354" max="4354" width="29.88671875" style="1" customWidth="1"/>
    <col min="4355" max="4355" width="65.33203125" style="1" customWidth="1"/>
    <col min="4356" max="4356" width="53.44140625" style="1" customWidth="1"/>
    <col min="4357" max="4358" width="9.109375" style="1"/>
    <col min="4359" max="4359" width="11.109375" style="1" customWidth="1"/>
    <col min="4360" max="4361" width="11.33203125" style="1" bestFit="1" customWidth="1"/>
    <col min="4362" max="4608" width="9.109375" style="1"/>
    <col min="4609" max="4609" width="4.6640625" style="1" customWidth="1"/>
    <col min="4610" max="4610" width="29.88671875" style="1" customWidth="1"/>
    <col min="4611" max="4611" width="65.33203125" style="1" customWidth="1"/>
    <col min="4612" max="4612" width="53.44140625" style="1" customWidth="1"/>
    <col min="4613" max="4614" width="9.109375" style="1"/>
    <col min="4615" max="4615" width="11.109375" style="1" customWidth="1"/>
    <col min="4616" max="4617" width="11.33203125" style="1" bestFit="1" customWidth="1"/>
    <col min="4618" max="4864" width="9.109375" style="1"/>
    <col min="4865" max="4865" width="4.6640625" style="1" customWidth="1"/>
    <col min="4866" max="4866" width="29.88671875" style="1" customWidth="1"/>
    <col min="4867" max="4867" width="65.33203125" style="1" customWidth="1"/>
    <col min="4868" max="4868" width="53.44140625" style="1" customWidth="1"/>
    <col min="4869" max="4870" width="9.109375" style="1"/>
    <col min="4871" max="4871" width="11.109375" style="1" customWidth="1"/>
    <col min="4872" max="4873" width="11.33203125" style="1" bestFit="1" customWidth="1"/>
    <col min="4874" max="5120" width="9.109375" style="1"/>
    <col min="5121" max="5121" width="4.6640625" style="1" customWidth="1"/>
    <col min="5122" max="5122" width="29.88671875" style="1" customWidth="1"/>
    <col min="5123" max="5123" width="65.33203125" style="1" customWidth="1"/>
    <col min="5124" max="5124" width="53.44140625" style="1" customWidth="1"/>
    <col min="5125" max="5126" width="9.109375" style="1"/>
    <col min="5127" max="5127" width="11.109375" style="1" customWidth="1"/>
    <col min="5128" max="5129" width="11.33203125" style="1" bestFit="1" customWidth="1"/>
    <col min="5130" max="5376" width="9.109375" style="1"/>
    <col min="5377" max="5377" width="4.6640625" style="1" customWidth="1"/>
    <col min="5378" max="5378" width="29.88671875" style="1" customWidth="1"/>
    <col min="5379" max="5379" width="65.33203125" style="1" customWidth="1"/>
    <col min="5380" max="5380" width="53.44140625" style="1" customWidth="1"/>
    <col min="5381" max="5382" width="9.109375" style="1"/>
    <col min="5383" max="5383" width="11.109375" style="1" customWidth="1"/>
    <col min="5384" max="5385" width="11.33203125" style="1" bestFit="1" customWidth="1"/>
    <col min="5386" max="5632" width="9.109375" style="1"/>
    <col min="5633" max="5633" width="4.6640625" style="1" customWidth="1"/>
    <col min="5634" max="5634" width="29.88671875" style="1" customWidth="1"/>
    <col min="5635" max="5635" width="65.33203125" style="1" customWidth="1"/>
    <col min="5636" max="5636" width="53.44140625" style="1" customWidth="1"/>
    <col min="5637" max="5638" width="9.109375" style="1"/>
    <col min="5639" max="5639" width="11.109375" style="1" customWidth="1"/>
    <col min="5640" max="5641" width="11.33203125" style="1" bestFit="1" customWidth="1"/>
    <col min="5642" max="5888" width="9.109375" style="1"/>
    <col min="5889" max="5889" width="4.6640625" style="1" customWidth="1"/>
    <col min="5890" max="5890" width="29.88671875" style="1" customWidth="1"/>
    <col min="5891" max="5891" width="65.33203125" style="1" customWidth="1"/>
    <col min="5892" max="5892" width="53.44140625" style="1" customWidth="1"/>
    <col min="5893" max="5894" width="9.109375" style="1"/>
    <col min="5895" max="5895" width="11.109375" style="1" customWidth="1"/>
    <col min="5896" max="5897" width="11.33203125" style="1" bestFit="1" customWidth="1"/>
    <col min="5898" max="6144" width="9.109375" style="1"/>
    <col min="6145" max="6145" width="4.6640625" style="1" customWidth="1"/>
    <col min="6146" max="6146" width="29.88671875" style="1" customWidth="1"/>
    <col min="6147" max="6147" width="65.33203125" style="1" customWidth="1"/>
    <col min="6148" max="6148" width="53.44140625" style="1" customWidth="1"/>
    <col min="6149" max="6150" width="9.109375" style="1"/>
    <col min="6151" max="6151" width="11.109375" style="1" customWidth="1"/>
    <col min="6152" max="6153" width="11.33203125" style="1" bestFit="1" customWidth="1"/>
    <col min="6154" max="6400" width="9.109375" style="1"/>
    <col min="6401" max="6401" width="4.6640625" style="1" customWidth="1"/>
    <col min="6402" max="6402" width="29.88671875" style="1" customWidth="1"/>
    <col min="6403" max="6403" width="65.33203125" style="1" customWidth="1"/>
    <col min="6404" max="6404" width="53.44140625" style="1" customWidth="1"/>
    <col min="6405" max="6406" width="9.109375" style="1"/>
    <col min="6407" max="6407" width="11.109375" style="1" customWidth="1"/>
    <col min="6408" max="6409" width="11.33203125" style="1" bestFit="1" customWidth="1"/>
    <col min="6410" max="6656" width="9.109375" style="1"/>
    <col min="6657" max="6657" width="4.6640625" style="1" customWidth="1"/>
    <col min="6658" max="6658" width="29.88671875" style="1" customWidth="1"/>
    <col min="6659" max="6659" width="65.33203125" style="1" customWidth="1"/>
    <col min="6660" max="6660" width="53.44140625" style="1" customWidth="1"/>
    <col min="6661" max="6662" width="9.109375" style="1"/>
    <col min="6663" max="6663" width="11.109375" style="1" customWidth="1"/>
    <col min="6664" max="6665" width="11.33203125" style="1" bestFit="1" customWidth="1"/>
    <col min="6666" max="6912" width="9.109375" style="1"/>
    <col min="6913" max="6913" width="4.6640625" style="1" customWidth="1"/>
    <col min="6914" max="6914" width="29.88671875" style="1" customWidth="1"/>
    <col min="6915" max="6915" width="65.33203125" style="1" customWidth="1"/>
    <col min="6916" max="6916" width="53.44140625" style="1" customWidth="1"/>
    <col min="6917" max="6918" width="9.109375" style="1"/>
    <col min="6919" max="6919" width="11.109375" style="1" customWidth="1"/>
    <col min="6920" max="6921" width="11.33203125" style="1" bestFit="1" customWidth="1"/>
    <col min="6922" max="7168" width="9.109375" style="1"/>
    <col min="7169" max="7169" width="4.6640625" style="1" customWidth="1"/>
    <col min="7170" max="7170" width="29.88671875" style="1" customWidth="1"/>
    <col min="7171" max="7171" width="65.33203125" style="1" customWidth="1"/>
    <col min="7172" max="7172" width="53.44140625" style="1" customWidth="1"/>
    <col min="7173" max="7174" width="9.109375" style="1"/>
    <col min="7175" max="7175" width="11.109375" style="1" customWidth="1"/>
    <col min="7176" max="7177" width="11.33203125" style="1" bestFit="1" customWidth="1"/>
    <col min="7178" max="7424" width="9.109375" style="1"/>
    <col min="7425" max="7425" width="4.6640625" style="1" customWidth="1"/>
    <col min="7426" max="7426" width="29.88671875" style="1" customWidth="1"/>
    <col min="7427" max="7427" width="65.33203125" style="1" customWidth="1"/>
    <col min="7428" max="7428" width="53.44140625" style="1" customWidth="1"/>
    <col min="7429" max="7430" width="9.109375" style="1"/>
    <col min="7431" max="7431" width="11.109375" style="1" customWidth="1"/>
    <col min="7432" max="7433" width="11.33203125" style="1" bestFit="1" customWidth="1"/>
    <col min="7434" max="7680" width="9.109375" style="1"/>
    <col min="7681" max="7681" width="4.6640625" style="1" customWidth="1"/>
    <col min="7682" max="7682" width="29.88671875" style="1" customWidth="1"/>
    <col min="7683" max="7683" width="65.33203125" style="1" customWidth="1"/>
    <col min="7684" max="7684" width="53.44140625" style="1" customWidth="1"/>
    <col min="7685" max="7686" width="9.109375" style="1"/>
    <col min="7687" max="7687" width="11.109375" style="1" customWidth="1"/>
    <col min="7688" max="7689" width="11.33203125" style="1" bestFit="1" customWidth="1"/>
    <col min="7690" max="7936" width="9.109375" style="1"/>
    <col min="7937" max="7937" width="4.6640625" style="1" customWidth="1"/>
    <col min="7938" max="7938" width="29.88671875" style="1" customWidth="1"/>
    <col min="7939" max="7939" width="65.33203125" style="1" customWidth="1"/>
    <col min="7940" max="7940" width="53.44140625" style="1" customWidth="1"/>
    <col min="7941" max="7942" width="9.109375" style="1"/>
    <col min="7943" max="7943" width="11.109375" style="1" customWidth="1"/>
    <col min="7944" max="7945" width="11.33203125" style="1" bestFit="1" customWidth="1"/>
    <col min="7946" max="8192" width="9.109375" style="1"/>
    <col min="8193" max="8193" width="4.6640625" style="1" customWidth="1"/>
    <col min="8194" max="8194" width="29.88671875" style="1" customWidth="1"/>
    <col min="8195" max="8195" width="65.33203125" style="1" customWidth="1"/>
    <col min="8196" max="8196" width="53.44140625" style="1" customWidth="1"/>
    <col min="8197" max="8198" width="9.109375" style="1"/>
    <col min="8199" max="8199" width="11.109375" style="1" customWidth="1"/>
    <col min="8200" max="8201" width="11.33203125" style="1" bestFit="1" customWidth="1"/>
    <col min="8202" max="8448" width="9.109375" style="1"/>
    <col min="8449" max="8449" width="4.6640625" style="1" customWidth="1"/>
    <col min="8450" max="8450" width="29.88671875" style="1" customWidth="1"/>
    <col min="8451" max="8451" width="65.33203125" style="1" customWidth="1"/>
    <col min="8452" max="8452" width="53.44140625" style="1" customWidth="1"/>
    <col min="8453" max="8454" width="9.109375" style="1"/>
    <col min="8455" max="8455" width="11.109375" style="1" customWidth="1"/>
    <col min="8456" max="8457" width="11.33203125" style="1" bestFit="1" customWidth="1"/>
    <col min="8458" max="8704" width="9.109375" style="1"/>
    <col min="8705" max="8705" width="4.6640625" style="1" customWidth="1"/>
    <col min="8706" max="8706" width="29.88671875" style="1" customWidth="1"/>
    <col min="8707" max="8707" width="65.33203125" style="1" customWidth="1"/>
    <col min="8708" max="8708" width="53.44140625" style="1" customWidth="1"/>
    <col min="8709" max="8710" width="9.109375" style="1"/>
    <col min="8711" max="8711" width="11.109375" style="1" customWidth="1"/>
    <col min="8712" max="8713" width="11.33203125" style="1" bestFit="1" customWidth="1"/>
    <col min="8714" max="8960" width="9.109375" style="1"/>
    <col min="8961" max="8961" width="4.6640625" style="1" customWidth="1"/>
    <col min="8962" max="8962" width="29.88671875" style="1" customWidth="1"/>
    <col min="8963" max="8963" width="65.33203125" style="1" customWidth="1"/>
    <col min="8964" max="8964" width="53.44140625" style="1" customWidth="1"/>
    <col min="8965" max="8966" width="9.109375" style="1"/>
    <col min="8967" max="8967" width="11.109375" style="1" customWidth="1"/>
    <col min="8968" max="8969" width="11.33203125" style="1" bestFit="1" customWidth="1"/>
    <col min="8970" max="9216" width="9.109375" style="1"/>
    <col min="9217" max="9217" width="4.6640625" style="1" customWidth="1"/>
    <col min="9218" max="9218" width="29.88671875" style="1" customWidth="1"/>
    <col min="9219" max="9219" width="65.33203125" style="1" customWidth="1"/>
    <col min="9220" max="9220" width="53.44140625" style="1" customWidth="1"/>
    <col min="9221" max="9222" width="9.109375" style="1"/>
    <col min="9223" max="9223" width="11.109375" style="1" customWidth="1"/>
    <col min="9224" max="9225" width="11.33203125" style="1" bestFit="1" customWidth="1"/>
    <col min="9226" max="9472" width="9.109375" style="1"/>
    <col min="9473" max="9473" width="4.6640625" style="1" customWidth="1"/>
    <col min="9474" max="9474" width="29.88671875" style="1" customWidth="1"/>
    <col min="9475" max="9475" width="65.33203125" style="1" customWidth="1"/>
    <col min="9476" max="9476" width="53.44140625" style="1" customWidth="1"/>
    <col min="9477" max="9478" width="9.109375" style="1"/>
    <col min="9479" max="9479" width="11.109375" style="1" customWidth="1"/>
    <col min="9480" max="9481" width="11.33203125" style="1" bestFit="1" customWidth="1"/>
    <col min="9482" max="9728" width="9.109375" style="1"/>
    <col min="9729" max="9729" width="4.6640625" style="1" customWidth="1"/>
    <col min="9730" max="9730" width="29.88671875" style="1" customWidth="1"/>
    <col min="9731" max="9731" width="65.33203125" style="1" customWidth="1"/>
    <col min="9732" max="9732" width="53.44140625" style="1" customWidth="1"/>
    <col min="9733" max="9734" width="9.109375" style="1"/>
    <col min="9735" max="9735" width="11.109375" style="1" customWidth="1"/>
    <col min="9736" max="9737" width="11.33203125" style="1" bestFit="1" customWidth="1"/>
    <col min="9738" max="9984" width="9.109375" style="1"/>
    <col min="9985" max="9985" width="4.6640625" style="1" customWidth="1"/>
    <col min="9986" max="9986" width="29.88671875" style="1" customWidth="1"/>
    <col min="9987" max="9987" width="65.33203125" style="1" customWidth="1"/>
    <col min="9988" max="9988" width="53.44140625" style="1" customWidth="1"/>
    <col min="9989" max="9990" width="9.109375" style="1"/>
    <col min="9991" max="9991" width="11.109375" style="1" customWidth="1"/>
    <col min="9992" max="9993" width="11.33203125" style="1" bestFit="1" customWidth="1"/>
    <col min="9994" max="10240" width="9.109375" style="1"/>
    <col min="10241" max="10241" width="4.6640625" style="1" customWidth="1"/>
    <col min="10242" max="10242" width="29.88671875" style="1" customWidth="1"/>
    <col min="10243" max="10243" width="65.33203125" style="1" customWidth="1"/>
    <col min="10244" max="10244" width="53.44140625" style="1" customWidth="1"/>
    <col min="10245" max="10246" width="9.109375" style="1"/>
    <col min="10247" max="10247" width="11.109375" style="1" customWidth="1"/>
    <col min="10248" max="10249" width="11.33203125" style="1" bestFit="1" customWidth="1"/>
    <col min="10250" max="10496" width="9.109375" style="1"/>
    <col min="10497" max="10497" width="4.6640625" style="1" customWidth="1"/>
    <col min="10498" max="10498" width="29.88671875" style="1" customWidth="1"/>
    <col min="10499" max="10499" width="65.33203125" style="1" customWidth="1"/>
    <col min="10500" max="10500" width="53.44140625" style="1" customWidth="1"/>
    <col min="10501" max="10502" width="9.109375" style="1"/>
    <col min="10503" max="10503" width="11.109375" style="1" customWidth="1"/>
    <col min="10504" max="10505" width="11.33203125" style="1" bestFit="1" customWidth="1"/>
    <col min="10506" max="10752" width="9.109375" style="1"/>
    <col min="10753" max="10753" width="4.6640625" style="1" customWidth="1"/>
    <col min="10754" max="10754" width="29.88671875" style="1" customWidth="1"/>
    <col min="10755" max="10755" width="65.33203125" style="1" customWidth="1"/>
    <col min="10756" max="10756" width="53.44140625" style="1" customWidth="1"/>
    <col min="10757" max="10758" width="9.109375" style="1"/>
    <col min="10759" max="10759" width="11.109375" style="1" customWidth="1"/>
    <col min="10760" max="10761" width="11.33203125" style="1" bestFit="1" customWidth="1"/>
    <col min="10762" max="11008" width="9.109375" style="1"/>
    <col min="11009" max="11009" width="4.6640625" style="1" customWidth="1"/>
    <col min="11010" max="11010" width="29.88671875" style="1" customWidth="1"/>
    <col min="11011" max="11011" width="65.33203125" style="1" customWidth="1"/>
    <col min="11012" max="11012" width="53.44140625" style="1" customWidth="1"/>
    <col min="11013" max="11014" width="9.109375" style="1"/>
    <col min="11015" max="11015" width="11.109375" style="1" customWidth="1"/>
    <col min="11016" max="11017" width="11.33203125" style="1" bestFit="1" customWidth="1"/>
    <col min="11018" max="11264" width="9.109375" style="1"/>
    <col min="11265" max="11265" width="4.6640625" style="1" customWidth="1"/>
    <col min="11266" max="11266" width="29.88671875" style="1" customWidth="1"/>
    <col min="11267" max="11267" width="65.33203125" style="1" customWidth="1"/>
    <col min="11268" max="11268" width="53.44140625" style="1" customWidth="1"/>
    <col min="11269" max="11270" width="9.109375" style="1"/>
    <col min="11271" max="11271" width="11.109375" style="1" customWidth="1"/>
    <col min="11272" max="11273" width="11.33203125" style="1" bestFit="1" customWidth="1"/>
    <col min="11274" max="11520" width="9.109375" style="1"/>
    <col min="11521" max="11521" width="4.6640625" style="1" customWidth="1"/>
    <col min="11522" max="11522" width="29.88671875" style="1" customWidth="1"/>
    <col min="11523" max="11523" width="65.33203125" style="1" customWidth="1"/>
    <col min="11524" max="11524" width="53.44140625" style="1" customWidth="1"/>
    <col min="11525" max="11526" width="9.109375" style="1"/>
    <col min="11527" max="11527" width="11.109375" style="1" customWidth="1"/>
    <col min="11528" max="11529" width="11.33203125" style="1" bestFit="1" customWidth="1"/>
    <col min="11530" max="11776" width="9.109375" style="1"/>
    <col min="11777" max="11777" width="4.6640625" style="1" customWidth="1"/>
    <col min="11778" max="11778" width="29.88671875" style="1" customWidth="1"/>
    <col min="11779" max="11779" width="65.33203125" style="1" customWidth="1"/>
    <col min="11780" max="11780" width="53.44140625" style="1" customWidth="1"/>
    <col min="11781" max="11782" width="9.109375" style="1"/>
    <col min="11783" max="11783" width="11.109375" style="1" customWidth="1"/>
    <col min="11784" max="11785" width="11.33203125" style="1" bestFit="1" customWidth="1"/>
    <col min="11786" max="12032" width="9.109375" style="1"/>
    <col min="12033" max="12033" width="4.6640625" style="1" customWidth="1"/>
    <col min="12034" max="12034" width="29.88671875" style="1" customWidth="1"/>
    <col min="12035" max="12035" width="65.33203125" style="1" customWidth="1"/>
    <col min="12036" max="12036" width="53.44140625" style="1" customWidth="1"/>
    <col min="12037" max="12038" width="9.109375" style="1"/>
    <col min="12039" max="12039" width="11.109375" style="1" customWidth="1"/>
    <col min="12040" max="12041" width="11.33203125" style="1" bestFit="1" customWidth="1"/>
    <col min="12042" max="12288" width="9.109375" style="1"/>
    <col min="12289" max="12289" width="4.6640625" style="1" customWidth="1"/>
    <col min="12290" max="12290" width="29.88671875" style="1" customWidth="1"/>
    <col min="12291" max="12291" width="65.33203125" style="1" customWidth="1"/>
    <col min="12292" max="12292" width="53.44140625" style="1" customWidth="1"/>
    <col min="12293" max="12294" width="9.109375" style="1"/>
    <col min="12295" max="12295" width="11.109375" style="1" customWidth="1"/>
    <col min="12296" max="12297" width="11.33203125" style="1" bestFit="1" customWidth="1"/>
    <col min="12298" max="12544" width="9.109375" style="1"/>
    <col min="12545" max="12545" width="4.6640625" style="1" customWidth="1"/>
    <col min="12546" max="12546" width="29.88671875" style="1" customWidth="1"/>
    <col min="12547" max="12547" width="65.33203125" style="1" customWidth="1"/>
    <col min="12548" max="12548" width="53.44140625" style="1" customWidth="1"/>
    <col min="12549" max="12550" width="9.109375" style="1"/>
    <col min="12551" max="12551" width="11.109375" style="1" customWidth="1"/>
    <col min="12552" max="12553" width="11.33203125" style="1" bestFit="1" customWidth="1"/>
    <col min="12554" max="12800" width="9.109375" style="1"/>
    <col min="12801" max="12801" width="4.6640625" style="1" customWidth="1"/>
    <col min="12802" max="12802" width="29.88671875" style="1" customWidth="1"/>
    <col min="12803" max="12803" width="65.33203125" style="1" customWidth="1"/>
    <col min="12804" max="12804" width="53.44140625" style="1" customWidth="1"/>
    <col min="12805" max="12806" width="9.109375" style="1"/>
    <col min="12807" max="12807" width="11.109375" style="1" customWidth="1"/>
    <col min="12808" max="12809" width="11.33203125" style="1" bestFit="1" customWidth="1"/>
    <col min="12810" max="13056" width="9.109375" style="1"/>
    <col min="13057" max="13057" width="4.6640625" style="1" customWidth="1"/>
    <col min="13058" max="13058" width="29.88671875" style="1" customWidth="1"/>
    <col min="13059" max="13059" width="65.33203125" style="1" customWidth="1"/>
    <col min="13060" max="13060" width="53.44140625" style="1" customWidth="1"/>
    <col min="13061" max="13062" width="9.109375" style="1"/>
    <col min="13063" max="13063" width="11.109375" style="1" customWidth="1"/>
    <col min="13064" max="13065" width="11.33203125" style="1" bestFit="1" customWidth="1"/>
    <col min="13066" max="13312" width="9.109375" style="1"/>
    <col min="13313" max="13313" width="4.6640625" style="1" customWidth="1"/>
    <col min="13314" max="13314" width="29.88671875" style="1" customWidth="1"/>
    <col min="13315" max="13315" width="65.33203125" style="1" customWidth="1"/>
    <col min="13316" max="13316" width="53.44140625" style="1" customWidth="1"/>
    <col min="13317" max="13318" width="9.109375" style="1"/>
    <col min="13319" max="13319" width="11.109375" style="1" customWidth="1"/>
    <col min="13320" max="13321" width="11.33203125" style="1" bestFit="1" customWidth="1"/>
    <col min="13322" max="13568" width="9.109375" style="1"/>
    <col min="13569" max="13569" width="4.6640625" style="1" customWidth="1"/>
    <col min="13570" max="13570" width="29.88671875" style="1" customWidth="1"/>
    <col min="13571" max="13571" width="65.33203125" style="1" customWidth="1"/>
    <col min="13572" max="13572" width="53.44140625" style="1" customWidth="1"/>
    <col min="13573" max="13574" width="9.109375" style="1"/>
    <col min="13575" max="13575" width="11.109375" style="1" customWidth="1"/>
    <col min="13576" max="13577" width="11.33203125" style="1" bestFit="1" customWidth="1"/>
    <col min="13578" max="13824" width="9.109375" style="1"/>
    <col min="13825" max="13825" width="4.6640625" style="1" customWidth="1"/>
    <col min="13826" max="13826" width="29.88671875" style="1" customWidth="1"/>
    <col min="13827" max="13827" width="65.33203125" style="1" customWidth="1"/>
    <col min="13828" max="13828" width="53.44140625" style="1" customWidth="1"/>
    <col min="13829" max="13830" width="9.109375" style="1"/>
    <col min="13831" max="13831" width="11.109375" style="1" customWidth="1"/>
    <col min="13832" max="13833" width="11.33203125" style="1" bestFit="1" customWidth="1"/>
    <col min="13834" max="14080" width="9.109375" style="1"/>
    <col min="14081" max="14081" width="4.6640625" style="1" customWidth="1"/>
    <col min="14082" max="14082" width="29.88671875" style="1" customWidth="1"/>
    <col min="14083" max="14083" width="65.33203125" style="1" customWidth="1"/>
    <col min="14084" max="14084" width="53.44140625" style="1" customWidth="1"/>
    <col min="14085" max="14086" width="9.109375" style="1"/>
    <col min="14087" max="14087" width="11.109375" style="1" customWidth="1"/>
    <col min="14088" max="14089" width="11.33203125" style="1" bestFit="1" customWidth="1"/>
    <col min="14090" max="14336" width="9.109375" style="1"/>
    <col min="14337" max="14337" width="4.6640625" style="1" customWidth="1"/>
    <col min="14338" max="14338" width="29.88671875" style="1" customWidth="1"/>
    <col min="14339" max="14339" width="65.33203125" style="1" customWidth="1"/>
    <col min="14340" max="14340" width="53.44140625" style="1" customWidth="1"/>
    <col min="14341" max="14342" width="9.109375" style="1"/>
    <col min="14343" max="14343" width="11.109375" style="1" customWidth="1"/>
    <col min="14344" max="14345" width="11.33203125" style="1" bestFit="1" customWidth="1"/>
    <col min="14346" max="14592" width="9.109375" style="1"/>
    <col min="14593" max="14593" width="4.6640625" style="1" customWidth="1"/>
    <col min="14594" max="14594" width="29.88671875" style="1" customWidth="1"/>
    <col min="14595" max="14595" width="65.33203125" style="1" customWidth="1"/>
    <col min="14596" max="14596" width="53.44140625" style="1" customWidth="1"/>
    <col min="14597" max="14598" width="9.109375" style="1"/>
    <col min="14599" max="14599" width="11.109375" style="1" customWidth="1"/>
    <col min="14600" max="14601" width="11.33203125" style="1" bestFit="1" customWidth="1"/>
    <col min="14602" max="14848" width="9.109375" style="1"/>
    <col min="14849" max="14849" width="4.6640625" style="1" customWidth="1"/>
    <col min="14850" max="14850" width="29.88671875" style="1" customWidth="1"/>
    <col min="14851" max="14851" width="65.33203125" style="1" customWidth="1"/>
    <col min="14852" max="14852" width="53.44140625" style="1" customWidth="1"/>
    <col min="14853" max="14854" width="9.109375" style="1"/>
    <col min="14855" max="14855" width="11.109375" style="1" customWidth="1"/>
    <col min="14856" max="14857" width="11.33203125" style="1" bestFit="1" customWidth="1"/>
    <col min="14858" max="15104" width="9.109375" style="1"/>
    <col min="15105" max="15105" width="4.6640625" style="1" customWidth="1"/>
    <col min="15106" max="15106" width="29.88671875" style="1" customWidth="1"/>
    <col min="15107" max="15107" width="65.33203125" style="1" customWidth="1"/>
    <col min="15108" max="15108" width="53.44140625" style="1" customWidth="1"/>
    <col min="15109" max="15110" width="9.109375" style="1"/>
    <col min="15111" max="15111" width="11.109375" style="1" customWidth="1"/>
    <col min="15112" max="15113" width="11.33203125" style="1" bestFit="1" customWidth="1"/>
    <col min="15114" max="15360" width="9.109375" style="1"/>
    <col min="15361" max="15361" width="4.6640625" style="1" customWidth="1"/>
    <col min="15362" max="15362" width="29.88671875" style="1" customWidth="1"/>
    <col min="15363" max="15363" width="65.33203125" style="1" customWidth="1"/>
    <col min="15364" max="15364" width="53.44140625" style="1" customWidth="1"/>
    <col min="15365" max="15366" width="9.109375" style="1"/>
    <col min="15367" max="15367" width="11.109375" style="1" customWidth="1"/>
    <col min="15368" max="15369" width="11.33203125" style="1" bestFit="1" customWidth="1"/>
    <col min="15370" max="15616" width="9.109375" style="1"/>
    <col min="15617" max="15617" width="4.6640625" style="1" customWidth="1"/>
    <col min="15618" max="15618" width="29.88671875" style="1" customWidth="1"/>
    <col min="15619" max="15619" width="65.33203125" style="1" customWidth="1"/>
    <col min="15620" max="15620" width="53.44140625" style="1" customWidth="1"/>
    <col min="15621" max="15622" width="9.109375" style="1"/>
    <col min="15623" max="15623" width="11.109375" style="1" customWidth="1"/>
    <col min="15624" max="15625" width="11.33203125" style="1" bestFit="1" customWidth="1"/>
    <col min="15626" max="15872" width="9.109375" style="1"/>
    <col min="15873" max="15873" width="4.6640625" style="1" customWidth="1"/>
    <col min="15874" max="15874" width="29.88671875" style="1" customWidth="1"/>
    <col min="15875" max="15875" width="65.33203125" style="1" customWidth="1"/>
    <col min="15876" max="15876" width="53.44140625" style="1" customWidth="1"/>
    <col min="15877" max="15878" width="9.109375" style="1"/>
    <col min="15879" max="15879" width="11.109375" style="1" customWidth="1"/>
    <col min="15880" max="15881" width="11.33203125" style="1" bestFit="1" customWidth="1"/>
    <col min="15882" max="16128" width="9.109375" style="1"/>
    <col min="16129" max="16129" width="4.6640625" style="1" customWidth="1"/>
    <col min="16130" max="16130" width="29.88671875" style="1" customWidth="1"/>
    <col min="16131" max="16131" width="65.33203125" style="1" customWidth="1"/>
    <col min="16132" max="16132" width="53.44140625" style="1" customWidth="1"/>
    <col min="16133" max="16134" width="9.109375" style="1"/>
    <col min="16135" max="16135" width="11.109375" style="1" customWidth="1"/>
    <col min="16136" max="16137" width="11.33203125" style="1" bestFit="1" customWidth="1"/>
    <col min="16138" max="16384" width="9.109375" style="1"/>
  </cols>
  <sheetData>
    <row r="1" spans="1:4" ht="26.25" customHeight="1">
      <c r="A1" s="97"/>
      <c r="B1" s="97"/>
      <c r="C1" s="97"/>
      <c r="D1" s="354" t="s">
        <v>503</v>
      </c>
    </row>
    <row r="2" spans="1:4" ht="26.25" customHeight="1">
      <c r="A2" s="97"/>
      <c r="B2" s="97"/>
      <c r="C2" s="97"/>
      <c r="D2" s="355" t="s">
        <v>240</v>
      </c>
    </row>
    <row r="3" spans="1:4" ht="26.25" customHeight="1">
      <c r="A3" s="97"/>
      <c r="B3" s="97"/>
      <c r="C3" s="97"/>
      <c r="D3" s="355" t="s">
        <v>168</v>
      </c>
    </row>
    <row r="4" spans="1:4" ht="17.399999999999999">
      <c r="A4" s="97"/>
      <c r="B4" s="97"/>
      <c r="C4" s="97"/>
      <c r="D4" s="97"/>
    </row>
    <row r="5" spans="1:4" ht="72" customHeight="1">
      <c r="A5" s="97"/>
      <c r="B5" s="621" t="s">
        <v>490</v>
      </c>
      <c r="C5" s="621"/>
      <c r="D5" s="621"/>
    </row>
    <row r="6" spans="1:4" ht="17.399999999999999">
      <c r="A6" s="97"/>
      <c r="B6" s="244"/>
      <c r="C6" s="244"/>
      <c r="D6" s="141"/>
    </row>
    <row r="7" spans="1:4" ht="24" customHeight="1">
      <c r="A7" s="97"/>
      <c r="B7" s="622" t="s">
        <v>228</v>
      </c>
      <c r="C7" s="622"/>
      <c r="D7" s="622"/>
    </row>
    <row r="8" spans="1:4" ht="24.75" customHeight="1">
      <c r="A8" s="97"/>
      <c r="B8" s="245" t="s">
        <v>229</v>
      </c>
      <c r="C8" s="246"/>
      <c r="D8" s="247"/>
    </row>
    <row r="9" spans="1:4" ht="17.25" customHeight="1">
      <c r="A9" s="97"/>
      <c r="B9" s="248"/>
      <c r="C9" s="248"/>
      <c r="D9" s="97"/>
    </row>
    <row r="10" spans="1:4" ht="15" customHeight="1">
      <c r="A10" s="333"/>
      <c r="B10" s="333"/>
      <c r="C10" s="333"/>
      <c r="D10" s="333"/>
    </row>
    <row r="11" spans="1:4" s="3" customFormat="1" ht="21" customHeight="1">
      <c r="A11" s="25"/>
      <c r="B11" s="26" t="s">
        <v>0</v>
      </c>
      <c r="C11" s="26" t="s">
        <v>1</v>
      </c>
      <c r="D11" s="25"/>
    </row>
    <row r="12" spans="1:4" s="3" customFormat="1" ht="21.75" customHeight="1">
      <c r="A12" s="25"/>
      <c r="B12" s="28">
        <v>1022</v>
      </c>
      <c r="C12" s="13" t="s">
        <v>388</v>
      </c>
      <c r="D12" s="25"/>
    </row>
    <row r="13" spans="1:4" ht="15.75" customHeight="1">
      <c r="A13" s="97"/>
      <c r="B13" s="97"/>
      <c r="C13" s="97"/>
      <c r="D13" s="97"/>
    </row>
    <row r="14" spans="1:4" ht="19.5" customHeight="1">
      <c r="A14" s="97"/>
      <c r="B14" s="97"/>
      <c r="C14" s="97"/>
      <c r="D14" s="97"/>
    </row>
    <row r="15" spans="1:4" s="3" customFormat="1" ht="58.5" customHeight="1">
      <c r="A15" s="25"/>
      <c r="B15" s="27" t="s">
        <v>37</v>
      </c>
      <c r="C15" s="21" t="s">
        <v>389</v>
      </c>
      <c r="D15" s="328" t="s">
        <v>41</v>
      </c>
    </row>
    <row r="16" spans="1:4" ht="38.25" customHeight="1">
      <c r="A16" s="97"/>
      <c r="B16" s="29" t="s">
        <v>26</v>
      </c>
      <c r="C16" s="21" t="s">
        <v>59</v>
      </c>
      <c r="D16" s="30" t="s">
        <v>2</v>
      </c>
    </row>
    <row r="17" spans="1:4" ht="39" customHeight="1">
      <c r="A17" s="97"/>
      <c r="B17" s="29" t="s">
        <v>27</v>
      </c>
      <c r="C17" s="105" t="s">
        <v>390</v>
      </c>
      <c r="D17" s="598"/>
    </row>
    <row r="18" spans="1:4" ht="40.5" customHeight="1">
      <c r="A18" s="97"/>
      <c r="B18" s="29" t="s">
        <v>28</v>
      </c>
      <c r="C18" s="105" t="s">
        <v>391</v>
      </c>
      <c r="D18" s="598"/>
    </row>
    <row r="19" spans="1:4" ht="27" customHeight="1">
      <c r="A19" s="97"/>
      <c r="B19" s="29" t="s">
        <v>29</v>
      </c>
      <c r="C19" s="331" t="s">
        <v>54</v>
      </c>
      <c r="D19" s="598"/>
    </row>
    <row r="20" spans="1:4" ht="75" customHeight="1">
      <c r="A20" s="97"/>
      <c r="B20" s="29" t="s">
        <v>55</v>
      </c>
      <c r="C20" s="105" t="s">
        <v>392</v>
      </c>
      <c r="D20" s="598"/>
    </row>
    <row r="21" spans="1:4" ht="22.5" customHeight="1">
      <c r="A21" s="97"/>
      <c r="B21" s="601" t="s">
        <v>30</v>
      </c>
      <c r="C21" s="602"/>
      <c r="D21" s="598"/>
    </row>
    <row r="22" spans="1:4" ht="23.25" customHeight="1">
      <c r="A22" s="97"/>
      <c r="B22" s="597" t="s">
        <v>38</v>
      </c>
      <c r="C22" s="597"/>
      <c r="D22" s="32">
        <v>1376128.5</v>
      </c>
    </row>
    <row r="23" spans="1:4" ht="33.75" customHeight="1">
      <c r="A23" s="97"/>
      <c r="B23" s="97"/>
      <c r="C23" s="97"/>
      <c r="D23" s="329"/>
    </row>
    <row r="24" spans="1:4" s="3" customFormat="1" ht="57.75" customHeight="1">
      <c r="A24" s="25"/>
      <c r="B24" s="27" t="s">
        <v>37</v>
      </c>
      <c r="C24" s="21">
        <v>1022</v>
      </c>
      <c r="D24" s="328" t="s">
        <v>41</v>
      </c>
    </row>
    <row r="25" spans="1:4" ht="30.75" customHeight="1">
      <c r="A25" s="97"/>
      <c r="B25" s="29" t="s">
        <v>26</v>
      </c>
      <c r="C25" s="21">
        <v>12004</v>
      </c>
      <c r="D25" s="30" t="s">
        <v>5</v>
      </c>
    </row>
    <row r="26" spans="1:4" ht="42" customHeight="1">
      <c r="A26" s="97"/>
      <c r="B26" s="29" t="s">
        <v>27</v>
      </c>
      <c r="C26" s="105" t="s">
        <v>393</v>
      </c>
      <c r="D26" s="598"/>
    </row>
    <row r="27" spans="1:4" ht="77.25" customHeight="1">
      <c r="A27" s="97"/>
      <c r="B27" s="29" t="s">
        <v>28</v>
      </c>
      <c r="C27" s="105" t="s">
        <v>394</v>
      </c>
      <c r="D27" s="598"/>
    </row>
    <row r="28" spans="1:4" ht="27" customHeight="1">
      <c r="A28" s="97"/>
      <c r="B28" s="29" t="s">
        <v>29</v>
      </c>
      <c r="C28" s="331" t="s">
        <v>54</v>
      </c>
      <c r="D28" s="598"/>
    </row>
    <row r="29" spans="1:4" ht="74.25" customHeight="1">
      <c r="A29" s="97"/>
      <c r="B29" s="29" t="s">
        <v>55</v>
      </c>
      <c r="C29" s="105" t="s">
        <v>395</v>
      </c>
      <c r="D29" s="598"/>
    </row>
    <row r="30" spans="1:4" ht="24.75" customHeight="1">
      <c r="A30" s="97"/>
      <c r="B30" s="601" t="s">
        <v>30</v>
      </c>
      <c r="C30" s="602"/>
      <c r="D30" s="598"/>
    </row>
    <row r="31" spans="1:4" ht="24" customHeight="1">
      <c r="A31" s="97"/>
      <c r="B31" s="597" t="s">
        <v>38</v>
      </c>
      <c r="C31" s="597"/>
      <c r="D31" s="98">
        <v>546015</v>
      </c>
    </row>
    <row r="32" spans="1:4" ht="33.75" customHeight="1">
      <c r="A32" s="97"/>
      <c r="B32" s="97"/>
      <c r="C32" s="97"/>
      <c r="D32" s="97"/>
    </row>
    <row r="33" spans="1:5" s="3" customFormat="1" ht="48" customHeight="1">
      <c r="A33" s="25"/>
      <c r="B33" s="253" t="s">
        <v>37</v>
      </c>
      <c r="C33" s="258">
        <v>1022</v>
      </c>
      <c r="D33" s="153" t="s">
        <v>41</v>
      </c>
    </row>
    <row r="34" spans="1:5" ht="23.25" customHeight="1">
      <c r="A34" s="97"/>
      <c r="B34" s="13" t="s">
        <v>26</v>
      </c>
      <c r="C34" s="255">
        <v>12009</v>
      </c>
      <c r="D34" s="101" t="s">
        <v>2</v>
      </c>
    </row>
    <row r="35" spans="1:5" ht="72" customHeight="1">
      <c r="A35" s="97"/>
      <c r="B35" s="13" t="s">
        <v>27</v>
      </c>
      <c r="C35" s="105" t="s">
        <v>383</v>
      </c>
      <c r="D35" s="251"/>
    </row>
    <row r="36" spans="1:5" ht="73.5" customHeight="1">
      <c r="A36" s="97"/>
      <c r="B36" s="13" t="s">
        <v>28</v>
      </c>
      <c r="C36" s="105" t="s">
        <v>396</v>
      </c>
      <c r="D36" s="251"/>
    </row>
    <row r="37" spans="1:5" ht="27" customHeight="1">
      <c r="A37" s="97"/>
      <c r="B37" s="13" t="s">
        <v>29</v>
      </c>
      <c r="C37" s="259" t="s">
        <v>54</v>
      </c>
      <c r="D37" s="251"/>
    </row>
    <row r="38" spans="1:5" ht="61.5" customHeight="1">
      <c r="A38" s="97"/>
      <c r="B38" s="13" t="s">
        <v>55</v>
      </c>
      <c r="C38" s="259" t="s">
        <v>397</v>
      </c>
      <c r="D38" s="251"/>
    </row>
    <row r="39" spans="1:5" ht="22.5" customHeight="1">
      <c r="A39" s="97"/>
      <c r="B39" s="609" t="s">
        <v>30</v>
      </c>
      <c r="C39" s="610"/>
      <c r="D39" s="251"/>
    </row>
    <row r="40" spans="1:5" ht="22.5" customHeight="1">
      <c r="A40" s="97"/>
      <c r="B40" s="620" t="s">
        <v>398</v>
      </c>
      <c r="C40" s="620"/>
      <c r="D40" s="334">
        <v>105.6</v>
      </c>
    </row>
    <row r="41" spans="1:5" ht="23.25" customHeight="1">
      <c r="A41" s="97"/>
      <c r="B41" s="604" t="s">
        <v>38</v>
      </c>
      <c r="C41" s="605"/>
      <c r="D41" s="340">
        <v>19008</v>
      </c>
    </row>
    <row r="42" spans="1:5" ht="39.75" customHeight="1">
      <c r="A42" s="97"/>
      <c r="B42" s="36"/>
      <c r="C42" s="36"/>
      <c r="D42" s="335"/>
    </row>
    <row r="43" spans="1:5" s="5" customFormat="1" ht="19.5" customHeight="1">
      <c r="A43" s="35"/>
      <c r="B43" s="69"/>
      <c r="C43" s="69"/>
      <c r="D43" s="249"/>
    </row>
    <row r="44" spans="1:5" s="5" customFormat="1" ht="22.5" customHeight="1">
      <c r="A44" s="35"/>
      <c r="B44" s="26" t="s">
        <v>0</v>
      </c>
      <c r="C44" s="26" t="s">
        <v>1</v>
      </c>
      <c r="D44" s="249"/>
    </row>
    <row r="45" spans="1:5" s="5" customFormat="1" ht="39.75" customHeight="1">
      <c r="A45" s="35"/>
      <c r="B45" s="21">
        <v>1058</v>
      </c>
      <c r="C45" s="13" t="s">
        <v>241</v>
      </c>
      <c r="D45" s="250"/>
    </row>
    <row r="46" spans="1:5" ht="19.5" customHeight="1">
      <c r="A46" s="97"/>
      <c r="B46" s="97"/>
      <c r="C46" s="97"/>
      <c r="D46" s="97"/>
    </row>
    <row r="47" spans="1:5" ht="21" customHeight="1">
      <c r="A47" s="97"/>
      <c r="B47" s="623" t="s">
        <v>91</v>
      </c>
      <c r="C47" s="623"/>
      <c r="D47" s="623"/>
      <c r="E47" s="5"/>
    </row>
    <row r="48" spans="1:5" ht="18" customHeight="1">
      <c r="A48" s="97"/>
      <c r="B48" s="36"/>
      <c r="C48" s="36"/>
      <c r="D48" s="97"/>
    </row>
    <row r="49" spans="1:4" ht="54.75" customHeight="1">
      <c r="A49" s="97"/>
      <c r="B49" s="27" t="s">
        <v>37</v>
      </c>
      <c r="C49" s="28" t="s">
        <v>242</v>
      </c>
      <c r="D49" s="153" t="s">
        <v>92</v>
      </c>
    </row>
    <row r="50" spans="1:4" ht="33" customHeight="1">
      <c r="A50" s="97"/>
      <c r="B50" s="29" t="s">
        <v>26</v>
      </c>
      <c r="C50" s="21" t="s">
        <v>243</v>
      </c>
      <c r="D50" s="101" t="s">
        <v>2</v>
      </c>
    </row>
    <row r="51" spans="1:4" ht="43.5" customHeight="1">
      <c r="A51" s="97"/>
      <c r="B51" s="37" t="s">
        <v>27</v>
      </c>
      <c r="C51" s="105" t="s">
        <v>244</v>
      </c>
      <c r="D51" s="251"/>
    </row>
    <row r="52" spans="1:4" ht="75" customHeight="1">
      <c r="A52" s="97"/>
      <c r="B52" s="29" t="s">
        <v>28</v>
      </c>
      <c r="C52" s="95" t="s">
        <v>245</v>
      </c>
      <c r="D52" s="251"/>
    </row>
    <row r="53" spans="1:4" ht="24" customHeight="1">
      <c r="A53" s="97"/>
      <c r="B53" s="29" t="s">
        <v>29</v>
      </c>
      <c r="C53" s="33" t="s">
        <v>42</v>
      </c>
      <c r="D53" s="251"/>
    </row>
    <row r="54" spans="1:4" ht="52.5" customHeight="1">
      <c r="A54" s="97"/>
      <c r="B54" s="29" t="s">
        <v>246</v>
      </c>
      <c r="C54" s="33" t="s">
        <v>247</v>
      </c>
      <c r="D54" s="251"/>
    </row>
    <row r="55" spans="1:4" ht="23.25" customHeight="1">
      <c r="A55" s="97"/>
      <c r="B55" s="599" t="s">
        <v>30</v>
      </c>
      <c r="C55" s="600"/>
      <c r="D55" s="251"/>
    </row>
    <row r="56" spans="1:4" s="3" customFormat="1" ht="28.5" customHeight="1">
      <c r="A56" s="25"/>
      <c r="B56" s="624" t="s">
        <v>248</v>
      </c>
      <c r="C56" s="624"/>
      <c r="D56" s="266">
        <v>-3</v>
      </c>
    </row>
    <row r="57" spans="1:4" s="3" customFormat="1" ht="23.25" customHeight="1">
      <c r="A57" s="25"/>
      <c r="B57" s="594" t="s">
        <v>38</v>
      </c>
      <c r="C57" s="595"/>
      <c r="D57" s="252">
        <v>-240384.8</v>
      </c>
    </row>
    <row r="58" spans="1:4" ht="33" customHeight="1">
      <c r="A58" s="97"/>
      <c r="B58" s="36"/>
      <c r="C58" s="36"/>
      <c r="D58" s="97"/>
    </row>
    <row r="59" spans="1:4" ht="54.75" customHeight="1">
      <c r="A59" s="97"/>
      <c r="B59" s="27" t="s">
        <v>37</v>
      </c>
      <c r="C59" s="28" t="s">
        <v>242</v>
      </c>
      <c r="D59" s="153" t="s">
        <v>92</v>
      </c>
    </row>
    <row r="60" spans="1:4" ht="33" customHeight="1">
      <c r="A60" s="97"/>
      <c r="B60" s="29" t="s">
        <v>26</v>
      </c>
      <c r="C60" s="21">
        <v>11007</v>
      </c>
      <c r="D60" s="101" t="s">
        <v>2</v>
      </c>
    </row>
    <row r="61" spans="1:4" ht="52.5" customHeight="1">
      <c r="A61" s="97"/>
      <c r="B61" s="37" t="s">
        <v>27</v>
      </c>
      <c r="C61" s="105" t="s">
        <v>97</v>
      </c>
      <c r="D61" s="251"/>
    </row>
    <row r="62" spans="1:4" ht="60" customHeight="1">
      <c r="A62" s="97"/>
      <c r="B62" s="29" t="s">
        <v>28</v>
      </c>
      <c r="C62" s="95" t="s">
        <v>98</v>
      </c>
      <c r="D62" s="251"/>
    </row>
    <row r="63" spans="1:4" ht="24" customHeight="1">
      <c r="A63" s="97"/>
      <c r="B63" s="29" t="s">
        <v>29</v>
      </c>
      <c r="C63" s="33" t="s">
        <v>42</v>
      </c>
      <c r="D63" s="251"/>
    </row>
    <row r="64" spans="1:4" ht="52.5" customHeight="1">
      <c r="A64" s="97"/>
      <c r="B64" s="29" t="s">
        <v>246</v>
      </c>
      <c r="C64" s="33" t="s">
        <v>247</v>
      </c>
      <c r="D64" s="251"/>
    </row>
    <row r="65" spans="1:4" ht="23.25" customHeight="1">
      <c r="A65" s="97"/>
      <c r="B65" s="599" t="s">
        <v>30</v>
      </c>
      <c r="C65" s="600"/>
      <c r="D65" s="251"/>
    </row>
    <row r="66" spans="1:4" s="3" customFormat="1" ht="23.25" customHeight="1">
      <c r="A66" s="25"/>
      <c r="B66" s="594" t="s">
        <v>38</v>
      </c>
      <c r="C66" s="595"/>
      <c r="D66" s="252">
        <v>-27530.9</v>
      </c>
    </row>
    <row r="67" spans="1:4" ht="27.75" customHeight="1">
      <c r="A67" s="97"/>
      <c r="B67" s="36"/>
      <c r="C67" s="36"/>
      <c r="D67" s="97"/>
    </row>
    <row r="68" spans="1:4" ht="51.75" customHeight="1">
      <c r="A68" s="97"/>
      <c r="B68" s="27" t="s">
        <v>37</v>
      </c>
      <c r="C68" s="28">
        <v>1058</v>
      </c>
      <c r="D68" s="153" t="s">
        <v>92</v>
      </c>
    </row>
    <row r="69" spans="1:4" ht="33" customHeight="1">
      <c r="A69" s="97"/>
      <c r="B69" s="29" t="s">
        <v>26</v>
      </c>
      <c r="C69" s="21" t="s">
        <v>249</v>
      </c>
      <c r="D69" s="101" t="s">
        <v>2</v>
      </c>
    </row>
    <row r="70" spans="1:4" ht="43.5" customHeight="1">
      <c r="A70" s="97"/>
      <c r="B70" s="37" t="s">
        <v>27</v>
      </c>
      <c r="C70" s="105" t="s">
        <v>250</v>
      </c>
      <c r="D70" s="251"/>
    </row>
    <row r="71" spans="1:4" ht="45" customHeight="1">
      <c r="A71" s="97"/>
      <c r="B71" s="29" t="s">
        <v>28</v>
      </c>
      <c r="C71" s="95" t="s">
        <v>250</v>
      </c>
      <c r="D71" s="251"/>
    </row>
    <row r="72" spans="1:4" ht="43.5" customHeight="1">
      <c r="A72" s="97"/>
      <c r="B72" s="29" t="s">
        <v>29</v>
      </c>
      <c r="C72" s="137" t="s">
        <v>251</v>
      </c>
      <c r="D72" s="251"/>
    </row>
    <row r="73" spans="1:4" ht="39" customHeight="1">
      <c r="A73" s="97"/>
      <c r="B73" s="29" t="s">
        <v>252</v>
      </c>
      <c r="C73" s="33" t="s">
        <v>247</v>
      </c>
      <c r="D73" s="251"/>
    </row>
    <row r="74" spans="1:4" ht="25.5" customHeight="1">
      <c r="A74" s="97"/>
      <c r="B74" s="599" t="s">
        <v>30</v>
      </c>
      <c r="C74" s="600"/>
      <c r="D74" s="251"/>
    </row>
    <row r="75" spans="1:4" s="3" customFormat="1" ht="23.25" customHeight="1">
      <c r="A75" s="25"/>
      <c r="B75" s="597" t="s">
        <v>38</v>
      </c>
      <c r="C75" s="597"/>
      <c r="D75" s="252">
        <v>-13764.8</v>
      </c>
    </row>
    <row r="76" spans="1:4" s="265" customFormat="1" ht="23.25" customHeight="1">
      <c r="A76" s="264"/>
      <c r="B76" s="36"/>
      <c r="C76" s="36"/>
      <c r="D76" s="263"/>
    </row>
    <row r="77" spans="1:4" s="265" customFormat="1" ht="23.25" customHeight="1">
      <c r="A77" s="264"/>
      <c r="B77" s="36"/>
      <c r="C77" s="36"/>
      <c r="D77" s="263"/>
    </row>
    <row r="78" spans="1:4" s="5" customFormat="1" ht="22.5" customHeight="1">
      <c r="A78" s="35"/>
      <c r="B78" s="26" t="s">
        <v>0</v>
      </c>
      <c r="C78" s="26" t="s">
        <v>1</v>
      </c>
      <c r="D78" s="249"/>
    </row>
    <row r="79" spans="1:4" s="5" customFormat="1" ht="26.25" customHeight="1">
      <c r="A79" s="35"/>
      <c r="B79" s="21">
        <v>1059</v>
      </c>
      <c r="C79" s="13" t="s">
        <v>438</v>
      </c>
      <c r="D79" s="250"/>
    </row>
    <row r="80" spans="1:4" ht="29.25" customHeight="1">
      <c r="A80" s="97"/>
      <c r="B80" s="97"/>
      <c r="C80" s="97"/>
      <c r="D80" s="97"/>
    </row>
    <row r="81" spans="1:5" ht="21" customHeight="1">
      <c r="A81" s="97"/>
      <c r="B81" s="623" t="s">
        <v>91</v>
      </c>
      <c r="C81" s="623"/>
      <c r="D81" s="623"/>
      <c r="E81" s="5"/>
    </row>
    <row r="82" spans="1:5" ht="18" customHeight="1">
      <c r="A82" s="97"/>
      <c r="B82" s="97"/>
      <c r="C82" s="97"/>
      <c r="D82" s="97"/>
    </row>
    <row r="83" spans="1:5" ht="54.75" customHeight="1">
      <c r="A83" s="97"/>
      <c r="B83" s="27" t="s">
        <v>37</v>
      </c>
      <c r="C83" s="28">
        <v>1059</v>
      </c>
      <c r="D83" s="153" t="s">
        <v>92</v>
      </c>
    </row>
    <row r="84" spans="1:5" ht="33" customHeight="1">
      <c r="A84" s="97"/>
      <c r="B84" s="29" t="s">
        <v>26</v>
      </c>
      <c r="C84" s="21">
        <v>11009</v>
      </c>
      <c r="D84" s="101" t="s">
        <v>2</v>
      </c>
    </row>
    <row r="85" spans="1:5" ht="43.5" customHeight="1">
      <c r="A85" s="97"/>
      <c r="B85" s="37" t="s">
        <v>27</v>
      </c>
      <c r="C85" s="105" t="s">
        <v>441</v>
      </c>
      <c r="D85" s="251"/>
    </row>
    <row r="86" spans="1:5" ht="56.25" customHeight="1">
      <c r="A86" s="97"/>
      <c r="B86" s="29" t="s">
        <v>28</v>
      </c>
      <c r="C86" s="352" t="s">
        <v>442</v>
      </c>
      <c r="D86" s="251"/>
    </row>
    <row r="87" spans="1:5" ht="24" customHeight="1">
      <c r="A87" s="97"/>
      <c r="B87" s="29" t="s">
        <v>29</v>
      </c>
      <c r="C87" s="33" t="s">
        <v>42</v>
      </c>
      <c r="D87" s="251"/>
    </row>
    <row r="88" spans="1:5" ht="47.25" customHeight="1">
      <c r="A88" s="97"/>
      <c r="B88" s="29" t="s">
        <v>55</v>
      </c>
      <c r="C88" s="33" t="s">
        <v>447</v>
      </c>
      <c r="D88" s="251"/>
    </row>
    <row r="89" spans="1:5" ht="23.25" customHeight="1">
      <c r="A89" s="97"/>
      <c r="B89" s="599" t="s">
        <v>30</v>
      </c>
      <c r="C89" s="600"/>
      <c r="D89" s="251"/>
    </row>
    <row r="90" spans="1:5" s="3" customFormat="1" ht="28.5" customHeight="1">
      <c r="A90" s="25"/>
      <c r="B90" s="624" t="s">
        <v>448</v>
      </c>
      <c r="C90" s="624"/>
      <c r="D90" s="266">
        <v>-27500</v>
      </c>
    </row>
    <row r="91" spans="1:5" s="3" customFormat="1" ht="23.25" customHeight="1">
      <c r="A91" s="25"/>
      <c r="B91" s="594" t="s">
        <v>38</v>
      </c>
      <c r="C91" s="595"/>
      <c r="D91" s="252">
        <v>-72750</v>
      </c>
    </row>
    <row r="92" spans="1:5" ht="21.75" customHeight="1">
      <c r="A92" s="97"/>
      <c r="B92" s="36"/>
      <c r="C92" s="36"/>
      <c r="D92" s="97"/>
    </row>
    <row r="93" spans="1:5" ht="51.75" customHeight="1">
      <c r="A93" s="97"/>
      <c r="B93" s="27" t="s">
        <v>37</v>
      </c>
      <c r="C93" s="28">
        <v>1059</v>
      </c>
      <c r="D93" s="153" t="s">
        <v>92</v>
      </c>
    </row>
    <row r="94" spans="1:5" ht="33" customHeight="1">
      <c r="A94" s="97"/>
      <c r="B94" s="29" t="s">
        <v>26</v>
      </c>
      <c r="C94" s="21">
        <v>12002</v>
      </c>
      <c r="D94" s="101" t="s">
        <v>2</v>
      </c>
    </row>
    <row r="95" spans="1:5" ht="43.5" customHeight="1">
      <c r="A95" s="97"/>
      <c r="B95" s="37" t="s">
        <v>27</v>
      </c>
      <c r="C95" s="105" t="s">
        <v>443</v>
      </c>
      <c r="D95" s="251"/>
    </row>
    <row r="96" spans="1:5" ht="77.25" customHeight="1">
      <c r="A96" s="97"/>
      <c r="B96" s="29" t="s">
        <v>28</v>
      </c>
      <c r="C96" s="352" t="s">
        <v>444</v>
      </c>
      <c r="D96" s="251"/>
    </row>
    <row r="97" spans="1:5" ht="24" customHeight="1">
      <c r="A97" s="97"/>
      <c r="B97" s="29" t="s">
        <v>29</v>
      </c>
      <c r="C97" s="137" t="s">
        <v>47</v>
      </c>
      <c r="D97" s="251"/>
    </row>
    <row r="98" spans="1:5" ht="55.5" customHeight="1">
      <c r="A98" s="97"/>
      <c r="B98" s="29" t="s">
        <v>55</v>
      </c>
      <c r="C98" s="33" t="s">
        <v>449</v>
      </c>
      <c r="D98" s="251"/>
    </row>
    <row r="99" spans="1:5" ht="23.25" customHeight="1">
      <c r="A99" s="97"/>
      <c r="B99" s="599" t="s">
        <v>30</v>
      </c>
      <c r="C99" s="600"/>
      <c r="D99" s="251"/>
    </row>
    <row r="100" spans="1:5" s="3" customFormat="1" ht="27" customHeight="1">
      <c r="A100" s="25"/>
      <c r="B100" s="624" t="s">
        <v>450</v>
      </c>
      <c r="C100" s="624"/>
      <c r="D100" s="356">
        <v>-7900</v>
      </c>
    </row>
    <row r="101" spans="1:5" s="3" customFormat="1" ht="27.75" customHeight="1">
      <c r="A101" s="25"/>
      <c r="B101" s="624" t="s">
        <v>451</v>
      </c>
      <c r="C101" s="624"/>
      <c r="D101" s="356">
        <v>-11100</v>
      </c>
    </row>
    <row r="102" spans="1:5" s="3" customFormat="1" ht="23.25" customHeight="1">
      <c r="A102" s="25"/>
      <c r="B102" s="594" t="s">
        <v>38</v>
      </c>
      <c r="C102" s="595"/>
      <c r="D102" s="252">
        <v>-1725000</v>
      </c>
    </row>
    <row r="103" spans="1:5" ht="21.75" customHeight="1">
      <c r="A103" s="97"/>
      <c r="B103" s="36"/>
      <c r="C103" s="36"/>
      <c r="D103" s="97"/>
    </row>
    <row r="104" spans="1:5" ht="21.75" customHeight="1">
      <c r="A104" s="97"/>
      <c r="B104" s="36"/>
      <c r="C104" s="36"/>
      <c r="D104" s="97"/>
    </row>
    <row r="105" spans="1:5" s="5" customFormat="1" ht="22.5" customHeight="1">
      <c r="A105" s="35"/>
      <c r="B105" s="26" t="s">
        <v>0</v>
      </c>
      <c r="C105" s="26" t="s">
        <v>1</v>
      </c>
      <c r="D105" s="249"/>
    </row>
    <row r="106" spans="1:5" s="5" customFormat="1" ht="39.75" customHeight="1">
      <c r="A106" s="35"/>
      <c r="B106" s="21">
        <v>1067</v>
      </c>
      <c r="C106" s="13" t="s">
        <v>253</v>
      </c>
      <c r="D106" s="250"/>
    </row>
    <row r="107" spans="1:5" ht="24" customHeight="1">
      <c r="A107" s="97"/>
      <c r="B107" s="97"/>
      <c r="C107" s="97"/>
      <c r="D107" s="97"/>
    </row>
    <row r="108" spans="1:5" ht="21" customHeight="1">
      <c r="A108" s="97"/>
      <c r="B108" s="623" t="s">
        <v>91</v>
      </c>
      <c r="C108" s="623"/>
      <c r="D108" s="623"/>
      <c r="E108" s="5"/>
    </row>
    <row r="109" spans="1:5" ht="18" customHeight="1">
      <c r="A109" s="97"/>
      <c r="B109" s="36"/>
      <c r="C109" s="36"/>
      <c r="D109" s="97"/>
    </row>
    <row r="110" spans="1:5" ht="42.75" customHeight="1">
      <c r="A110" s="97"/>
      <c r="B110" s="27" t="s">
        <v>37</v>
      </c>
      <c r="C110" s="28" t="s">
        <v>254</v>
      </c>
      <c r="D110" s="153" t="s">
        <v>92</v>
      </c>
    </row>
    <row r="111" spans="1:5" ht="33" customHeight="1">
      <c r="A111" s="97"/>
      <c r="B111" s="29" t="s">
        <v>26</v>
      </c>
      <c r="C111" s="21" t="s">
        <v>243</v>
      </c>
      <c r="D111" s="101" t="s">
        <v>2</v>
      </c>
    </row>
    <row r="112" spans="1:5" ht="29.25" customHeight="1">
      <c r="A112" s="97"/>
      <c r="B112" s="37" t="s">
        <v>27</v>
      </c>
      <c r="C112" s="105" t="s">
        <v>255</v>
      </c>
      <c r="D112" s="251"/>
    </row>
    <row r="113" spans="1:4" ht="92.25" customHeight="1">
      <c r="A113" s="97"/>
      <c r="B113" s="29" t="s">
        <v>28</v>
      </c>
      <c r="C113" s="95" t="s">
        <v>256</v>
      </c>
      <c r="D113" s="251"/>
    </row>
    <row r="114" spans="1:4" ht="24" customHeight="1">
      <c r="A114" s="97"/>
      <c r="B114" s="29" t="s">
        <v>29</v>
      </c>
      <c r="C114" s="33" t="s">
        <v>257</v>
      </c>
      <c r="D114" s="251"/>
    </row>
    <row r="115" spans="1:4" ht="41.25" customHeight="1">
      <c r="A115" s="97"/>
      <c r="B115" s="29" t="s">
        <v>259</v>
      </c>
      <c r="C115" s="33" t="s">
        <v>258</v>
      </c>
      <c r="D115" s="251"/>
    </row>
    <row r="116" spans="1:4" ht="23.25" customHeight="1">
      <c r="A116" s="97"/>
      <c r="B116" s="599" t="s">
        <v>30</v>
      </c>
      <c r="C116" s="600"/>
      <c r="D116" s="251"/>
    </row>
    <row r="117" spans="1:4" s="3" customFormat="1" ht="23.25" customHeight="1">
      <c r="A117" s="25"/>
      <c r="B117" s="594" t="s">
        <v>38</v>
      </c>
      <c r="C117" s="595"/>
      <c r="D117" s="252">
        <v>-2780</v>
      </c>
    </row>
    <row r="118" spans="1:4" ht="37.5" customHeight="1">
      <c r="A118" s="97"/>
      <c r="B118" s="36"/>
      <c r="C118" s="36"/>
      <c r="D118" s="97"/>
    </row>
    <row r="119" spans="1:4" s="265" customFormat="1" ht="23.25" customHeight="1">
      <c r="A119" s="264"/>
      <c r="B119" s="36"/>
      <c r="C119" s="36"/>
      <c r="D119" s="263"/>
    </row>
    <row r="120" spans="1:4" ht="21.75" customHeight="1">
      <c r="A120" s="97"/>
      <c r="B120" s="253" t="s">
        <v>0</v>
      </c>
      <c r="C120" s="253" t="s">
        <v>1</v>
      </c>
      <c r="D120" s="254"/>
    </row>
    <row r="121" spans="1:4" ht="21.75" customHeight="1">
      <c r="A121" s="97"/>
      <c r="B121" s="255">
        <v>1104</v>
      </c>
      <c r="C121" s="13" t="s">
        <v>260</v>
      </c>
      <c r="D121" s="256"/>
    </row>
    <row r="122" spans="1:4" ht="21.75" customHeight="1">
      <c r="A122" s="97"/>
      <c r="B122" s="97"/>
      <c r="C122" s="97"/>
      <c r="D122" s="97"/>
    </row>
    <row r="123" spans="1:4" s="5" customFormat="1" ht="21.75" customHeight="1">
      <c r="A123" s="35"/>
      <c r="B123" s="603" t="s">
        <v>91</v>
      </c>
      <c r="C123" s="603"/>
      <c r="D123" s="603"/>
    </row>
    <row r="124" spans="1:4" ht="21.75" customHeight="1">
      <c r="A124" s="97"/>
      <c r="B124" s="97"/>
      <c r="C124" s="97"/>
      <c r="D124" s="97"/>
    </row>
    <row r="125" spans="1:4" ht="42" customHeight="1">
      <c r="A125" s="97"/>
      <c r="B125" s="257" t="s">
        <v>37</v>
      </c>
      <c r="C125" s="258" t="s">
        <v>261</v>
      </c>
      <c r="D125" s="153" t="s">
        <v>92</v>
      </c>
    </row>
    <row r="126" spans="1:4" ht="27.75" customHeight="1">
      <c r="A126" s="97"/>
      <c r="B126" s="105" t="s">
        <v>26</v>
      </c>
      <c r="C126" s="255" t="s">
        <v>262</v>
      </c>
      <c r="D126" s="101" t="s">
        <v>2</v>
      </c>
    </row>
    <row r="127" spans="1:4" ht="48.75" customHeight="1">
      <c r="A127" s="97"/>
      <c r="B127" s="13" t="s">
        <v>27</v>
      </c>
      <c r="C127" s="105" t="s">
        <v>263</v>
      </c>
      <c r="D127" s="251"/>
    </row>
    <row r="128" spans="1:4" ht="60.75" customHeight="1">
      <c r="A128" s="97"/>
      <c r="B128" s="105" t="s">
        <v>28</v>
      </c>
      <c r="C128" s="105" t="s">
        <v>264</v>
      </c>
      <c r="D128" s="251"/>
    </row>
    <row r="129" spans="1:4" ht="33" customHeight="1">
      <c r="A129" s="97"/>
      <c r="B129" s="105" t="s">
        <v>29</v>
      </c>
      <c r="C129" s="259" t="s">
        <v>257</v>
      </c>
      <c r="D129" s="251"/>
    </row>
    <row r="130" spans="1:4" ht="36.75" customHeight="1">
      <c r="A130" s="97"/>
      <c r="B130" s="105" t="s">
        <v>93</v>
      </c>
      <c r="C130" s="259" t="s">
        <v>258</v>
      </c>
      <c r="D130" s="251"/>
    </row>
    <row r="131" spans="1:4" ht="21.75" customHeight="1">
      <c r="A131" s="97"/>
      <c r="B131" s="609" t="s">
        <v>30</v>
      </c>
      <c r="C131" s="610"/>
      <c r="D131" s="251"/>
    </row>
    <row r="132" spans="1:4" ht="26.25" customHeight="1">
      <c r="A132" s="97"/>
      <c r="B132" s="614" t="s">
        <v>265</v>
      </c>
      <c r="C132" s="615"/>
      <c r="D132" s="266">
        <v>-200</v>
      </c>
    </row>
    <row r="133" spans="1:4" ht="24.75" customHeight="1">
      <c r="A133" s="97"/>
      <c r="B133" s="614" t="s">
        <v>266</v>
      </c>
      <c r="C133" s="615"/>
      <c r="D133" s="266">
        <v>-70</v>
      </c>
    </row>
    <row r="134" spans="1:4" ht="24.75" customHeight="1">
      <c r="A134" s="97"/>
      <c r="B134" s="614" t="s">
        <v>267</v>
      </c>
      <c r="C134" s="615"/>
      <c r="D134" s="266">
        <v>-130</v>
      </c>
    </row>
    <row r="135" spans="1:4" ht="29.25" customHeight="1">
      <c r="A135" s="97"/>
      <c r="B135" s="614" t="s">
        <v>268</v>
      </c>
      <c r="C135" s="615"/>
      <c r="D135" s="266">
        <v>-4000</v>
      </c>
    </row>
    <row r="136" spans="1:4" ht="21.75" customHeight="1">
      <c r="A136" s="97"/>
      <c r="B136" s="614" t="s">
        <v>269</v>
      </c>
      <c r="C136" s="615"/>
      <c r="D136" s="266">
        <v>-1725</v>
      </c>
    </row>
    <row r="137" spans="1:4" ht="24.75" customHeight="1">
      <c r="A137" s="97"/>
      <c r="B137" s="614" t="s">
        <v>270</v>
      </c>
      <c r="C137" s="615"/>
      <c r="D137" s="266">
        <v>-2275</v>
      </c>
    </row>
    <row r="138" spans="1:4" ht="23.25" customHeight="1">
      <c r="A138" s="97"/>
      <c r="B138" s="614" t="s">
        <v>271</v>
      </c>
      <c r="C138" s="615"/>
      <c r="D138" s="266">
        <v>-30</v>
      </c>
    </row>
    <row r="139" spans="1:4" ht="21.75" customHeight="1">
      <c r="A139" s="97"/>
      <c r="B139" s="613" t="s">
        <v>269</v>
      </c>
      <c r="C139" s="613"/>
      <c r="D139" s="266">
        <v>-12</v>
      </c>
    </row>
    <row r="140" spans="1:4" ht="21.75" customHeight="1">
      <c r="A140" s="97"/>
      <c r="B140" s="625" t="s">
        <v>270</v>
      </c>
      <c r="C140" s="626"/>
      <c r="D140" s="266">
        <v>-18</v>
      </c>
    </row>
    <row r="141" spans="1:4" ht="37.5" customHeight="1">
      <c r="A141" s="97"/>
      <c r="B141" s="625" t="s">
        <v>272</v>
      </c>
      <c r="C141" s="626"/>
      <c r="D141" s="266">
        <v>-1</v>
      </c>
    </row>
    <row r="142" spans="1:4" ht="41.25" customHeight="1">
      <c r="A142" s="97"/>
      <c r="B142" s="625" t="s">
        <v>273</v>
      </c>
      <c r="C142" s="626"/>
      <c r="D142" s="266">
        <v>-10</v>
      </c>
    </row>
    <row r="143" spans="1:4" ht="21.75" customHeight="1">
      <c r="A143" s="97"/>
      <c r="B143" s="604" t="s">
        <v>38</v>
      </c>
      <c r="C143" s="605"/>
      <c r="D143" s="260">
        <v>-160092.5</v>
      </c>
    </row>
    <row r="144" spans="1:4" s="265" customFormat="1" ht="23.25" customHeight="1">
      <c r="A144" s="264"/>
      <c r="B144" s="36"/>
      <c r="C144" s="36"/>
      <c r="D144" s="263"/>
    </row>
    <row r="145" spans="2:4" s="267" customFormat="1" ht="10.8"/>
    <row r="146" spans="2:4" customFormat="1" ht="26.25" customHeight="1">
      <c r="B146" s="26" t="s">
        <v>0</v>
      </c>
      <c r="C146" s="26" t="s">
        <v>1</v>
      </c>
      <c r="D146" s="25"/>
    </row>
    <row r="147" spans="2:4" customFormat="1" ht="23.25" customHeight="1">
      <c r="B147" s="21">
        <v>1116</v>
      </c>
      <c r="C147" s="13" t="s">
        <v>274</v>
      </c>
      <c r="D147" s="25"/>
    </row>
    <row r="148" spans="2:4" customFormat="1" ht="17.399999999999999">
      <c r="B148" s="97"/>
      <c r="C148" s="97"/>
      <c r="D148" s="268"/>
    </row>
    <row r="149" spans="2:4" customFormat="1" ht="21" customHeight="1">
      <c r="B149" s="118" t="s">
        <v>91</v>
      </c>
    </row>
    <row r="150" spans="2:4" customFormat="1" ht="21" customHeight="1">
      <c r="B150" s="118"/>
    </row>
    <row r="151" spans="2:4" customFormat="1" ht="54.75" customHeight="1">
      <c r="B151" s="27" t="s">
        <v>37</v>
      </c>
      <c r="C151" s="28">
        <v>1116</v>
      </c>
      <c r="D151" s="153" t="s">
        <v>60</v>
      </c>
    </row>
    <row r="152" spans="2:4" customFormat="1" ht="23.25" customHeight="1">
      <c r="B152" s="29" t="s">
        <v>26</v>
      </c>
      <c r="C152" s="21" t="s">
        <v>262</v>
      </c>
      <c r="D152" s="30" t="s">
        <v>5</v>
      </c>
    </row>
    <row r="153" spans="2:4" customFormat="1" ht="29.25" customHeight="1">
      <c r="B153" s="37" t="s">
        <v>27</v>
      </c>
      <c r="C153" s="105" t="s">
        <v>278</v>
      </c>
      <c r="D153" s="598"/>
    </row>
    <row r="154" spans="2:4" customFormat="1" ht="70.5" customHeight="1">
      <c r="B154" s="29" t="s">
        <v>28</v>
      </c>
      <c r="C154" s="105" t="s">
        <v>279</v>
      </c>
      <c r="D154" s="598"/>
    </row>
    <row r="155" spans="2:4" customFormat="1" ht="26.25" customHeight="1">
      <c r="B155" s="29" t="s">
        <v>29</v>
      </c>
      <c r="C155" s="33" t="s">
        <v>257</v>
      </c>
      <c r="D155" s="598"/>
    </row>
    <row r="156" spans="2:4" customFormat="1" ht="39" customHeight="1">
      <c r="B156" s="29" t="s">
        <v>277</v>
      </c>
      <c r="C156" s="34" t="s">
        <v>280</v>
      </c>
      <c r="D156" s="598"/>
    </row>
    <row r="157" spans="2:4" customFormat="1" ht="23.25" customHeight="1">
      <c r="B157" s="601" t="s">
        <v>30</v>
      </c>
      <c r="C157" s="602"/>
      <c r="D157" s="598"/>
    </row>
    <row r="158" spans="2:4" customFormat="1" ht="21" customHeight="1">
      <c r="B158" s="618" t="s">
        <v>281</v>
      </c>
      <c r="C158" s="619"/>
      <c r="D158" s="341">
        <f>+D159+D160+D161+D162</f>
        <v>-100400</v>
      </c>
    </row>
    <row r="159" spans="2:4" customFormat="1" ht="21" customHeight="1">
      <c r="B159" s="616" t="s">
        <v>282</v>
      </c>
      <c r="C159" s="617"/>
      <c r="D159" s="266">
        <v>-75654</v>
      </c>
    </row>
    <row r="160" spans="2:4" customFormat="1" ht="21" customHeight="1">
      <c r="B160" s="616" t="s">
        <v>283</v>
      </c>
      <c r="C160" s="617"/>
      <c r="D160" s="266">
        <v>-20522</v>
      </c>
    </row>
    <row r="161" spans="1:6" customFormat="1" ht="21" customHeight="1">
      <c r="B161" s="616" t="s">
        <v>284</v>
      </c>
      <c r="C161" s="617"/>
      <c r="D161" s="266">
        <v>-1000</v>
      </c>
    </row>
    <row r="162" spans="1:6" customFormat="1" ht="21" customHeight="1">
      <c r="B162" s="616" t="s">
        <v>285</v>
      </c>
      <c r="C162" s="617"/>
      <c r="D162" s="266">
        <v>-3224</v>
      </c>
    </row>
    <row r="163" spans="1:6" customFormat="1" ht="37.5" customHeight="1">
      <c r="B163" s="618" t="s">
        <v>432</v>
      </c>
      <c r="C163" s="619"/>
      <c r="D163" s="266"/>
    </row>
    <row r="164" spans="1:6" customFormat="1" ht="21" customHeight="1">
      <c r="B164" s="616" t="s">
        <v>433</v>
      </c>
      <c r="C164" s="617"/>
      <c r="D164" s="342">
        <v>-90.9</v>
      </c>
    </row>
    <row r="165" spans="1:6" customFormat="1" ht="21" customHeight="1">
      <c r="B165" s="616" t="s">
        <v>452</v>
      </c>
      <c r="C165" s="617"/>
      <c r="D165" s="342">
        <v>45.9</v>
      </c>
    </row>
    <row r="166" spans="1:6" customFormat="1" ht="30" customHeight="1">
      <c r="B166" s="618" t="s">
        <v>434</v>
      </c>
      <c r="C166" s="619"/>
      <c r="D166" s="266"/>
    </row>
    <row r="167" spans="1:6" customFormat="1" ht="21" customHeight="1">
      <c r="B167" s="616" t="s">
        <v>435</v>
      </c>
      <c r="C167" s="617"/>
      <c r="D167" s="266">
        <v>-1</v>
      </c>
    </row>
    <row r="168" spans="1:6" customFormat="1" ht="21" customHeight="1">
      <c r="B168" s="616" t="s">
        <v>436</v>
      </c>
      <c r="C168" s="617"/>
      <c r="D168" s="266">
        <v>-1</v>
      </c>
    </row>
    <row r="169" spans="1:6" customFormat="1" ht="27" customHeight="1">
      <c r="B169" s="597" t="s">
        <v>38</v>
      </c>
      <c r="C169" s="597"/>
      <c r="D169" s="343">
        <v>-24491.200000000001</v>
      </c>
    </row>
    <row r="170" spans="1:6" customFormat="1" ht="27" customHeight="1">
      <c r="A170" s="270"/>
      <c r="B170" s="36"/>
      <c r="C170" s="36"/>
      <c r="D170" s="269"/>
      <c r="E170" s="270"/>
      <c r="F170" s="270"/>
    </row>
    <row r="171" spans="1:6" customFormat="1" ht="45.75" customHeight="1">
      <c r="B171" s="27" t="s">
        <v>37</v>
      </c>
      <c r="C171" s="28">
        <v>1116</v>
      </c>
      <c r="D171" s="153" t="s">
        <v>92</v>
      </c>
    </row>
    <row r="172" spans="1:6" customFormat="1" ht="23.25" customHeight="1">
      <c r="B172" s="29" t="s">
        <v>26</v>
      </c>
      <c r="C172" s="21">
        <v>11005</v>
      </c>
      <c r="D172" s="30" t="s">
        <v>5</v>
      </c>
    </row>
    <row r="173" spans="1:6" customFormat="1" ht="39" customHeight="1">
      <c r="B173" s="37" t="s">
        <v>27</v>
      </c>
      <c r="C173" s="105" t="s">
        <v>275</v>
      </c>
      <c r="D173" s="598"/>
    </row>
    <row r="174" spans="1:6" customFormat="1" ht="58.5" customHeight="1">
      <c r="B174" s="29" t="s">
        <v>28</v>
      </c>
      <c r="C174" s="105" t="s">
        <v>276</v>
      </c>
      <c r="D174" s="598"/>
    </row>
    <row r="175" spans="1:6" customFormat="1" ht="26.25" customHeight="1">
      <c r="B175" s="29" t="s">
        <v>29</v>
      </c>
      <c r="C175" s="33" t="s">
        <v>257</v>
      </c>
      <c r="D175" s="598"/>
    </row>
    <row r="176" spans="1:6" customFormat="1" ht="39" customHeight="1">
      <c r="B176" s="29" t="s">
        <v>259</v>
      </c>
      <c r="C176" s="34" t="s">
        <v>258</v>
      </c>
      <c r="D176" s="598"/>
    </row>
    <row r="177" spans="1:4" customFormat="1" ht="23.25" customHeight="1">
      <c r="B177" s="601" t="s">
        <v>30</v>
      </c>
      <c r="C177" s="602"/>
      <c r="D177" s="598"/>
    </row>
    <row r="178" spans="1:4" customFormat="1" ht="21" customHeight="1">
      <c r="B178" s="618" t="s">
        <v>321</v>
      </c>
      <c r="C178" s="619"/>
      <c r="D178" s="344">
        <f>+D179+D180</f>
        <v>-440000</v>
      </c>
    </row>
    <row r="179" spans="1:4" customFormat="1" ht="21" customHeight="1">
      <c r="B179" s="616" t="s">
        <v>286</v>
      </c>
      <c r="C179" s="617"/>
      <c r="D179" s="345">
        <v>-339992</v>
      </c>
    </row>
    <row r="180" spans="1:4" customFormat="1" ht="21" customHeight="1">
      <c r="B180" s="616" t="s">
        <v>287</v>
      </c>
      <c r="C180" s="617"/>
      <c r="D180" s="345">
        <v>-100008</v>
      </c>
    </row>
    <row r="181" spans="1:4" customFormat="1" ht="22.5" customHeight="1">
      <c r="B181" s="618" t="s">
        <v>288</v>
      </c>
      <c r="C181" s="619"/>
      <c r="D181" s="345"/>
    </row>
    <row r="182" spans="1:4" customFormat="1" ht="21" customHeight="1">
      <c r="B182" s="616" t="s">
        <v>286</v>
      </c>
      <c r="C182" s="617"/>
      <c r="D182" s="345">
        <v>-55</v>
      </c>
    </row>
    <row r="183" spans="1:4" customFormat="1" ht="21" customHeight="1">
      <c r="B183" s="616" t="s">
        <v>287</v>
      </c>
      <c r="C183" s="617"/>
      <c r="D183" s="345">
        <v>-55</v>
      </c>
    </row>
    <row r="184" spans="1:4" customFormat="1" ht="27" customHeight="1">
      <c r="B184" s="597" t="s">
        <v>38</v>
      </c>
      <c r="C184" s="597"/>
      <c r="D184" s="343">
        <v>-269226.40000000002</v>
      </c>
    </row>
    <row r="185" spans="1:4" s="267" customFormat="1" ht="24.75" customHeight="1"/>
    <row r="186" spans="1:4" s="267" customFormat="1" ht="24" customHeight="1"/>
    <row r="187" spans="1:4" ht="24.75" customHeight="1">
      <c r="A187" s="97"/>
      <c r="B187" s="253" t="s">
        <v>0</v>
      </c>
      <c r="C187" s="253" t="s">
        <v>1</v>
      </c>
      <c r="D187" s="254"/>
    </row>
    <row r="188" spans="1:4" ht="22.5" customHeight="1">
      <c r="A188" s="97"/>
      <c r="B188" s="255">
        <v>1165</v>
      </c>
      <c r="C188" s="13" t="s">
        <v>230</v>
      </c>
      <c r="D188" s="256"/>
    </row>
    <row r="189" spans="1:4" ht="21.75" customHeight="1">
      <c r="A189" s="97"/>
      <c r="B189" s="97"/>
      <c r="C189" s="97"/>
      <c r="D189" s="97"/>
    </row>
    <row r="190" spans="1:4" s="5" customFormat="1" ht="21.75" customHeight="1">
      <c r="A190" s="35"/>
      <c r="B190" s="603" t="s">
        <v>91</v>
      </c>
      <c r="C190" s="603"/>
      <c r="D190" s="603"/>
    </row>
    <row r="191" spans="1:4" ht="21.75" customHeight="1">
      <c r="A191" s="97"/>
      <c r="B191" s="97"/>
      <c r="C191" s="97"/>
      <c r="D191" s="97"/>
    </row>
    <row r="192" spans="1:4" ht="21.75" customHeight="1">
      <c r="A192" s="97"/>
      <c r="B192" s="151"/>
      <c r="C192" s="151"/>
      <c r="D192" s="97"/>
    </row>
    <row r="193" spans="1:4" ht="50.25" customHeight="1">
      <c r="A193" s="97"/>
      <c r="B193" s="257" t="s">
        <v>37</v>
      </c>
      <c r="C193" s="258">
        <v>1165</v>
      </c>
      <c r="D193" s="153" t="s">
        <v>92</v>
      </c>
    </row>
    <row r="194" spans="1:4" ht="40.5" customHeight="1">
      <c r="A194" s="97"/>
      <c r="B194" s="105" t="s">
        <v>26</v>
      </c>
      <c r="C194" s="255" t="s">
        <v>289</v>
      </c>
      <c r="D194" s="101" t="s">
        <v>2</v>
      </c>
    </row>
    <row r="195" spans="1:4" ht="60" customHeight="1">
      <c r="A195" s="97"/>
      <c r="B195" s="13" t="s">
        <v>27</v>
      </c>
      <c r="C195" s="105" t="s">
        <v>290</v>
      </c>
      <c r="D195" s="251"/>
    </row>
    <row r="196" spans="1:4" ht="105" customHeight="1">
      <c r="A196" s="97"/>
      <c r="B196" s="105" t="s">
        <v>28</v>
      </c>
      <c r="C196" s="105" t="s">
        <v>291</v>
      </c>
      <c r="D196" s="251"/>
    </row>
    <row r="197" spans="1:4" ht="30" customHeight="1">
      <c r="A197" s="97"/>
      <c r="B197" s="105" t="s">
        <v>29</v>
      </c>
      <c r="C197" s="259" t="s">
        <v>257</v>
      </c>
      <c r="D197" s="251"/>
    </row>
    <row r="198" spans="1:4" ht="40.5" customHeight="1">
      <c r="A198" s="97"/>
      <c r="B198" s="105" t="s">
        <v>93</v>
      </c>
      <c r="C198" s="259" t="s">
        <v>258</v>
      </c>
      <c r="D198" s="251"/>
    </row>
    <row r="199" spans="1:4" ht="21.75" customHeight="1">
      <c r="A199" s="97"/>
      <c r="B199" s="609" t="s">
        <v>30</v>
      </c>
      <c r="C199" s="610"/>
      <c r="D199" s="251"/>
    </row>
    <row r="200" spans="1:4" ht="41.25" customHeight="1">
      <c r="A200" s="97"/>
      <c r="B200" s="607" t="s">
        <v>292</v>
      </c>
      <c r="C200" s="608"/>
      <c r="D200" s="345">
        <v>-5</v>
      </c>
    </row>
    <row r="201" spans="1:4" ht="39.75" customHeight="1">
      <c r="A201" s="97"/>
      <c r="B201" s="607" t="s">
        <v>293</v>
      </c>
      <c r="C201" s="608"/>
      <c r="D201" s="345">
        <v>-4</v>
      </c>
    </row>
    <row r="202" spans="1:4" ht="55.5" customHeight="1">
      <c r="A202" s="97"/>
      <c r="B202" s="607" t="s">
        <v>294</v>
      </c>
      <c r="C202" s="608"/>
      <c r="D202" s="345">
        <v>-210</v>
      </c>
    </row>
    <row r="203" spans="1:4" ht="57.75" customHeight="1">
      <c r="A203" s="97"/>
      <c r="B203" s="607" t="s">
        <v>295</v>
      </c>
      <c r="C203" s="608"/>
      <c r="D203" s="345">
        <v>-70</v>
      </c>
    </row>
    <row r="204" spans="1:4" ht="24.75" customHeight="1">
      <c r="A204" s="97"/>
      <c r="B204" s="614" t="s">
        <v>296</v>
      </c>
      <c r="C204" s="615"/>
      <c r="D204" s="345">
        <v>-2</v>
      </c>
    </row>
    <row r="205" spans="1:4" ht="21.75" customHeight="1">
      <c r="A205" s="97"/>
      <c r="B205" s="604" t="s">
        <v>38</v>
      </c>
      <c r="C205" s="605"/>
      <c r="D205" s="260">
        <v>-122200</v>
      </c>
    </row>
    <row r="206" spans="1:4" ht="21.75" customHeight="1">
      <c r="A206" s="97"/>
      <c r="B206" s="36"/>
      <c r="C206" s="36"/>
      <c r="D206" s="97"/>
    </row>
    <row r="207" spans="1:4" ht="21.75" customHeight="1">
      <c r="A207" s="97"/>
      <c r="B207" s="151"/>
      <c r="C207" s="151"/>
      <c r="D207" s="97"/>
    </row>
    <row r="208" spans="1:4" ht="50.25" customHeight="1">
      <c r="A208" s="97"/>
      <c r="B208" s="257" t="s">
        <v>37</v>
      </c>
      <c r="C208" s="258">
        <v>1165</v>
      </c>
      <c r="D208" s="153" t="s">
        <v>92</v>
      </c>
    </row>
    <row r="209" spans="1:4" ht="27.75" customHeight="1">
      <c r="A209" s="97"/>
      <c r="B209" s="105" t="s">
        <v>26</v>
      </c>
      <c r="C209" s="255">
        <v>11007</v>
      </c>
      <c r="D209" s="101" t="s">
        <v>2</v>
      </c>
    </row>
    <row r="210" spans="1:4" ht="72" customHeight="1">
      <c r="A210" s="97"/>
      <c r="B210" s="13" t="s">
        <v>27</v>
      </c>
      <c r="C210" s="105" t="s">
        <v>122</v>
      </c>
      <c r="D210" s="251"/>
    </row>
    <row r="211" spans="1:4" ht="60.75" customHeight="1">
      <c r="A211" s="97"/>
      <c r="B211" s="105" t="s">
        <v>28</v>
      </c>
      <c r="C211" s="105" t="s">
        <v>123</v>
      </c>
      <c r="D211" s="251"/>
    </row>
    <row r="212" spans="1:4" ht="29.25" customHeight="1">
      <c r="A212" s="97"/>
      <c r="B212" s="105" t="s">
        <v>29</v>
      </c>
      <c r="C212" s="259" t="s">
        <v>42</v>
      </c>
      <c r="D212" s="251"/>
    </row>
    <row r="213" spans="1:4" ht="35.25" customHeight="1">
      <c r="A213" s="97"/>
      <c r="B213" s="105" t="s">
        <v>93</v>
      </c>
      <c r="C213" s="259" t="s">
        <v>231</v>
      </c>
      <c r="D213" s="251"/>
    </row>
    <row r="214" spans="1:4" ht="21.75" customHeight="1">
      <c r="A214" s="97"/>
      <c r="B214" s="609" t="s">
        <v>30</v>
      </c>
      <c r="C214" s="610"/>
      <c r="D214" s="251"/>
    </row>
    <row r="215" spans="1:4" ht="27.75" customHeight="1">
      <c r="A215" s="97"/>
      <c r="B215" s="613" t="s">
        <v>232</v>
      </c>
      <c r="C215" s="613"/>
      <c r="D215" s="338">
        <v>-31</v>
      </c>
    </row>
    <row r="216" spans="1:4" ht="21.75" customHeight="1">
      <c r="A216" s="97"/>
      <c r="B216" s="604" t="s">
        <v>38</v>
      </c>
      <c r="C216" s="605"/>
      <c r="D216" s="339">
        <v>-1880000</v>
      </c>
    </row>
    <row r="217" spans="1:4" ht="21.75" customHeight="1">
      <c r="A217" s="97"/>
      <c r="B217" s="69"/>
      <c r="C217" s="69"/>
      <c r="D217" s="336"/>
    </row>
    <row r="218" spans="1:4" ht="21.75" customHeight="1">
      <c r="A218" s="97"/>
      <c r="B218" s="36"/>
      <c r="C218" s="36"/>
      <c r="D218" s="97"/>
    </row>
    <row r="219" spans="1:4" s="3" customFormat="1" ht="21" customHeight="1">
      <c r="A219" s="25"/>
      <c r="B219" s="26" t="s">
        <v>0</v>
      </c>
      <c r="C219" s="26" t="s">
        <v>1</v>
      </c>
      <c r="D219" s="25"/>
    </row>
    <row r="220" spans="1:4" s="3" customFormat="1" ht="21.75" customHeight="1">
      <c r="A220" s="25"/>
      <c r="B220" s="21">
        <v>1187</v>
      </c>
      <c r="C220" s="13" t="s">
        <v>399</v>
      </c>
      <c r="D220" s="25"/>
    </row>
    <row r="221" spans="1:4" ht="15.75" customHeight="1">
      <c r="A221" s="97"/>
      <c r="B221" s="97"/>
      <c r="C221" s="97"/>
      <c r="D221" s="97"/>
    </row>
    <row r="222" spans="1:4" ht="17.399999999999999">
      <c r="A222" s="97"/>
      <c r="B222" s="97"/>
      <c r="C222" s="97"/>
      <c r="D222" s="97"/>
    </row>
    <row r="223" spans="1:4" s="3" customFormat="1" ht="52.5" customHeight="1">
      <c r="A223" s="25"/>
      <c r="B223" s="27" t="s">
        <v>37</v>
      </c>
      <c r="C223" s="21" t="s">
        <v>297</v>
      </c>
      <c r="D223" s="328" t="s">
        <v>60</v>
      </c>
    </row>
    <row r="224" spans="1:4" ht="23.25" customHeight="1">
      <c r="A224" s="97"/>
      <c r="B224" s="29" t="s">
        <v>26</v>
      </c>
      <c r="C224" s="21" t="s">
        <v>400</v>
      </c>
      <c r="D224" s="30" t="s">
        <v>5</v>
      </c>
    </row>
    <row r="225" spans="1:4" ht="75.75" customHeight="1">
      <c r="A225" s="97"/>
      <c r="B225" s="29" t="s">
        <v>27</v>
      </c>
      <c r="C225" s="105" t="s">
        <v>401</v>
      </c>
      <c r="D225" s="598"/>
    </row>
    <row r="226" spans="1:4" ht="88.5" customHeight="1">
      <c r="A226" s="97"/>
      <c r="B226" s="29" t="s">
        <v>28</v>
      </c>
      <c r="C226" s="105" t="s">
        <v>402</v>
      </c>
      <c r="D226" s="598"/>
    </row>
    <row r="227" spans="1:4" ht="21.75" customHeight="1">
      <c r="A227" s="97"/>
      <c r="B227" s="29" t="s">
        <v>29</v>
      </c>
      <c r="C227" s="331" t="s">
        <v>54</v>
      </c>
      <c r="D227" s="598"/>
    </row>
    <row r="228" spans="1:4" ht="75.75" customHeight="1">
      <c r="A228" s="97"/>
      <c r="B228" s="29" t="s">
        <v>403</v>
      </c>
      <c r="C228" s="105" t="s">
        <v>404</v>
      </c>
      <c r="D228" s="598"/>
    </row>
    <row r="229" spans="1:4" ht="22.5" customHeight="1">
      <c r="A229" s="97"/>
      <c r="B229" s="601" t="s">
        <v>30</v>
      </c>
      <c r="C229" s="602"/>
      <c r="D229" s="598"/>
    </row>
    <row r="230" spans="1:4" ht="25.5" customHeight="1">
      <c r="A230" s="97"/>
      <c r="B230" s="616" t="s">
        <v>405</v>
      </c>
      <c r="C230" s="617"/>
      <c r="D230" s="349">
        <v>-79.86</v>
      </c>
    </row>
    <row r="231" spans="1:4" ht="24" customHeight="1">
      <c r="A231" s="97"/>
      <c r="B231" s="597" t="s">
        <v>38</v>
      </c>
      <c r="C231" s="597"/>
      <c r="D231" s="93">
        <v>244621.6</v>
      </c>
    </row>
    <row r="232" spans="1:4" ht="24.75" customHeight="1">
      <c r="A232" s="97"/>
      <c r="B232" s="97"/>
      <c r="C232" s="97"/>
      <c r="D232" s="329"/>
    </row>
    <row r="233" spans="1:4" s="3" customFormat="1" ht="45" customHeight="1">
      <c r="A233" s="25"/>
      <c r="B233" s="27" t="s">
        <v>37</v>
      </c>
      <c r="C233" s="21" t="s">
        <v>297</v>
      </c>
      <c r="D233" s="328" t="s">
        <v>41</v>
      </c>
    </row>
    <row r="234" spans="1:4" ht="24" customHeight="1">
      <c r="A234" s="97"/>
      <c r="B234" s="29" t="s">
        <v>26</v>
      </c>
      <c r="C234" s="21" t="s">
        <v>406</v>
      </c>
      <c r="D234" s="30" t="s">
        <v>5</v>
      </c>
    </row>
    <row r="235" spans="1:4" ht="39.75" customHeight="1">
      <c r="A235" s="97"/>
      <c r="B235" s="29" t="s">
        <v>27</v>
      </c>
      <c r="C235" s="105" t="s">
        <v>407</v>
      </c>
      <c r="D235" s="598"/>
    </row>
    <row r="236" spans="1:4" ht="40.5" customHeight="1">
      <c r="A236" s="97"/>
      <c r="B236" s="29" t="s">
        <v>28</v>
      </c>
      <c r="C236" s="105" t="s">
        <v>408</v>
      </c>
      <c r="D236" s="598"/>
    </row>
    <row r="237" spans="1:4" ht="22.5" customHeight="1">
      <c r="A237" s="97"/>
      <c r="B237" s="29" t="s">
        <v>29</v>
      </c>
      <c r="C237" s="331" t="s">
        <v>54</v>
      </c>
      <c r="D237" s="598"/>
    </row>
    <row r="238" spans="1:4" ht="75.75" customHeight="1">
      <c r="A238" s="97"/>
      <c r="B238" s="29" t="s">
        <v>403</v>
      </c>
      <c r="C238" s="105" t="s">
        <v>409</v>
      </c>
      <c r="D238" s="598"/>
    </row>
    <row r="239" spans="1:4" ht="21.75" customHeight="1">
      <c r="A239" s="97"/>
      <c r="B239" s="601" t="s">
        <v>30</v>
      </c>
      <c r="C239" s="602"/>
      <c r="D239" s="598"/>
    </row>
    <row r="240" spans="1:4" ht="21.75" customHeight="1">
      <c r="A240" s="97"/>
      <c r="B240" s="616" t="s">
        <v>410</v>
      </c>
      <c r="C240" s="617"/>
      <c r="D240" s="332">
        <v>130</v>
      </c>
    </row>
    <row r="241" spans="1:4" ht="24.75" customHeight="1">
      <c r="A241" s="97"/>
      <c r="B241" s="597" t="s">
        <v>38</v>
      </c>
      <c r="C241" s="597"/>
      <c r="D241" s="93">
        <v>105786.6</v>
      </c>
    </row>
    <row r="242" spans="1:4" ht="17.399999999999999">
      <c r="A242" s="97"/>
      <c r="B242" s="97"/>
      <c r="C242" s="97"/>
      <c r="D242" s="329"/>
    </row>
    <row r="243" spans="1:4" ht="17.399999999999999">
      <c r="A243" s="97"/>
      <c r="B243" s="97"/>
      <c r="C243" s="97"/>
      <c r="D243" s="97"/>
    </row>
    <row r="244" spans="1:4" s="3" customFormat="1" ht="48.75" customHeight="1">
      <c r="A244" s="25"/>
      <c r="B244" s="27" t="s">
        <v>37</v>
      </c>
      <c r="C244" s="28">
        <v>1187</v>
      </c>
      <c r="D244" s="328" t="s">
        <v>41</v>
      </c>
    </row>
    <row r="245" spans="1:4" ht="27.75" customHeight="1">
      <c r="A245" s="97"/>
      <c r="B245" s="29" t="s">
        <v>26</v>
      </c>
      <c r="C245" s="21" t="s">
        <v>411</v>
      </c>
      <c r="D245" s="30" t="s">
        <v>5</v>
      </c>
    </row>
    <row r="246" spans="1:4" ht="45" customHeight="1">
      <c r="A246" s="97"/>
      <c r="B246" s="29" t="s">
        <v>27</v>
      </c>
      <c r="C246" s="105" t="s">
        <v>412</v>
      </c>
      <c r="D246" s="598"/>
    </row>
    <row r="247" spans="1:4" ht="39.75" customHeight="1">
      <c r="A247" s="97"/>
      <c r="B247" s="29" t="s">
        <v>28</v>
      </c>
      <c r="C247" s="105" t="s">
        <v>413</v>
      </c>
      <c r="D247" s="598"/>
    </row>
    <row r="248" spans="1:4" ht="27" customHeight="1">
      <c r="A248" s="97"/>
      <c r="B248" s="29" t="s">
        <v>29</v>
      </c>
      <c r="C248" s="33" t="s">
        <v>54</v>
      </c>
      <c r="D248" s="598"/>
    </row>
    <row r="249" spans="1:4" ht="75.75" customHeight="1">
      <c r="A249" s="97"/>
      <c r="B249" s="29" t="s">
        <v>414</v>
      </c>
      <c r="C249" s="33" t="s">
        <v>415</v>
      </c>
      <c r="D249" s="598"/>
    </row>
    <row r="250" spans="1:4" ht="22.5" customHeight="1">
      <c r="A250" s="97"/>
      <c r="B250" s="601" t="s">
        <v>30</v>
      </c>
      <c r="C250" s="602"/>
      <c r="D250" s="598"/>
    </row>
    <row r="251" spans="1:4" ht="4.5" hidden="1" customHeight="1">
      <c r="A251" s="97"/>
      <c r="B251" s="596"/>
      <c r="C251" s="596"/>
      <c r="D251" s="271"/>
    </row>
    <row r="252" spans="1:4" ht="24" hidden="1" customHeight="1">
      <c r="A252" s="97"/>
      <c r="B252" s="596"/>
      <c r="C252" s="596"/>
      <c r="D252" s="271"/>
    </row>
    <row r="253" spans="1:4" ht="24" customHeight="1">
      <c r="A253" s="97"/>
      <c r="B253" s="597" t="s">
        <v>38</v>
      </c>
      <c r="C253" s="597"/>
      <c r="D253" s="93">
        <v>1017105.4</v>
      </c>
    </row>
    <row r="254" spans="1:4" ht="27" customHeight="1">
      <c r="A254" s="97"/>
      <c r="B254" s="97"/>
      <c r="C254" s="97"/>
      <c r="D254" s="329"/>
    </row>
    <row r="255" spans="1:4" s="3" customFormat="1" ht="39.75" customHeight="1">
      <c r="A255" s="25"/>
      <c r="B255" s="27" t="s">
        <v>37</v>
      </c>
      <c r="C255" s="21" t="s">
        <v>297</v>
      </c>
      <c r="D255" s="328" t="s">
        <v>41</v>
      </c>
    </row>
    <row r="256" spans="1:4" ht="30.75" customHeight="1">
      <c r="A256" s="97"/>
      <c r="B256" s="29" t="s">
        <v>26</v>
      </c>
      <c r="C256" s="21">
        <v>12006</v>
      </c>
      <c r="D256" s="30" t="s">
        <v>5</v>
      </c>
    </row>
    <row r="257" spans="1:4" ht="59.25" customHeight="1">
      <c r="A257" s="97"/>
      <c r="B257" s="29" t="s">
        <v>27</v>
      </c>
      <c r="C257" s="105" t="s">
        <v>416</v>
      </c>
      <c r="D257" s="598"/>
    </row>
    <row r="258" spans="1:4" ht="57.75" customHeight="1">
      <c r="A258" s="97"/>
      <c r="B258" s="29" t="s">
        <v>28</v>
      </c>
      <c r="C258" s="105" t="s">
        <v>417</v>
      </c>
      <c r="D258" s="598"/>
    </row>
    <row r="259" spans="1:4" ht="27" customHeight="1">
      <c r="A259" s="97"/>
      <c r="B259" s="29" t="s">
        <v>29</v>
      </c>
      <c r="C259" s="331" t="s">
        <v>54</v>
      </c>
      <c r="D259" s="598"/>
    </row>
    <row r="260" spans="1:4" ht="75.75" customHeight="1">
      <c r="A260" s="97"/>
      <c r="B260" s="29" t="s">
        <v>414</v>
      </c>
      <c r="C260" s="105" t="s">
        <v>418</v>
      </c>
      <c r="D260" s="598"/>
    </row>
    <row r="261" spans="1:4" ht="24" customHeight="1">
      <c r="A261" s="97"/>
      <c r="B261" s="601" t="s">
        <v>30</v>
      </c>
      <c r="C261" s="602"/>
      <c r="D261" s="598"/>
    </row>
    <row r="262" spans="1:4" ht="24" customHeight="1">
      <c r="A262" s="97"/>
      <c r="B262" s="597" t="s">
        <v>38</v>
      </c>
      <c r="C262" s="597"/>
      <c r="D262" s="93">
        <v>3422.8</v>
      </c>
    </row>
    <row r="263" spans="1:4" ht="27" customHeight="1">
      <c r="A263" s="97"/>
      <c r="B263" s="97"/>
      <c r="C263" s="97"/>
      <c r="D263" s="329"/>
    </row>
    <row r="264" spans="1:4" ht="21.75" customHeight="1">
      <c r="A264" s="97"/>
      <c r="B264" s="36"/>
      <c r="C264" s="36"/>
      <c r="D264" s="97"/>
    </row>
    <row r="265" spans="1:4" ht="45" customHeight="1">
      <c r="A265" s="97"/>
      <c r="B265" s="257" t="s">
        <v>37</v>
      </c>
      <c r="C265" s="258">
        <v>1187</v>
      </c>
      <c r="D265" s="153" t="s">
        <v>92</v>
      </c>
    </row>
    <row r="266" spans="1:4" ht="21.75" customHeight="1">
      <c r="A266" s="97"/>
      <c r="B266" s="105" t="s">
        <v>26</v>
      </c>
      <c r="C266" s="255" t="s">
        <v>233</v>
      </c>
      <c r="D266" s="101" t="s">
        <v>2</v>
      </c>
    </row>
    <row r="267" spans="1:4" ht="54.75" customHeight="1">
      <c r="A267" s="97"/>
      <c r="B267" s="13" t="s">
        <v>27</v>
      </c>
      <c r="C267" s="105" t="s">
        <v>234</v>
      </c>
      <c r="D267" s="251"/>
    </row>
    <row r="268" spans="1:4" ht="76.5" customHeight="1">
      <c r="A268" s="97"/>
      <c r="B268" s="105" t="s">
        <v>28</v>
      </c>
      <c r="C268" s="105" t="s">
        <v>235</v>
      </c>
      <c r="D268" s="251"/>
    </row>
    <row r="269" spans="1:4" ht="27.75" customHeight="1">
      <c r="A269" s="97"/>
      <c r="B269" s="105" t="s">
        <v>29</v>
      </c>
      <c r="C269" s="259" t="s">
        <v>54</v>
      </c>
      <c r="D269" s="251"/>
    </row>
    <row r="270" spans="1:4" ht="66" customHeight="1">
      <c r="A270" s="97"/>
      <c r="B270" s="105" t="s">
        <v>55</v>
      </c>
      <c r="C270" s="259" t="s">
        <v>236</v>
      </c>
      <c r="D270" s="251"/>
    </row>
    <row r="271" spans="1:4" ht="21.75" customHeight="1">
      <c r="A271" s="97"/>
      <c r="B271" s="606" t="s">
        <v>30</v>
      </c>
      <c r="C271" s="606"/>
      <c r="D271" s="251"/>
    </row>
    <row r="272" spans="1:4" ht="39" customHeight="1">
      <c r="A272" s="97"/>
      <c r="B272" s="607" t="s">
        <v>237</v>
      </c>
      <c r="C272" s="608"/>
      <c r="D272" s="348">
        <v>-3</v>
      </c>
    </row>
    <row r="273" spans="1:4" ht="21.75" customHeight="1">
      <c r="A273" s="97"/>
      <c r="B273" s="604" t="s">
        <v>38</v>
      </c>
      <c r="C273" s="605"/>
      <c r="D273" s="260">
        <v>-40500</v>
      </c>
    </row>
    <row r="274" spans="1:4" ht="21.75" customHeight="1">
      <c r="A274" s="97"/>
      <c r="B274" s="36"/>
      <c r="C274" s="36"/>
      <c r="D274" s="97"/>
    </row>
    <row r="275" spans="1:4" ht="45" customHeight="1">
      <c r="A275" s="97"/>
      <c r="B275" s="257" t="s">
        <v>37</v>
      </c>
      <c r="C275" s="258" t="s">
        <v>297</v>
      </c>
      <c r="D275" s="153" t="s">
        <v>92</v>
      </c>
    </row>
    <row r="276" spans="1:4" ht="21.75" customHeight="1">
      <c r="A276" s="97"/>
      <c r="B276" s="105" t="s">
        <v>26</v>
      </c>
      <c r="C276" s="255" t="s">
        <v>336</v>
      </c>
      <c r="D276" s="101" t="s">
        <v>2</v>
      </c>
    </row>
    <row r="277" spans="1:4" ht="42.75" customHeight="1">
      <c r="A277" s="97"/>
      <c r="B277" s="13" t="s">
        <v>27</v>
      </c>
      <c r="C277" s="105" t="s">
        <v>337</v>
      </c>
      <c r="D277" s="251"/>
    </row>
    <row r="278" spans="1:4" ht="60.75" customHeight="1">
      <c r="A278" s="97"/>
      <c r="B278" s="105" t="s">
        <v>28</v>
      </c>
      <c r="C278" s="105" t="s">
        <v>338</v>
      </c>
      <c r="D278" s="251"/>
    </row>
    <row r="279" spans="1:4" ht="27.75" customHeight="1">
      <c r="A279" s="97"/>
      <c r="B279" s="105" t="s">
        <v>29</v>
      </c>
      <c r="C279" s="259" t="s">
        <v>54</v>
      </c>
      <c r="D279" s="251"/>
    </row>
    <row r="280" spans="1:4" ht="77.25" customHeight="1">
      <c r="A280" s="97"/>
      <c r="B280" s="105" t="s">
        <v>55</v>
      </c>
      <c r="C280" s="259" t="s">
        <v>339</v>
      </c>
      <c r="D280" s="251"/>
    </row>
    <row r="281" spans="1:4" ht="21.75" customHeight="1">
      <c r="A281" s="97"/>
      <c r="B281" s="606" t="s">
        <v>30</v>
      </c>
      <c r="C281" s="606"/>
      <c r="D281" s="251"/>
    </row>
    <row r="282" spans="1:4" ht="26.25" customHeight="1">
      <c r="A282" s="97"/>
      <c r="B282" s="607" t="s">
        <v>340</v>
      </c>
      <c r="C282" s="608"/>
      <c r="D282" s="338">
        <v>-165</v>
      </c>
    </row>
    <row r="283" spans="1:4" ht="21.75" customHeight="1">
      <c r="A283" s="97"/>
      <c r="B283" s="604" t="s">
        <v>38</v>
      </c>
      <c r="C283" s="605"/>
      <c r="D283" s="260">
        <v>-15856</v>
      </c>
    </row>
    <row r="284" spans="1:4" ht="27" customHeight="1">
      <c r="A284" s="97"/>
      <c r="B284" s="97"/>
      <c r="C284" s="97"/>
      <c r="D284" s="329"/>
    </row>
    <row r="285" spans="1:4" ht="21.75" customHeight="1">
      <c r="A285" s="97"/>
      <c r="B285" s="36"/>
      <c r="C285" s="36"/>
      <c r="D285" s="97"/>
    </row>
    <row r="286" spans="1:4" ht="45" customHeight="1">
      <c r="A286" s="97"/>
      <c r="B286" s="257" t="s">
        <v>37</v>
      </c>
      <c r="C286" s="258" t="s">
        <v>297</v>
      </c>
      <c r="D286" s="153" t="s">
        <v>92</v>
      </c>
    </row>
    <row r="287" spans="1:4" ht="21.75" customHeight="1">
      <c r="A287" s="97"/>
      <c r="B287" s="105" t="s">
        <v>26</v>
      </c>
      <c r="C287" s="255" t="s">
        <v>341</v>
      </c>
      <c r="D287" s="101" t="s">
        <v>2</v>
      </c>
    </row>
    <row r="288" spans="1:4" ht="57.75" customHeight="1">
      <c r="A288" s="97"/>
      <c r="B288" s="13" t="s">
        <v>27</v>
      </c>
      <c r="C288" s="105" t="s">
        <v>342</v>
      </c>
      <c r="D288" s="251"/>
    </row>
    <row r="289" spans="1:4" ht="60.75" customHeight="1">
      <c r="A289" s="97"/>
      <c r="B289" s="105" t="s">
        <v>28</v>
      </c>
      <c r="C289" s="105" t="s">
        <v>343</v>
      </c>
      <c r="D289" s="251"/>
    </row>
    <row r="290" spans="1:4" ht="27.75" customHeight="1">
      <c r="A290" s="97"/>
      <c r="B290" s="105" t="s">
        <v>29</v>
      </c>
      <c r="C290" s="259" t="s">
        <v>54</v>
      </c>
      <c r="D290" s="251"/>
    </row>
    <row r="291" spans="1:4" ht="77.25" customHeight="1">
      <c r="A291" s="97"/>
      <c r="B291" s="105" t="s">
        <v>55</v>
      </c>
      <c r="C291" s="259" t="s">
        <v>344</v>
      </c>
      <c r="D291" s="251"/>
    </row>
    <row r="292" spans="1:4" ht="21.75" customHeight="1">
      <c r="A292" s="97"/>
      <c r="B292" s="606" t="s">
        <v>30</v>
      </c>
      <c r="C292" s="606"/>
      <c r="D292" s="251"/>
    </row>
    <row r="293" spans="1:4" ht="26.25" customHeight="1">
      <c r="A293" s="97"/>
      <c r="B293" s="607" t="s">
        <v>345</v>
      </c>
      <c r="C293" s="608"/>
      <c r="D293" s="338">
        <v>-70</v>
      </c>
    </row>
    <row r="294" spans="1:4" ht="21.75" customHeight="1">
      <c r="A294" s="97"/>
      <c r="B294" s="604" t="s">
        <v>38</v>
      </c>
      <c r="C294" s="605"/>
      <c r="D294" s="260">
        <v>-6932</v>
      </c>
    </row>
    <row r="295" spans="1:4" ht="27" customHeight="1">
      <c r="A295" s="97"/>
      <c r="B295" s="97"/>
      <c r="C295" s="97"/>
      <c r="D295" s="329"/>
    </row>
    <row r="296" spans="1:4" s="3" customFormat="1" ht="39.75" customHeight="1">
      <c r="A296" s="25"/>
      <c r="B296" s="27" t="s">
        <v>37</v>
      </c>
      <c r="C296" s="21" t="s">
        <v>297</v>
      </c>
      <c r="D296" s="328" t="s">
        <v>41</v>
      </c>
    </row>
    <row r="297" spans="1:4" ht="25.5" customHeight="1">
      <c r="A297" s="97"/>
      <c r="B297" s="29" t="s">
        <v>26</v>
      </c>
      <c r="C297" s="21" t="s">
        <v>419</v>
      </c>
      <c r="D297" s="30" t="s">
        <v>5</v>
      </c>
    </row>
    <row r="298" spans="1:4" ht="40.5" customHeight="1">
      <c r="A298" s="97"/>
      <c r="B298" s="29" t="s">
        <v>27</v>
      </c>
      <c r="C298" s="105" t="s">
        <v>420</v>
      </c>
      <c r="D298" s="598"/>
    </row>
    <row r="299" spans="1:4" ht="45.75" customHeight="1">
      <c r="A299" s="97"/>
      <c r="B299" s="29" t="s">
        <v>28</v>
      </c>
      <c r="C299" s="105" t="s">
        <v>421</v>
      </c>
      <c r="D299" s="598"/>
    </row>
    <row r="300" spans="1:4" ht="27" customHeight="1">
      <c r="A300" s="97"/>
      <c r="B300" s="29" t="s">
        <v>29</v>
      </c>
      <c r="C300" s="331" t="s">
        <v>54</v>
      </c>
      <c r="D300" s="598"/>
    </row>
    <row r="301" spans="1:4" ht="72.75" customHeight="1">
      <c r="A301" s="97"/>
      <c r="B301" s="29" t="s">
        <v>414</v>
      </c>
      <c r="C301" s="105" t="s">
        <v>422</v>
      </c>
      <c r="D301" s="598"/>
    </row>
    <row r="302" spans="1:4" ht="24" customHeight="1">
      <c r="A302" s="97"/>
      <c r="B302" s="601" t="s">
        <v>30</v>
      </c>
      <c r="C302" s="602"/>
      <c r="D302" s="598"/>
    </row>
    <row r="303" spans="1:4" ht="24" customHeight="1">
      <c r="A303" s="97"/>
      <c r="B303" s="594" t="s">
        <v>423</v>
      </c>
      <c r="C303" s="595"/>
      <c r="D303" s="346">
        <v>602.36</v>
      </c>
    </row>
    <row r="304" spans="1:4" ht="24" customHeight="1">
      <c r="A304" s="97"/>
      <c r="B304" s="594" t="s">
        <v>424</v>
      </c>
      <c r="C304" s="595"/>
      <c r="D304" s="347">
        <v>10</v>
      </c>
    </row>
    <row r="305" spans="1:4" ht="24" customHeight="1">
      <c r="A305" s="97"/>
      <c r="B305" s="594" t="s">
        <v>425</v>
      </c>
      <c r="C305" s="595"/>
      <c r="D305" s="346">
        <v>169.69</v>
      </c>
    </row>
    <row r="306" spans="1:4" ht="24" customHeight="1">
      <c r="A306" s="97"/>
      <c r="B306" s="597" t="s">
        <v>38</v>
      </c>
      <c r="C306" s="597"/>
      <c r="D306" s="98">
        <v>1441901.9</v>
      </c>
    </row>
    <row r="307" spans="1:4" ht="27" customHeight="1">
      <c r="A307" s="97"/>
      <c r="B307" s="97"/>
      <c r="C307" s="97"/>
      <c r="D307" s="329"/>
    </row>
    <row r="308" spans="1:4" ht="29.25" customHeight="1">
      <c r="A308" s="97"/>
      <c r="B308" s="69"/>
      <c r="C308" s="69"/>
      <c r="D308" s="262"/>
    </row>
    <row r="309" spans="1:4" s="3" customFormat="1" ht="24" customHeight="1">
      <c r="A309" s="25"/>
      <c r="B309" s="26" t="s">
        <v>0</v>
      </c>
      <c r="C309" s="26" t="s">
        <v>1</v>
      </c>
      <c r="D309" s="25"/>
    </row>
    <row r="310" spans="1:4" s="3" customFormat="1" ht="35.25" customHeight="1">
      <c r="A310" s="25"/>
      <c r="B310" s="21">
        <v>1190</v>
      </c>
      <c r="C310" s="13" t="s">
        <v>299</v>
      </c>
      <c r="D310" s="25"/>
    </row>
    <row r="311" spans="1:4" s="5" customFormat="1" ht="23.25" customHeight="1">
      <c r="A311" s="35"/>
      <c r="B311" s="36"/>
      <c r="C311" s="36"/>
      <c r="D311" s="273"/>
    </row>
    <row r="312" spans="1:4" s="5" customFormat="1" ht="21.75" customHeight="1">
      <c r="A312" s="35"/>
      <c r="B312" s="603" t="s">
        <v>91</v>
      </c>
      <c r="C312" s="603"/>
      <c r="D312" s="603"/>
    </row>
    <row r="313" spans="1:4" s="5" customFormat="1" ht="23.25" customHeight="1">
      <c r="A313" s="35"/>
      <c r="B313" s="36"/>
      <c r="C313" s="36"/>
      <c r="D313" s="273"/>
    </row>
    <row r="314" spans="1:4" s="3" customFormat="1" ht="42" customHeight="1">
      <c r="A314" s="25"/>
      <c r="B314" s="26" t="s">
        <v>37</v>
      </c>
      <c r="C314" s="21" t="s">
        <v>426</v>
      </c>
      <c r="D314" s="328" t="s">
        <v>300</v>
      </c>
    </row>
    <row r="315" spans="1:4" ht="30.6" customHeight="1">
      <c r="A315" s="97"/>
      <c r="B315" s="37" t="s">
        <v>26</v>
      </c>
      <c r="C315" s="21" t="s">
        <v>243</v>
      </c>
      <c r="D315" s="30" t="s">
        <v>5</v>
      </c>
    </row>
    <row r="316" spans="1:4" ht="35.25" customHeight="1">
      <c r="A316" s="97"/>
      <c r="B316" s="37" t="s">
        <v>27</v>
      </c>
      <c r="C316" s="105" t="s">
        <v>427</v>
      </c>
      <c r="D316" s="598"/>
    </row>
    <row r="317" spans="1:4" ht="46.5" customHeight="1">
      <c r="A317" s="97"/>
      <c r="B317" s="37" t="s">
        <v>28</v>
      </c>
      <c r="C317" s="105" t="s">
        <v>428</v>
      </c>
      <c r="D317" s="598"/>
    </row>
    <row r="318" spans="1:4" ht="27" customHeight="1">
      <c r="A318" s="97"/>
      <c r="B318" s="37" t="s">
        <v>29</v>
      </c>
      <c r="C318" s="33" t="s">
        <v>257</v>
      </c>
      <c r="D318" s="598"/>
    </row>
    <row r="319" spans="1:4" ht="42.75" customHeight="1">
      <c r="A319" s="97"/>
      <c r="B319" s="37" t="s">
        <v>303</v>
      </c>
      <c r="C319" s="34" t="s">
        <v>429</v>
      </c>
      <c r="D319" s="598"/>
    </row>
    <row r="320" spans="1:4" ht="24" customHeight="1">
      <c r="A320" s="97"/>
      <c r="B320" s="599" t="s">
        <v>30</v>
      </c>
      <c r="C320" s="600"/>
      <c r="D320" s="598"/>
    </row>
    <row r="321" spans="1:4" ht="25.5" customHeight="1">
      <c r="A321" s="97"/>
      <c r="B321" s="596" t="s">
        <v>430</v>
      </c>
      <c r="C321" s="596"/>
      <c r="D321" s="272">
        <v>-1</v>
      </c>
    </row>
    <row r="322" spans="1:4" ht="25.5" customHeight="1">
      <c r="B322" s="596" t="s">
        <v>309</v>
      </c>
      <c r="C322" s="596"/>
      <c r="D322" s="274">
        <v>-10000</v>
      </c>
    </row>
    <row r="323" spans="1:4" ht="29.25" customHeight="1"/>
    <row r="324" spans="1:4" s="3" customFormat="1" ht="54" customHeight="1">
      <c r="A324" s="25"/>
      <c r="B324" s="27" t="s">
        <v>37</v>
      </c>
      <c r="C324" s="21">
        <v>1190</v>
      </c>
      <c r="D324" s="213" t="s">
        <v>300</v>
      </c>
    </row>
    <row r="325" spans="1:4" ht="30.6" customHeight="1">
      <c r="A325" s="97"/>
      <c r="B325" s="29" t="s">
        <v>26</v>
      </c>
      <c r="C325" s="21" t="s">
        <v>59</v>
      </c>
      <c r="D325" s="30" t="s">
        <v>5</v>
      </c>
    </row>
    <row r="326" spans="1:4" ht="89.25" customHeight="1">
      <c r="A326" s="97"/>
      <c r="B326" s="37" t="s">
        <v>27</v>
      </c>
      <c r="C326" s="105" t="s">
        <v>301</v>
      </c>
      <c r="D326" s="598"/>
    </row>
    <row r="327" spans="1:4" ht="78.75" customHeight="1">
      <c r="A327" s="97"/>
      <c r="B327" s="29" t="s">
        <v>28</v>
      </c>
      <c r="C327" s="105" t="s">
        <v>302</v>
      </c>
      <c r="D327" s="598"/>
    </row>
    <row r="328" spans="1:4" ht="27" customHeight="1">
      <c r="A328" s="97"/>
      <c r="B328" s="29" t="s">
        <v>29</v>
      </c>
      <c r="C328" s="33" t="s">
        <v>54</v>
      </c>
      <c r="D328" s="598"/>
    </row>
    <row r="329" spans="1:4" ht="36" customHeight="1">
      <c r="A329" s="97"/>
      <c r="B329" s="29" t="s">
        <v>303</v>
      </c>
      <c r="C329" s="34" t="s">
        <v>304</v>
      </c>
      <c r="D329" s="598"/>
    </row>
    <row r="330" spans="1:4" ht="24" customHeight="1">
      <c r="A330" s="97"/>
      <c r="B330" s="599" t="s">
        <v>30</v>
      </c>
      <c r="C330" s="600"/>
      <c r="D330" s="598"/>
    </row>
    <row r="331" spans="1:4" ht="25.5" customHeight="1">
      <c r="A331" s="97"/>
      <c r="B331" s="596" t="s">
        <v>305</v>
      </c>
      <c r="C331" s="596"/>
      <c r="D331" s="293">
        <v>-3.3</v>
      </c>
    </row>
    <row r="332" spans="1:4" ht="25.5" customHeight="1">
      <c r="A332" s="97"/>
      <c r="B332" s="604" t="s">
        <v>319</v>
      </c>
      <c r="C332" s="605"/>
      <c r="D332" s="293">
        <v>-7.5</v>
      </c>
    </row>
    <row r="333" spans="1:4" ht="38.25" customHeight="1">
      <c r="A333" s="97"/>
      <c r="B333" s="604" t="s">
        <v>320</v>
      </c>
      <c r="C333" s="605"/>
      <c r="D333" s="293">
        <v>-3</v>
      </c>
    </row>
    <row r="334" spans="1:4" ht="22.5" customHeight="1">
      <c r="A334" s="97"/>
      <c r="B334" s="596" t="s">
        <v>306</v>
      </c>
      <c r="C334" s="596"/>
      <c r="D334" s="272">
        <v>-330</v>
      </c>
    </row>
    <row r="335" spans="1:4" ht="22.5" customHeight="1">
      <c r="A335" s="97"/>
      <c r="B335" s="596" t="s">
        <v>307</v>
      </c>
      <c r="C335" s="596"/>
      <c r="D335" s="272">
        <v>-1</v>
      </c>
    </row>
    <row r="336" spans="1:4" ht="40.5" customHeight="1">
      <c r="B336" s="596" t="s">
        <v>308</v>
      </c>
      <c r="C336" s="596"/>
      <c r="D336" s="272">
        <v>-600</v>
      </c>
    </row>
    <row r="337" spans="1:4" ht="20.25" customHeight="1">
      <c r="B337" s="596" t="s">
        <v>309</v>
      </c>
      <c r="C337" s="596"/>
      <c r="D337" s="274">
        <v>-452800</v>
      </c>
    </row>
    <row r="338" spans="1:4" ht="29.25" customHeight="1"/>
    <row r="339" spans="1:4" ht="21.75" customHeight="1">
      <c r="A339" s="97"/>
      <c r="B339" s="36"/>
      <c r="C339" s="36"/>
      <c r="D339" s="97"/>
    </row>
    <row r="340" spans="1:4" ht="30.75" customHeight="1">
      <c r="A340" s="97"/>
      <c r="B340" s="253" t="s">
        <v>0</v>
      </c>
      <c r="C340" s="261" t="s">
        <v>1</v>
      </c>
      <c r="D340" s="97"/>
    </row>
    <row r="341" spans="1:4" ht="45.75" customHeight="1">
      <c r="A341" s="97"/>
      <c r="B341" s="255">
        <v>1224</v>
      </c>
      <c r="C341" s="13" t="s">
        <v>89</v>
      </c>
      <c r="D341" s="97"/>
    </row>
    <row r="342" spans="1:4" ht="21.75" customHeight="1">
      <c r="A342" s="97"/>
      <c r="B342" s="36"/>
      <c r="C342" s="36"/>
      <c r="D342" s="97"/>
    </row>
    <row r="343" spans="1:4" s="5" customFormat="1" ht="24.75" customHeight="1">
      <c r="A343" s="35"/>
      <c r="B343" s="603" t="s">
        <v>91</v>
      </c>
      <c r="C343" s="603"/>
      <c r="D343" s="603"/>
    </row>
    <row r="344" spans="1:4" ht="24" customHeight="1">
      <c r="A344" s="97"/>
      <c r="B344" s="36"/>
      <c r="C344" s="36"/>
      <c r="D344" s="97"/>
    </row>
    <row r="345" spans="1:4" ht="47.25" customHeight="1">
      <c r="A345" s="97"/>
      <c r="B345" s="257" t="s">
        <v>37</v>
      </c>
      <c r="C345" s="258">
        <v>1224</v>
      </c>
      <c r="D345" s="153" t="s">
        <v>238</v>
      </c>
    </row>
    <row r="346" spans="1:4" ht="21.75" customHeight="1">
      <c r="A346" s="97"/>
      <c r="B346" s="105" t="s">
        <v>26</v>
      </c>
      <c r="C346" s="255" t="s">
        <v>59</v>
      </c>
      <c r="D346" s="101" t="s">
        <v>2</v>
      </c>
    </row>
    <row r="347" spans="1:4" ht="42.75" customHeight="1">
      <c r="A347" s="97"/>
      <c r="B347" s="13" t="s">
        <v>27</v>
      </c>
      <c r="C347" s="105" t="s">
        <v>193</v>
      </c>
      <c r="D347" s="251"/>
    </row>
    <row r="348" spans="1:4" ht="54.75" customHeight="1">
      <c r="A348" s="97"/>
      <c r="B348" s="105" t="s">
        <v>28</v>
      </c>
      <c r="C348" s="137" t="s">
        <v>194</v>
      </c>
      <c r="D348" s="251"/>
    </row>
    <row r="349" spans="1:4" ht="21.75" customHeight="1">
      <c r="A349" s="97"/>
      <c r="B349" s="105" t="s">
        <v>29</v>
      </c>
      <c r="C349" s="259" t="s">
        <v>54</v>
      </c>
      <c r="D349" s="251"/>
    </row>
    <row r="350" spans="1:4" ht="45" customHeight="1">
      <c r="A350" s="97"/>
      <c r="B350" s="105" t="s">
        <v>298</v>
      </c>
      <c r="C350" s="259" t="s">
        <v>239</v>
      </c>
      <c r="D350" s="251"/>
    </row>
    <row r="351" spans="1:4" ht="21.75" customHeight="1">
      <c r="A351" s="97"/>
      <c r="B351" s="609" t="s">
        <v>30</v>
      </c>
      <c r="C351" s="610"/>
      <c r="D351" s="251"/>
    </row>
    <row r="352" spans="1:4" ht="21.75" customHeight="1">
      <c r="A352" s="97"/>
      <c r="B352" s="604" t="s">
        <v>38</v>
      </c>
      <c r="C352" s="605"/>
      <c r="D352" s="260">
        <v>-1187902.1000000001</v>
      </c>
    </row>
    <row r="353" spans="1:5" ht="21.75" customHeight="1">
      <c r="A353" s="97"/>
      <c r="B353" s="69"/>
      <c r="C353" s="69"/>
      <c r="D353" s="262"/>
    </row>
    <row r="354" spans="1:5" ht="58.5" customHeight="1">
      <c r="A354" s="97"/>
      <c r="B354" s="27" t="s">
        <v>37</v>
      </c>
      <c r="C354" s="21">
        <v>1224</v>
      </c>
      <c r="D354" s="153" t="s">
        <v>60</v>
      </c>
    </row>
    <row r="355" spans="1:5" ht="27.75" customHeight="1">
      <c r="A355" s="97"/>
      <c r="B355" s="29" t="s">
        <v>26</v>
      </c>
      <c r="C355" s="21">
        <v>12003</v>
      </c>
      <c r="D355" s="101" t="s">
        <v>2</v>
      </c>
    </row>
    <row r="356" spans="1:5" ht="36" customHeight="1">
      <c r="A356" s="97"/>
      <c r="B356" s="37" t="s">
        <v>27</v>
      </c>
      <c r="C356" s="105" t="s">
        <v>125</v>
      </c>
      <c r="D356" s="251"/>
    </row>
    <row r="357" spans="1:5" ht="56.25" customHeight="1">
      <c r="A357" s="97"/>
      <c r="B357" s="29" t="s">
        <v>28</v>
      </c>
      <c r="C357" s="105" t="s">
        <v>126</v>
      </c>
      <c r="D357" s="251"/>
    </row>
    <row r="358" spans="1:5" ht="27.75" customHeight="1">
      <c r="A358" s="97"/>
      <c r="B358" s="29" t="s">
        <v>29</v>
      </c>
      <c r="C358" s="33" t="s">
        <v>453</v>
      </c>
      <c r="D358" s="251"/>
    </row>
    <row r="359" spans="1:5" ht="43.5" customHeight="1">
      <c r="A359" s="97"/>
      <c r="B359" s="29" t="s">
        <v>55</v>
      </c>
      <c r="C359" s="33" t="s">
        <v>454</v>
      </c>
      <c r="D359" s="251"/>
    </row>
    <row r="360" spans="1:5" ht="24.75" customHeight="1">
      <c r="A360" s="97"/>
      <c r="B360" s="599" t="s">
        <v>30</v>
      </c>
      <c r="C360" s="600"/>
      <c r="D360" s="251"/>
    </row>
    <row r="361" spans="1:5" ht="24.75" customHeight="1">
      <c r="A361" s="97"/>
      <c r="B361" s="611" t="s">
        <v>455</v>
      </c>
      <c r="C361" s="612"/>
      <c r="D361" s="357">
        <v>-128030</v>
      </c>
    </row>
    <row r="362" spans="1:5" ht="24.75" customHeight="1">
      <c r="A362" s="97"/>
      <c r="B362" s="611" t="s">
        <v>456</v>
      </c>
      <c r="C362" s="612"/>
      <c r="D362" s="101">
        <v>957.3</v>
      </c>
    </row>
    <row r="363" spans="1:5" ht="25.5" customHeight="1">
      <c r="A363" s="97"/>
      <c r="B363" s="594" t="s">
        <v>457</v>
      </c>
      <c r="C363" s="595"/>
      <c r="D363" s="357">
        <v>-286770</v>
      </c>
    </row>
    <row r="364" spans="1:5" ht="25.5" customHeight="1">
      <c r="A364" s="97"/>
      <c r="B364" s="594" t="s">
        <v>458</v>
      </c>
      <c r="C364" s="595"/>
      <c r="D364" s="357">
        <v>-819</v>
      </c>
    </row>
    <row r="365" spans="1:5" ht="26.25" customHeight="1">
      <c r="A365" s="97"/>
      <c r="B365" s="594" t="s">
        <v>38</v>
      </c>
      <c r="C365" s="595"/>
      <c r="D365" s="100">
        <v>-28679.1</v>
      </c>
    </row>
    <row r="366" spans="1:5" ht="26.25" customHeight="1">
      <c r="A366" s="97"/>
      <c r="B366" s="36"/>
      <c r="C366" s="36"/>
      <c r="D366" s="358"/>
    </row>
    <row r="367" spans="1:5" ht="45.75" customHeight="1">
      <c r="A367" s="97"/>
      <c r="B367" s="591" t="s">
        <v>475</v>
      </c>
      <c r="C367" s="591"/>
      <c r="D367" s="591"/>
      <c r="E367" s="375"/>
    </row>
    <row r="368" spans="1:5" ht="17.399999999999999">
      <c r="A368" s="97"/>
      <c r="B368" s="97"/>
      <c r="C368" s="97"/>
      <c r="D368" s="97"/>
    </row>
    <row r="369" spans="1:4" s="377" customFormat="1" ht="23.25" customHeight="1">
      <c r="A369" s="592" t="s">
        <v>461</v>
      </c>
      <c r="B369" s="592"/>
      <c r="C369" s="592"/>
      <c r="D369" s="376"/>
    </row>
    <row r="370" spans="1:4" s="377" customFormat="1" ht="23.25" customHeight="1">
      <c r="A370" s="378"/>
      <c r="B370" s="378"/>
      <c r="C370" s="378"/>
      <c r="D370" s="376"/>
    </row>
    <row r="371" spans="1:4" s="380" customFormat="1" ht="18">
      <c r="A371" s="118" t="s">
        <v>476</v>
      </c>
      <c r="B371" s="379"/>
      <c r="C371" s="379"/>
      <c r="D371" s="379"/>
    </row>
    <row r="372" spans="1:4" s="377" customFormat="1" ht="23.25" customHeight="1">
      <c r="A372" s="378"/>
      <c r="B372" s="378"/>
      <c r="C372" s="378"/>
      <c r="D372" s="376"/>
    </row>
    <row r="373" spans="1:4" s="377" customFormat="1" ht="23.25" customHeight="1">
      <c r="A373" s="381"/>
      <c r="B373" s="26" t="s">
        <v>0</v>
      </c>
      <c r="C373" s="26" t="s">
        <v>1</v>
      </c>
      <c r="D373" s="376"/>
    </row>
    <row r="374" spans="1:4" s="377" customFormat="1" ht="23.25" customHeight="1">
      <c r="A374" s="381"/>
      <c r="B374" s="382">
        <v>1139</v>
      </c>
      <c r="C374" s="33" t="s">
        <v>477</v>
      </c>
      <c r="D374" s="376"/>
    </row>
    <row r="375" spans="1:4" s="377" customFormat="1" ht="21.75" customHeight="1">
      <c r="A375" s="381"/>
      <c r="B375" s="383"/>
      <c r="C375" s="384"/>
      <c r="D375" s="376"/>
    </row>
    <row r="376" spans="1:4" s="377" customFormat="1" ht="23.25" customHeight="1">
      <c r="A376" s="381"/>
      <c r="B376" s="385" t="s">
        <v>91</v>
      </c>
      <c r="C376" s="25"/>
      <c r="D376" s="376"/>
    </row>
    <row r="377" spans="1:4" s="377" customFormat="1" ht="20.25" customHeight="1">
      <c r="A377" s="381"/>
      <c r="B377" s="385"/>
      <c r="C377" s="25"/>
      <c r="D377" s="376"/>
    </row>
    <row r="378" spans="1:4" s="377" customFormat="1" ht="51" customHeight="1">
      <c r="A378" s="381"/>
      <c r="B378" s="27" t="s">
        <v>478</v>
      </c>
      <c r="C378" s="382">
        <v>1139</v>
      </c>
      <c r="D378" s="153" t="s">
        <v>41</v>
      </c>
    </row>
    <row r="379" spans="1:4" s="377" customFormat="1" ht="35.25" customHeight="1">
      <c r="A379" s="381"/>
      <c r="B379" s="33" t="s">
        <v>479</v>
      </c>
      <c r="C379" s="386">
        <v>11001</v>
      </c>
      <c r="D379" s="387" t="s">
        <v>2</v>
      </c>
    </row>
    <row r="380" spans="1:4" s="377" customFormat="1" ht="23.25" customHeight="1">
      <c r="A380" s="381"/>
      <c r="B380" s="33" t="s">
        <v>480</v>
      </c>
      <c r="C380" s="33" t="s">
        <v>477</v>
      </c>
      <c r="D380" s="251"/>
    </row>
    <row r="381" spans="1:4" s="377" customFormat="1" ht="79.5" customHeight="1">
      <c r="A381" s="381"/>
      <c r="B381" s="33" t="s">
        <v>481</v>
      </c>
      <c r="C381" s="388" t="s">
        <v>482</v>
      </c>
      <c r="D381" s="251"/>
    </row>
    <row r="382" spans="1:4" s="377" customFormat="1" ht="22.5" customHeight="1">
      <c r="A382" s="381"/>
      <c r="B382" s="33" t="s">
        <v>483</v>
      </c>
      <c r="C382" s="33" t="s">
        <v>484</v>
      </c>
      <c r="D382" s="251"/>
    </row>
    <row r="383" spans="1:4" s="377" customFormat="1" ht="18">
      <c r="A383" s="381"/>
      <c r="B383" s="389" t="s">
        <v>93</v>
      </c>
      <c r="C383" s="33" t="s">
        <v>461</v>
      </c>
      <c r="D383" s="251"/>
    </row>
    <row r="384" spans="1:4" s="377" customFormat="1" ht="24" customHeight="1">
      <c r="A384" s="381"/>
      <c r="B384" s="390"/>
      <c r="C384" s="391" t="s">
        <v>485</v>
      </c>
      <c r="D384" s="251"/>
    </row>
    <row r="385" spans="1:4" s="377" customFormat="1" ht="24.75" customHeight="1">
      <c r="A385" s="381"/>
      <c r="B385" s="593" t="s">
        <v>486</v>
      </c>
      <c r="C385" s="593"/>
      <c r="D385" s="374">
        <v>1088100</v>
      </c>
    </row>
  </sheetData>
  <mergeCells count="135">
    <mergeCell ref="B251:C251"/>
    <mergeCell ref="B252:C252"/>
    <mergeCell ref="B230:C230"/>
    <mergeCell ref="B231:C231"/>
    <mergeCell ref="B205:C205"/>
    <mergeCell ref="B65:C65"/>
    <mergeCell ref="B66:C66"/>
    <mergeCell ref="B200:C200"/>
    <mergeCell ref="B108:D108"/>
    <mergeCell ref="B116:C116"/>
    <mergeCell ref="B74:C74"/>
    <mergeCell ref="B75:C75"/>
    <mergeCell ref="B81:D81"/>
    <mergeCell ref="B89:C89"/>
    <mergeCell ref="B90:C90"/>
    <mergeCell ref="B91:C91"/>
    <mergeCell ref="B99:C99"/>
    <mergeCell ref="B100:C100"/>
    <mergeCell ref="B101:C101"/>
    <mergeCell ref="B102:C102"/>
    <mergeCell ref="B167:C167"/>
    <mergeCell ref="B117:C117"/>
    <mergeCell ref="B165:C165"/>
    <mergeCell ref="B160:C160"/>
    <mergeCell ref="B166:C166"/>
    <mergeCell ref="B184:C184"/>
    <mergeCell ref="B199:C199"/>
    <mergeCell ref="B178:C178"/>
    <mergeCell ref="B158:C158"/>
    <mergeCell ref="B159:C159"/>
    <mergeCell ref="B123:D123"/>
    <mergeCell ref="B131:C131"/>
    <mergeCell ref="B139:C139"/>
    <mergeCell ref="B143:C143"/>
    <mergeCell ref="B140:C140"/>
    <mergeCell ref="B164:C164"/>
    <mergeCell ref="B132:C132"/>
    <mergeCell ref="B137:C137"/>
    <mergeCell ref="B133:C133"/>
    <mergeCell ref="B134:C134"/>
    <mergeCell ref="B142:C142"/>
    <mergeCell ref="B138:C138"/>
    <mergeCell ref="B161:C161"/>
    <mergeCell ref="B162:C162"/>
    <mergeCell ref="B163:C163"/>
    <mergeCell ref="B141:C141"/>
    <mergeCell ref="B135:C135"/>
    <mergeCell ref="B136:C136"/>
    <mergeCell ref="B39:C39"/>
    <mergeCell ref="B57:C57"/>
    <mergeCell ref="B40:C40"/>
    <mergeCell ref="B41:C41"/>
    <mergeCell ref="B5:D5"/>
    <mergeCell ref="B7:D7"/>
    <mergeCell ref="B47:D47"/>
    <mergeCell ref="B55:C55"/>
    <mergeCell ref="B56:C56"/>
    <mergeCell ref="D17:D21"/>
    <mergeCell ref="B21:C21"/>
    <mergeCell ref="B22:C22"/>
    <mergeCell ref="D26:D30"/>
    <mergeCell ref="B30:C30"/>
    <mergeCell ref="B31:C31"/>
    <mergeCell ref="B321:C321"/>
    <mergeCell ref="B216:C216"/>
    <mergeCell ref="D153:D157"/>
    <mergeCell ref="B157:C157"/>
    <mergeCell ref="B169:C169"/>
    <mergeCell ref="D173:D177"/>
    <mergeCell ref="B177:C177"/>
    <mergeCell ref="B190:D190"/>
    <mergeCell ref="B214:C214"/>
    <mergeCell ref="B215:C215"/>
    <mergeCell ref="B204:C204"/>
    <mergeCell ref="B203:C203"/>
    <mergeCell ref="B201:C201"/>
    <mergeCell ref="B202:C202"/>
    <mergeCell ref="B183:C183"/>
    <mergeCell ref="B181:C181"/>
    <mergeCell ref="B294:C294"/>
    <mergeCell ref="B240:C240"/>
    <mergeCell ref="B241:C241"/>
    <mergeCell ref="B182:C182"/>
    <mergeCell ref="B179:C179"/>
    <mergeCell ref="B180:C180"/>
    <mergeCell ref="B168:C168"/>
    <mergeCell ref="B250:C250"/>
    <mergeCell ref="D225:D229"/>
    <mergeCell ref="B229:C229"/>
    <mergeCell ref="B360:C360"/>
    <mergeCell ref="B361:C361"/>
    <mergeCell ref="B362:C362"/>
    <mergeCell ref="D235:D239"/>
    <mergeCell ref="B239:C239"/>
    <mergeCell ref="D257:D261"/>
    <mergeCell ref="B261:C261"/>
    <mergeCell ref="D246:D250"/>
    <mergeCell ref="B253:C253"/>
    <mergeCell ref="B332:C332"/>
    <mergeCell ref="B333:C333"/>
    <mergeCell ref="B271:C271"/>
    <mergeCell ref="B272:C272"/>
    <mergeCell ref="B273:C273"/>
    <mergeCell ref="B343:D343"/>
    <mergeCell ref="D326:D330"/>
    <mergeCell ref="B330:C330"/>
    <mergeCell ref="B331:C331"/>
    <mergeCell ref="B334:C334"/>
    <mergeCell ref="B335:C335"/>
    <mergeCell ref="B336:C336"/>
    <mergeCell ref="B337:C337"/>
    <mergeCell ref="B367:D367"/>
    <mergeCell ref="A369:C369"/>
    <mergeCell ref="B385:C385"/>
    <mergeCell ref="B364:C364"/>
    <mergeCell ref="B365:C365"/>
    <mergeCell ref="B322:C322"/>
    <mergeCell ref="B262:C262"/>
    <mergeCell ref="D316:D320"/>
    <mergeCell ref="B320:C320"/>
    <mergeCell ref="D298:D302"/>
    <mergeCell ref="B302:C302"/>
    <mergeCell ref="B303:C303"/>
    <mergeCell ref="B304:C304"/>
    <mergeCell ref="B305:C305"/>
    <mergeCell ref="B306:C306"/>
    <mergeCell ref="B363:C363"/>
    <mergeCell ref="B312:D312"/>
    <mergeCell ref="B283:C283"/>
    <mergeCell ref="B292:C292"/>
    <mergeCell ref="B281:C281"/>
    <mergeCell ref="B282:C282"/>
    <mergeCell ref="B293:C293"/>
    <mergeCell ref="B351:C351"/>
    <mergeCell ref="B352:C352"/>
  </mergeCells>
  <pageMargins left="0" right="0" top="0" bottom="0" header="0.31496062992125984" footer="0.31496062992125984"/>
  <pageSetup paperSize="9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M39"/>
  <sheetViews>
    <sheetView zoomScaleNormal="100" workbookViewId="0">
      <selection activeCell="A6" sqref="A6:I6"/>
    </sheetView>
  </sheetViews>
  <sheetFormatPr defaultColWidth="8.88671875" defaultRowHeight="13.2"/>
  <cols>
    <col min="1" max="1" width="18.33203125" style="178" customWidth="1"/>
    <col min="2" max="2" width="24.5546875" style="178" customWidth="1"/>
    <col min="3" max="3" width="13.6640625" style="178" customWidth="1"/>
    <col min="4" max="4" width="14.109375" style="178" customWidth="1"/>
    <col min="5" max="5" width="15.88671875" style="178" customWidth="1"/>
    <col min="6" max="6" width="12.88671875" style="178" customWidth="1"/>
    <col min="7" max="8" width="16.44140625" style="178" customWidth="1"/>
    <col min="9" max="9" width="35" style="178" customWidth="1"/>
    <col min="10" max="52" width="8.88671875" style="178"/>
    <col min="53" max="53" width="18.33203125" style="178" customWidth="1"/>
    <col min="54" max="54" width="24.5546875" style="178" customWidth="1"/>
    <col min="55" max="55" width="13.6640625" style="178" customWidth="1"/>
    <col min="56" max="56" width="14.109375" style="178" customWidth="1"/>
    <col min="57" max="57" width="15.88671875" style="178" customWidth="1"/>
    <col min="58" max="58" width="12.88671875" style="178" customWidth="1"/>
    <col min="59" max="60" width="16.44140625" style="178" customWidth="1"/>
    <col min="61" max="61" width="28" style="178" customWidth="1"/>
    <col min="62" max="62" width="8.88671875" style="178"/>
    <col min="63" max="63" width="10.6640625" style="178" bestFit="1" customWidth="1"/>
    <col min="64" max="64" width="9.109375" style="178" bestFit="1" customWidth="1"/>
    <col min="65" max="65" width="15" style="178" bestFit="1" customWidth="1"/>
    <col min="66" max="66" width="8.88671875" style="178"/>
    <col min="67" max="67" width="12.6640625" style="178" bestFit="1" customWidth="1"/>
    <col min="68" max="308" width="8.88671875" style="178"/>
    <col min="309" max="309" width="18.33203125" style="178" customWidth="1"/>
    <col min="310" max="310" width="24.5546875" style="178" customWidth="1"/>
    <col min="311" max="311" width="13.6640625" style="178" customWidth="1"/>
    <col min="312" max="312" width="14.109375" style="178" customWidth="1"/>
    <col min="313" max="313" width="15.88671875" style="178" customWidth="1"/>
    <col min="314" max="314" width="12.88671875" style="178" customWidth="1"/>
    <col min="315" max="316" width="16.44140625" style="178" customWidth="1"/>
    <col min="317" max="317" width="28" style="178" customWidth="1"/>
    <col min="318" max="318" width="8.88671875" style="178"/>
    <col min="319" max="319" width="10.6640625" style="178" bestFit="1" customWidth="1"/>
    <col min="320" max="320" width="9.109375" style="178" bestFit="1" customWidth="1"/>
    <col min="321" max="321" width="15" style="178" bestFit="1" customWidth="1"/>
    <col min="322" max="322" width="8.88671875" style="178"/>
    <col min="323" max="323" width="12.6640625" style="178" bestFit="1" customWidth="1"/>
    <col min="324" max="564" width="8.88671875" style="178"/>
    <col min="565" max="565" width="18.33203125" style="178" customWidth="1"/>
    <col min="566" max="566" width="24.5546875" style="178" customWidth="1"/>
    <col min="567" max="567" width="13.6640625" style="178" customWidth="1"/>
    <col min="568" max="568" width="14.109375" style="178" customWidth="1"/>
    <col min="569" max="569" width="15.88671875" style="178" customWidth="1"/>
    <col min="570" max="570" width="12.88671875" style="178" customWidth="1"/>
    <col min="571" max="572" width="16.44140625" style="178" customWidth="1"/>
    <col min="573" max="573" width="28" style="178" customWidth="1"/>
    <col min="574" max="574" width="8.88671875" style="178"/>
    <col min="575" max="575" width="10.6640625" style="178" bestFit="1" customWidth="1"/>
    <col min="576" max="576" width="9.109375" style="178" bestFit="1" customWidth="1"/>
    <col min="577" max="577" width="15" style="178" bestFit="1" customWidth="1"/>
    <col min="578" max="578" width="8.88671875" style="178"/>
    <col min="579" max="579" width="12.6640625" style="178" bestFit="1" customWidth="1"/>
    <col min="580" max="820" width="8.88671875" style="178"/>
    <col min="821" max="821" width="18.33203125" style="178" customWidth="1"/>
    <col min="822" max="822" width="24.5546875" style="178" customWidth="1"/>
    <col min="823" max="823" width="13.6640625" style="178" customWidth="1"/>
    <col min="824" max="824" width="14.109375" style="178" customWidth="1"/>
    <col min="825" max="825" width="15.88671875" style="178" customWidth="1"/>
    <col min="826" max="826" width="12.88671875" style="178" customWidth="1"/>
    <col min="827" max="828" width="16.44140625" style="178" customWidth="1"/>
    <col min="829" max="829" width="28" style="178" customWidth="1"/>
    <col min="830" max="830" width="8.88671875" style="178"/>
    <col min="831" max="831" width="10.6640625" style="178" bestFit="1" customWidth="1"/>
    <col min="832" max="832" width="9.109375" style="178" bestFit="1" customWidth="1"/>
    <col min="833" max="833" width="15" style="178" bestFit="1" customWidth="1"/>
    <col min="834" max="834" width="8.88671875" style="178"/>
    <col min="835" max="835" width="12.6640625" style="178" bestFit="1" customWidth="1"/>
    <col min="836" max="1076" width="8.88671875" style="178"/>
    <col min="1077" max="1077" width="18.33203125" style="178" customWidth="1"/>
    <col min="1078" max="1078" width="24.5546875" style="178" customWidth="1"/>
    <col min="1079" max="1079" width="13.6640625" style="178" customWidth="1"/>
    <col min="1080" max="1080" width="14.109375" style="178" customWidth="1"/>
    <col min="1081" max="1081" width="15.88671875" style="178" customWidth="1"/>
    <col min="1082" max="1082" width="12.88671875" style="178" customWidth="1"/>
    <col min="1083" max="1084" width="16.44140625" style="178" customWidth="1"/>
    <col min="1085" max="1085" width="28" style="178" customWidth="1"/>
    <col min="1086" max="1086" width="8.88671875" style="178"/>
    <col min="1087" max="1087" width="10.6640625" style="178" bestFit="1" customWidth="1"/>
    <col min="1088" max="1088" width="9.109375" style="178" bestFit="1" customWidth="1"/>
    <col min="1089" max="1089" width="15" style="178" bestFit="1" customWidth="1"/>
    <col min="1090" max="1090" width="8.88671875" style="178"/>
    <col min="1091" max="1091" width="12.6640625" style="178" bestFit="1" customWidth="1"/>
    <col min="1092" max="1332" width="8.88671875" style="178"/>
    <col min="1333" max="1333" width="18.33203125" style="178" customWidth="1"/>
    <col min="1334" max="1334" width="24.5546875" style="178" customWidth="1"/>
    <col min="1335" max="1335" width="13.6640625" style="178" customWidth="1"/>
    <col min="1336" max="1336" width="14.109375" style="178" customWidth="1"/>
    <col min="1337" max="1337" width="15.88671875" style="178" customWidth="1"/>
    <col min="1338" max="1338" width="12.88671875" style="178" customWidth="1"/>
    <col min="1339" max="1340" width="16.44140625" style="178" customWidth="1"/>
    <col min="1341" max="1341" width="28" style="178" customWidth="1"/>
    <col min="1342" max="1342" width="8.88671875" style="178"/>
    <col min="1343" max="1343" width="10.6640625" style="178" bestFit="1" customWidth="1"/>
    <col min="1344" max="1344" width="9.109375" style="178" bestFit="1" customWidth="1"/>
    <col min="1345" max="1345" width="15" style="178" bestFit="1" customWidth="1"/>
    <col min="1346" max="1346" width="8.88671875" style="178"/>
    <col min="1347" max="1347" width="12.6640625" style="178" bestFit="1" customWidth="1"/>
    <col min="1348" max="1588" width="8.88671875" style="178"/>
    <col min="1589" max="1589" width="18.33203125" style="178" customWidth="1"/>
    <col min="1590" max="1590" width="24.5546875" style="178" customWidth="1"/>
    <col min="1591" max="1591" width="13.6640625" style="178" customWidth="1"/>
    <col min="1592" max="1592" width="14.109375" style="178" customWidth="1"/>
    <col min="1593" max="1593" width="15.88671875" style="178" customWidth="1"/>
    <col min="1594" max="1594" width="12.88671875" style="178" customWidth="1"/>
    <col min="1595" max="1596" width="16.44140625" style="178" customWidth="1"/>
    <col min="1597" max="1597" width="28" style="178" customWidth="1"/>
    <col min="1598" max="1598" width="8.88671875" style="178"/>
    <col min="1599" max="1599" width="10.6640625" style="178" bestFit="1" customWidth="1"/>
    <col min="1600" max="1600" width="9.109375" style="178" bestFit="1" customWidth="1"/>
    <col min="1601" max="1601" width="15" style="178" bestFit="1" customWidth="1"/>
    <col min="1602" max="1602" width="8.88671875" style="178"/>
    <col min="1603" max="1603" width="12.6640625" style="178" bestFit="1" customWidth="1"/>
    <col min="1604" max="1844" width="8.88671875" style="178"/>
    <col min="1845" max="1845" width="18.33203125" style="178" customWidth="1"/>
    <col min="1846" max="1846" width="24.5546875" style="178" customWidth="1"/>
    <col min="1847" max="1847" width="13.6640625" style="178" customWidth="1"/>
    <col min="1848" max="1848" width="14.109375" style="178" customWidth="1"/>
    <col min="1849" max="1849" width="15.88671875" style="178" customWidth="1"/>
    <col min="1850" max="1850" width="12.88671875" style="178" customWidth="1"/>
    <col min="1851" max="1852" width="16.44140625" style="178" customWidth="1"/>
    <col min="1853" max="1853" width="28" style="178" customWidth="1"/>
    <col min="1854" max="1854" width="8.88671875" style="178"/>
    <col min="1855" max="1855" width="10.6640625" style="178" bestFit="1" customWidth="1"/>
    <col min="1856" max="1856" width="9.109375" style="178" bestFit="1" customWidth="1"/>
    <col min="1857" max="1857" width="15" style="178" bestFit="1" customWidth="1"/>
    <col min="1858" max="1858" width="8.88671875" style="178"/>
    <col min="1859" max="1859" width="12.6640625" style="178" bestFit="1" customWidth="1"/>
    <col min="1860" max="2100" width="8.88671875" style="178"/>
    <col min="2101" max="2101" width="18.33203125" style="178" customWidth="1"/>
    <col min="2102" max="2102" width="24.5546875" style="178" customWidth="1"/>
    <col min="2103" max="2103" width="13.6640625" style="178" customWidth="1"/>
    <col min="2104" max="2104" width="14.109375" style="178" customWidth="1"/>
    <col min="2105" max="2105" width="15.88671875" style="178" customWidth="1"/>
    <col min="2106" max="2106" width="12.88671875" style="178" customWidth="1"/>
    <col min="2107" max="2108" width="16.44140625" style="178" customWidth="1"/>
    <col min="2109" max="2109" width="28" style="178" customWidth="1"/>
    <col min="2110" max="2110" width="8.88671875" style="178"/>
    <col min="2111" max="2111" width="10.6640625" style="178" bestFit="1" customWidth="1"/>
    <col min="2112" max="2112" width="9.109375" style="178" bestFit="1" customWidth="1"/>
    <col min="2113" max="2113" width="15" style="178" bestFit="1" customWidth="1"/>
    <col min="2114" max="2114" width="8.88671875" style="178"/>
    <col min="2115" max="2115" width="12.6640625" style="178" bestFit="1" customWidth="1"/>
    <col min="2116" max="2356" width="8.88671875" style="178"/>
    <col min="2357" max="2357" width="18.33203125" style="178" customWidth="1"/>
    <col min="2358" max="2358" width="24.5546875" style="178" customWidth="1"/>
    <col min="2359" max="2359" width="13.6640625" style="178" customWidth="1"/>
    <col min="2360" max="2360" width="14.109375" style="178" customWidth="1"/>
    <col min="2361" max="2361" width="15.88671875" style="178" customWidth="1"/>
    <col min="2362" max="2362" width="12.88671875" style="178" customWidth="1"/>
    <col min="2363" max="2364" width="16.44140625" style="178" customWidth="1"/>
    <col min="2365" max="2365" width="28" style="178" customWidth="1"/>
    <col min="2366" max="2366" width="8.88671875" style="178"/>
    <col min="2367" max="2367" width="10.6640625" style="178" bestFit="1" customWidth="1"/>
    <col min="2368" max="2368" width="9.109375" style="178" bestFit="1" customWidth="1"/>
    <col min="2369" max="2369" width="15" style="178" bestFit="1" customWidth="1"/>
    <col min="2370" max="2370" width="8.88671875" style="178"/>
    <col min="2371" max="2371" width="12.6640625" style="178" bestFit="1" customWidth="1"/>
    <col min="2372" max="2612" width="8.88671875" style="178"/>
    <col min="2613" max="2613" width="18.33203125" style="178" customWidth="1"/>
    <col min="2614" max="2614" width="24.5546875" style="178" customWidth="1"/>
    <col min="2615" max="2615" width="13.6640625" style="178" customWidth="1"/>
    <col min="2616" max="2616" width="14.109375" style="178" customWidth="1"/>
    <col min="2617" max="2617" width="15.88671875" style="178" customWidth="1"/>
    <col min="2618" max="2618" width="12.88671875" style="178" customWidth="1"/>
    <col min="2619" max="2620" width="16.44140625" style="178" customWidth="1"/>
    <col min="2621" max="2621" width="28" style="178" customWidth="1"/>
    <col min="2622" max="2622" width="8.88671875" style="178"/>
    <col min="2623" max="2623" width="10.6640625" style="178" bestFit="1" customWidth="1"/>
    <col min="2624" max="2624" width="9.109375" style="178" bestFit="1" customWidth="1"/>
    <col min="2625" max="2625" width="15" style="178" bestFit="1" customWidth="1"/>
    <col min="2626" max="2626" width="8.88671875" style="178"/>
    <col min="2627" max="2627" width="12.6640625" style="178" bestFit="1" customWidth="1"/>
    <col min="2628" max="2868" width="8.88671875" style="178"/>
    <col min="2869" max="2869" width="18.33203125" style="178" customWidth="1"/>
    <col min="2870" max="2870" width="24.5546875" style="178" customWidth="1"/>
    <col min="2871" max="2871" width="13.6640625" style="178" customWidth="1"/>
    <col min="2872" max="2872" width="14.109375" style="178" customWidth="1"/>
    <col min="2873" max="2873" width="15.88671875" style="178" customWidth="1"/>
    <col min="2874" max="2874" width="12.88671875" style="178" customWidth="1"/>
    <col min="2875" max="2876" width="16.44140625" style="178" customWidth="1"/>
    <col min="2877" max="2877" width="28" style="178" customWidth="1"/>
    <col min="2878" max="2878" width="8.88671875" style="178"/>
    <col min="2879" max="2879" width="10.6640625" style="178" bestFit="1" customWidth="1"/>
    <col min="2880" max="2880" width="9.109375" style="178" bestFit="1" customWidth="1"/>
    <col min="2881" max="2881" width="15" style="178" bestFit="1" customWidth="1"/>
    <col min="2882" max="2882" width="8.88671875" style="178"/>
    <col min="2883" max="2883" width="12.6640625" style="178" bestFit="1" customWidth="1"/>
    <col min="2884" max="3124" width="8.88671875" style="178"/>
    <col min="3125" max="3125" width="18.33203125" style="178" customWidth="1"/>
    <col min="3126" max="3126" width="24.5546875" style="178" customWidth="1"/>
    <col min="3127" max="3127" width="13.6640625" style="178" customWidth="1"/>
    <col min="3128" max="3128" width="14.109375" style="178" customWidth="1"/>
    <col min="3129" max="3129" width="15.88671875" style="178" customWidth="1"/>
    <col min="3130" max="3130" width="12.88671875" style="178" customWidth="1"/>
    <col min="3131" max="3132" width="16.44140625" style="178" customWidth="1"/>
    <col min="3133" max="3133" width="28" style="178" customWidth="1"/>
    <col min="3134" max="3134" width="8.88671875" style="178"/>
    <col min="3135" max="3135" width="10.6640625" style="178" bestFit="1" customWidth="1"/>
    <col min="3136" max="3136" width="9.109375" style="178" bestFit="1" customWidth="1"/>
    <col min="3137" max="3137" width="15" style="178" bestFit="1" customWidth="1"/>
    <col min="3138" max="3138" width="8.88671875" style="178"/>
    <col min="3139" max="3139" width="12.6640625" style="178" bestFit="1" customWidth="1"/>
    <col min="3140" max="3380" width="8.88671875" style="178"/>
    <col min="3381" max="3381" width="18.33203125" style="178" customWidth="1"/>
    <col min="3382" max="3382" width="24.5546875" style="178" customWidth="1"/>
    <col min="3383" max="3383" width="13.6640625" style="178" customWidth="1"/>
    <col min="3384" max="3384" width="14.109375" style="178" customWidth="1"/>
    <col min="3385" max="3385" width="15.88671875" style="178" customWidth="1"/>
    <col min="3386" max="3386" width="12.88671875" style="178" customWidth="1"/>
    <col min="3387" max="3388" width="16.44140625" style="178" customWidth="1"/>
    <col min="3389" max="3389" width="28" style="178" customWidth="1"/>
    <col min="3390" max="3390" width="8.88671875" style="178"/>
    <col min="3391" max="3391" width="10.6640625" style="178" bestFit="1" customWidth="1"/>
    <col min="3392" max="3392" width="9.109375" style="178" bestFit="1" customWidth="1"/>
    <col min="3393" max="3393" width="15" style="178" bestFit="1" customWidth="1"/>
    <col min="3394" max="3394" width="8.88671875" style="178"/>
    <col min="3395" max="3395" width="12.6640625" style="178" bestFit="1" customWidth="1"/>
    <col min="3396" max="3636" width="8.88671875" style="178"/>
    <col min="3637" max="3637" width="18.33203125" style="178" customWidth="1"/>
    <col min="3638" max="3638" width="24.5546875" style="178" customWidth="1"/>
    <col min="3639" max="3639" width="13.6640625" style="178" customWidth="1"/>
    <col min="3640" max="3640" width="14.109375" style="178" customWidth="1"/>
    <col min="3641" max="3641" width="15.88671875" style="178" customWidth="1"/>
    <col min="3642" max="3642" width="12.88671875" style="178" customWidth="1"/>
    <col min="3643" max="3644" width="16.44140625" style="178" customWidth="1"/>
    <col min="3645" max="3645" width="28" style="178" customWidth="1"/>
    <col min="3646" max="3646" width="8.88671875" style="178"/>
    <col min="3647" max="3647" width="10.6640625" style="178" bestFit="1" customWidth="1"/>
    <col min="3648" max="3648" width="9.109375" style="178" bestFit="1" customWidth="1"/>
    <col min="3649" max="3649" width="15" style="178" bestFit="1" customWidth="1"/>
    <col min="3650" max="3650" width="8.88671875" style="178"/>
    <col min="3651" max="3651" width="12.6640625" style="178" bestFit="1" customWidth="1"/>
    <col min="3652" max="3892" width="8.88671875" style="178"/>
    <col min="3893" max="3893" width="18.33203125" style="178" customWidth="1"/>
    <col min="3894" max="3894" width="24.5546875" style="178" customWidth="1"/>
    <col min="3895" max="3895" width="13.6640625" style="178" customWidth="1"/>
    <col min="3896" max="3896" width="14.109375" style="178" customWidth="1"/>
    <col min="3897" max="3897" width="15.88671875" style="178" customWidth="1"/>
    <col min="3898" max="3898" width="12.88671875" style="178" customWidth="1"/>
    <col min="3899" max="3900" width="16.44140625" style="178" customWidth="1"/>
    <col min="3901" max="3901" width="28" style="178" customWidth="1"/>
    <col min="3902" max="3902" width="8.88671875" style="178"/>
    <col min="3903" max="3903" width="10.6640625" style="178" bestFit="1" customWidth="1"/>
    <col min="3904" max="3904" width="9.109375" style="178" bestFit="1" customWidth="1"/>
    <col min="3905" max="3905" width="15" style="178" bestFit="1" customWidth="1"/>
    <col min="3906" max="3906" width="8.88671875" style="178"/>
    <col min="3907" max="3907" width="12.6640625" style="178" bestFit="1" customWidth="1"/>
    <col min="3908" max="4148" width="8.88671875" style="178"/>
    <col min="4149" max="4149" width="18.33203125" style="178" customWidth="1"/>
    <col min="4150" max="4150" width="24.5546875" style="178" customWidth="1"/>
    <col min="4151" max="4151" width="13.6640625" style="178" customWidth="1"/>
    <col min="4152" max="4152" width="14.109375" style="178" customWidth="1"/>
    <col min="4153" max="4153" width="15.88671875" style="178" customWidth="1"/>
    <col min="4154" max="4154" width="12.88671875" style="178" customWidth="1"/>
    <col min="4155" max="4156" width="16.44140625" style="178" customWidth="1"/>
    <col min="4157" max="4157" width="28" style="178" customWidth="1"/>
    <col min="4158" max="4158" width="8.88671875" style="178"/>
    <col min="4159" max="4159" width="10.6640625" style="178" bestFit="1" customWidth="1"/>
    <col min="4160" max="4160" width="9.109375" style="178" bestFit="1" customWidth="1"/>
    <col min="4161" max="4161" width="15" style="178" bestFit="1" customWidth="1"/>
    <col min="4162" max="4162" width="8.88671875" style="178"/>
    <col min="4163" max="4163" width="12.6640625" style="178" bestFit="1" customWidth="1"/>
    <col min="4164" max="4404" width="8.88671875" style="178"/>
    <col min="4405" max="4405" width="18.33203125" style="178" customWidth="1"/>
    <col min="4406" max="4406" width="24.5546875" style="178" customWidth="1"/>
    <col min="4407" max="4407" width="13.6640625" style="178" customWidth="1"/>
    <col min="4408" max="4408" width="14.109375" style="178" customWidth="1"/>
    <col min="4409" max="4409" width="15.88671875" style="178" customWidth="1"/>
    <col min="4410" max="4410" width="12.88671875" style="178" customWidth="1"/>
    <col min="4411" max="4412" width="16.44140625" style="178" customWidth="1"/>
    <col min="4413" max="4413" width="28" style="178" customWidth="1"/>
    <col min="4414" max="4414" width="8.88671875" style="178"/>
    <col min="4415" max="4415" width="10.6640625" style="178" bestFit="1" customWidth="1"/>
    <col min="4416" max="4416" width="9.109375" style="178" bestFit="1" customWidth="1"/>
    <col min="4417" max="4417" width="15" style="178" bestFit="1" customWidth="1"/>
    <col min="4418" max="4418" width="8.88671875" style="178"/>
    <col min="4419" max="4419" width="12.6640625" style="178" bestFit="1" customWidth="1"/>
    <col min="4420" max="4660" width="8.88671875" style="178"/>
    <col min="4661" max="4661" width="18.33203125" style="178" customWidth="1"/>
    <col min="4662" max="4662" width="24.5546875" style="178" customWidth="1"/>
    <col min="4663" max="4663" width="13.6640625" style="178" customWidth="1"/>
    <col min="4664" max="4664" width="14.109375" style="178" customWidth="1"/>
    <col min="4665" max="4665" width="15.88671875" style="178" customWidth="1"/>
    <col min="4666" max="4666" width="12.88671875" style="178" customWidth="1"/>
    <col min="4667" max="4668" width="16.44140625" style="178" customWidth="1"/>
    <col min="4669" max="4669" width="28" style="178" customWidth="1"/>
    <col min="4670" max="4670" width="8.88671875" style="178"/>
    <col min="4671" max="4671" width="10.6640625" style="178" bestFit="1" customWidth="1"/>
    <col min="4672" max="4672" width="9.109375" style="178" bestFit="1" customWidth="1"/>
    <col min="4673" max="4673" width="15" style="178" bestFit="1" customWidth="1"/>
    <col min="4674" max="4674" width="8.88671875" style="178"/>
    <col min="4675" max="4675" width="12.6640625" style="178" bestFit="1" customWidth="1"/>
    <col min="4676" max="4916" width="8.88671875" style="178"/>
    <col min="4917" max="4917" width="18.33203125" style="178" customWidth="1"/>
    <col min="4918" max="4918" width="24.5546875" style="178" customWidth="1"/>
    <col min="4919" max="4919" width="13.6640625" style="178" customWidth="1"/>
    <col min="4920" max="4920" width="14.109375" style="178" customWidth="1"/>
    <col min="4921" max="4921" width="15.88671875" style="178" customWidth="1"/>
    <col min="4922" max="4922" width="12.88671875" style="178" customWidth="1"/>
    <col min="4923" max="4924" width="16.44140625" style="178" customWidth="1"/>
    <col min="4925" max="4925" width="28" style="178" customWidth="1"/>
    <col min="4926" max="4926" width="8.88671875" style="178"/>
    <col min="4927" max="4927" width="10.6640625" style="178" bestFit="1" customWidth="1"/>
    <col min="4928" max="4928" width="9.109375" style="178" bestFit="1" customWidth="1"/>
    <col min="4929" max="4929" width="15" style="178" bestFit="1" customWidth="1"/>
    <col min="4930" max="4930" width="8.88671875" style="178"/>
    <col min="4931" max="4931" width="12.6640625" style="178" bestFit="1" customWidth="1"/>
    <col min="4932" max="5172" width="8.88671875" style="178"/>
    <col min="5173" max="5173" width="18.33203125" style="178" customWidth="1"/>
    <col min="5174" max="5174" width="24.5546875" style="178" customWidth="1"/>
    <col min="5175" max="5175" width="13.6640625" style="178" customWidth="1"/>
    <col min="5176" max="5176" width="14.109375" style="178" customWidth="1"/>
    <col min="5177" max="5177" width="15.88671875" style="178" customWidth="1"/>
    <col min="5178" max="5178" width="12.88671875" style="178" customWidth="1"/>
    <col min="5179" max="5180" width="16.44140625" style="178" customWidth="1"/>
    <col min="5181" max="5181" width="28" style="178" customWidth="1"/>
    <col min="5182" max="5182" width="8.88671875" style="178"/>
    <col min="5183" max="5183" width="10.6640625" style="178" bestFit="1" customWidth="1"/>
    <col min="5184" max="5184" width="9.109375" style="178" bestFit="1" customWidth="1"/>
    <col min="5185" max="5185" width="15" style="178" bestFit="1" customWidth="1"/>
    <col min="5186" max="5186" width="8.88671875" style="178"/>
    <col min="5187" max="5187" width="12.6640625" style="178" bestFit="1" customWidth="1"/>
    <col min="5188" max="5428" width="8.88671875" style="178"/>
    <col min="5429" max="5429" width="18.33203125" style="178" customWidth="1"/>
    <col min="5430" max="5430" width="24.5546875" style="178" customWidth="1"/>
    <col min="5431" max="5431" width="13.6640625" style="178" customWidth="1"/>
    <col min="5432" max="5432" width="14.109375" style="178" customWidth="1"/>
    <col min="5433" max="5433" width="15.88671875" style="178" customWidth="1"/>
    <col min="5434" max="5434" width="12.88671875" style="178" customWidth="1"/>
    <col min="5435" max="5436" width="16.44140625" style="178" customWidth="1"/>
    <col min="5437" max="5437" width="28" style="178" customWidth="1"/>
    <col min="5438" max="5438" width="8.88671875" style="178"/>
    <col min="5439" max="5439" width="10.6640625" style="178" bestFit="1" customWidth="1"/>
    <col min="5440" max="5440" width="9.109375" style="178" bestFit="1" customWidth="1"/>
    <col min="5441" max="5441" width="15" style="178" bestFit="1" customWidth="1"/>
    <col min="5442" max="5442" width="8.88671875" style="178"/>
    <col min="5443" max="5443" width="12.6640625" style="178" bestFit="1" customWidth="1"/>
    <col min="5444" max="5684" width="8.88671875" style="178"/>
    <col min="5685" max="5685" width="18.33203125" style="178" customWidth="1"/>
    <col min="5686" max="5686" width="24.5546875" style="178" customWidth="1"/>
    <col min="5687" max="5687" width="13.6640625" style="178" customWidth="1"/>
    <col min="5688" max="5688" width="14.109375" style="178" customWidth="1"/>
    <col min="5689" max="5689" width="15.88671875" style="178" customWidth="1"/>
    <col min="5690" max="5690" width="12.88671875" style="178" customWidth="1"/>
    <col min="5691" max="5692" width="16.44140625" style="178" customWidth="1"/>
    <col min="5693" max="5693" width="28" style="178" customWidth="1"/>
    <col min="5694" max="5694" width="8.88671875" style="178"/>
    <col min="5695" max="5695" width="10.6640625" style="178" bestFit="1" customWidth="1"/>
    <col min="5696" max="5696" width="9.109375" style="178" bestFit="1" customWidth="1"/>
    <col min="5697" max="5697" width="15" style="178" bestFit="1" customWidth="1"/>
    <col min="5698" max="5698" width="8.88671875" style="178"/>
    <col min="5699" max="5699" width="12.6640625" style="178" bestFit="1" customWidth="1"/>
    <col min="5700" max="5940" width="8.88671875" style="178"/>
    <col min="5941" max="5941" width="18.33203125" style="178" customWidth="1"/>
    <col min="5942" max="5942" width="24.5546875" style="178" customWidth="1"/>
    <col min="5943" max="5943" width="13.6640625" style="178" customWidth="1"/>
    <col min="5944" max="5944" width="14.109375" style="178" customWidth="1"/>
    <col min="5945" max="5945" width="15.88671875" style="178" customWidth="1"/>
    <col min="5946" max="5946" width="12.88671875" style="178" customWidth="1"/>
    <col min="5947" max="5948" width="16.44140625" style="178" customWidth="1"/>
    <col min="5949" max="5949" width="28" style="178" customWidth="1"/>
    <col min="5950" max="5950" width="8.88671875" style="178"/>
    <col min="5951" max="5951" width="10.6640625" style="178" bestFit="1" customWidth="1"/>
    <col min="5952" max="5952" width="9.109375" style="178" bestFit="1" customWidth="1"/>
    <col min="5953" max="5953" width="15" style="178" bestFit="1" customWidth="1"/>
    <col min="5954" max="5954" width="8.88671875" style="178"/>
    <col min="5955" max="5955" width="12.6640625" style="178" bestFit="1" customWidth="1"/>
    <col min="5956" max="6196" width="8.88671875" style="178"/>
    <col min="6197" max="6197" width="18.33203125" style="178" customWidth="1"/>
    <col min="6198" max="6198" width="24.5546875" style="178" customWidth="1"/>
    <col min="6199" max="6199" width="13.6640625" style="178" customWidth="1"/>
    <col min="6200" max="6200" width="14.109375" style="178" customWidth="1"/>
    <col min="6201" max="6201" width="15.88671875" style="178" customWidth="1"/>
    <col min="6202" max="6202" width="12.88671875" style="178" customWidth="1"/>
    <col min="6203" max="6204" width="16.44140625" style="178" customWidth="1"/>
    <col min="6205" max="6205" width="28" style="178" customWidth="1"/>
    <col min="6206" max="6206" width="8.88671875" style="178"/>
    <col min="6207" max="6207" width="10.6640625" style="178" bestFit="1" customWidth="1"/>
    <col min="6208" max="6208" width="9.109375" style="178" bestFit="1" customWidth="1"/>
    <col min="6209" max="6209" width="15" style="178" bestFit="1" customWidth="1"/>
    <col min="6210" max="6210" width="8.88671875" style="178"/>
    <col min="6211" max="6211" width="12.6640625" style="178" bestFit="1" customWidth="1"/>
    <col min="6212" max="6452" width="8.88671875" style="178"/>
    <col min="6453" max="6453" width="18.33203125" style="178" customWidth="1"/>
    <col min="6454" max="6454" width="24.5546875" style="178" customWidth="1"/>
    <col min="6455" max="6455" width="13.6640625" style="178" customWidth="1"/>
    <col min="6456" max="6456" width="14.109375" style="178" customWidth="1"/>
    <col min="6457" max="6457" width="15.88671875" style="178" customWidth="1"/>
    <col min="6458" max="6458" width="12.88671875" style="178" customWidth="1"/>
    <col min="6459" max="6460" width="16.44140625" style="178" customWidth="1"/>
    <col min="6461" max="6461" width="28" style="178" customWidth="1"/>
    <col min="6462" max="6462" width="8.88671875" style="178"/>
    <col min="6463" max="6463" width="10.6640625" style="178" bestFit="1" customWidth="1"/>
    <col min="6464" max="6464" width="9.109375" style="178" bestFit="1" customWidth="1"/>
    <col min="6465" max="6465" width="15" style="178" bestFit="1" customWidth="1"/>
    <col min="6466" max="6466" width="8.88671875" style="178"/>
    <col min="6467" max="6467" width="12.6640625" style="178" bestFit="1" customWidth="1"/>
    <col min="6468" max="6708" width="8.88671875" style="178"/>
    <col min="6709" max="6709" width="18.33203125" style="178" customWidth="1"/>
    <col min="6710" max="6710" width="24.5546875" style="178" customWidth="1"/>
    <col min="6711" max="6711" width="13.6640625" style="178" customWidth="1"/>
    <col min="6712" max="6712" width="14.109375" style="178" customWidth="1"/>
    <col min="6713" max="6713" width="15.88671875" style="178" customWidth="1"/>
    <col min="6714" max="6714" width="12.88671875" style="178" customWidth="1"/>
    <col min="6715" max="6716" width="16.44140625" style="178" customWidth="1"/>
    <col min="6717" max="6717" width="28" style="178" customWidth="1"/>
    <col min="6718" max="6718" width="8.88671875" style="178"/>
    <col min="6719" max="6719" width="10.6640625" style="178" bestFit="1" customWidth="1"/>
    <col min="6720" max="6720" width="9.109375" style="178" bestFit="1" customWidth="1"/>
    <col min="6721" max="6721" width="15" style="178" bestFit="1" customWidth="1"/>
    <col min="6722" max="6722" width="8.88671875" style="178"/>
    <col min="6723" max="6723" width="12.6640625" style="178" bestFit="1" customWidth="1"/>
    <col min="6724" max="6964" width="8.88671875" style="178"/>
    <col min="6965" max="6965" width="18.33203125" style="178" customWidth="1"/>
    <col min="6966" max="6966" width="24.5546875" style="178" customWidth="1"/>
    <col min="6967" max="6967" width="13.6640625" style="178" customWidth="1"/>
    <col min="6968" max="6968" width="14.109375" style="178" customWidth="1"/>
    <col min="6969" max="6969" width="15.88671875" style="178" customWidth="1"/>
    <col min="6970" max="6970" width="12.88671875" style="178" customWidth="1"/>
    <col min="6971" max="6972" width="16.44140625" style="178" customWidth="1"/>
    <col min="6973" max="6973" width="28" style="178" customWidth="1"/>
    <col min="6974" max="6974" width="8.88671875" style="178"/>
    <col min="6975" max="6975" width="10.6640625" style="178" bestFit="1" customWidth="1"/>
    <col min="6976" max="6976" width="9.109375" style="178" bestFit="1" customWidth="1"/>
    <col min="6977" max="6977" width="15" style="178" bestFit="1" customWidth="1"/>
    <col min="6978" max="6978" width="8.88671875" style="178"/>
    <col min="6979" max="6979" width="12.6640625" style="178" bestFit="1" customWidth="1"/>
    <col min="6980" max="7220" width="8.88671875" style="178"/>
    <col min="7221" max="7221" width="18.33203125" style="178" customWidth="1"/>
    <col min="7222" max="7222" width="24.5546875" style="178" customWidth="1"/>
    <col min="7223" max="7223" width="13.6640625" style="178" customWidth="1"/>
    <col min="7224" max="7224" width="14.109375" style="178" customWidth="1"/>
    <col min="7225" max="7225" width="15.88671875" style="178" customWidth="1"/>
    <col min="7226" max="7226" width="12.88671875" style="178" customWidth="1"/>
    <col min="7227" max="7228" width="16.44140625" style="178" customWidth="1"/>
    <col min="7229" max="7229" width="28" style="178" customWidth="1"/>
    <col min="7230" max="7230" width="8.88671875" style="178"/>
    <col min="7231" max="7231" width="10.6640625" style="178" bestFit="1" customWidth="1"/>
    <col min="7232" max="7232" width="9.109375" style="178" bestFit="1" customWidth="1"/>
    <col min="7233" max="7233" width="15" style="178" bestFit="1" customWidth="1"/>
    <col min="7234" max="7234" width="8.88671875" style="178"/>
    <col min="7235" max="7235" width="12.6640625" style="178" bestFit="1" customWidth="1"/>
    <col min="7236" max="7476" width="8.88671875" style="178"/>
    <col min="7477" max="7477" width="18.33203125" style="178" customWidth="1"/>
    <col min="7478" max="7478" width="24.5546875" style="178" customWidth="1"/>
    <col min="7479" max="7479" width="13.6640625" style="178" customWidth="1"/>
    <col min="7480" max="7480" width="14.109375" style="178" customWidth="1"/>
    <col min="7481" max="7481" width="15.88671875" style="178" customWidth="1"/>
    <col min="7482" max="7482" width="12.88671875" style="178" customWidth="1"/>
    <col min="7483" max="7484" width="16.44140625" style="178" customWidth="1"/>
    <col min="7485" max="7485" width="28" style="178" customWidth="1"/>
    <col min="7486" max="7486" width="8.88671875" style="178"/>
    <col min="7487" max="7487" width="10.6640625" style="178" bestFit="1" customWidth="1"/>
    <col min="7488" max="7488" width="9.109375" style="178" bestFit="1" customWidth="1"/>
    <col min="7489" max="7489" width="15" style="178" bestFit="1" customWidth="1"/>
    <col min="7490" max="7490" width="8.88671875" style="178"/>
    <col min="7491" max="7491" width="12.6640625" style="178" bestFit="1" customWidth="1"/>
    <col min="7492" max="7732" width="8.88671875" style="178"/>
    <col min="7733" max="7733" width="18.33203125" style="178" customWidth="1"/>
    <col min="7734" max="7734" width="24.5546875" style="178" customWidth="1"/>
    <col min="7735" max="7735" width="13.6640625" style="178" customWidth="1"/>
    <col min="7736" max="7736" width="14.109375" style="178" customWidth="1"/>
    <col min="7737" max="7737" width="15.88671875" style="178" customWidth="1"/>
    <col min="7738" max="7738" width="12.88671875" style="178" customWidth="1"/>
    <col min="7739" max="7740" width="16.44140625" style="178" customWidth="1"/>
    <col min="7741" max="7741" width="28" style="178" customWidth="1"/>
    <col min="7742" max="7742" width="8.88671875" style="178"/>
    <col min="7743" max="7743" width="10.6640625" style="178" bestFit="1" customWidth="1"/>
    <col min="7744" max="7744" width="9.109375" style="178" bestFit="1" customWidth="1"/>
    <col min="7745" max="7745" width="15" style="178" bestFit="1" customWidth="1"/>
    <col min="7746" max="7746" width="8.88671875" style="178"/>
    <col min="7747" max="7747" width="12.6640625" style="178" bestFit="1" customWidth="1"/>
    <col min="7748" max="7988" width="8.88671875" style="178"/>
    <col min="7989" max="7989" width="18.33203125" style="178" customWidth="1"/>
    <col min="7990" max="7990" width="24.5546875" style="178" customWidth="1"/>
    <col min="7991" max="7991" width="13.6640625" style="178" customWidth="1"/>
    <col min="7992" max="7992" width="14.109375" style="178" customWidth="1"/>
    <col min="7993" max="7993" width="15.88671875" style="178" customWidth="1"/>
    <col min="7994" max="7994" width="12.88671875" style="178" customWidth="1"/>
    <col min="7995" max="7996" width="16.44140625" style="178" customWidth="1"/>
    <col min="7997" max="7997" width="28" style="178" customWidth="1"/>
    <col min="7998" max="7998" width="8.88671875" style="178"/>
    <col min="7999" max="7999" width="10.6640625" style="178" bestFit="1" customWidth="1"/>
    <col min="8000" max="8000" width="9.109375" style="178" bestFit="1" customWidth="1"/>
    <col min="8001" max="8001" width="15" style="178" bestFit="1" customWidth="1"/>
    <col min="8002" max="8002" width="8.88671875" style="178"/>
    <col min="8003" max="8003" width="12.6640625" style="178" bestFit="1" customWidth="1"/>
    <col min="8004" max="8244" width="8.88671875" style="178"/>
    <col min="8245" max="8245" width="18.33203125" style="178" customWidth="1"/>
    <col min="8246" max="8246" width="24.5546875" style="178" customWidth="1"/>
    <col min="8247" max="8247" width="13.6640625" style="178" customWidth="1"/>
    <col min="8248" max="8248" width="14.109375" style="178" customWidth="1"/>
    <col min="8249" max="8249" width="15.88671875" style="178" customWidth="1"/>
    <col min="8250" max="8250" width="12.88671875" style="178" customWidth="1"/>
    <col min="8251" max="8252" width="16.44140625" style="178" customWidth="1"/>
    <col min="8253" max="8253" width="28" style="178" customWidth="1"/>
    <col min="8254" max="8254" width="8.88671875" style="178"/>
    <col min="8255" max="8255" width="10.6640625" style="178" bestFit="1" customWidth="1"/>
    <col min="8256" max="8256" width="9.109375" style="178" bestFit="1" customWidth="1"/>
    <col min="8257" max="8257" width="15" style="178" bestFit="1" customWidth="1"/>
    <col min="8258" max="8258" width="8.88671875" style="178"/>
    <col min="8259" max="8259" width="12.6640625" style="178" bestFit="1" customWidth="1"/>
    <col min="8260" max="8500" width="8.88671875" style="178"/>
    <col min="8501" max="8501" width="18.33203125" style="178" customWidth="1"/>
    <col min="8502" max="8502" width="24.5546875" style="178" customWidth="1"/>
    <col min="8503" max="8503" width="13.6640625" style="178" customWidth="1"/>
    <col min="8504" max="8504" width="14.109375" style="178" customWidth="1"/>
    <col min="8505" max="8505" width="15.88671875" style="178" customWidth="1"/>
    <col min="8506" max="8506" width="12.88671875" style="178" customWidth="1"/>
    <col min="8507" max="8508" width="16.44140625" style="178" customWidth="1"/>
    <col min="8509" max="8509" width="28" style="178" customWidth="1"/>
    <col min="8510" max="8510" width="8.88671875" style="178"/>
    <col min="8511" max="8511" width="10.6640625" style="178" bestFit="1" customWidth="1"/>
    <col min="8512" max="8512" width="9.109375" style="178" bestFit="1" customWidth="1"/>
    <col min="8513" max="8513" width="15" style="178" bestFit="1" customWidth="1"/>
    <col min="8514" max="8514" width="8.88671875" style="178"/>
    <col min="8515" max="8515" width="12.6640625" style="178" bestFit="1" customWidth="1"/>
    <col min="8516" max="8756" width="8.88671875" style="178"/>
    <col min="8757" max="8757" width="18.33203125" style="178" customWidth="1"/>
    <col min="8758" max="8758" width="24.5546875" style="178" customWidth="1"/>
    <col min="8759" max="8759" width="13.6640625" style="178" customWidth="1"/>
    <col min="8760" max="8760" width="14.109375" style="178" customWidth="1"/>
    <col min="8761" max="8761" width="15.88671875" style="178" customWidth="1"/>
    <col min="8762" max="8762" width="12.88671875" style="178" customWidth="1"/>
    <col min="8763" max="8764" width="16.44140625" style="178" customWidth="1"/>
    <col min="8765" max="8765" width="28" style="178" customWidth="1"/>
    <col min="8766" max="8766" width="8.88671875" style="178"/>
    <col min="8767" max="8767" width="10.6640625" style="178" bestFit="1" customWidth="1"/>
    <col min="8768" max="8768" width="9.109375" style="178" bestFit="1" customWidth="1"/>
    <col min="8769" max="8769" width="15" style="178" bestFit="1" customWidth="1"/>
    <col min="8770" max="8770" width="8.88671875" style="178"/>
    <col min="8771" max="8771" width="12.6640625" style="178" bestFit="1" customWidth="1"/>
    <col min="8772" max="9012" width="8.88671875" style="178"/>
    <col min="9013" max="9013" width="18.33203125" style="178" customWidth="1"/>
    <col min="9014" max="9014" width="24.5546875" style="178" customWidth="1"/>
    <col min="9015" max="9015" width="13.6640625" style="178" customWidth="1"/>
    <col min="9016" max="9016" width="14.109375" style="178" customWidth="1"/>
    <col min="9017" max="9017" width="15.88671875" style="178" customWidth="1"/>
    <col min="9018" max="9018" width="12.88671875" style="178" customWidth="1"/>
    <col min="9019" max="9020" width="16.44140625" style="178" customWidth="1"/>
    <col min="9021" max="9021" width="28" style="178" customWidth="1"/>
    <col min="9022" max="9022" width="8.88671875" style="178"/>
    <col min="9023" max="9023" width="10.6640625" style="178" bestFit="1" customWidth="1"/>
    <col min="9024" max="9024" width="9.109375" style="178" bestFit="1" customWidth="1"/>
    <col min="9025" max="9025" width="15" style="178" bestFit="1" customWidth="1"/>
    <col min="9026" max="9026" width="8.88671875" style="178"/>
    <col min="9027" max="9027" width="12.6640625" style="178" bestFit="1" customWidth="1"/>
    <col min="9028" max="9268" width="8.88671875" style="178"/>
    <col min="9269" max="9269" width="18.33203125" style="178" customWidth="1"/>
    <col min="9270" max="9270" width="24.5546875" style="178" customWidth="1"/>
    <col min="9271" max="9271" width="13.6640625" style="178" customWidth="1"/>
    <col min="9272" max="9272" width="14.109375" style="178" customWidth="1"/>
    <col min="9273" max="9273" width="15.88671875" style="178" customWidth="1"/>
    <col min="9274" max="9274" width="12.88671875" style="178" customWidth="1"/>
    <col min="9275" max="9276" width="16.44140625" style="178" customWidth="1"/>
    <col min="9277" max="9277" width="28" style="178" customWidth="1"/>
    <col min="9278" max="9278" width="8.88671875" style="178"/>
    <col min="9279" max="9279" width="10.6640625" style="178" bestFit="1" customWidth="1"/>
    <col min="9280" max="9280" width="9.109375" style="178" bestFit="1" customWidth="1"/>
    <col min="9281" max="9281" width="15" style="178" bestFit="1" customWidth="1"/>
    <col min="9282" max="9282" width="8.88671875" style="178"/>
    <col min="9283" max="9283" width="12.6640625" style="178" bestFit="1" customWidth="1"/>
    <col min="9284" max="9524" width="8.88671875" style="178"/>
    <col min="9525" max="9525" width="18.33203125" style="178" customWidth="1"/>
    <col min="9526" max="9526" width="24.5546875" style="178" customWidth="1"/>
    <col min="9527" max="9527" width="13.6640625" style="178" customWidth="1"/>
    <col min="9528" max="9528" width="14.109375" style="178" customWidth="1"/>
    <col min="9529" max="9529" width="15.88671875" style="178" customWidth="1"/>
    <col min="9530" max="9530" width="12.88671875" style="178" customWidth="1"/>
    <col min="9531" max="9532" width="16.44140625" style="178" customWidth="1"/>
    <col min="9533" max="9533" width="28" style="178" customWidth="1"/>
    <col min="9534" max="9534" width="8.88671875" style="178"/>
    <col min="9535" max="9535" width="10.6640625" style="178" bestFit="1" customWidth="1"/>
    <col min="9536" max="9536" width="9.109375" style="178" bestFit="1" customWidth="1"/>
    <col min="9537" max="9537" width="15" style="178" bestFit="1" customWidth="1"/>
    <col min="9538" max="9538" width="8.88671875" style="178"/>
    <col min="9539" max="9539" width="12.6640625" style="178" bestFit="1" customWidth="1"/>
    <col min="9540" max="9780" width="8.88671875" style="178"/>
    <col min="9781" max="9781" width="18.33203125" style="178" customWidth="1"/>
    <col min="9782" max="9782" width="24.5546875" style="178" customWidth="1"/>
    <col min="9783" max="9783" width="13.6640625" style="178" customWidth="1"/>
    <col min="9784" max="9784" width="14.109375" style="178" customWidth="1"/>
    <col min="9785" max="9785" width="15.88671875" style="178" customWidth="1"/>
    <col min="9786" max="9786" width="12.88671875" style="178" customWidth="1"/>
    <col min="9787" max="9788" width="16.44140625" style="178" customWidth="1"/>
    <col min="9789" max="9789" width="28" style="178" customWidth="1"/>
    <col min="9790" max="9790" width="8.88671875" style="178"/>
    <col min="9791" max="9791" width="10.6640625" style="178" bestFit="1" customWidth="1"/>
    <col min="9792" max="9792" width="9.109375" style="178" bestFit="1" customWidth="1"/>
    <col min="9793" max="9793" width="15" style="178" bestFit="1" customWidth="1"/>
    <col min="9794" max="9794" width="8.88671875" style="178"/>
    <col min="9795" max="9795" width="12.6640625" style="178" bestFit="1" customWidth="1"/>
    <col min="9796" max="10036" width="8.88671875" style="178"/>
    <col min="10037" max="10037" width="18.33203125" style="178" customWidth="1"/>
    <col min="10038" max="10038" width="24.5546875" style="178" customWidth="1"/>
    <col min="10039" max="10039" width="13.6640625" style="178" customWidth="1"/>
    <col min="10040" max="10040" width="14.109375" style="178" customWidth="1"/>
    <col min="10041" max="10041" width="15.88671875" style="178" customWidth="1"/>
    <col min="10042" max="10042" width="12.88671875" style="178" customWidth="1"/>
    <col min="10043" max="10044" width="16.44140625" style="178" customWidth="1"/>
    <col min="10045" max="10045" width="28" style="178" customWidth="1"/>
    <col min="10046" max="10046" width="8.88671875" style="178"/>
    <col min="10047" max="10047" width="10.6640625" style="178" bestFit="1" customWidth="1"/>
    <col min="10048" max="10048" width="9.109375" style="178" bestFit="1" customWidth="1"/>
    <col min="10049" max="10049" width="15" style="178" bestFit="1" customWidth="1"/>
    <col min="10050" max="10050" width="8.88671875" style="178"/>
    <col min="10051" max="10051" width="12.6640625" style="178" bestFit="1" customWidth="1"/>
    <col min="10052" max="10292" width="8.88671875" style="178"/>
    <col min="10293" max="10293" width="18.33203125" style="178" customWidth="1"/>
    <col min="10294" max="10294" width="24.5546875" style="178" customWidth="1"/>
    <col min="10295" max="10295" width="13.6640625" style="178" customWidth="1"/>
    <col min="10296" max="10296" width="14.109375" style="178" customWidth="1"/>
    <col min="10297" max="10297" width="15.88671875" style="178" customWidth="1"/>
    <col min="10298" max="10298" width="12.88671875" style="178" customWidth="1"/>
    <col min="10299" max="10300" width="16.44140625" style="178" customWidth="1"/>
    <col min="10301" max="10301" width="28" style="178" customWidth="1"/>
    <col min="10302" max="10302" width="8.88671875" style="178"/>
    <col min="10303" max="10303" width="10.6640625" style="178" bestFit="1" customWidth="1"/>
    <col min="10304" max="10304" width="9.109375" style="178" bestFit="1" customWidth="1"/>
    <col min="10305" max="10305" width="15" style="178" bestFit="1" customWidth="1"/>
    <col min="10306" max="10306" width="8.88671875" style="178"/>
    <col min="10307" max="10307" width="12.6640625" style="178" bestFit="1" customWidth="1"/>
    <col min="10308" max="10548" width="8.88671875" style="178"/>
    <col min="10549" max="10549" width="18.33203125" style="178" customWidth="1"/>
    <col min="10550" max="10550" width="24.5546875" style="178" customWidth="1"/>
    <col min="10551" max="10551" width="13.6640625" style="178" customWidth="1"/>
    <col min="10552" max="10552" width="14.109375" style="178" customWidth="1"/>
    <col min="10553" max="10553" width="15.88671875" style="178" customWidth="1"/>
    <col min="10554" max="10554" width="12.88671875" style="178" customWidth="1"/>
    <col min="10555" max="10556" width="16.44140625" style="178" customWidth="1"/>
    <col min="10557" max="10557" width="28" style="178" customWidth="1"/>
    <col min="10558" max="10558" width="8.88671875" style="178"/>
    <col min="10559" max="10559" width="10.6640625" style="178" bestFit="1" customWidth="1"/>
    <col min="10560" max="10560" width="9.109375" style="178" bestFit="1" customWidth="1"/>
    <col min="10561" max="10561" width="15" style="178" bestFit="1" customWidth="1"/>
    <col min="10562" max="10562" width="8.88671875" style="178"/>
    <col min="10563" max="10563" width="12.6640625" style="178" bestFit="1" customWidth="1"/>
    <col min="10564" max="10804" width="8.88671875" style="178"/>
    <col min="10805" max="10805" width="18.33203125" style="178" customWidth="1"/>
    <col min="10806" max="10806" width="24.5546875" style="178" customWidth="1"/>
    <col min="10807" max="10807" width="13.6640625" style="178" customWidth="1"/>
    <col min="10808" max="10808" width="14.109375" style="178" customWidth="1"/>
    <col min="10809" max="10809" width="15.88671875" style="178" customWidth="1"/>
    <col min="10810" max="10810" width="12.88671875" style="178" customWidth="1"/>
    <col min="10811" max="10812" width="16.44140625" style="178" customWidth="1"/>
    <col min="10813" max="10813" width="28" style="178" customWidth="1"/>
    <col min="10814" max="10814" width="8.88671875" style="178"/>
    <col min="10815" max="10815" width="10.6640625" style="178" bestFit="1" customWidth="1"/>
    <col min="10816" max="10816" width="9.109375" style="178" bestFit="1" customWidth="1"/>
    <col min="10817" max="10817" width="15" style="178" bestFit="1" customWidth="1"/>
    <col min="10818" max="10818" width="8.88671875" style="178"/>
    <col min="10819" max="10819" width="12.6640625" style="178" bestFit="1" customWidth="1"/>
    <col min="10820" max="11060" width="8.88671875" style="178"/>
    <col min="11061" max="11061" width="18.33203125" style="178" customWidth="1"/>
    <col min="11062" max="11062" width="24.5546875" style="178" customWidth="1"/>
    <col min="11063" max="11063" width="13.6640625" style="178" customWidth="1"/>
    <col min="11064" max="11064" width="14.109375" style="178" customWidth="1"/>
    <col min="11065" max="11065" width="15.88671875" style="178" customWidth="1"/>
    <col min="11066" max="11066" width="12.88671875" style="178" customWidth="1"/>
    <col min="11067" max="11068" width="16.44140625" style="178" customWidth="1"/>
    <col min="11069" max="11069" width="28" style="178" customWidth="1"/>
    <col min="11070" max="11070" width="8.88671875" style="178"/>
    <col min="11071" max="11071" width="10.6640625" style="178" bestFit="1" customWidth="1"/>
    <col min="11072" max="11072" width="9.109375" style="178" bestFit="1" customWidth="1"/>
    <col min="11073" max="11073" width="15" style="178" bestFit="1" customWidth="1"/>
    <col min="11074" max="11074" width="8.88671875" style="178"/>
    <col min="11075" max="11075" width="12.6640625" style="178" bestFit="1" customWidth="1"/>
    <col min="11076" max="11316" width="8.88671875" style="178"/>
    <col min="11317" max="11317" width="18.33203125" style="178" customWidth="1"/>
    <col min="11318" max="11318" width="24.5546875" style="178" customWidth="1"/>
    <col min="11319" max="11319" width="13.6640625" style="178" customWidth="1"/>
    <col min="11320" max="11320" width="14.109375" style="178" customWidth="1"/>
    <col min="11321" max="11321" width="15.88671875" style="178" customWidth="1"/>
    <col min="11322" max="11322" width="12.88671875" style="178" customWidth="1"/>
    <col min="11323" max="11324" width="16.44140625" style="178" customWidth="1"/>
    <col min="11325" max="11325" width="28" style="178" customWidth="1"/>
    <col min="11326" max="11326" width="8.88671875" style="178"/>
    <col min="11327" max="11327" width="10.6640625" style="178" bestFit="1" customWidth="1"/>
    <col min="11328" max="11328" width="9.109375" style="178" bestFit="1" customWidth="1"/>
    <col min="11329" max="11329" width="15" style="178" bestFit="1" customWidth="1"/>
    <col min="11330" max="11330" width="8.88671875" style="178"/>
    <col min="11331" max="11331" width="12.6640625" style="178" bestFit="1" customWidth="1"/>
    <col min="11332" max="11572" width="8.88671875" style="178"/>
    <col min="11573" max="11573" width="18.33203125" style="178" customWidth="1"/>
    <col min="11574" max="11574" width="24.5546875" style="178" customWidth="1"/>
    <col min="11575" max="11575" width="13.6640625" style="178" customWidth="1"/>
    <col min="11576" max="11576" width="14.109375" style="178" customWidth="1"/>
    <col min="11577" max="11577" width="15.88671875" style="178" customWidth="1"/>
    <col min="11578" max="11578" width="12.88671875" style="178" customWidth="1"/>
    <col min="11579" max="11580" width="16.44140625" style="178" customWidth="1"/>
    <col min="11581" max="11581" width="28" style="178" customWidth="1"/>
    <col min="11582" max="11582" width="8.88671875" style="178"/>
    <col min="11583" max="11583" width="10.6640625" style="178" bestFit="1" customWidth="1"/>
    <col min="11584" max="11584" width="9.109375" style="178" bestFit="1" customWidth="1"/>
    <col min="11585" max="11585" width="15" style="178" bestFit="1" customWidth="1"/>
    <col min="11586" max="11586" width="8.88671875" style="178"/>
    <col min="11587" max="11587" width="12.6640625" style="178" bestFit="1" customWidth="1"/>
    <col min="11588" max="11828" width="8.88671875" style="178"/>
    <col min="11829" max="11829" width="18.33203125" style="178" customWidth="1"/>
    <col min="11830" max="11830" width="24.5546875" style="178" customWidth="1"/>
    <col min="11831" max="11831" width="13.6640625" style="178" customWidth="1"/>
    <col min="11832" max="11832" width="14.109375" style="178" customWidth="1"/>
    <col min="11833" max="11833" width="15.88671875" style="178" customWidth="1"/>
    <col min="11834" max="11834" width="12.88671875" style="178" customWidth="1"/>
    <col min="11835" max="11836" width="16.44140625" style="178" customWidth="1"/>
    <col min="11837" max="11837" width="28" style="178" customWidth="1"/>
    <col min="11838" max="11838" width="8.88671875" style="178"/>
    <col min="11839" max="11839" width="10.6640625" style="178" bestFit="1" customWidth="1"/>
    <col min="11840" max="11840" width="9.109375" style="178" bestFit="1" customWidth="1"/>
    <col min="11841" max="11841" width="15" style="178" bestFit="1" customWidth="1"/>
    <col min="11842" max="11842" width="8.88671875" style="178"/>
    <col min="11843" max="11843" width="12.6640625" style="178" bestFit="1" customWidth="1"/>
    <col min="11844" max="12084" width="8.88671875" style="178"/>
    <col min="12085" max="12085" width="18.33203125" style="178" customWidth="1"/>
    <col min="12086" max="12086" width="24.5546875" style="178" customWidth="1"/>
    <col min="12087" max="12087" width="13.6640625" style="178" customWidth="1"/>
    <col min="12088" max="12088" width="14.109375" style="178" customWidth="1"/>
    <col min="12089" max="12089" width="15.88671875" style="178" customWidth="1"/>
    <col min="12090" max="12090" width="12.88671875" style="178" customWidth="1"/>
    <col min="12091" max="12092" width="16.44140625" style="178" customWidth="1"/>
    <col min="12093" max="12093" width="28" style="178" customWidth="1"/>
    <col min="12094" max="12094" width="8.88671875" style="178"/>
    <col min="12095" max="12095" width="10.6640625" style="178" bestFit="1" customWidth="1"/>
    <col min="12096" max="12096" width="9.109375" style="178" bestFit="1" customWidth="1"/>
    <col min="12097" max="12097" width="15" style="178" bestFit="1" customWidth="1"/>
    <col min="12098" max="12098" width="8.88671875" style="178"/>
    <col min="12099" max="12099" width="12.6640625" style="178" bestFit="1" customWidth="1"/>
    <col min="12100" max="12340" width="8.88671875" style="178"/>
    <col min="12341" max="12341" width="18.33203125" style="178" customWidth="1"/>
    <col min="12342" max="12342" width="24.5546875" style="178" customWidth="1"/>
    <col min="12343" max="12343" width="13.6640625" style="178" customWidth="1"/>
    <col min="12344" max="12344" width="14.109375" style="178" customWidth="1"/>
    <col min="12345" max="12345" width="15.88671875" style="178" customWidth="1"/>
    <col min="12346" max="12346" width="12.88671875" style="178" customWidth="1"/>
    <col min="12347" max="12348" width="16.44140625" style="178" customWidth="1"/>
    <col min="12349" max="12349" width="28" style="178" customWidth="1"/>
    <col min="12350" max="12350" width="8.88671875" style="178"/>
    <col min="12351" max="12351" width="10.6640625" style="178" bestFit="1" customWidth="1"/>
    <col min="12352" max="12352" width="9.109375" style="178" bestFit="1" customWidth="1"/>
    <col min="12353" max="12353" width="15" style="178" bestFit="1" customWidth="1"/>
    <col min="12354" max="12354" width="8.88671875" style="178"/>
    <col min="12355" max="12355" width="12.6640625" style="178" bestFit="1" customWidth="1"/>
    <col min="12356" max="12596" width="8.88671875" style="178"/>
    <col min="12597" max="12597" width="18.33203125" style="178" customWidth="1"/>
    <col min="12598" max="12598" width="24.5546875" style="178" customWidth="1"/>
    <col min="12599" max="12599" width="13.6640625" style="178" customWidth="1"/>
    <col min="12600" max="12600" width="14.109375" style="178" customWidth="1"/>
    <col min="12601" max="12601" width="15.88671875" style="178" customWidth="1"/>
    <col min="12602" max="12602" width="12.88671875" style="178" customWidth="1"/>
    <col min="12603" max="12604" width="16.44140625" style="178" customWidth="1"/>
    <col min="12605" max="12605" width="28" style="178" customWidth="1"/>
    <col min="12606" max="12606" width="8.88671875" style="178"/>
    <col min="12607" max="12607" width="10.6640625" style="178" bestFit="1" customWidth="1"/>
    <col min="12608" max="12608" width="9.109375" style="178" bestFit="1" customWidth="1"/>
    <col min="12609" max="12609" width="15" style="178" bestFit="1" customWidth="1"/>
    <col min="12610" max="12610" width="8.88671875" style="178"/>
    <col min="12611" max="12611" width="12.6640625" style="178" bestFit="1" customWidth="1"/>
    <col min="12612" max="12852" width="8.88671875" style="178"/>
    <col min="12853" max="12853" width="18.33203125" style="178" customWidth="1"/>
    <col min="12854" max="12854" width="24.5546875" style="178" customWidth="1"/>
    <col min="12855" max="12855" width="13.6640625" style="178" customWidth="1"/>
    <col min="12856" max="12856" width="14.109375" style="178" customWidth="1"/>
    <col min="12857" max="12857" width="15.88671875" style="178" customWidth="1"/>
    <col min="12858" max="12858" width="12.88671875" style="178" customWidth="1"/>
    <col min="12859" max="12860" width="16.44140625" style="178" customWidth="1"/>
    <col min="12861" max="12861" width="28" style="178" customWidth="1"/>
    <col min="12862" max="12862" width="8.88671875" style="178"/>
    <col min="12863" max="12863" width="10.6640625" style="178" bestFit="1" customWidth="1"/>
    <col min="12864" max="12864" width="9.109375" style="178" bestFit="1" customWidth="1"/>
    <col min="12865" max="12865" width="15" style="178" bestFit="1" customWidth="1"/>
    <col min="12866" max="12866" width="8.88671875" style="178"/>
    <col min="12867" max="12867" width="12.6640625" style="178" bestFit="1" customWidth="1"/>
    <col min="12868" max="13108" width="8.88671875" style="178"/>
    <col min="13109" max="13109" width="18.33203125" style="178" customWidth="1"/>
    <col min="13110" max="13110" width="24.5546875" style="178" customWidth="1"/>
    <col min="13111" max="13111" width="13.6640625" style="178" customWidth="1"/>
    <col min="13112" max="13112" width="14.109375" style="178" customWidth="1"/>
    <col min="13113" max="13113" width="15.88671875" style="178" customWidth="1"/>
    <col min="13114" max="13114" width="12.88671875" style="178" customWidth="1"/>
    <col min="13115" max="13116" width="16.44140625" style="178" customWidth="1"/>
    <col min="13117" max="13117" width="28" style="178" customWidth="1"/>
    <col min="13118" max="13118" width="8.88671875" style="178"/>
    <col min="13119" max="13119" width="10.6640625" style="178" bestFit="1" customWidth="1"/>
    <col min="13120" max="13120" width="9.109375" style="178" bestFit="1" customWidth="1"/>
    <col min="13121" max="13121" width="15" style="178" bestFit="1" customWidth="1"/>
    <col min="13122" max="13122" width="8.88671875" style="178"/>
    <col min="13123" max="13123" width="12.6640625" style="178" bestFit="1" customWidth="1"/>
    <col min="13124" max="13364" width="8.88671875" style="178"/>
    <col min="13365" max="13365" width="18.33203125" style="178" customWidth="1"/>
    <col min="13366" max="13366" width="24.5546875" style="178" customWidth="1"/>
    <col min="13367" max="13367" width="13.6640625" style="178" customWidth="1"/>
    <col min="13368" max="13368" width="14.109375" style="178" customWidth="1"/>
    <col min="13369" max="13369" width="15.88671875" style="178" customWidth="1"/>
    <col min="13370" max="13370" width="12.88671875" style="178" customWidth="1"/>
    <col min="13371" max="13372" width="16.44140625" style="178" customWidth="1"/>
    <col min="13373" max="13373" width="28" style="178" customWidth="1"/>
    <col min="13374" max="13374" width="8.88671875" style="178"/>
    <col min="13375" max="13375" width="10.6640625" style="178" bestFit="1" customWidth="1"/>
    <col min="13376" max="13376" width="9.109375" style="178" bestFit="1" customWidth="1"/>
    <col min="13377" max="13377" width="15" style="178" bestFit="1" customWidth="1"/>
    <col min="13378" max="13378" width="8.88671875" style="178"/>
    <col min="13379" max="13379" width="12.6640625" style="178" bestFit="1" customWidth="1"/>
    <col min="13380" max="13620" width="8.88671875" style="178"/>
    <col min="13621" max="13621" width="18.33203125" style="178" customWidth="1"/>
    <col min="13622" max="13622" width="24.5546875" style="178" customWidth="1"/>
    <col min="13623" max="13623" width="13.6640625" style="178" customWidth="1"/>
    <col min="13624" max="13624" width="14.109375" style="178" customWidth="1"/>
    <col min="13625" max="13625" width="15.88671875" style="178" customWidth="1"/>
    <col min="13626" max="13626" width="12.88671875" style="178" customWidth="1"/>
    <col min="13627" max="13628" width="16.44140625" style="178" customWidth="1"/>
    <col min="13629" max="13629" width="28" style="178" customWidth="1"/>
    <col min="13630" max="13630" width="8.88671875" style="178"/>
    <col min="13631" max="13631" width="10.6640625" style="178" bestFit="1" customWidth="1"/>
    <col min="13632" max="13632" width="9.109375" style="178" bestFit="1" customWidth="1"/>
    <col min="13633" max="13633" width="15" style="178" bestFit="1" customWidth="1"/>
    <col min="13634" max="13634" width="8.88671875" style="178"/>
    <col min="13635" max="13635" width="12.6640625" style="178" bestFit="1" customWidth="1"/>
    <col min="13636" max="13876" width="8.88671875" style="178"/>
    <col min="13877" max="13877" width="18.33203125" style="178" customWidth="1"/>
    <col min="13878" max="13878" width="24.5546875" style="178" customWidth="1"/>
    <col min="13879" max="13879" width="13.6640625" style="178" customWidth="1"/>
    <col min="13880" max="13880" width="14.109375" style="178" customWidth="1"/>
    <col min="13881" max="13881" width="15.88671875" style="178" customWidth="1"/>
    <col min="13882" max="13882" width="12.88671875" style="178" customWidth="1"/>
    <col min="13883" max="13884" width="16.44140625" style="178" customWidth="1"/>
    <col min="13885" max="13885" width="28" style="178" customWidth="1"/>
    <col min="13886" max="13886" width="8.88671875" style="178"/>
    <col min="13887" max="13887" width="10.6640625" style="178" bestFit="1" customWidth="1"/>
    <col min="13888" max="13888" width="9.109375" style="178" bestFit="1" customWidth="1"/>
    <col min="13889" max="13889" width="15" style="178" bestFit="1" customWidth="1"/>
    <col min="13890" max="13890" width="8.88671875" style="178"/>
    <col min="13891" max="13891" width="12.6640625" style="178" bestFit="1" customWidth="1"/>
    <col min="13892" max="14132" width="8.88671875" style="178"/>
    <col min="14133" max="14133" width="18.33203125" style="178" customWidth="1"/>
    <col min="14134" max="14134" width="24.5546875" style="178" customWidth="1"/>
    <col min="14135" max="14135" width="13.6640625" style="178" customWidth="1"/>
    <col min="14136" max="14136" width="14.109375" style="178" customWidth="1"/>
    <col min="14137" max="14137" width="15.88671875" style="178" customWidth="1"/>
    <col min="14138" max="14138" width="12.88671875" style="178" customWidth="1"/>
    <col min="14139" max="14140" width="16.44140625" style="178" customWidth="1"/>
    <col min="14141" max="14141" width="28" style="178" customWidth="1"/>
    <col min="14142" max="14142" width="8.88671875" style="178"/>
    <col min="14143" max="14143" width="10.6640625" style="178" bestFit="1" customWidth="1"/>
    <col min="14144" max="14144" width="9.109375" style="178" bestFit="1" customWidth="1"/>
    <col min="14145" max="14145" width="15" style="178" bestFit="1" customWidth="1"/>
    <col min="14146" max="14146" width="8.88671875" style="178"/>
    <col min="14147" max="14147" width="12.6640625" style="178" bestFit="1" customWidth="1"/>
    <col min="14148" max="14388" width="8.88671875" style="178"/>
    <col min="14389" max="14389" width="18.33203125" style="178" customWidth="1"/>
    <col min="14390" max="14390" width="24.5546875" style="178" customWidth="1"/>
    <col min="14391" max="14391" width="13.6640625" style="178" customWidth="1"/>
    <col min="14392" max="14392" width="14.109375" style="178" customWidth="1"/>
    <col min="14393" max="14393" width="15.88671875" style="178" customWidth="1"/>
    <col min="14394" max="14394" width="12.88671875" style="178" customWidth="1"/>
    <col min="14395" max="14396" width="16.44140625" style="178" customWidth="1"/>
    <col min="14397" max="14397" width="28" style="178" customWidth="1"/>
    <col min="14398" max="14398" width="8.88671875" style="178"/>
    <col min="14399" max="14399" width="10.6640625" style="178" bestFit="1" customWidth="1"/>
    <col min="14400" max="14400" width="9.109375" style="178" bestFit="1" customWidth="1"/>
    <col min="14401" max="14401" width="15" style="178" bestFit="1" customWidth="1"/>
    <col min="14402" max="14402" width="8.88671875" style="178"/>
    <col min="14403" max="14403" width="12.6640625" style="178" bestFit="1" customWidth="1"/>
    <col min="14404" max="14644" width="8.88671875" style="178"/>
    <col min="14645" max="14645" width="18.33203125" style="178" customWidth="1"/>
    <col min="14646" max="14646" width="24.5546875" style="178" customWidth="1"/>
    <col min="14647" max="14647" width="13.6640625" style="178" customWidth="1"/>
    <col min="14648" max="14648" width="14.109375" style="178" customWidth="1"/>
    <col min="14649" max="14649" width="15.88671875" style="178" customWidth="1"/>
    <col min="14650" max="14650" width="12.88671875" style="178" customWidth="1"/>
    <col min="14651" max="14652" width="16.44140625" style="178" customWidth="1"/>
    <col min="14653" max="14653" width="28" style="178" customWidth="1"/>
    <col min="14654" max="14654" width="8.88671875" style="178"/>
    <col min="14655" max="14655" width="10.6640625" style="178" bestFit="1" customWidth="1"/>
    <col min="14656" max="14656" width="9.109375" style="178" bestFit="1" customWidth="1"/>
    <col min="14657" max="14657" width="15" style="178" bestFit="1" customWidth="1"/>
    <col min="14658" max="14658" width="8.88671875" style="178"/>
    <col min="14659" max="14659" width="12.6640625" style="178" bestFit="1" customWidth="1"/>
    <col min="14660" max="14900" width="8.88671875" style="178"/>
    <col min="14901" max="14901" width="18.33203125" style="178" customWidth="1"/>
    <col min="14902" max="14902" width="24.5546875" style="178" customWidth="1"/>
    <col min="14903" max="14903" width="13.6640625" style="178" customWidth="1"/>
    <col min="14904" max="14904" width="14.109375" style="178" customWidth="1"/>
    <col min="14905" max="14905" width="15.88671875" style="178" customWidth="1"/>
    <col min="14906" max="14906" width="12.88671875" style="178" customWidth="1"/>
    <col min="14907" max="14908" width="16.44140625" style="178" customWidth="1"/>
    <col min="14909" max="14909" width="28" style="178" customWidth="1"/>
    <col min="14910" max="14910" width="8.88671875" style="178"/>
    <col min="14911" max="14911" width="10.6640625" style="178" bestFit="1" customWidth="1"/>
    <col min="14912" max="14912" width="9.109375" style="178" bestFit="1" customWidth="1"/>
    <col min="14913" max="14913" width="15" style="178" bestFit="1" customWidth="1"/>
    <col min="14914" max="14914" width="8.88671875" style="178"/>
    <col min="14915" max="14915" width="12.6640625" style="178" bestFit="1" customWidth="1"/>
    <col min="14916" max="15156" width="8.88671875" style="178"/>
    <col min="15157" max="15157" width="18.33203125" style="178" customWidth="1"/>
    <col min="15158" max="15158" width="24.5546875" style="178" customWidth="1"/>
    <col min="15159" max="15159" width="13.6640625" style="178" customWidth="1"/>
    <col min="15160" max="15160" width="14.109375" style="178" customWidth="1"/>
    <col min="15161" max="15161" width="15.88671875" style="178" customWidth="1"/>
    <col min="15162" max="15162" width="12.88671875" style="178" customWidth="1"/>
    <col min="15163" max="15164" width="16.44140625" style="178" customWidth="1"/>
    <col min="15165" max="15165" width="28" style="178" customWidth="1"/>
    <col min="15166" max="15166" width="8.88671875" style="178"/>
    <col min="15167" max="15167" width="10.6640625" style="178" bestFit="1" customWidth="1"/>
    <col min="15168" max="15168" width="9.109375" style="178" bestFit="1" customWidth="1"/>
    <col min="15169" max="15169" width="15" style="178" bestFit="1" customWidth="1"/>
    <col min="15170" max="15170" width="8.88671875" style="178"/>
    <col min="15171" max="15171" width="12.6640625" style="178" bestFit="1" customWidth="1"/>
    <col min="15172" max="15412" width="8.88671875" style="178"/>
    <col min="15413" max="15413" width="18.33203125" style="178" customWidth="1"/>
    <col min="15414" max="15414" width="24.5546875" style="178" customWidth="1"/>
    <col min="15415" max="15415" width="13.6640625" style="178" customWidth="1"/>
    <col min="15416" max="15416" width="14.109375" style="178" customWidth="1"/>
    <col min="15417" max="15417" width="15.88671875" style="178" customWidth="1"/>
    <col min="15418" max="15418" width="12.88671875" style="178" customWidth="1"/>
    <col min="15419" max="15420" width="16.44140625" style="178" customWidth="1"/>
    <col min="15421" max="15421" width="28" style="178" customWidth="1"/>
    <col min="15422" max="15422" width="8.88671875" style="178"/>
    <col min="15423" max="15423" width="10.6640625" style="178" bestFit="1" customWidth="1"/>
    <col min="15424" max="15424" width="9.109375" style="178" bestFit="1" customWidth="1"/>
    <col min="15425" max="15425" width="15" style="178" bestFit="1" customWidth="1"/>
    <col min="15426" max="15426" width="8.88671875" style="178"/>
    <col min="15427" max="15427" width="12.6640625" style="178" bestFit="1" customWidth="1"/>
    <col min="15428" max="15668" width="8.88671875" style="178"/>
    <col min="15669" max="15669" width="18.33203125" style="178" customWidth="1"/>
    <col min="15670" max="15670" width="24.5546875" style="178" customWidth="1"/>
    <col min="15671" max="15671" width="13.6640625" style="178" customWidth="1"/>
    <col min="15672" max="15672" width="14.109375" style="178" customWidth="1"/>
    <col min="15673" max="15673" width="15.88671875" style="178" customWidth="1"/>
    <col min="15674" max="15674" width="12.88671875" style="178" customWidth="1"/>
    <col min="15675" max="15676" width="16.44140625" style="178" customWidth="1"/>
    <col min="15677" max="15677" width="28" style="178" customWidth="1"/>
    <col min="15678" max="15678" width="8.88671875" style="178"/>
    <col min="15679" max="15679" width="10.6640625" style="178" bestFit="1" customWidth="1"/>
    <col min="15680" max="15680" width="9.109375" style="178" bestFit="1" customWidth="1"/>
    <col min="15681" max="15681" width="15" style="178" bestFit="1" customWidth="1"/>
    <col min="15682" max="15682" width="8.88671875" style="178"/>
    <col min="15683" max="15683" width="12.6640625" style="178" bestFit="1" customWidth="1"/>
    <col min="15684" max="15924" width="8.88671875" style="178"/>
    <col min="15925" max="15925" width="18.33203125" style="178" customWidth="1"/>
    <col min="15926" max="15926" width="24.5546875" style="178" customWidth="1"/>
    <col min="15927" max="15927" width="13.6640625" style="178" customWidth="1"/>
    <col min="15928" max="15928" width="14.109375" style="178" customWidth="1"/>
    <col min="15929" max="15929" width="15.88671875" style="178" customWidth="1"/>
    <col min="15930" max="15930" width="12.88671875" style="178" customWidth="1"/>
    <col min="15931" max="15932" width="16.44140625" style="178" customWidth="1"/>
    <col min="15933" max="15933" width="28" style="178" customWidth="1"/>
    <col min="15934" max="15934" width="8.88671875" style="178"/>
    <col min="15935" max="15935" width="10.6640625" style="178" bestFit="1" customWidth="1"/>
    <col min="15936" max="15936" width="9.109375" style="178" bestFit="1" customWidth="1"/>
    <col min="15937" max="15937" width="15" style="178" bestFit="1" customWidth="1"/>
    <col min="15938" max="15938" width="8.88671875" style="178"/>
    <col min="15939" max="15939" width="12.6640625" style="178" bestFit="1" customWidth="1"/>
    <col min="15940" max="16384" width="8.88671875" style="178"/>
  </cols>
  <sheetData>
    <row r="1" spans="1:39" s="173" customFormat="1" ht="22.5" customHeight="1">
      <c r="A1" s="168"/>
      <c r="B1" s="169"/>
      <c r="C1" s="170"/>
      <c r="D1" s="170"/>
      <c r="E1" s="171"/>
      <c r="F1" s="172"/>
      <c r="G1" s="650" t="s">
        <v>502</v>
      </c>
      <c r="H1" s="650"/>
      <c r="I1" s="650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/>
    </row>
    <row r="2" spans="1:39" s="173" customFormat="1" ht="21.75" customHeight="1">
      <c r="A2" s="168"/>
      <c r="B2" s="169"/>
      <c r="C2" s="651"/>
      <c r="D2" s="651"/>
      <c r="E2" s="651"/>
      <c r="F2" s="175"/>
      <c r="G2" s="650" t="s">
        <v>166</v>
      </c>
      <c r="H2" s="650"/>
      <c r="I2" s="650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4"/>
      <c r="AM2" s="174"/>
    </row>
    <row r="3" spans="1:39" s="173" customFormat="1" ht="23.25" customHeight="1">
      <c r="A3" s="168"/>
      <c r="B3" s="169"/>
      <c r="C3" s="176"/>
      <c r="D3" s="651"/>
      <c r="E3" s="651"/>
      <c r="F3" s="175" t="s">
        <v>167</v>
      </c>
      <c r="G3" s="650" t="s">
        <v>168</v>
      </c>
      <c r="H3" s="650"/>
      <c r="I3" s="650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4"/>
      <c r="U3" s="174"/>
      <c r="V3" s="174"/>
      <c r="W3" s="174"/>
      <c r="X3" s="174"/>
      <c r="Y3" s="174"/>
      <c r="Z3" s="174"/>
      <c r="AA3" s="174"/>
      <c r="AB3" s="174"/>
      <c r="AC3" s="174"/>
      <c r="AD3" s="174"/>
      <c r="AE3" s="174"/>
      <c r="AF3" s="174"/>
      <c r="AG3" s="174"/>
      <c r="AH3" s="174"/>
      <c r="AI3" s="174"/>
      <c r="AJ3" s="174"/>
      <c r="AK3" s="174"/>
      <c r="AL3" s="174"/>
      <c r="AM3" s="174"/>
    </row>
    <row r="4" spans="1:39" ht="15">
      <c r="A4" s="177"/>
      <c r="B4" s="177"/>
      <c r="C4" s="177"/>
      <c r="D4" s="177"/>
      <c r="E4" s="177"/>
      <c r="F4" s="177"/>
      <c r="G4" s="177"/>
      <c r="H4" s="177"/>
      <c r="I4" s="177"/>
    </row>
    <row r="5" spans="1:39" s="179" customFormat="1" ht="50.25" customHeight="1">
      <c r="A5" s="653" t="s">
        <v>310</v>
      </c>
      <c r="B5" s="654"/>
      <c r="C5" s="654"/>
      <c r="D5" s="654"/>
      <c r="E5" s="654"/>
      <c r="F5" s="654"/>
      <c r="G5" s="654"/>
      <c r="H5" s="654"/>
      <c r="I5" s="654"/>
    </row>
    <row r="6" spans="1:39" s="179" customFormat="1" ht="36" customHeight="1">
      <c r="A6" s="655" t="s">
        <v>46</v>
      </c>
      <c r="B6" s="655"/>
      <c r="C6" s="655"/>
      <c r="D6" s="655"/>
      <c r="E6" s="655"/>
      <c r="F6" s="655"/>
      <c r="G6" s="655"/>
      <c r="H6" s="655"/>
      <c r="I6" s="655"/>
    </row>
    <row r="7" spans="1:39" s="179" customFormat="1" ht="18">
      <c r="A7" s="656"/>
      <c r="B7" s="656"/>
      <c r="C7" s="656"/>
      <c r="D7" s="656"/>
      <c r="E7" s="656"/>
      <c r="F7" s="656"/>
      <c r="G7" s="656"/>
      <c r="H7" s="656"/>
      <c r="I7" s="656"/>
    </row>
    <row r="8" spans="1:39" s="179" customFormat="1" ht="18">
      <c r="A8" s="180"/>
      <c r="B8" s="180"/>
      <c r="C8" s="180"/>
      <c r="D8" s="151"/>
      <c r="E8" s="151"/>
      <c r="F8" s="151"/>
      <c r="G8" s="151"/>
      <c r="H8" s="657" t="s">
        <v>64</v>
      </c>
      <c r="I8" s="657"/>
    </row>
    <row r="9" spans="1:39" s="179" customFormat="1" ht="77.25" customHeight="1">
      <c r="A9" s="658" t="s">
        <v>169</v>
      </c>
      <c r="B9" s="658"/>
      <c r="C9" s="658"/>
      <c r="D9" s="658"/>
      <c r="E9" s="659" t="s">
        <v>170</v>
      </c>
      <c r="F9" s="659" t="s">
        <v>171</v>
      </c>
      <c r="G9" s="630" t="s">
        <v>92</v>
      </c>
      <c r="H9" s="631"/>
      <c r="I9" s="632"/>
    </row>
    <row r="10" spans="1:39" s="179" customFormat="1" ht="51.75" customHeight="1">
      <c r="A10" s="181" t="s">
        <v>172</v>
      </c>
      <c r="B10" s="658" t="s">
        <v>173</v>
      </c>
      <c r="C10" s="658"/>
      <c r="D10" s="658"/>
      <c r="E10" s="660"/>
      <c r="F10" s="660"/>
      <c r="G10" s="299" t="s">
        <v>174</v>
      </c>
      <c r="H10" s="299" t="s">
        <v>175</v>
      </c>
      <c r="I10" s="181" t="s">
        <v>176</v>
      </c>
    </row>
    <row r="11" spans="1:39" s="179" customFormat="1" ht="17.399999999999999">
      <c r="A11" s="181">
        <v>1</v>
      </c>
      <c r="B11" s="630">
        <v>2</v>
      </c>
      <c r="C11" s="631"/>
      <c r="D11" s="632"/>
      <c r="E11" s="181">
        <v>3</v>
      </c>
      <c r="F11" s="181">
        <v>4</v>
      </c>
      <c r="G11" s="181">
        <v>5</v>
      </c>
      <c r="H11" s="181">
        <v>6</v>
      </c>
      <c r="I11" s="181">
        <v>7</v>
      </c>
    </row>
    <row r="12" spans="1:39" s="179" customFormat="1" ht="26.25" customHeight="1">
      <c r="A12" s="633" t="s">
        <v>46</v>
      </c>
      <c r="B12" s="634"/>
      <c r="C12" s="634"/>
      <c r="D12" s="634"/>
      <c r="E12" s="634"/>
      <c r="F12" s="634"/>
      <c r="G12" s="634"/>
      <c r="H12" s="635"/>
      <c r="I12" s="182">
        <f>+I13+I27</f>
        <v>-103331.70000000001</v>
      </c>
    </row>
    <row r="13" spans="1:39" s="3" customFormat="1" ht="35.25" customHeight="1">
      <c r="A13" s="183" t="s">
        <v>177</v>
      </c>
      <c r="B13" s="183" t="s">
        <v>178</v>
      </c>
      <c r="C13" s="183" t="s">
        <v>179</v>
      </c>
      <c r="D13" s="636" t="s">
        <v>180</v>
      </c>
      <c r="E13" s="637"/>
      <c r="F13" s="637"/>
      <c r="G13" s="637"/>
      <c r="H13" s="638"/>
      <c r="I13" s="184">
        <f>+I14+I21</f>
        <v>-41295.700000000004</v>
      </c>
    </row>
    <row r="14" spans="1:39" s="179" customFormat="1" ht="49.5" customHeight="1">
      <c r="A14" s="276" t="s">
        <v>311</v>
      </c>
      <c r="B14" s="642" t="s">
        <v>97</v>
      </c>
      <c r="C14" s="643"/>
      <c r="D14" s="643"/>
      <c r="E14" s="643"/>
      <c r="F14" s="643"/>
      <c r="G14" s="643"/>
      <c r="H14" s="644"/>
      <c r="I14" s="182">
        <f>+I15</f>
        <v>-27530.9</v>
      </c>
    </row>
    <row r="15" spans="1:39" s="179" customFormat="1" ht="21" customHeight="1">
      <c r="A15" s="277"/>
      <c r="B15" s="639" t="s">
        <v>312</v>
      </c>
      <c r="C15" s="640"/>
      <c r="D15" s="640"/>
      <c r="E15" s="278"/>
      <c r="F15" s="278"/>
      <c r="G15" s="278"/>
      <c r="H15" s="278"/>
      <c r="I15" s="279">
        <f>+I17+I18+I19+I20</f>
        <v>-27530.9</v>
      </c>
    </row>
    <row r="16" spans="1:39" s="179" customFormat="1" ht="21" customHeight="1">
      <c r="A16" s="277"/>
      <c r="B16" s="214"/>
      <c r="C16" s="280"/>
      <c r="D16" s="281"/>
      <c r="E16" s="278"/>
      <c r="F16" s="278"/>
      <c r="G16" s="278"/>
      <c r="H16" s="278"/>
      <c r="I16" s="282"/>
    </row>
    <row r="17" spans="1:9" s="179" customFormat="1" ht="30" customHeight="1">
      <c r="A17" s="95" t="s">
        <v>313</v>
      </c>
      <c r="B17" s="596" t="s">
        <v>314</v>
      </c>
      <c r="C17" s="596"/>
      <c r="D17" s="596"/>
      <c r="E17" s="283" t="s">
        <v>186</v>
      </c>
      <c r="F17" s="283" t="s">
        <v>315</v>
      </c>
      <c r="G17" s="285"/>
      <c r="H17" s="285"/>
      <c r="I17" s="100">
        <v>-23549</v>
      </c>
    </row>
    <row r="18" spans="1:9" s="179" customFormat="1" ht="30" customHeight="1">
      <c r="A18" s="95" t="s">
        <v>316</v>
      </c>
      <c r="B18" s="596" t="s">
        <v>314</v>
      </c>
      <c r="C18" s="596"/>
      <c r="D18" s="596"/>
      <c r="E18" s="283" t="s">
        <v>186</v>
      </c>
      <c r="F18" s="284" t="s">
        <v>315</v>
      </c>
      <c r="G18" s="286"/>
      <c r="H18" s="286"/>
      <c r="I18" s="100">
        <v>-3031</v>
      </c>
    </row>
    <row r="19" spans="1:9" s="179" customFormat="1" ht="30" customHeight="1">
      <c r="A19" s="95" t="s">
        <v>317</v>
      </c>
      <c r="B19" s="596" t="s">
        <v>314</v>
      </c>
      <c r="C19" s="596"/>
      <c r="D19" s="596"/>
      <c r="E19" s="283" t="s">
        <v>186</v>
      </c>
      <c r="F19" s="284" t="s">
        <v>315</v>
      </c>
      <c r="G19" s="286"/>
      <c r="H19" s="286"/>
      <c r="I19" s="100">
        <v>-909</v>
      </c>
    </row>
    <row r="20" spans="1:9" s="179" customFormat="1" ht="30" customHeight="1">
      <c r="A20" s="95" t="s">
        <v>318</v>
      </c>
      <c r="B20" s="596" t="s">
        <v>314</v>
      </c>
      <c r="C20" s="596"/>
      <c r="D20" s="596"/>
      <c r="E20" s="283" t="s">
        <v>186</v>
      </c>
      <c r="F20" s="284" t="s">
        <v>315</v>
      </c>
      <c r="G20" s="286"/>
      <c r="H20" s="286"/>
      <c r="I20" s="100">
        <v>-41.9</v>
      </c>
    </row>
    <row r="21" spans="1:9" s="185" customFormat="1" ht="30.75" customHeight="1">
      <c r="A21" s="275" t="s">
        <v>181</v>
      </c>
      <c r="B21" s="645" t="s">
        <v>182</v>
      </c>
      <c r="C21" s="646"/>
      <c r="D21" s="646"/>
      <c r="E21" s="646"/>
      <c r="F21" s="646"/>
      <c r="G21" s="646"/>
      <c r="H21" s="647"/>
      <c r="I21" s="184">
        <f>+I22</f>
        <v>-13764.800000000001</v>
      </c>
    </row>
    <row r="22" spans="1:9" s="185" customFormat="1" ht="21" customHeight="1">
      <c r="A22" s="186"/>
      <c r="B22" s="648" t="s">
        <v>183</v>
      </c>
      <c r="C22" s="649"/>
      <c r="D22" s="649"/>
      <c r="E22" s="187"/>
      <c r="F22" s="187"/>
      <c r="G22" s="187"/>
      <c r="H22" s="187"/>
      <c r="I22" s="188">
        <f>+I24+I25+I26</f>
        <v>-13764.800000000001</v>
      </c>
    </row>
    <row r="23" spans="1:9" s="185" customFormat="1" ht="18">
      <c r="A23" s="186"/>
      <c r="B23" s="186"/>
      <c r="C23" s="189"/>
      <c r="D23" s="190"/>
      <c r="E23" s="187"/>
      <c r="F23" s="187"/>
      <c r="G23" s="187"/>
      <c r="H23" s="187"/>
      <c r="I23" s="191"/>
    </row>
    <row r="24" spans="1:9" s="185" customFormat="1" ht="22.5" customHeight="1">
      <c r="A24" s="56" t="s">
        <v>184</v>
      </c>
      <c r="B24" s="627" t="s">
        <v>185</v>
      </c>
      <c r="C24" s="628"/>
      <c r="D24" s="629"/>
      <c r="E24" s="192" t="s">
        <v>186</v>
      </c>
      <c r="F24" s="192" t="s">
        <v>187</v>
      </c>
      <c r="G24" s="193"/>
      <c r="H24" s="117"/>
      <c r="I24" s="194">
        <v>-45</v>
      </c>
    </row>
    <row r="25" spans="1:9" s="196" customFormat="1" ht="22.5" customHeight="1">
      <c r="A25" s="195" t="s">
        <v>188</v>
      </c>
      <c r="B25" s="627" t="s">
        <v>189</v>
      </c>
      <c r="C25" s="628"/>
      <c r="D25" s="629"/>
      <c r="E25" s="192" t="s">
        <v>186</v>
      </c>
      <c r="F25" s="192" t="s">
        <v>187</v>
      </c>
      <c r="G25" s="193"/>
      <c r="H25" s="117"/>
      <c r="I25" s="194">
        <v>-13616.6</v>
      </c>
    </row>
    <row r="26" spans="1:9" s="196" customFormat="1" ht="22.5" customHeight="1">
      <c r="A26" s="197" t="s">
        <v>190</v>
      </c>
      <c r="B26" s="661" t="s">
        <v>191</v>
      </c>
      <c r="C26" s="661"/>
      <c r="D26" s="661"/>
      <c r="E26" s="192" t="s">
        <v>186</v>
      </c>
      <c r="F26" s="192" t="s">
        <v>187</v>
      </c>
      <c r="G26" s="193"/>
      <c r="H26" s="198"/>
      <c r="I26" s="194">
        <v>-103.2</v>
      </c>
    </row>
    <row r="27" spans="1:9" s="179" customFormat="1" ht="29.25" customHeight="1">
      <c r="A27" s="278" t="s">
        <v>328</v>
      </c>
      <c r="B27" s="278" t="s">
        <v>329</v>
      </c>
      <c r="C27" s="278" t="s">
        <v>330</v>
      </c>
      <c r="D27" s="639" t="s">
        <v>331</v>
      </c>
      <c r="E27" s="640"/>
      <c r="F27" s="640"/>
      <c r="G27" s="640"/>
      <c r="H27" s="641"/>
      <c r="I27" s="182">
        <f>I28+I36</f>
        <v>-62036</v>
      </c>
    </row>
    <row r="28" spans="1:9" s="179" customFormat="1" ht="45.75" customHeight="1">
      <c r="A28" s="301" t="s">
        <v>351</v>
      </c>
      <c r="B28" s="633" t="s">
        <v>218</v>
      </c>
      <c r="C28" s="634"/>
      <c r="D28" s="634"/>
      <c r="E28" s="634"/>
      <c r="F28" s="634"/>
      <c r="G28" s="634"/>
      <c r="H28" s="635"/>
      <c r="I28" s="182">
        <f>I38+I29</f>
        <v>-4009.6</v>
      </c>
    </row>
    <row r="29" spans="1:9" s="179" customFormat="1" ht="32.25" customHeight="1">
      <c r="A29" s="296"/>
      <c r="B29" s="639" t="s">
        <v>183</v>
      </c>
      <c r="C29" s="640"/>
      <c r="D29" s="640"/>
      <c r="E29" s="278"/>
      <c r="F29" s="278"/>
      <c r="G29" s="278"/>
      <c r="H29" s="278"/>
      <c r="I29" s="279">
        <f>+I31+I32+I33+I34+I35</f>
        <v>-4009.6</v>
      </c>
    </row>
    <row r="30" spans="1:9" s="179" customFormat="1" ht="19.5" customHeight="1">
      <c r="A30" s="296"/>
      <c r="B30" s="295"/>
      <c r="C30" s="297"/>
      <c r="D30" s="300"/>
      <c r="E30" s="278"/>
      <c r="F30" s="278"/>
      <c r="G30" s="278"/>
      <c r="H30" s="278"/>
      <c r="I30" s="282"/>
    </row>
    <row r="31" spans="1:9" s="179" customFormat="1" ht="28.5" customHeight="1">
      <c r="A31" s="302" t="s">
        <v>352</v>
      </c>
      <c r="B31" s="627" t="s">
        <v>353</v>
      </c>
      <c r="C31" s="628"/>
      <c r="D31" s="629"/>
      <c r="E31" s="294" t="s">
        <v>186</v>
      </c>
      <c r="F31" s="294" t="s">
        <v>354</v>
      </c>
      <c r="G31" s="298">
        <v>300</v>
      </c>
      <c r="H31" s="319">
        <v>-1000</v>
      </c>
      <c r="I31" s="279">
        <v>-300</v>
      </c>
    </row>
    <row r="32" spans="1:9" s="179" customFormat="1" ht="28.5" customHeight="1">
      <c r="A32" s="302" t="s">
        <v>356</v>
      </c>
      <c r="B32" s="627" t="s">
        <v>355</v>
      </c>
      <c r="C32" s="628"/>
      <c r="D32" s="629"/>
      <c r="E32" s="294" t="s">
        <v>186</v>
      </c>
      <c r="F32" s="294" t="s">
        <v>354</v>
      </c>
      <c r="G32" s="298">
        <v>350</v>
      </c>
      <c r="H32" s="319">
        <v>-1000</v>
      </c>
      <c r="I32" s="279">
        <v>-350</v>
      </c>
    </row>
    <row r="33" spans="1:9" s="179" customFormat="1" ht="28.5" customHeight="1">
      <c r="A33" s="302" t="s">
        <v>362</v>
      </c>
      <c r="B33" s="627" t="s">
        <v>357</v>
      </c>
      <c r="C33" s="628"/>
      <c r="D33" s="629"/>
      <c r="E33" s="294" t="s">
        <v>186</v>
      </c>
      <c r="F33" s="294" t="s">
        <v>359</v>
      </c>
      <c r="G33" s="298">
        <v>300</v>
      </c>
      <c r="H33" s="319">
        <v>-4220</v>
      </c>
      <c r="I33" s="279">
        <f>+G33*H33/1000</f>
        <v>-1266</v>
      </c>
    </row>
    <row r="34" spans="1:9" s="179" customFormat="1" ht="28.5" customHeight="1">
      <c r="A34" s="302" t="s">
        <v>361</v>
      </c>
      <c r="B34" s="627" t="s">
        <v>357</v>
      </c>
      <c r="C34" s="628"/>
      <c r="D34" s="629"/>
      <c r="E34" s="294" t="s">
        <v>186</v>
      </c>
      <c r="F34" s="294" t="s">
        <v>359</v>
      </c>
      <c r="G34" s="298">
        <v>400</v>
      </c>
      <c r="H34" s="319">
        <v>-3320</v>
      </c>
      <c r="I34" s="279">
        <f>+G34*H34/1000</f>
        <v>-1328</v>
      </c>
    </row>
    <row r="35" spans="1:9" s="179" customFormat="1" ht="28.5" customHeight="1">
      <c r="A35" s="302" t="s">
        <v>358</v>
      </c>
      <c r="B35" s="627" t="s">
        <v>360</v>
      </c>
      <c r="C35" s="628"/>
      <c r="D35" s="629"/>
      <c r="E35" s="294" t="s">
        <v>186</v>
      </c>
      <c r="F35" s="317" t="s">
        <v>335</v>
      </c>
      <c r="G35" s="298">
        <v>153133</v>
      </c>
      <c r="H35" s="319">
        <v>-5</v>
      </c>
      <c r="I35" s="279">
        <v>-765.6</v>
      </c>
    </row>
    <row r="36" spans="1:9" s="179" customFormat="1" ht="45.75" customHeight="1">
      <c r="A36" s="301" t="s">
        <v>332</v>
      </c>
      <c r="B36" s="633" t="s">
        <v>116</v>
      </c>
      <c r="C36" s="634"/>
      <c r="D36" s="634"/>
      <c r="E36" s="634"/>
      <c r="F36" s="634"/>
      <c r="G36" s="634"/>
      <c r="H36" s="635"/>
      <c r="I36" s="318">
        <f>I42+I37</f>
        <v>-58026.400000000001</v>
      </c>
    </row>
    <row r="37" spans="1:9" s="179" customFormat="1" ht="32.25" customHeight="1">
      <c r="A37" s="291"/>
      <c r="B37" s="639" t="s">
        <v>183</v>
      </c>
      <c r="C37" s="640"/>
      <c r="D37" s="640"/>
      <c r="E37" s="278"/>
      <c r="F37" s="278"/>
      <c r="G37" s="278"/>
      <c r="H37" s="278"/>
      <c r="I37" s="279">
        <f>+I39</f>
        <v>-58026.400000000001</v>
      </c>
    </row>
    <row r="38" spans="1:9" s="179" customFormat="1" ht="28.5" customHeight="1">
      <c r="A38" s="291"/>
      <c r="B38" s="290"/>
      <c r="C38" s="292"/>
      <c r="D38" s="281"/>
      <c r="E38" s="278"/>
      <c r="F38" s="278"/>
      <c r="G38" s="278"/>
      <c r="H38" s="278"/>
      <c r="I38" s="282"/>
    </row>
    <row r="39" spans="1:9" s="179" customFormat="1" ht="31.5" customHeight="1">
      <c r="A39" s="39" t="s">
        <v>333</v>
      </c>
      <c r="B39" s="652" t="s">
        <v>334</v>
      </c>
      <c r="C39" s="652"/>
      <c r="D39" s="652"/>
      <c r="E39" s="287" t="s">
        <v>186</v>
      </c>
      <c r="F39" s="303" t="s">
        <v>335</v>
      </c>
      <c r="G39" s="304"/>
      <c r="H39" s="305"/>
      <c r="I39" s="306">
        <v>-58026.400000000001</v>
      </c>
    </row>
  </sheetData>
  <mergeCells count="39">
    <mergeCell ref="B36:H36"/>
    <mergeCell ref="B37:D37"/>
    <mergeCell ref="B39:D39"/>
    <mergeCell ref="A5:I5"/>
    <mergeCell ref="A6:I6"/>
    <mergeCell ref="A7:I7"/>
    <mergeCell ref="H8:I8"/>
    <mergeCell ref="A9:D9"/>
    <mergeCell ref="E9:E10"/>
    <mergeCell ref="F9:F10"/>
    <mergeCell ref="B10:D10"/>
    <mergeCell ref="B25:D25"/>
    <mergeCell ref="B26:D26"/>
    <mergeCell ref="B35:D35"/>
    <mergeCell ref="B34:D34"/>
    <mergeCell ref="B33:D33"/>
    <mergeCell ref="G1:I1"/>
    <mergeCell ref="C2:E2"/>
    <mergeCell ref="G2:I2"/>
    <mergeCell ref="D3:E3"/>
    <mergeCell ref="G3:I3"/>
    <mergeCell ref="G9:I9"/>
    <mergeCell ref="B31:D31"/>
    <mergeCell ref="B24:D24"/>
    <mergeCell ref="B14:H14"/>
    <mergeCell ref="B15:D15"/>
    <mergeCell ref="B17:D17"/>
    <mergeCell ref="B18:D18"/>
    <mergeCell ref="B19:D19"/>
    <mergeCell ref="B20:D20"/>
    <mergeCell ref="B21:H21"/>
    <mergeCell ref="B22:D22"/>
    <mergeCell ref="B32:D32"/>
    <mergeCell ref="B11:D11"/>
    <mergeCell ref="A12:H12"/>
    <mergeCell ref="D13:H13"/>
    <mergeCell ref="D27:H27"/>
    <mergeCell ref="B28:H28"/>
    <mergeCell ref="B29:D29"/>
  </mergeCells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5</vt:i4>
      </vt:variant>
    </vt:vector>
  </HeadingPairs>
  <TitlesOfParts>
    <vt:vector size="15" baseType="lpstr">
      <vt:lpstr>հավելված1</vt:lpstr>
      <vt:lpstr>հավելված2</vt:lpstr>
      <vt:lpstr>հավելված3</vt:lpstr>
      <vt:lpstr>հավելված4</vt:lpstr>
      <vt:lpstr>հավելված5</vt:lpstr>
      <vt:lpstr>հավելված6</vt:lpstr>
      <vt:lpstr>հավելված7</vt:lpstr>
      <vt:lpstr>հավելված8</vt:lpstr>
      <vt:lpstr>հավելված9</vt:lpstr>
      <vt:lpstr>հավելված10</vt:lpstr>
      <vt:lpstr>հավելված1!Print_Area</vt:lpstr>
      <vt:lpstr>հավելված10!Print_Area</vt:lpstr>
      <vt:lpstr>հավելված4!Print_Area</vt:lpstr>
      <vt:lpstr>հավելված5!Print_Area</vt:lpstr>
      <vt:lpstr>հավելված9!Print_Area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Admin</cp:lastModifiedBy>
  <cp:lastPrinted>2022-12-14T11:53:43Z</cp:lastPrinted>
  <dcterms:created xsi:type="dcterms:W3CDTF">2019-11-07T07:37:19Z</dcterms:created>
  <dcterms:modified xsi:type="dcterms:W3CDTF">2022-12-14T17:13:42Z</dcterms:modified>
</cp:coreProperties>
</file>