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1570" windowHeight="7035" activeTab="5"/>
  </bookViews>
  <sheets>
    <sheet name="1-ին հավելված" sheetId="4" r:id="rId1"/>
    <sheet name="2-րդ հավելված" sheetId="3" r:id="rId2"/>
    <sheet name="3-րդ հավելված" sheetId="5" r:id="rId3"/>
    <sheet name="4-րդ հավելված" sheetId="1" r:id="rId4"/>
    <sheet name="5-րդ հավելված" sheetId="6" r:id="rId5"/>
    <sheet name="6-րդ հավելված" sheetId="2" r:id="rId6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/>
  <c r="E54"/>
  <c r="D54"/>
  <c r="G54"/>
  <c r="D53"/>
  <c r="G53"/>
  <c r="F53"/>
  <c r="E53"/>
  <c r="F25"/>
  <c r="F24" s="1"/>
  <c r="E25"/>
  <c r="E24" s="1"/>
  <c r="D25"/>
  <c r="D24" s="1"/>
  <c r="G25"/>
  <c r="G24"/>
  <c r="G111" l="1"/>
  <c r="F111"/>
  <c r="E111"/>
  <c r="D111"/>
  <c r="G133" l="1"/>
  <c r="F133"/>
  <c r="E133"/>
  <c r="D133"/>
  <c r="G131"/>
  <c r="F131"/>
  <c r="E131"/>
  <c r="D131"/>
  <c r="G129"/>
  <c r="F129"/>
  <c r="E129"/>
  <c r="D129"/>
  <c r="G127"/>
  <c r="F127"/>
  <c r="E127"/>
  <c r="D127"/>
  <c r="G125"/>
  <c r="F125"/>
  <c r="E125"/>
  <c r="D125"/>
  <c r="G123"/>
  <c r="F123"/>
  <c r="E123"/>
  <c r="D123"/>
  <c r="G121"/>
  <c r="F121"/>
  <c r="E121"/>
  <c r="D121"/>
  <c r="G119"/>
  <c r="F119"/>
  <c r="E119"/>
  <c r="D119"/>
  <c r="G117"/>
  <c r="F117"/>
  <c r="E117"/>
  <c r="D117"/>
  <c r="G115"/>
  <c r="F115"/>
  <c r="E115"/>
  <c r="D115"/>
  <c r="G113"/>
  <c r="F113"/>
  <c r="E113"/>
  <c r="D113"/>
  <c r="G109"/>
  <c r="F109"/>
  <c r="E109"/>
  <c r="D109"/>
  <c r="G107"/>
  <c r="F107"/>
  <c r="E107"/>
  <c r="D107"/>
  <c r="G105"/>
  <c r="F105"/>
  <c r="E105"/>
  <c r="D105"/>
  <c r="G103"/>
  <c r="F103"/>
  <c r="E103"/>
  <c r="D103"/>
  <c r="G101"/>
  <c r="F101"/>
  <c r="E101"/>
  <c r="D101"/>
  <c r="G99"/>
  <c r="F99"/>
  <c r="E99"/>
  <c r="D99"/>
  <c r="G97"/>
  <c r="F97"/>
  <c r="E97"/>
  <c r="D97"/>
  <c r="G95"/>
  <c r="F95"/>
  <c r="E95"/>
  <c r="D95"/>
  <c r="G93"/>
  <c r="F93"/>
  <c r="E93"/>
  <c r="D93"/>
  <c r="G91"/>
  <c r="F91"/>
  <c r="E91"/>
  <c r="D91"/>
  <c r="G89"/>
  <c r="F89"/>
  <c r="E89"/>
  <c r="D89"/>
  <c r="G87"/>
  <c r="F87"/>
  <c r="E87"/>
  <c r="D87"/>
  <c r="G85"/>
  <c r="F85"/>
  <c r="E85"/>
  <c r="D85"/>
  <c r="G83"/>
  <c r="F83"/>
  <c r="E83"/>
  <c r="D83"/>
  <c r="G81"/>
  <c r="F81"/>
  <c r="E81"/>
  <c r="D81"/>
  <c r="G79"/>
  <c r="F79"/>
  <c r="E79"/>
  <c r="D79"/>
  <c r="G77"/>
  <c r="F77"/>
  <c r="E77"/>
  <c r="D77"/>
  <c r="G75"/>
  <c r="F75"/>
  <c r="E75"/>
  <c r="D75"/>
  <c r="G73"/>
  <c r="F73"/>
  <c r="E73"/>
  <c r="D73"/>
  <c r="G71"/>
  <c r="F71"/>
  <c r="E71"/>
  <c r="D71"/>
  <c r="G69"/>
  <c r="F69"/>
  <c r="E69"/>
  <c r="D69"/>
  <c r="G67"/>
  <c r="F67"/>
  <c r="E67"/>
  <c r="D67"/>
  <c r="G65"/>
  <c r="F65"/>
  <c r="E65"/>
  <c r="D65"/>
  <c r="G63"/>
  <c r="F63"/>
  <c r="E63"/>
  <c r="D63"/>
  <c r="G61"/>
  <c r="F61"/>
  <c r="E61"/>
  <c r="D61"/>
  <c r="G59"/>
  <c r="F59"/>
  <c r="E59"/>
  <c r="D59"/>
  <c r="G57"/>
  <c r="F57"/>
  <c r="E57"/>
  <c r="D57"/>
  <c r="G55"/>
  <c r="F55"/>
  <c r="E55"/>
  <c r="D55"/>
  <c r="G51"/>
  <c r="F51"/>
  <c r="E51"/>
  <c r="D51"/>
  <c r="G49"/>
  <c r="F49"/>
  <c r="E49"/>
  <c r="D49"/>
  <c r="G47"/>
  <c r="F47"/>
  <c r="E47"/>
  <c r="D47"/>
  <c r="G45"/>
  <c r="F45"/>
  <c r="E45"/>
  <c r="D45"/>
  <c r="G43"/>
  <c r="F43"/>
  <c r="E43"/>
  <c r="D43"/>
  <c r="G41"/>
  <c r="F41"/>
  <c r="E41"/>
  <c r="D41"/>
  <c r="G39"/>
  <c r="F39"/>
  <c r="E39"/>
  <c r="D39"/>
  <c r="G37"/>
  <c r="F37"/>
  <c r="E37"/>
  <c r="D37"/>
  <c r="G35"/>
  <c r="F35"/>
  <c r="E35"/>
  <c r="D35"/>
  <c r="G33"/>
  <c r="F33"/>
  <c r="E33"/>
  <c r="D33"/>
  <c r="G31"/>
  <c r="F31"/>
  <c r="E31"/>
  <c r="D31"/>
  <c r="G29"/>
  <c r="F29"/>
  <c r="E29"/>
  <c r="D29"/>
  <c r="G27"/>
  <c r="F27"/>
  <c r="E27"/>
  <c r="D27"/>
</calcChain>
</file>

<file path=xl/sharedStrings.xml><?xml version="1.0" encoding="utf-8"?>
<sst xmlns="http://schemas.openxmlformats.org/spreadsheetml/2006/main" count="1747" uniqueCount="300">
  <si>
    <t>Ծրագրային դասիչը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</si>
  <si>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</si>
  <si>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Առաջին եռամսյակ</t>
  </si>
  <si>
    <t xml:space="preserve">Առաջին կիսամյակ </t>
  </si>
  <si>
    <t>Ինն ամիս</t>
  </si>
  <si>
    <t>Տարի</t>
  </si>
  <si>
    <t>Ծրագիր</t>
  </si>
  <si>
    <t>Միջոց առում</t>
  </si>
  <si>
    <t>-</t>
  </si>
  <si>
    <t>Պետական հիմնարկների և կազմակերպությունների աշխատողների սոցիալական փաթեթով ապահովում</t>
  </si>
  <si>
    <t>ՀՀ աշխատանքի և սոցիալական հարցերի նախարարություն</t>
  </si>
  <si>
    <t>Այդ թվում՝ ըստ կատարողների</t>
  </si>
  <si>
    <t>Հանրապետության նախագահի աշխատակազմ</t>
  </si>
  <si>
    <t>-այլ նպաստներ բյուջեից</t>
  </si>
  <si>
    <t xml:space="preserve">ՀՀ Ազգային ժողով </t>
  </si>
  <si>
    <t>ՀՀ վարչապետի աշխատակազմ</t>
  </si>
  <si>
    <t>ՀՀ սահմանադրական դատարան</t>
  </si>
  <si>
    <t>ՀՀ դատական դեպարտամենտ</t>
  </si>
  <si>
    <t>ՀՀ դատախազություն</t>
  </si>
  <si>
    <t>ՀՀ տարածքային կառավարման և ենթակառուցվածքների նախարարություն</t>
  </si>
  <si>
    <t>ՀՀ առողջապահության նախարարություն</t>
  </si>
  <si>
    <t>ՀՀ արդարադատության նախարարություն</t>
  </si>
  <si>
    <t>ՀՀ էկոնոմիկայի նախարարություն</t>
  </si>
  <si>
    <t>ՀՀ արտաքին գործերի նախարարություն</t>
  </si>
  <si>
    <t>ՀՀ շրջակա միջավայրի նախարարություն</t>
  </si>
  <si>
    <t>ՀՀ կրթության, գիտության, մշակույթի և սպորտի նախարարություն</t>
  </si>
  <si>
    <t>ՀՀ բարձր տեխնոլոգիական արդյունաբերության նախարարություն</t>
  </si>
  <si>
    <t>ՀՀ ֆինանսների նախարարություն</t>
  </si>
  <si>
    <t xml:space="preserve">ՀՀ արտակարգ իրավիճակների նախարարություն </t>
  </si>
  <si>
    <t>ՀՀ վիճակագրական կոմիտե</t>
  </si>
  <si>
    <t>ՀՀ հանրային ծառայությունները  կարգավորող հանձնաժողով</t>
  </si>
  <si>
    <t>ՀՀ կենտրոնական ընտրական հանձնաժողով</t>
  </si>
  <si>
    <t>ՀՀ տնտեսական մրցակցության  պաշտպանության պետական հանձնաժողով</t>
  </si>
  <si>
    <t>ՀՀ կադաստրի կոմիտե</t>
  </si>
  <si>
    <t>ՀՀ տարածքային կառավարման և ենթակառուցվածքների նախարարության ջրային կոմիտե</t>
  </si>
  <si>
    <t>Հեռուստատեսության և ռադիոյի հանձնաժողով</t>
  </si>
  <si>
    <t>ՀՀ պետական եկամուտների կոմիտե</t>
  </si>
  <si>
    <t>ՀՀ կրթության, գիտության, մշակույթի և սպորտի նախարարության գիտության կոմիտե</t>
  </si>
  <si>
    <t>ՀՀ տարածքային կառավարման և ենթակառուցվածքների նախարարության քաղաքացիական ավիացիայի կոմիտե</t>
  </si>
  <si>
    <t xml:space="preserve">ՀՀ արտաքին գործերի նախարարության պետական արարողակարգի ծառայություն </t>
  </si>
  <si>
    <t>ՀՀ տարածքային կառավարման և ենթակառուցվածքների նախարարության պետական գույքի կառավարման կոմիտե</t>
  </si>
  <si>
    <t>ՀՀ տարածքային կառավարման և ենթակառուցվածքների նախարարության միգրացիոն ծառայություն</t>
  </si>
  <si>
    <t>Հանրային հեռարձակողի խորհուրդ</t>
  </si>
  <si>
    <t>ՀՀ հաշվեքննիչ պալատ</t>
  </si>
  <si>
    <t>Մարդու իրավունքների պաշտպանի աշխատակազմ</t>
  </si>
  <si>
    <t>ՀՀ միջուկային անվտանգության կարգավորման կոմիտե</t>
  </si>
  <si>
    <t>ՀՀ քննչական կոմիտե</t>
  </si>
  <si>
    <t>ՀՀ քաղաքաշինության կոմիտե</t>
  </si>
  <si>
    <t xml:space="preserve">ՀՀ արդարադատության նախարարության քրեակատարողական ծառայություն </t>
  </si>
  <si>
    <t>ՀՀ արդարադատության նախարարության հարկադիր կատարումն ապահովող ծառայություն</t>
  </si>
  <si>
    <t>Կոռուպցիայի կանխարգելման հանձնաժողով</t>
  </si>
  <si>
    <t>ՀՀ շրջակա միջավայրի նախարարության անտառային կոմիտե</t>
  </si>
  <si>
    <t>ՀՀ պետական վերահսկողական ծառայություն</t>
  </si>
  <si>
    <t>ՀՀ Արագածոտնի մարզպետարան</t>
  </si>
  <si>
    <t>ՀՀ Արարատի  մարզպետարան</t>
  </si>
  <si>
    <t>ՀՀ Արմավիրի  մարզպետարան</t>
  </si>
  <si>
    <t>ՀՀ Գեղարքունիքի  մարզպետարան</t>
  </si>
  <si>
    <t>ՀՀ Լոռու  մարզպետարան</t>
  </si>
  <si>
    <t>ՀՀ Կոտայքի  մարզպետարան</t>
  </si>
  <si>
    <t>ՀՀ Շիրակի  մարզպետարան</t>
  </si>
  <si>
    <t>ՀՀ Սյունիքի  մարզպետարան</t>
  </si>
  <si>
    <t>ՀՀ Վայոց ձորի  մարզպետարան</t>
  </si>
  <si>
    <t>ՀՀ Տավուշի  մարզպետարան</t>
  </si>
  <si>
    <t>Այլ մարմիններ</t>
  </si>
  <si>
    <t xml:space="preserve">Աղյուսակ N 1     </t>
  </si>
  <si>
    <t>Ծրագրի դասիչը</t>
  </si>
  <si>
    <t>Ծրագրի անվանումը</t>
  </si>
  <si>
    <t>Սոցիալական փաթեթների ապահովում</t>
  </si>
  <si>
    <t>Ծրագրի միջոցառումները</t>
  </si>
  <si>
    <t>Ծրագրի դասիչը՝</t>
  </si>
  <si>
    <t>Ցուցանիշների փոփոխությունները (ավելացումները նշված են դրական նշանով, իսկ պակասեցումները՝ փակագծով)</t>
  </si>
  <si>
    <t>Միջոցառման դասիչը</t>
  </si>
  <si>
    <t>Առաջին կիսամյակ</t>
  </si>
  <si>
    <t>Միջոցառման անվանումը՝</t>
  </si>
  <si>
    <t>Նկարագրությունը՝</t>
  </si>
  <si>
    <t>Պետական հիմնարկների և կազմակերպությունների աշխատողների հիպոթեքային վարկի ամսական վճարի, ուսման վճարի և հանգստի ապահովման գծով ծախսերի փոխհատուցում</t>
  </si>
  <si>
    <t>Միջոցառման տեսակը՝</t>
  </si>
  <si>
    <t>Տրանսֆերտների տրամադրում</t>
  </si>
  <si>
    <t>Միջոցառումն իրականացնողի անվանումը</t>
  </si>
  <si>
    <t>Շահառուների ընտրության չափանիշները</t>
  </si>
  <si>
    <t>Պետական հիմնարկների և կազմակերպությունների աշխատակիցներ</t>
  </si>
  <si>
    <t>Արդյունքի չափորոշիչներ</t>
  </si>
  <si>
    <t>Պետական հիմնարկների և կազմակերպությունների աշխատակիցների քանակ, մարդ</t>
  </si>
  <si>
    <t>Միջոցառման վրա կատարվող ծախսը (հազար դրամ)</t>
  </si>
  <si>
    <t xml:space="preserve">Աղյուսակ N 2 </t>
  </si>
  <si>
    <t xml:space="preserve">Աղյուսակ N 3 </t>
  </si>
  <si>
    <t xml:space="preserve">Աղյուսակ N 4 </t>
  </si>
  <si>
    <t xml:space="preserve">ՀՀ սահմանադրական դատարան </t>
  </si>
  <si>
    <t xml:space="preserve">Աղյուսակ N 5 </t>
  </si>
  <si>
    <t xml:space="preserve">ՀՀ դատական դեպարտամենտ </t>
  </si>
  <si>
    <t xml:space="preserve">Աղյուսակ N 6 </t>
  </si>
  <si>
    <t>Աղյուսակ N 10</t>
  </si>
  <si>
    <t>Աղյուսակ N 11</t>
  </si>
  <si>
    <t>Աղյուսակ N 12</t>
  </si>
  <si>
    <t>Աղյուսակ N 13</t>
  </si>
  <si>
    <t>Աղյուսակ N 14</t>
  </si>
  <si>
    <t>Աղյուսակ N 15</t>
  </si>
  <si>
    <t>Աղյուսակ N 16</t>
  </si>
  <si>
    <t>Աղյուսակ N 17</t>
  </si>
  <si>
    <t>Աղյուսակ N 18</t>
  </si>
  <si>
    <t>Աղյուսակ N 19</t>
  </si>
  <si>
    <t>Աղյուսակ N 20</t>
  </si>
  <si>
    <t>Աղյուսակ N 21</t>
  </si>
  <si>
    <t>ՀՀ հանրային ծառայությունները կարգավորող հանձնաժողով</t>
  </si>
  <si>
    <t>Աղյուսակ N 22</t>
  </si>
  <si>
    <t>Աղյուսակ N 23</t>
  </si>
  <si>
    <t>Աղյուսակ N 24</t>
  </si>
  <si>
    <t>Աղյուսակ N 25</t>
  </si>
  <si>
    <t>Աղյուսակ N 26</t>
  </si>
  <si>
    <t>Աղյուսակ N 27</t>
  </si>
  <si>
    <t>Աղյուսակ N 28</t>
  </si>
  <si>
    <t>Աղյուսակ N 29</t>
  </si>
  <si>
    <t>Աղյուսակ N 30</t>
  </si>
  <si>
    <t>Աղյուսակ N 31</t>
  </si>
  <si>
    <t>Աղյուսակ N 32</t>
  </si>
  <si>
    <t>Աղյուսակ N 33</t>
  </si>
  <si>
    <t xml:space="preserve"> Հանրային հեռարձակողի խորհուրդ </t>
  </si>
  <si>
    <t>Աղյուսակ N 34</t>
  </si>
  <si>
    <t>Աղյուսակ N 35</t>
  </si>
  <si>
    <t>Աղյուսակ N 36</t>
  </si>
  <si>
    <t>Աղյուսակ N 37</t>
  </si>
  <si>
    <t>Աղյուսակ N 38</t>
  </si>
  <si>
    <t>Աղյուսակ N 39</t>
  </si>
  <si>
    <t>Աղյուսակ N 40</t>
  </si>
  <si>
    <t>Աղյուսակ N 41</t>
  </si>
  <si>
    <t>Աղյուսակ N 42</t>
  </si>
  <si>
    <t>Աղյուսակ N 43</t>
  </si>
  <si>
    <t>Աղյուսակ N 44</t>
  </si>
  <si>
    <t>Աղյուսակ N 45</t>
  </si>
  <si>
    <t>Աղյուսակ N 46</t>
  </si>
  <si>
    <t>Աղյուսակ N 47</t>
  </si>
  <si>
    <t>Աղյուսակ N 48</t>
  </si>
  <si>
    <t>Աղյուսակ N 49</t>
  </si>
  <si>
    <t>Աղյուսակ N 50</t>
  </si>
  <si>
    <t>Աղյուսակ N 51</t>
  </si>
  <si>
    <t>Աղյուսակ N 52</t>
  </si>
  <si>
    <t>Աղյուսակ N 53</t>
  </si>
  <si>
    <t>Աղյուսակ N 54</t>
  </si>
  <si>
    <t>ՀԱՅԱՍՏԱՆԻ ՀԱՆՐԱՊԵՏՈՒԹՅԱՆ ԿԱՌԱՎԱՐՈՒԹՅԱՆ 2022 ԹՎԱԿԱՆԻ ԴԵԿՏԵՄԲԵՐԻ 29-Ի N 2111-Ն ՈՐՈՇՄԱՆ N  9.1 ՀԱՎԵԼՎԱԾԻ N 9.1.2 ԱՂՅՈՒՍԱԿՈՒՄ ԿԱՏԱՐՎՈՂ ԼՐԱՑՈՒՄՆԵՐԸ</t>
  </si>
  <si>
    <t>ՀԱՅԱՍՏԱՆԻ ՀԱՆՐԱՊԵՏՈՒԹՅԱՆ ԿԱՌԱՎԱՐՈՒԹՅԱՆ 2022 ԹՎԱԿԱՆԻ ԴԵԿՏԵՄԲԵՐԻ 29-Ի N 2111-Ն ՈՐՈՇՄԱՆ N  9.1 ՀԱՎԵԼՎԱԾԻ N 9.1.3 ԱՂՅՈՒՍԱԿՈՒՄ ԿԱՏԱՐՎՈՂ ԼՐԱՑՈՒՄՆԵՐԸ</t>
  </si>
  <si>
    <t xml:space="preserve">ՀԱՅԱՍՏԱՆԻ ՀԱՆՐԱՊԵՏՈՒԹՅԱՆ ԿԱՌԱՎԱՐՈՒԹՅԱՆ 2022 ԹՎԱԿԱՆԻ ԴԵԿՏԵՄԲԵՐԻ 29-Ի N 2111-Ն ՈՐՈՇՄԱՆ N  9.1 ՀԱՎԵԼՎԱԾԻ N 9.1.1 ԱՂՅՈՒՍԱԿՈՒՄ ԿԱՏԱՐՎՈՂ ԼՐԱՑՈՒՄՆԵՐԸ </t>
  </si>
  <si>
    <t>ՀԱՅԱՍՏԱՆԻ ՀԱՆՐԱՊԵՏՈՒԹՅԱՆ ԿԱՌԱՎԱՐՈՒԹՅԱՆ 2022 ԹՎԱԿԱՆԻ ԴԵԿՏԵՄԲԵՐԻ 29-Ի N 2111-Ն ՈՐՈՇՄԱՆ N  9.1 ՀԱՎԵԼՎԱԾԻ N 9.1.4 ԱՂՅՈՒՍԱԿՈՒՄ ԿԱՏԱՐՎՈՂ ԼՐԱՑՈՒՄՆԵՐԸ</t>
  </si>
  <si>
    <t>ՀԱՅԱՍՏԱՆԻ ՀԱՆՐԱՊԵՏՈՒԹՅԱՆ ԿԱՌԱՎԱՐՈՒԹՅԱՆ 2022 ԹՎԱԿԱՆԻ ԴԵԿՏԵՄԲԵՐԻ 29-Ի N 2111-Ն ՈՐՈՇՄԱՆ N  9.1 ՀԱՎԵԼՎԱԾԻ N 9.1.5 ԱՂՅՈՒՍԱԿՈՒՄ ԿԱՏԱՐՎՈՂ ԼՐԱՑՈՒՄՆԵՐԸ</t>
  </si>
  <si>
    <t>ՀԱՅԱՍՏԱՆԻ ՀԱՆՐԱՊԵՏՈՒԹՅԱՆ ԿԱՌԱՎԱՐՈՒԹՅԱՆ 2022 ԹՎԱԿԱՆԻ ԴԵԿՏԵՄԲԵՐԻ 29-Ի N 2111-Ն ՈՐՈՇՄԱՆ N  9.1 ՀԱՎԵԼՎԱԾԻ N 9.1.6 ԱՂՅՈՒՍԱԿՈՒՄ ԿԱՏԱՐՎՈՂ ԼՐԱՑՈՒՄՆԵՐԸ</t>
  </si>
  <si>
    <t>ՀԱՅԱՍՏԱՆԻ ՀԱՆՐԱՊԵՏՈՒԹՅԱՆ ԿԱՌԱՎԱՐՈՒԹՅԱՆ 2022 ԹՎԱԿԱՆԻ ԴԵԿՏԵՄԲԵՐԻ 29-Ի N 2111-Ն ՈՐՈՇՄԱՆ N  9.1 ՀԱՎԵԼՎԱԾԻ N 9.1.7 ԱՂՅՈՒՍԱԿՈՒՄ ԿԱՏԱՐՎՈՂ ԼՐԱՑՈՒՄՆԵՐԸ</t>
  </si>
  <si>
    <t>ՀԱՅԱՍՏԱՆԻ ՀԱՆՐԱՊԵՏՈՒԹՅԱՆ ԿԱՌԱՎԱՐՈՒԹՅԱՆ 2022 ԹՎԱԿԱՆԻ ԴԵԿՏԵՄԲԵՐԻ 29-Ի N 2111-Ն ՈՐՈՇՄԱՆ N  9.1 ՀԱՎԵԼՎԱԾԻ N 9.1.8 ԱՂՅՈՒՍԱԿՈՒՄ ԿԱՏԱՐՎՈՂ ԼՐԱՑՈՒՄՆԵՐԸ</t>
  </si>
  <si>
    <t>ՀԱՅԱՍՏԱՆԻ ՀԱՆՐԱՊԵՏՈՒԹՅԱՆ ԿԱՌԱՎԱՐՈՒԹՅԱՆ 2022 ԹՎԱԿԱՆԻ ԴԵԿՏԵՄԲԵՐԻ 29-Ի N 2111-Ն ՈՐՈՇՄԱՆ N  9.1 ՀԱՎԵԼՎԱԾԻ N 9.1.9 ԱՂՅՈՒՍԱԿՈՒՄ ԿԱՏԱՐՎՈՂ ԼՐԱՑՈՒՄՆԵՐԸ</t>
  </si>
  <si>
    <t>ՀԱՅԱՍՏԱՆԻ ՀԱՆՐԱՊԵՏՈՒԹՅԱՆ ԿԱՌԱՎԱՐՈՒԹՅԱՆ 2022 ԹՎԱԿԱՆԻ ԴԵԿՏԵՄԲԵՐԻ 29-Ի N 2111-Ն ՈՐՈՇՄԱՆ N  9.1 ՀԱՎԵԼՎԱԾԻ N 9.1.10 ԱՂՅՈՒՍԱԿՈՒՄ ԿԱՏԱՐՎՈՂ ԼՐԱՑՈՒՄՆԵՐԸ</t>
  </si>
  <si>
    <t>ՀԱՅԱՍՏԱՆԻ ՀԱՆՐԱՊԵՏՈՒԹՅԱՆ ԿԱՌԱՎԱՐՈՒԹՅԱՆ 2022 ԹՎԱԿԱՆԻ ԴԵԿՏԵՄԲԵՐԻ 29-Ի N 2111-Ն ՈՐՈՇՄԱՆ N  9.1 ՀԱՎԵԼՎԱԾԻ N 9.1.11 ԱՂՅՈՒՍԱԿՈՒՄ ԿԱՏԱՐՎՈՂ ԼՐԱՑՈՒՄՆԵՐԸ</t>
  </si>
  <si>
    <t>ՀԱՅԱՍՏԱՆԻ ՀԱՆՐԱՊԵՏՈՒԹՅԱՆ ԿԱՌԱՎԱՐՈՒԹՅԱՆ 2022 ԹՎԱԿԱՆԻ ԴԵԿՏԵՄԲԵՐԻ 29-Ի N 2111-Ն ՈՐՈՇՄԱՆ N  9.1 ՀԱՎԵԼՎԱԾԻ N 9.1.12 ԱՂՅՈՒՍԱԿՈՒՄ ԿԱՏԱՐՎՈՂ ԼՐԱՑՈՒՄՆԵՐԸ</t>
  </si>
  <si>
    <t>ՀԱՅԱՍՏԱՆԻ ՀԱՆՐԱՊԵՏՈՒԹՅԱՆ ԿԱՌԱՎԱՐՈՒԹՅԱՆ 2022 ԹՎԱԿԱՆԻ ԴԵԿՏԵՄԲԵՐԻ 29-Ի N 2111-Ն ՈՐՈՇՄԱՆ N  9.1 ՀԱՎԵԼՎԱԾԻ N 9.1.13 ԱՂՅՈՒՍԱԿՈՒՄ ԿԱՏԱՐՎՈՂ ԼՐԱՑՈՒՄՆԵՐԸ</t>
  </si>
  <si>
    <t>ՀԱՅԱՍՏԱՆԻ ՀԱՆՐԱՊԵՏՈՒԹՅԱՆ ԿԱՌԱՎԱՐՈՒԹՅԱՆ 2022 ԹՎԱԿԱՆԻ ԴԵԿՏԵՄԲԵՐԻ 29-Ի N 2111-Ն ՈՐՈՇՄԱՆ N  9.1 ՀԱՎԵԼՎԱԾԻ N 9.1.17 ԱՂՅՈՒՍԱԿՈՒՄ ԿԱՏԱՐՎՈՂ ԼՐԱՑՈՒՄՆԵՐԸ</t>
  </si>
  <si>
    <t>ՀԱՅԱՍՏԱՆԻ ՀԱՆՐԱՊԵՏՈՒԹՅԱՆ ԿԱՌԱՎԱՐՈՒԹՅԱՆ 2022 ԹՎԱԿԱՆԻ ԴԵԿՏԵՄԲԵՐԻ 29-Ի N 2111-Ն ՈՐՈՇՄԱՆ N  9.1 ՀԱՎԵԼՎԱԾԻ N 9.1.18 ԱՂՅՈՒՍԱԿՈՒՄ ԿԱՏԱՐՎՈՂ ԼՐԱՑՈՒՄՆԵՐԸ</t>
  </si>
  <si>
    <t>ՀԱՅԱՍՏԱՆԻ ՀԱՆՐԱՊԵՏՈՒԹՅԱՆ ԿԱՌԱՎԱՐՈՒԹՅԱՆ 2022 ԹՎԱԿԱՆԻ ԴԵԿՏԵՄԲԵՐԻ 29-Ի N 2111-Ն ՈՐՈՇՄԱՆ N  9.1 ՀԱՎԵԼՎԱԾԻ N 9.1.19 ԱՂՅՈՒՍԱԿՈՒՄ ԿԱՏԱՐՎՈՂ ԼՐԱՑՈՒՄՆԵՐԸ</t>
  </si>
  <si>
    <t>ՀԱՅԱՍՏԱՆԻ ՀԱՆՐԱՊԵՏՈՒԹՅԱՆ ԿԱՌԱՎԱՐՈՒԹՅԱՆ 2022 ԹՎԱԿԱՆԻ ԴԵԿՏԵՄԲԵՐԻ 29-Ի N 2111-Ն ՈՐՈՇՄԱՆ N  9.1 ՀԱՎԵԼՎԱԾԻ N 9.1.20 ԱՂՅՈՒՍԱԿՈՒՄ ԿԱՏԱՐՎՈՂ ԼՐԱՑՈՒՄՆԵՐԸ</t>
  </si>
  <si>
    <t>ՀԱՅԱՍՏԱՆԻ ՀԱՆՐԱՊԵՏՈՒԹՅԱՆ ԿԱՌԱՎԱՐՈՒԹՅԱՆ 2022 ԹՎԱԿԱՆԻ ԴԵԿՏԵՄԲԵՐԻ 29-Ի N 2111-Ն ՈՐՈՇՄԱՆ N  9.1 ՀԱՎԵԼՎԱԾԻ N 9.1.21 ԱՂՅՈՒՍԱԿՈՒՄ ԿԱՏԱՐՎՈՂ ԼՐԱՑՈՒՄՆԵՐԸ</t>
  </si>
  <si>
    <t>ՀԱՅԱՍՏԱՆԻ ՀԱՆՐԱՊԵՏՈՒԹՅԱՆ ԿԱՌԱՎԱՐՈՒԹՅԱՆ 2022 ԹՎԱԿԱՆԻ ԴԵԿՏԵՄԲԵՐԻ 29-Ի N 2111-Ն ՈՐՈՇՄԱՆ N  9.1 ՀԱՎԵԼՎԱԾԻ N 9.1.22 ԱՂՅՈՒՍԱԿՈՒՄ ԿԱՏԱՐՎՈՂ ԼՐԱՑՈՒՄՆԵՐԸ</t>
  </si>
  <si>
    <t>ՀԱՅԱՍՏԱՆԻ ՀԱՆՐԱՊԵՏՈՒԹՅԱՆ ԿԱՌԱՎԱՐՈՒԹՅԱՆ 2022 ԹՎԱԿԱՆԻ ԴԵԿՏԵՄԲԵՐԻ 29-Ի N 2111-Ն ՈՐՈՇՄԱՆ N  9.1 ՀԱՎԵԼՎԱԾԻ N 9.1.23 ԱՂՅՈՒՍԱԿՈՒՄ ԿԱՏԱՐՎՈՂ ԼՐԱՑՈՒՄՆԵՐԸ</t>
  </si>
  <si>
    <t>ՀԱՅԱՍՏԱՆԻ ՀԱՆՐԱՊԵՏՈՒԹՅԱՆ ԿԱՌԱՎԱՐՈՒԹՅԱՆ 2022 ԹՎԱԿԱՆԻ ԴԵԿՏԵՄԲԵՐԻ 29-Ի N 2111-Ն ՈՐՈՇՄԱՆ N  9.1 ՀԱՎԵԼՎԱԾԻ N 9.1.24 ԱՂՅՈՒՍԱԿՈՒՄ ԿԱՏԱՐՎՈՂ ԼՐԱՑՈՒՄՆԵՐԸ</t>
  </si>
  <si>
    <t>ՀԱՅԱՍՏԱՆԻ ՀԱՆՐԱՊԵՏՈՒԹՅԱՆ ԿԱՌԱՎԱՐՈՒԹՅԱՆ 2022 ԹՎԱԿԱՆԻ ԴԵԿՏԵՄԲԵՐԻ 29-Ի N 2111-Ն ՈՐՈՇՄԱՆ N  9.1 ՀԱՎԵԼՎԱԾԻ N 9.1.25 ԱՂՅՈՒՍԱԿՈՒՄ ԿԱՏԱՐՎՈՂ ԼՐԱՑՈՒՄՆԵՐԸ</t>
  </si>
  <si>
    <t>ՀԱՅԱՍՏԱՆԻ ՀԱՆՐԱՊԵՏՈՒԹՅԱՆ ԿԱՌԱՎԱՐՈՒԹՅԱՆ 2022 ԹՎԱԿԱՆԻ ԴԵԿՏԵՄԲԵՐԻ 29-Ի N 2111-Ն ՈՐՈՇՄԱՆ N  9.1 ՀԱՎԵԼՎԱԾԻ N 9.1.26 ԱՂՅՈՒՍԱԿՈՒՄ ԿԱՏԱՐՎՈՂ ԼՐԱՑՈՒՄՆԵՐԸ</t>
  </si>
  <si>
    <t>ՀԱՅԱՍՏԱՆԻ ՀԱՆՐԱՊԵՏՈՒԹՅԱՆ ԿԱՌԱՎԱՐՈՒԹՅԱՆ 2022 ԹՎԱԿԱՆԻ ԴԵԿՏԵՄԲԵՐԻ 29-Ի N 2111-Ն ՈՐՈՇՄԱՆ N  9.1 ՀԱՎԵԼՎԱԾԻ N 9.1.27 ԱՂՅՈՒՍԱԿՈՒՄ ԿԱՏԱՐՎՈՂ ԼՐԱՑՈՒՄՆԵՐԸ</t>
  </si>
  <si>
    <t>ՀԱՅԱՍՏԱՆԻ ՀԱՆՐԱՊԵՏՈՒԹՅԱՆ ԿԱՌԱՎԱՐՈՒԹՅԱՆ 2022 ԹՎԱԿԱՆԻ ԴԵԿՏԵՄԲԵՐԻ 29-Ի N 2111-Ն ՈՐՈՇՄԱՆ N  9.1 ՀԱՎԵԼՎԱԾԻ N 9.1.28 ԱՂՅՈՒՍԱԿՈՒՄ ԿԱՏԱՐՎՈՂ ԼՐԱՑՈՒՄՆԵՐԸ</t>
  </si>
  <si>
    <t>ՀԱՅԱՍՏԱՆԻ ՀԱՆՐԱՊԵՏՈՒԹՅԱՆ ԿԱՌԱՎԱՐՈՒԹՅԱՆ 2022 ԹՎԱԿԱՆԻ ԴԵԿՏԵՄԲԵՐԻ 29-Ի N 2111-Ն ՈՐՈՇՄԱՆ N  9.1 ՀԱՎԵԼՎԱԾԻ N 9.1.29 ԱՂՅՈՒՍԱԿՈՒՄ ԿԱՏԱՐՎՈՂ ԼՐԱՑՈՒՄՆԵՐԸ</t>
  </si>
  <si>
    <t>ՀԱՅԱՍՏԱՆԻ ՀԱՆՐԱՊԵՏՈՒԹՅԱՆ ԿԱՌԱՎԱՐՈՒԹՅԱՆ 2022 ԹՎԱԿԱՆԻ ԴԵԿՏԵՄԲԵՐԻ 29-Ի N 2111-Ն ՈՐՈՇՄԱՆ N  9.1 ՀԱՎԵԼՎԱԾԻ N 9.1.30 ԱՂՅՈՒՍԱԿՈՒՄ ԿԱՏԱՐՎՈՂ ԼՐԱՑՈՒՄՆԵՐԸ</t>
  </si>
  <si>
    <t>ՀԱՅԱՍՏԱՆԻ ՀԱՆՐԱՊԵՏՈՒԹՅԱՆ ԿԱՌԱՎԱՐՈՒԹՅԱՆ 2022 ԹՎԱԿԱՆԻ ԴԵԿՏԵՄԲԵՐԻ 29-Ի N 2111-Ն ՈՐՈՇՄԱՆ N  9.1 ՀԱՎԵԼՎԱԾԻ N 9.1.34 ԱՂՅՈՒՍԱԿՈՒՄ ԿԱՏԱՐՎՈՂ ԼՐԱՑՈՒՄՆԵՐԸ</t>
  </si>
  <si>
    <t>ՀԱՅԱՍՏԱՆԻ ՀԱՆՐԱՊԵՏՈՒԹՅԱՆ ԿԱՌԱՎԱՐՈՒԹՅԱՆ 2022 ԹՎԱԿԱՆԻ ԴԵԿՏԵՄԲԵՐԻ 29-Ի N 2111-Ն ՈՐՈՇՄԱՆ N  9.1 ՀԱՎԵԼՎԱԾԻ N 9.1.35 ԱՂՅՈՒՍԱԿՈՒՄ ԿԱՏԱՐՎՈՂ ԼՐԱՑՈՒՄՆԵՐԸ</t>
  </si>
  <si>
    <t>ՀԱՅԱՍՏԱՆԻ ՀԱՆՐԱՊԵՏՈՒԹՅԱՆ ԿԱՌԱՎԱՐՈՒԹՅԱՆ 2022 ԹՎԱԿԱՆԻ ԴԵԿՏԵՄԲԵՐԻ 29-Ի N 2111-Ն ՈՐՈՇՄԱՆ N  9.1 ՀԱՎԵԼՎԱԾԻ N 9.1.36 ԱՂՅՈՒՍԱԿՈՒՄ ԿԱՏԱՐՎՈՂ ԼՐԱՑՈՒՄՆԵՐԸ</t>
  </si>
  <si>
    <t>ՀԱՅԱՍՏԱՆԻ ՀԱՆՐԱՊԵՏՈՒԹՅԱՆ ԿԱՌԱՎԱՐՈՒԹՅԱՆ 2022 ԹՎԱԿԱՆԻ ԴԵԿՏԵՄԲԵՐԻ 29-Ի N 2111-Ն ՈՐՈՇՄԱՆ N  9.1 ՀԱՎԵԼՎԱԾԻ N 9.1.37 ԱՂՅՈՒՍԱԿՈՒՄ ԿԱՏԱՐՎՈՂ ԼՐԱՑՈՒՄՆԵՐԸ</t>
  </si>
  <si>
    <t>ՀԱՅԱՍՏԱՆԻ ՀԱՆՐԱՊԵՏՈՒԹՅԱՆ ԿԱՌԱՎԱՐՈՒԹՅԱՆ 2022 ԹՎԱԿԱՆԻ ԴԵԿՏԵՄԲԵՐԻ 29-Ի N 2111-Ն ՈՐՈՇՄԱՆ N  9.1 ՀԱՎԵԼՎԱԾԻ N 9.1.38 ԱՂՅՈՒՍԱԿՈՒՄ ԿԱՏԱՐՎՈՂ ԼՐԱՑՈՒՄՆԵՐԸ</t>
  </si>
  <si>
    <t>ՀԱՅԱՍՏԱՆԻ ՀԱՆՐԱՊԵՏՈՒԹՅԱՆ ԿԱՌԱՎԱՐՈՒԹՅԱՆ 2022 ԹՎԱԿԱՆԻ ԴԵԿՏԵՄԲԵՐԻ 29-Ի N 2111-Ն ՈՐՈՇՄԱՆ N  9.1 ՀԱՎԵԼՎԱԾԻ N 9.1.41 ԱՂՅՈՒՍԱԿՈՒՄ ԿԱՏԱՐՎՈՂ ԼՐԱՑՈՒՄՆԵՐԸ</t>
  </si>
  <si>
    <t>ՀԱՅԱՍՏԱՆԻ ՀԱՆՐԱՊԵՏՈՒԹՅԱՆ ԿԱՌԱՎԱՐՈՒԹՅԱՆ 2022 ԹՎԱԿԱՆԻ ԴԵԿՏԵՄԲԵՐԻ 29-Ի N 2111-Ն ՈՐՈՇՄԱՆ N  9.1 ՀԱՎԵԼՎԱԾԻ N 9.1.42 ԱՂՅՈՒՍԱԿՈՒՄ ԿԱՏԱՐՎՈՂ ԼՐԱՑՈՒՄՆԵՐԸ</t>
  </si>
  <si>
    <t>ՀԱՅԱՍՏԱՆԻ ՀԱՆՐԱՊԵՏՈՒԹՅԱՆ ԿԱՌԱՎԱՐՈՒԹՅԱՆ 2022 ԹՎԱԿԱՆԻ ԴԵԿՏԵՄԲԵՐԻ 29-Ի N 2111-Ն ՈՐՈՇՄԱՆ N  9.1 ՀԱՎԵԼՎԱԾԻ N 9.1.43 ԱՂՅՈՒՍԱԿՈՒՄ ԿԱՏԱՐՎՈՂ ԼՐԱՑՈՒՄՆԵՐԸ</t>
  </si>
  <si>
    <t>ՀԱՅԱՍՏԱՆԻ ՀԱՆՐԱՊԵՏՈՒԹՅԱՆ ԿԱՌԱՎԱՐՈՒԹՅԱՆ 2022 ԹՎԱԿԱՆԻ ԴԵԿՏԵՄԲԵՐԻ 29-Ի N 2111-Ն ՈՐՈՇՄԱՆ N  9.1 ՀԱՎԵԼՎԱԾԻ N 9.1.44 ԱՂՅՈՒՍԱԿՈՒՄ ԿԱՏԱՐՎՈՂ ԼՐԱՑՈՒՄՆԵՐԸ</t>
  </si>
  <si>
    <t>ՀԱՅԱՍՏԱՆԻ ՀԱՆՐԱՊԵՏՈՒԹՅԱՆ ԿԱՌԱՎԱՐՈՒԹՅԱՆ 2022 ԹՎԱԿԱՆԻ ԴԵԿՏԵՄԲԵՐԻ 29-Ի N 2111-Ն ՈՐՈՇՄԱՆ N  9.1 ՀԱՎԵԼՎԱԾԻ N 9.1.45 ԱՂՅՈՒՍԱԿՈՒՄ ԿԱՏԱՐՎՈՂ ԼՐԱՑՈՒՄՆԵՐԸ</t>
  </si>
  <si>
    <t>ՀԱՅԱՍՏԱՆԻ ՀԱՆՐԱՊԵՏՈՒԹՅԱՆ ԿԱՌԱՎԱՐՈՒԹՅԱՆ 2022 ԹՎԱԿԱՆԻ ԴԵԿՏԵՄԲԵՐԻ 29-Ի N 2111-Ն ՈՐՈՇՄԱՆ N  9.1 ՀԱՎԵԼՎԱԾԻ N 9.1.46 ԱՂՅՈՒՍԱԿՈՒՄ ԿԱՏԱՐՎՈՂ ԼՐԱՑՈՒՄՆԵՐԸ</t>
  </si>
  <si>
    <t>ՀԱՅԱՍՏԱՆԻ ՀԱՆՐԱՊԵՏՈՒԹՅԱՆ ԿԱՌԱՎԱՐՈՒԹՅԱՆ 2022 ԹՎԱԿԱՆԻ ԴԵԿՏԵՄԲԵՐԻ 29-Ի N 2111-Ն ՈՐՈՇՄԱՆ N  9.1 ՀԱՎԵԼՎԱԾԻ N 9.1.47 ԱՂՅՈՒՍԱԿՈՒՄ ԿԱՏԱՐՎՈՂ ԼՐԱՑՈՒՄՆԵՐԸ</t>
  </si>
  <si>
    <t>ՀԱՅԱՍՏԱՆԻ ՀԱՆՐԱՊԵՏՈՒԹՅԱՆ ԿԱՌԱՎԱՐՈՒԹՅԱՆ 2022 ԹՎԱԿԱՆԻ ԴԵԿՏԵՄԲԵՐԻ 29-Ի N 2111-Ն ՈՐՈՇՄԱՆ N  9.1 ՀԱՎԵԼՎԱԾԻ N 9.1.48 ԱՂՅՈՒՍԱԿՈՒՄ ԿԱՏԱՐՎՈՂ ԼՐԱՑՈՒՄՆԵՐԸ</t>
  </si>
  <si>
    <t>ՀԱՅԱՍՏԱՆԻ ՀԱՆՐԱՊԵՏՈՒԹՅԱՆ ԿԱՌԱՎԱՐՈՒԹՅԱՆ 2022 ԹՎԱԿԱՆԻ ԴԵԿՏԵՄԲԵՐԻ 29-Ի N 2111-Ն ՈՐՈՇՄԱՆ N  9.1 ՀԱՎԵԼՎԱԾԻ N 9.1.49 ԱՂՅՈՒՍԱԿՈՒՄ ԿԱՏԱՐՎՈՂ ԼՐԱՑՈՒՄՆԵՐԸ</t>
  </si>
  <si>
    <t>ՀԱՅԱՍՏԱՆԻ ՀԱՆՐԱՊԵՏՈՒԹՅԱՆ ԿԱՌԱՎԱՐՈՒԹՅԱՆ 2022 ԹՎԱԿԱՆԻ ԴԵԿՏԵՄԲԵՐԻ 29-Ի N 2111-Ն ՈՐՈՇՄԱՆ N  9.1 ՀԱՎԵԼՎԱԾԻ N 9.1.50 ԱՂՅՈՒՍԱԿՈՒՄ ԿԱՏԱՐՎՈՂ ԼՐԱՑՈՒՄՆԵՐԸ</t>
  </si>
  <si>
    <t>ՀԱՅԱՍՏԱՆԻ ՀԱՆՐԱՊԵՏՈՒԹՅԱՆ ԿԱՌԱՎԱՐՈՒԹՅԱՆ 2022 ԹՎԱԿԱՆԻ ԴԵԿՏԵՄԲԵՐԻ 29-Ի N 2111-Ն ՈՐՈՇՄԱՆ N  9.1 ՀԱՎԵԼՎԱԾԻ N 9.1.51 ԱՂՅՈՒՍԱԿՈՒՄ ԿԱՏԱՐՎՈՂ ԼՐԱՑՈՒՄՆԵՐԸ</t>
  </si>
  <si>
    <t>ՀԱՅԱՍՏԱՆԻ ՀԱՆՐԱՊԵՏՈՒԹՅԱՆ ԿԱՌԱՎԱՐՈՒԹՅԱՆ 2022 ԹՎԱԿԱՆԻ ԴԵԿՏԵՄԲԵՐԻ 29-Ի N 2111-Ն ՈՐՈՇՄԱՆ N  9.1 ՀԱՎԵԼՎԱԾԻ N 9.1.52 ԱՂՅՈՒՍԱԿՈՒՄ ԿԱՏԱՐՎՈՂ ԼՐԱՑՈՒՄՆԵՐԸ</t>
  </si>
  <si>
    <t>ՀԱՅԱՍՏԱՆԻ ՀԱՆՐԱՊԵՏՈՒԹՅԱՆ ԿԱՌԱՎԱՐՈՒԹՅԱՆ 2022 ԹՎԱԿԱՆԻ ԴԵԿՏԵՄԲԵՐԻ 29-Ի N 2111-Ն ՈՐՈՇՄԱՆ N  9.1 ՀԱՎԵԼՎԱԾԻ N 9.1.53 ԱՂՅՈՒՍԱԿՈՒՄ ԿԱՏԱՐՎՈՂ ԼՐԱՑՈՒՄՆԵՐԸ</t>
  </si>
  <si>
    <t>ՀԱՅԱՍՏԱՆԻ ՀԱՆՐԱՊԵՏՈՒԹՅԱՆ ԿԱՌԱՎԱՐՈՒԹՅԱՆ 2022 ԹՎԱԿԱՆԻ ԴԵԿՏԵՄԲԵՐԻ 29-Ի N 2111-Ն ՈՐՈՇՄԱՆ N  9.1 ՀԱՎԵԼՎԱԾԻ N 9.1.54 ԱՂՅՈՒՍԱԿՈՒՄ ԿԱՏԱՐՎՈՂ ԼՐԱՑՈՒՄՆԵՐԸ</t>
  </si>
  <si>
    <t>ՀԱՅԱՍՏԱՆԻ ՀԱՆՐԱՊԵՏՈՒԹՅԱՆ ԿԱՌԱՎԱՐՈՒԹՅԱՆ 2022 ԹՎԱԿԱՆԻ ԴԵԿՏԵՄԲԵՐԻ 29-Ի N 2111-Ն ՈՐՈՇՄԱՆ N  9.1 ՀԱՎԵԼՎԱԾԻ N 9.1.55 ԱՂՅՈՒՍԱԿՈՒՄ ԿԱՏԱՐՎՈՂ ԼՐԱՑՈՒՄՆԵՐԸ</t>
  </si>
  <si>
    <t>ՀԱՅԱՍՏԱՆԻ ՀԱՆՐԱՊԵՏՈՒԹՅԱՆ ԿԱՌԱՎԱՐՈՒԹՅԱՆ 2022 ԹՎԱԿԱՆԻ ԴԵԿՏԵՄԲԵՐԻ 29-Ի N 2111-Ն ՈՐՈՇՄԱՆ N  9.1 ՀԱՎԵԼՎԱԾԻ N 9.1.56 ԱՂՅՈՒՍԱԿՈՒՄ ԿԱՏԱՐՎՈՂ ԼՐԱՑՈՒՄՆԵՐԸ</t>
  </si>
  <si>
    <t>ՀԱՅԱՍՏԱՆԻ ՀԱՆՐԱՊԵՏՈՒԹՅԱՆ ԿԱՌԱՎԱՐՈՒԹՅԱՆ 2022 ԹՎԱԿԱՆԻ ԴԵԿՏԵՄԲԵՐԻ 29-Ի N 2111-Ն ՈՐՈՇՄԱՆ N  9.1 ՀԱՎԵԼՎԱԾԻ N 9.1.57 ԱՂՅՈՒՍԱԿՈՒՄ ԿԱՏԱՐՎՈՂ ԼՐԱՑՈՒՄՆԵՐԸ</t>
  </si>
  <si>
    <t>ՀԱՅԱՍՏԱՆԻ ՀԱՆՐԱՊԵՏՈՒԹՅԱՆ ԿԱՌԱՎԱՐՈՒԹՅԱՆ 2022 ԹՎԱԿԱՆԻ ԴԵԿՏԵՄԲԵՐԻ 29-Ի N 2111-Ն ՈՐՈՇՄԱՆ N  9.1 ՀԱՎԵԼՎԱԾԻ N 9.1.59 ԱՂՅՈՒՍԱԿՈՒՄ ԿԱՏԱՐՎՈՂ ԼՐԱՑՈՒՄՆԵՐԸ</t>
  </si>
  <si>
    <t>ՀՀ աշխատանքի և սոցիալական հարցերի նախարարության միասնական սոցիալական ծառայություն</t>
  </si>
  <si>
    <t>Աղյուսակ N 7</t>
  </si>
  <si>
    <t>Աղյուսակ N 8</t>
  </si>
  <si>
    <t>Աղյուսակ N 9</t>
  </si>
  <si>
    <t>ՀԱՅԱՍՏԱՆԻ ՀԱՆՐԱՊԵՏՈՒԹՅԱՆ ԿԱՌԱՎԱՐՈՒԹՅԱՆ 2022 ԹՎԱԿԱՆԻ ԴԵԿՏԵՄԲԵՐԻ 29-Ի N 2111-Ն ՈՐՈՇՄԱՆ N  9.1 ՀԱՎԵԼՎԱԾԻ N 9.1.15 ԱՂՅՈՒՍԱԿՈՒՄ ԿԱՏԱՐՎՈՂ ՓՈՓՈԽՈՒԹՅՈՒՆՆԵՐԸ</t>
  </si>
  <si>
    <t>ՀԱՅԱՍՏԱՆԻ ՀԱՆՐԱՊԵՏՈՒԹՅԱՆ ԿԱՌԱՎԱՐՈՒԹՅԱՆ 2022 ԹՎԱԿԱՆԻ ԴԵԿՏԵՄԲԵՐԻ 29-Ի N 2111-Ն ՈՐՈՇՄԱՆ N  9.1 ՀԱՎԵԼՎԱԾԻ N 9.1.16 ԱՂՅՈՒՍԱԿՈՒՄ ԿԱՏԱՐՎՈՂ ԼՐԱՑՈՒՄՆԵՐԸ</t>
  </si>
  <si>
    <t>ՀԱՅԱՍՏԱՆԻ ՀԱՆՐԱՊԵՏՈՒԹՅԱՆ ԿԱՌԱՎԱՐՈՒԹՅԱՆ 2022 ԹՎԱԿԱՆԻ ԴԵԿՏԵՄԲԵՐԻ 29-Ի N 2111-Ն ՈՐՈՇՄԱՆ N  9.1 ՀԱՎԵԼՎԱԾԻ N 9.1.33 ԱՂՅՈՒՍԱԿՈՒՄ ԿԱՏԱՐՎՈՂ ԼՐԱՑՈՒՄՆԵՐԸ</t>
  </si>
  <si>
    <t>ՀԱՅԱՍՏԱՆԻ ՀԱՆՐԱՊԵՏՈՒԹՅԱՆ ԿԱՌԱՎԱՐՈՒԹՅԱՆ 2022 ԹՎԱԿԱՆԻ ԴԵԿՏԵՄԲԵՐԻ 29-Ի N 2111-Ն ՈՐՈՇՄԱՆ N  9.1 ՀԱՎԵԼՎԱԾԻ N 9.1.40 ԱՂՅՈՒՍԱԿՈՒՄ ԿԱՏԱՐՎՈՂ ԼՐԱՑՈՒՄՆԵՐԸ</t>
  </si>
  <si>
    <t>Հակակոռուպցիոն կոմիտե</t>
  </si>
  <si>
    <t xml:space="preserve"> Ծրագրի անվանումը`</t>
  </si>
  <si>
    <t xml:space="preserve"> Ծրագրի նպատակը`</t>
  </si>
  <si>
    <t xml:space="preserve"> Պետական հիմնարկների և կազմակերպությունների աշխատողների սոցիալական երաշխիքների ապահովում և աշխատանքային մոտիվացիայի բարձրացում</t>
  </si>
  <si>
    <t xml:space="preserve"> Վերջնական արդյունքի նկարագրությունը`</t>
  </si>
  <si>
    <t xml:space="preserve"> Պետական մարմինների աշխատակիցների կյանքի որակի բարելավում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</si>
  <si>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</si>
  <si>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</si>
  <si>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</si>
  <si>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
Ծրագրային դասիչը</t>
  </si>
  <si>
    <t>Բյուջետային հատկացումների գլխավոր կարգադրիչների, ծրագրերի և միջոցառումների անվանումները</t>
  </si>
  <si>
    <t>Ցուցանիշների փոփոխությունները ավելացումները նշված են դրական նշանով, իսկ նվազեցումները՝ փակագծերում</t>
  </si>
  <si>
    <t xml:space="preserve">
Ծրագիր</t>
  </si>
  <si>
    <t xml:space="preserve">
Միջոցառում</t>
  </si>
  <si>
    <t xml:space="preserve"> ԸՆԴԱՄԵՆԸ</t>
  </si>
  <si>
    <t xml:space="preserve"> ՀՀ  աշխատանքի և սոցիալական հարցերի նախարարություն</t>
  </si>
  <si>
    <t xml:space="preserve"> Սոցիալական փաթեթների ապահովում</t>
  </si>
  <si>
    <t xml:space="preserve"> Պետական հիմնարկների և կազմակերպությունների աշխատողների սոցիալական փաթեթով ապահովում</t>
  </si>
  <si>
    <t xml:space="preserve"> Պետական հիմնարկների և կազմակերպությունների աշխատողների հիպոթեքային վարկի ամսական վճարի, ուսման վճարի և հանգստի ապահովման գծով ծախսերի փոխհատուցում</t>
  </si>
  <si>
    <t xml:space="preserve"> Տրանսֆերտների տրամադրում</t>
  </si>
  <si>
    <t xml:space="preserve"> ՀՀ  առողջապահության  նախարարություն</t>
  </si>
  <si>
    <t xml:space="preserve"> 1207</t>
  </si>
  <si>
    <t xml:space="preserve"> Սոցիալապես անապահով և առանձին խմբերի անձանց բժշկական օգնություն</t>
  </si>
  <si>
    <t xml:space="preserve"> Սոցիալապես անապահով և հատուկ խմբերում ընդգրկված անձանց բժշկական օգնության հասանելիության և մատչելիության մակարդակի բարձրացում, հիվանդանոցային որակյալ բժշկական օգնության ապահովում</t>
  </si>
  <si>
    <t xml:space="preserve"> Սոցիալապես անապահով և հատուկ խմբերում ընդգրկված անձանց բժշկական օգնության հասանելիության և մատչելիության բարձրացում, ծառայությունների մատուցման հասցեականության բարելավում</t>
  </si>
  <si>
    <t xml:space="preserve"> 11004</t>
  </si>
  <si>
    <t xml:space="preserve"> Պետական հիմնարկների և կազմակերպությունների աշխատողների բժշկական օգնության և սպասարկման ծառայություններ</t>
  </si>
  <si>
    <t xml:space="preserve"> Ծառայությունների մատուցում</t>
  </si>
  <si>
    <t>Հավելված N 1                                                               ՀՀ կառավարության 2023 թվականի                                             ……..… …..-ի N …… որոշման</t>
  </si>
  <si>
    <t xml:space="preserve"> Ծրագրային դասիչը </t>
  </si>
  <si>
    <t xml:space="preserve"> Ծրագրի անվանումը </t>
  </si>
  <si>
    <t xml:space="preserve"> Գումարը (հազար դրամ) </t>
  </si>
  <si>
    <t xml:space="preserve">ՀԱՅԱՍՏԱՆԻ ՀԱՆՐԱՊԵՏՈՒԹՅԱՆ 2023 ԹՎԱԿԱՆԻ ՊԵՏԱԿԱՆ ԲՅՈՒՋԵԻ ՄԱՍԻՆ» ՕՐԵՆՔԻ  N 1 ՀԱՎԵԼՎԱԾԻ N 1 ԱՂՅՈՒՍԱԿՈՒՄ ԿԱՏԱՐՎՈՂ ՎԵՐԱԲԱՇԽՈՒՄԸ </t>
  </si>
  <si>
    <t xml:space="preserve"> 1015 </t>
  </si>
  <si>
    <t xml:space="preserve"> Սոցիալական փաթեթների ապահովում </t>
  </si>
  <si>
    <t xml:space="preserve"> 1207 </t>
  </si>
  <si>
    <t xml:space="preserve"> Սոցիալապես անապահով և առանձին խմբերի անձանց բժշկական օգնություն </t>
  </si>
  <si>
    <t xml:space="preserve">ՀԱՅԱՍՏԱՆԻ ՀԱՆՐԱՊԵՏՈՒԹՅԱՆ 2023 ԹՎԱԿԱՆԻ ՊԵՏԱԿԱՆ ԲՅՈՒՋԵԻ ՄԱՍԻՆ» ՕՐԵՆՔԻ  N 1 ՀԱՎԵԼՎԱԾԻ N 2 ԱՂՅՈՒՍԱԿՈՒՄ ԿԱՏԱՐՎՈՂ ՎԵՐԱԲԱՇԽՈՒՄԸ ԵՎ ՀԱՅԱՍՏԱՆԻ ՀԱՆՐԱՊԵՏՈՒԹՅԱՆ ԿԱՌԱՎԱՐՈՒԹՅԱՆ 2022 ԹՎԱԿԱՆԻ ԴԵԿՏԵՄԲԵՐԻ 29-Ի N 2111-Ն ՈՐՈՇՄԱՆ  N 5 ՀԱՎԵԼՎԱԾԻ N 1 ԱՂՅՈՒՍԱԿՈՒՄ ԿԱՏԱՐՎՈՂ ԼՐԱՑՈՒՄՆԵՐԸ ԵՎ ՓՈՓՈԽՈՒԹՅՈՒՆՆԵՐԸ </t>
  </si>
  <si>
    <t xml:space="preserve">ՀԱՅԱՍՏԱՆԻ ՀԱՆՐԱՊԵՏՈՒԹՅԱՆ ԿԱՌԱՎԱՐՈՒԹՅԱՆ 2022 ԹՎԱԿԱՆԻ ԴԵԿՏԵՄԲԵՐԻ 29-Ի N 2111-Ն ՈՐՈՇՄԱՆ N 4 ՀԱՎԵԼՎԱԾՈՒՄ ԿԱՏԱՐՎՈՂ ԼՐԱՑՈՒՄՆԵՐԸ ԵՎ ՓՈՓՈԽՈՒԹՅՈՒՆՆԵՐԸ </t>
  </si>
  <si>
    <t>հազար դրամ</t>
  </si>
  <si>
    <t>Հավելված N 2                                                               ՀՀ կառավարության 2023 թվականի                                             ……..… …..-ի N …… որոշման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</si>
  <si>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</si>
  <si>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</si>
  <si>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</si>
  <si>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Առաջին եռամսյակ</t>
  </si>
  <si>
    <t xml:space="preserve"> Առաջին կիսամյակ</t>
  </si>
  <si>
    <t xml:space="preserve"> Ինն ամիս</t>
  </si>
  <si>
    <t xml:space="preserve"> Տարի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</si>
  <si>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</si>
  <si>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</si>
  <si>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</si>
  <si>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</si>
  <si>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Միջոցառում</t>
  </si>
  <si>
    <t xml:space="preserve"> 1015</t>
  </si>
  <si>
    <t xml:space="preserve"> 12001</t>
  </si>
  <si>
    <t xml:space="preserve"> 01</t>
  </si>
  <si>
    <t xml:space="preserve"> Սոցիալական պաշտպանություն (այլ դասերին չպատկանող)</t>
  </si>
  <si>
    <t xml:space="preserve"> այդ թվում`</t>
  </si>
  <si>
    <t xml:space="preserve"> 09</t>
  </si>
  <si>
    <t xml:space="preserve"> 10</t>
  </si>
  <si>
    <t xml:space="preserve"> ՍՈՑԻԱԼԱԿԱՆ ՊԱՇՏՊԱՆՈՒԹՅՈՒՆ</t>
  </si>
  <si>
    <t xml:space="preserve"> 03</t>
  </si>
  <si>
    <t xml:space="preserve"> Հիվանդանոցային ծառայություններ</t>
  </si>
  <si>
    <t xml:space="preserve"> Ընդհանուր բնույթի հիվանդանոցային ծառայություններ</t>
  </si>
  <si>
    <t xml:space="preserve"> 07</t>
  </si>
  <si>
    <t xml:space="preserve"> ԱՌՈՂՋԱՊԱՀՈՒԹՅՈՒՆ</t>
  </si>
  <si>
    <t>Հավելված N 3                                                               ՀՀ կառավարության 2023 թվականի                                             ……..… …..-ի N …… որոշման</t>
  </si>
  <si>
    <t xml:space="preserve"> ՀԱՅԱՍՏԱՆԻ ՀԱՆՐԱՊԵՏՈՒԹՅԱՆ ԿԱՌԱՎԱՐՈՒԹՅԱՆ 2022 ԹՎԱԿԱՆԻ ԴԵԿՏԵՄԲԵՐԻ 29-Ի N 2111-Ն ՈՐՈՇՄԱՆ  N 3 ՀԱՎԵԼՎԱԾՈՒՄ ԿԱՏԱՐՎՈՂ ԼՐԱՑՈՒՄՆԵՐԸ ԵՎ ՓՈՓՈԽՈՒԹՅՈՒՆՆԵՐԸ 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</si>
  <si>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</si>
  <si>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</si>
  <si>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</si>
  <si>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</si>
  <si>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ԾԱՌԱՅՈՒԹՅՈՒՆՆԵՐԻ  ԵՎ   ԱՊՐԱՆՔՆԵՐԻ  ՁԵՌՔԲԵՐՈՒՄ</t>
  </si>
  <si>
    <t xml:space="preserve"> Պայմանագրային այլ ծառայությունների ձեռքբերում</t>
  </si>
  <si>
    <t xml:space="preserve"> - Ընդհանուր բնույթի այլ ծառայություններ</t>
  </si>
  <si>
    <t xml:space="preserve"> ՍՈՑԻԱԼԱԿԱՆ  ՆՊԱՍՏՆԵՐ ԵՎ ԿԵՆՍԱԹՈՇԱԿՆԵՐ</t>
  </si>
  <si>
    <t xml:space="preserve"> Սոցիալական օգնության դրամական արտահայտությամբ նպաստներ (բյուջեից)</t>
  </si>
  <si>
    <t xml:space="preserve"> - Այլ նպաստներ բյուջեից</t>
  </si>
  <si>
    <t>Հավելված N 4                                            ՀՀ կառավարության 2023 թվականի                                             ……..… …..-ի N …… որոշման</t>
  </si>
  <si>
    <t xml:space="preserve"> Ծրագրի դասիչը` </t>
  </si>
  <si>
    <t xml:space="preserve"> Միջոցառման դասիչը` </t>
  </si>
  <si>
    <t xml:space="preserve"> 11004 </t>
  </si>
  <si>
    <t xml:space="preserve"> Առաջին եռամսյակ </t>
  </si>
  <si>
    <t xml:space="preserve"> Առաջին կիսամյակ </t>
  </si>
  <si>
    <t xml:space="preserve"> Ինն ամիս </t>
  </si>
  <si>
    <t xml:space="preserve"> Տարի </t>
  </si>
  <si>
    <t xml:space="preserve"> Միջոցառման անվանումը` </t>
  </si>
  <si>
    <t xml:space="preserve"> Պետական հիմնարկների և կազմակերպությունների աշխատողների բժշկական օգնության և սպասարկման ծառայություններ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</si>
  <si>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</si>
  <si>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</si>
  <si>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</si>
  <si>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Ծառայությունը մատուցող կազմակերպության(ների) անվանում(ներ)ը </t>
  </si>
  <si>
    <t xml:space="preserve"> ՀՀ գնումների մասին օրենսդրությանը համապատասխան ընտրված կազմակերպություններ </t>
  </si>
  <si>
    <t xml:space="preserve"> Արդյունքի չափորոշիչներ </t>
  </si>
  <si>
    <t xml:space="preserve"> Բժշկական օգնության գծով ծառայություններից օգտվելու դեպքերի թիվ, հատ </t>
  </si>
  <si>
    <t xml:space="preserve"> Պարտադիր կանխարգելիչ քննություններ անցած անձանց թիվ, մարդ </t>
  </si>
  <si>
    <t xml:space="preserve"> ֆինանսական համակարգի հաշտարարի բավարարված բողոքների թիվ, հատ </t>
  </si>
  <si>
    <t xml:space="preserve"> Միջոցառման վրա կատարվող ծախսը (հազար դրամ) </t>
  </si>
  <si>
    <t xml:space="preserve">ՀԱՅԱՍՏԱՆԻ ՀԱՆՐԱՊԵՏՈՒԹՅԱՆ ԿԱՌԱՎԱՐՈՒԹՅԱՆ 2022 ԹՎԱԿԱՆԻ ԴԵԿՏԵՄԲԵՐԻ 29-Ի N 2111-Ն ՈՐՈՇՄԱՆ N  9 ՀԱՎԵԼՎԱԾԻ N 9.8 ԱՂՅՈՒՍԱԿՈՒՄ ԿԱՏԱՐՎՈՂ ԼՐԱՑՈՒՄՆԵՐԸ </t>
  </si>
  <si>
    <t xml:space="preserve">Հավելված N 5                                               ՀՀ կառավարության 2023 թվականի                                             ……..… …..-ի N …… որոշման                                  </t>
  </si>
  <si>
    <t xml:space="preserve">Հավելված N 6                        ՀՀ կառավարության 2023 թվականի                                             ……..… …..-ի N …… որոշման                                  </t>
  </si>
  <si>
    <t xml:space="preserve"> Ծրագրի դասիչը </t>
  </si>
  <si>
    <t xml:space="preserve">ՀԱՅԱՍՏԱՆԻ ՀԱՆՐԱՊԵՏՈՒԹՅԱՆ ԿԱՌԱՎԱՐՈՒԹՅԱՆ 2022 ԹՎԱԿԱՆԻ ԴԵԿՏԵՄԲԵՐԻ 29-Ի N 2111-Ն ՈՐՈՇՄԱՆ N  9 ՀԱՎԵԼՎԱԾԻ N 9.15 ԱՂՅՈՒՍԱԿՈՒՄ ԿԱՏԱՐՎՈՂ ՓՈՓՈԽՈՒԹՅՈՒՆՆԵՐԸ </t>
  </si>
  <si>
    <t>հազ. դրամ</t>
  </si>
</sst>
</file>

<file path=xl/styles.xml><?xml version="1.0" encoding="utf-8"?>
<styleSheet xmlns="http://schemas.openxmlformats.org/spreadsheetml/2006/main">
  <numFmts count="22">
    <numFmt numFmtId="41" formatCode="_-* #,##0\ _₽_-;\-* #,##0\ _₽_-;_-* &quot;-&quot;\ _₽_-;_-@_-"/>
    <numFmt numFmtId="43" formatCode="_-* #,##0.00\ _₽_-;\-* #,##0.00\ _₽_-;_-* &quot;-&quot;??\ _₽_-;_-@_-"/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_(* #,##0.0_);_(* \(#,##0.0\);_(* &quot;-&quot;??_);_(@_)"/>
    <numFmt numFmtId="172" formatCode="#,##0.0_);\(#,##0.0\)"/>
    <numFmt numFmtId="173" formatCode="##,##0.0;\(##,##0.0\);\-"/>
    <numFmt numFmtId="174" formatCode="_-* #,##0.00_-;\-* #,##0.00_-;_-* &quot;-&quot;??_-;_-@_-"/>
    <numFmt numFmtId="175" formatCode="_-* #,##0.00_?_._-;\-* #,##0.00_?_._-;_-* &quot;-&quot;??_?_._-;_-@_-"/>
    <numFmt numFmtId="176" formatCode="_-* #,##0.00\ _դ_ր_._-;\-* #,##0.00\ _դ_ր_._-;_-* &quot;-&quot;??\ _դ_ր_._-;_-@_-"/>
    <numFmt numFmtId="177" formatCode="_-* #,##0.00_р_._-;\-* #,##0.00_р_._-;_-* &quot;-&quot;??_р_._-;_-@_-"/>
    <numFmt numFmtId="178" formatCode="[$€-2]\ #,##0.00_);[Red]\([$€-2]\ #,##0.00\)"/>
    <numFmt numFmtId="179" formatCode="General_)"/>
    <numFmt numFmtId="180" formatCode="_-* #,##0.00\ _ _-;\-* #,##0.00\ _ _-;_-* &quot;-&quot;??\ _ _-;_-@_-"/>
    <numFmt numFmtId="181" formatCode="_-* #,##0.00\ _֏_-;\-* #,##0.00\ _֏_-;_-* &quot;-&quot;??\ _֏_-;_-@_-"/>
    <numFmt numFmtId="182" formatCode="_ * #,##0_)\ &quot;$&quot;_ ;_ * \(#,##0\)\ &quot;$&quot;_ ;_ * &quot;-&quot;_)\ &quot;$&quot;_ ;_ @_ "/>
    <numFmt numFmtId="183" formatCode="_([$€-2]* #,##0.00_);_([$€-2]* \(#,##0.00\);_([$€-2]* &quot;-&quot;??_)"/>
  </numFmts>
  <fonts count="1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GHEA Grapalat"/>
      <family val="3"/>
    </font>
    <font>
      <sz val="8"/>
      <name val="GHEA Grapalat"/>
      <family val="2"/>
    </font>
    <font>
      <sz val="12"/>
      <name val="GHEA Grapalat"/>
      <family val="3"/>
    </font>
    <font>
      <sz val="12"/>
      <color theme="1"/>
      <name val="GHEA Grapalat"/>
      <family val="3"/>
    </font>
    <font>
      <b/>
      <sz val="12"/>
      <name val="GHEA Grapalat"/>
      <family val="3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9"/>
      <name val="Arial Armenian"/>
      <family val="2"/>
    </font>
    <font>
      <sz val="8"/>
      <name val="GHEA Grapalat"/>
      <family val="3"/>
    </font>
    <font>
      <sz val="8"/>
      <name val="Arial Armenian"/>
      <family val="2"/>
    </font>
    <font>
      <b/>
      <sz val="18"/>
      <color theme="3"/>
      <name val="Calibri Light"/>
      <family val="2"/>
      <scheme val="major"/>
    </font>
    <font>
      <sz val="10"/>
      <name val="Arial Armenian"/>
      <family val="2"/>
    </font>
    <font>
      <sz val="10"/>
      <name val="Times Armenian"/>
      <family val="1"/>
    </font>
    <font>
      <sz val="10"/>
      <color indexed="8"/>
      <name val="MS Sans Serif"/>
      <family val="2"/>
      <charset val="204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0"/>
      <color rgb="FF000000"/>
      <name val="Times New Roman"/>
      <family val="1"/>
    </font>
    <font>
      <sz val="11"/>
      <color theme="1"/>
      <name val="Sylfaen"/>
      <family val="2"/>
    </font>
    <font>
      <b/>
      <sz val="11"/>
      <color rgb="FF3F3F3F"/>
      <name val="Times Armenian"/>
      <family val="2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sz val="10"/>
      <name val="MS Sans Serif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Times Armenian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Times Armenian"/>
      <family val="2"/>
    </font>
    <font>
      <sz val="11"/>
      <color theme="0"/>
      <name val="Calibri"/>
      <family val="2"/>
      <charset val="1"/>
      <scheme val="minor"/>
    </font>
    <font>
      <sz val="11"/>
      <color indexed="9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sz val="11"/>
      <color indexed="16"/>
      <name val="Calibri"/>
      <family val="2"/>
      <charset val="204"/>
    </font>
    <font>
      <sz val="11"/>
      <color rgb="FF9C0006"/>
      <name val="Calibri"/>
      <family val="2"/>
      <charset val="1"/>
      <scheme val="minor"/>
    </font>
    <font>
      <sz val="11"/>
      <color indexed="20"/>
      <name val="Calibri"/>
      <family val="2"/>
      <charset val="1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19"/>
      <name val="Calibri"/>
      <family val="2"/>
      <charset val="204"/>
    </font>
    <font>
      <b/>
      <sz val="11"/>
      <color rgb="FFFA7D00"/>
      <name val="Calibri"/>
      <family val="2"/>
      <charset val="1"/>
      <scheme val="minor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1"/>
      <scheme val="minor"/>
    </font>
    <font>
      <b/>
      <sz val="11"/>
      <color indexed="9"/>
      <name val="Calibri"/>
      <family val="2"/>
      <charset val="1"/>
    </font>
    <font>
      <sz val="12"/>
      <name val="Times New Roman"/>
      <family val="1"/>
    </font>
    <font>
      <sz val="11"/>
      <color indexed="8"/>
      <name val="GHEA Grapalat"/>
      <family val="2"/>
    </font>
    <font>
      <sz val="10"/>
      <color indexed="8"/>
      <name val="Arial Narrow"/>
      <family val="2"/>
      <charset val="1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</font>
    <font>
      <i/>
      <sz val="11"/>
      <color indexed="23"/>
      <name val="Times Armenian"/>
      <family val="2"/>
    </font>
    <font>
      <i/>
      <sz val="11"/>
      <color rgb="FF7F7F7F"/>
      <name val="Calibri"/>
      <family val="2"/>
      <charset val="1"/>
      <scheme val="minor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1"/>
      <scheme val="minor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5"/>
      <color theme="3"/>
      <name val="Calibri"/>
      <family val="2"/>
      <charset val="1"/>
      <scheme val="minor"/>
    </font>
    <font>
      <b/>
      <sz val="15"/>
      <color indexed="62"/>
      <name val="Calibri"/>
      <family val="2"/>
      <charset val="1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3"/>
      <color theme="3"/>
      <name val="Calibri"/>
      <family val="2"/>
      <charset val="1"/>
      <scheme val="minor"/>
    </font>
    <font>
      <b/>
      <sz val="13"/>
      <color indexed="62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charset val="204"/>
    </font>
    <font>
      <b/>
      <sz val="11"/>
      <color theme="3"/>
      <name val="Calibri"/>
      <family val="2"/>
      <charset val="1"/>
      <scheme val="minor"/>
    </font>
    <font>
      <b/>
      <sz val="11"/>
      <color indexed="62"/>
      <name val="Calibri"/>
      <family val="2"/>
      <charset val="1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3"/>
      <name val="Calibri"/>
      <family val="2"/>
      <charset val="204"/>
    </font>
    <font>
      <sz val="11"/>
      <color rgb="FF3F3F76"/>
      <name val="Calibri"/>
      <family val="2"/>
      <charset val="1"/>
      <scheme val="minor"/>
    </font>
    <font>
      <sz val="11"/>
      <color indexed="62"/>
      <name val="Calibri"/>
      <family val="2"/>
      <charset val="1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indexed="52"/>
      <name val="Calibri"/>
      <family val="2"/>
    </font>
    <font>
      <sz val="11"/>
      <color indexed="19"/>
      <name val="Calibri"/>
      <family val="2"/>
      <charset val="204"/>
    </font>
    <font>
      <sz val="11"/>
      <color rgb="FFFA7D00"/>
      <name val="Calibri"/>
      <family val="2"/>
      <charset val="1"/>
      <scheme val="minor"/>
    </font>
    <font>
      <sz val="11"/>
      <color indexed="52"/>
      <name val="Calibri"/>
      <family val="2"/>
      <charset val="1"/>
    </font>
    <font>
      <sz val="10"/>
      <color rgb="FF9C6500"/>
      <name val="Calibri"/>
      <family val="2"/>
      <scheme val="minor"/>
    </font>
    <font>
      <sz val="11"/>
      <color rgb="FF9C6500"/>
      <name val="Calibri"/>
      <family val="2"/>
      <charset val="1"/>
      <scheme val="minor"/>
    </font>
    <font>
      <sz val="11"/>
      <color indexed="60"/>
      <name val="Calibri"/>
      <family val="2"/>
      <charset val="1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theme="1"/>
      <name val="Calibri"/>
      <family val="2"/>
      <charset val="204"/>
      <scheme val="minor"/>
    </font>
    <font>
      <sz val="12"/>
      <name val="Arial Armenian"/>
      <family val="2"/>
    </font>
    <font>
      <sz val="10"/>
      <name val="Arial LatArm"/>
      <family val="2"/>
    </font>
    <font>
      <sz val="10"/>
      <name val="Arial Cyr"/>
      <family val="2"/>
    </font>
    <font>
      <sz val="11"/>
      <color theme="1"/>
      <name val="GHEA Grapalat"/>
      <family val="2"/>
    </font>
    <font>
      <sz val="10"/>
      <color theme="1"/>
      <name val="Arial Armenian"/>
      <family val="2"/>
    </font>
    <font>
      <sz val="10"/>
      <name val="Arial Unicode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1"/>
      <scheme val="minor"/>
    </font>
    <font>
      <b/>
      <sz val="11"/>
      <color indexed="63"/>
      <name val="Calibri"/>
      <family val="2"/>
      <charset val="1"/>
    </font>
    <font>
      <sz val="12"/>
      <name val="Times Armenian"/>
      <family val="1"/>
    </font>
    <font>
      <sz val="9"/>
      <name val="Times New Roman"/>
      <family val="1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1"/>
    </font>
    <font>
      <sz val="18"/>
      <color theme="3"/>
      <name val="Calibri Light"/>
      <family val="2"/>
      <charset val="1"/>
      <scheme val="major"/>
    </font>
    <font>
      <b/>
      <sz val="18"/>
      <color theme="3"/>
      <name val="Calibri Light"/>
      <family val="2"/>
      <charset val="1"/>
      <scheme val="major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1"/>
      <scheme val="minor"/>
    </font>
    <font>
      <sz val="11"/>
      <color indexed="10"/>
      <name val="Calibri"/>
      <family val="2"/>
      <charset val="1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6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10"/>
      </patternFill>
    </fill>
    <fill>
      <patternFill patternType="solid">
        <fgColor indexed="51"/>
        <bgColor indexed="51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89">
    <xf numFmtId="0" fontId="0" fillId="0" borderId="0"/>
    <xf numFmtId="0" fontId="4" fillId="0" borderId="0">
      <alignment horizontal="left" vertical="top" wrapText="1"/>
    </xf>
    <xf numFmtId="0" fontId="8" fillId="0" borderId="0"/>
    <xf numFmtId="0" fontId="1" fillId="0" borderId="0"/>
    <xf numFmtId="0" fontId="10" fillId="0" borderId="35" applyNumberFormat="0" applyFill="0" applyAlignment="0" applyProtection="0"/>
    <xf numFmtId="0" fontId="11" fillId="0" borderId="36" applyNumberFormat="0" applyFill="0" applyAlignment="0" applyProtection="0"/>
    <xf numFmtId="0" fontId="12" fillId="0" borderId="37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38" applyNumberFormat="0" applyAlignment="0" applyProtection="0"/>
    <xf numFmtId="0" fontId="17" fillId="6" borderId="39" applyNumberFormat="0" applyAlignment="0" applyProtection="0"/>
    <xf numFmtId="0" fontId="18" fillId="6" borderId="38" applyNumberFormat="0" applyAlignment="0" applyProtection="0"/>
    <xf numFmtId="0" fontId="19" fillId="0" borderId="40" applyNumberFormat="0" applyFill="0" applyAlignment="0" applyProtection="0"/>
    <xf numFmtId="0" fontId="20" fillId="7" borderId="41" applyNumberFormat="0" applyAlignment="0" applyProtection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3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169" fontId="25" fillId="0" borderId="0" applyFont="0" applyFill="0" applyBorder="0" applyAlignment="0" applyProtection="0"/>
    <xf numFmtId="0" fontId="29" fillId="0" borderId="0">
      <alignment horizontal="left" vertical="top" wrapText="1"/>
    </xf>
    <xf numFmtId="0" fontId="4" fillId="0" borderId="0">
      <alignment horizontal="left" vertical="top" wrapText="1"/>
    </xf>
    <xf numFmtId="0" fontId="25" fillId="0" borderId="0"/>
    <xf numFmtId="0" fontId="25" fillId="0" borderId="0"/>
    <xf numFmtId="0" fontId="25" fillId="0" borderId="0"/>
    <xf numFmtId="0" fontId="28" fillId="0" borderId="0"/>
    <xf numFmtId="0" fontId="27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9" fontId="28" fillId="0" borderId="0" applyFont="0" applyFill="0" applyBorder="0" applyAlignment="0" applyProtection="0"/>
    <xf numFmtId="173" fontId="4" fillId="0" borderId="0" applyFill="0" applyBorder="0" applyProtection="0">
      <alignment horizontal="right" vertical="top"/>
    </xf>
    <xf numFmtId="0" fontId="26" fillId="0" borderId="0"/>
    <xf numFmtId="0" fontId="30" fillId="0" borderId="0" applyNumberFormat="0" applyFill="0" applyBorder="0" applyAlignment="0" applyProtection="0"/>
    <xf numFmtId="0" fontId="24" fillId="0" borderId="0"/>
    <xf numFmtId="169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32" fillId="0" borderId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6" fillId="3" borderId="0" applyNumberFormat="0" applyBorder="0" applyAlignment="0" applyProtection="0"/>
    <xf numFmtId="0" fontId="37" fillId="6" borderId="38" applyNumberFormat="0" applyAlignment="0" applyProtection="0"/>
    <xf numFmtId="0" fontId="38" fillId="7" borderId="41" applyNumberFormat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41" fillId="0" borderId="35" applyNumberFormat="0" applyFill="0" applyAlignment="0" applyProtection="0"/>
    <xf numFmtId="0" fontId="42" fillId="0" borderId="36" applyNumberFormat="0" applyFill="0" applyAlignment="0" applyProtection="0"/>
    <xf numFmtId="0" fontId="43" fillId="0" borderId="37" applyNumberFormat="0" applyFill="0" applyAlignment="0" applyProtection="0"/>
    <xf numFmtId="0" fontId="43" fillId="0" borderId="0" applyNumberFormat="0" applyFill="0" applyBorder="0" applyAlignment="0" applyProtection="0"/>
    <xf numFmtId="0" fontId="44" fillId="5" borderId="38" applyNumberFormat="0" applyAlignment="0" applyProtection="0"/>
    <xf numFmtId="0" fontId="45" fillId="0" borderId="40" applyNumberFormat="0" applyFill="0" applyAlignment="0" applyProtection="0"/>
    <xf numFmtId="0" fontId="46" fillId="4" borderId="0" applyNumberFormat="0" applyBorder="0" applyAlignment="0" applyProtection="0"/>
    <xf numFmtId="0" fontId="32" fillId="0" borderId="0"/>
    <xf numFmtId="0" fontId="32" fillId="0" borderId="0"/>
    <xf numFmtId="0" fontId="4" fillId="0" borderId="0">
      <alignment horizontal="left" vertical="top" wrapText="1"/>
    </xf>
    <xf numFmtId="0" fontId="47" fillId="0" borderId="0"/>
    <xf numFmtId="0" fontId="48" fillId="0" borderId="0"/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34" fillId="8" borderId="42" applyNumberFormat="0" applyFont="0" applyAlignment="0" applyProtection="0"/>
    <xf numFmtId="0" fontId="1" fillId="8" borderId="42" applyNumberFormat="0" applyFont="0" applyAlignment="0" applyProtection="0"/>
    <xf numFmtId="0" fontId="49" fillId="6" borderId="39" applyNumberFormat="0" applyAlignment="0" applyProtection="0"/>
    <xf numFmtId="0" fontId="9" fillId="0" borderId="0" applyNumberFormat="0" applyFill="0" applyBorder="0" applyAlignment="0" applyProtection="0"/>
    <xf numFmtId="0" fontId="50" fillId="0" borderId="43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0" borderId="0"/>
    <xf numFmtId="169" fontId="1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25" fillId="0" borderId="0"/>
    <xf numFmtId="0" fontId="25" fillId="0" borderId="0"/>
    <xf numFmtId="0" fontId="53" fillId="0" borderId="0"/>
    <xf numFmtId="0" fontId="25" fillId="0" borderId="0"/>
    <xf numFmtId="0" fontId="25" fillId="0" borderId="0"/>
    <xf numFmtId="0" fontId="26" fillId="0" borderId="0"/>
    <xf numFmtId="0" fontId="54" fillId="34" borderId="0" applyNumberFormat="0" applyBorder="0" applyAlignment="0" applyProtection="0"/>
    <xf numFmtId="0" fontId="1" fillId="34" borderId="0" applyNumberFormat="0" applyBorder="0" applyAlignment="0" applyProtection="0"/>
    <xf numFmtId="0" fontId="34" fillId="10" borderId="0" applyNumberFormat="0" applyBorder="0" applyAlignment="0" applyProtection="0"/>
    <xf numFmtId="0" fontId="55" fillId="35" borderId="0" applyNumberFormat="0" applyBorder="0" applyAlignment="0" applyProtection="0"/>
    <xf numFmtId="0" fontId="54" fillId="34" borderId="0" applyNumberFormat="0" applyBorder="0" applyAlignment="0" applyProtection="0"/>
    <xf numFmtId="0" fontId="8" fillId="10" borderId="0" applyNumberFormat="0" applyBorder="0" applyAlignment="0" applyProtection="0"/>
    <xf numFmtId="0" fontId="5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14" borderId="0" applyNumberFormat="0" applyBorder="0" applyAlignment="0" applyProtection="0"/>
    <xf numFmtId="0" fontId="55" fillId="38" borderId="0" applyNumberFormat="0" applyBorder="0" applyAlignment="0" applyProtection="0"/>
    <xf numFmtId="0" fontId="54" fillId="37" borderId="0" applyNumberFormat="0" applyBorder="0" applyAlignment="0" applyProtection="0"/>
    <xf numFmtId="0" fontId="8" fillId="14" borderId="0" applyNumberFormat="0" applyBorder="0" applyAlignment="0" applyProtection="0"/>
    <xf numFmtId="0" fontId="5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39" borderId="0" applyNumberFormat="0" applyBorder="0" applyAlignment="0" applyProtection="0"/>
    <xf numFmtId="0" fontId="1" fillId="39" borderId="0" applyNumberFormat="0" applyBorder="0" applyAlignment="0" applyProtection="0"/>
    <xf numFmtId="0" fontId="34" fillId="18" borderId="0" applyNumberFormat="0" applyBorder="0" applyAlignment="0" applyProtection="0"/>
    <xf numFmtId="0" fontId="55" fillId="40" borderId="0" applyNumberFormat="0" applyBorder="0" applyAlignment="0" applyProtection="0"/>
    <xf numFmtId="0" fontId="54" fillId="39" borderId="0" applyNumberFormat="0" applyBorder="0" applyAlignment="0" applyProtection="0"/>
    <xf numFmtId="0" fontId="8" fillId="18" borderId="0" applyNumberFormat="0" applyBorder="0" applyAlignment="0" applyProtection="0"/>
    <xf numFmtId="0" fontId="5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41" borderId="0" applyNumberFormat="0" applyBorder="0" applyAlignment="0" applyProtection="0"/>
    <xf numFmtId="0" fontId="1" fillId="41" borderId="0" applyNumberFormat="0" applyBorder="0" applyAlignment="0" applyProtection="0"/>
    <xf numFmtId="0" fontId="34" fillId="22" borderId="0" applyNumberFormat="0" applyBorder="0" applyAlignment="0" applyProtection="0"/>
    <xf numFmtId="0" fontId="55" fillId="36" borderId="0" applyNumberFormat="0" applyBorder="0" applyAlignment="0" applyProtection="0"/>
    <xf numFmtId="0" fontId="54" fillId="41" borderId="0" applyNumberFormat="0" applyBorder="0" applyAlignment="0" applyProtection="0"/>
    <xf numFmtId="0" fontId="8" fillId="22" borderId="0" applyNumberFormat="0" applyBorder="0" applyAlignment="0" applyProtection="0"/>
    <xf numFmtId="0" fontId="5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42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55" fillId="42" borderId="0" applyNumberFormat="0" applyBorder="0" applyAlignment="0" applyProtection="0"/>
    <xf numFmtId="0" fontId="54" fillId="42" borderId="0" applyNumberFormat="0" applyBorder="0" applyAlignment="0" applyProtection="0"/>
    <xf numFmtId="0" fontId="8" fillId="26" borderId="0" applyNumberFormat="0" applyBorder="0" applyAlignment="0" applyProtection="0"/>
    <xf numFmtId="0" fontId="56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36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55" fillId="40" borderId="0" applyNumberFormat="0" applyBorder="0" applyAlignment="0" applyProtection="0"/>
    <xf numFmtId="0" fontId="54" fillId="36" borderId="0" applyNumberFormat="0" applyBorder="0" applyAlignment="0" applyProtection="0"/>
    <xf numFmtId="0" fontId="8" fillId="30" borderId="0" applyNumberFormat="0" applyBorder="0" applyAlignment="0" applyProtection="0"/>
    <xf numFmtId="0" fontId="56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54" fillId="35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55" fillId="42" borderId="0" applyNumberFormat="0" applyBorder="0" applyAlignment="0" applyProtection="0"/>
    <xf numFmtId="0" fontId="54" fillId="35" borderId="0" applyNumberFormat="0" applyBorder="0" applyAlignment="0" applyProtection="0"/>
    <xf numFmtId="0" fontId="8" fillId="11" borderId="0" applyNumberFormat="0" applyBorder="0" applyAlignment="0" applyProtection="0"/>
    <xf numFmtId="0" fontId="56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38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55" fillId="38" borderId="0" applyNumberFormat="0" applyBorder="0" applyAlignment="0" applyProtection="0"/>
    <xf numFmtId="0" fontId="54" fillId="38" borderId="0" applyNumberFormat="0" applyBorder="0" applyAlignment="0" applyProtection="0"/>
    <xf numFmtId="0" fontId="8" fillId="15" borderId="0" applyNumberFormat="0" applyBorder="0" applyAlignment="0" applyProtection="0"/>
    <xf numFmtId="0" fontId="5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44" borderId="0" applyNumberFormat="0" applyBorder="0" applyAlignment="0" applyProtection="0"/>
    <xf numFmtId="0" fontId="1" fillId="44" borderId="0" applyNumberFormat="0" applyBorder="0" applyAlignment="0" applyProtection="0"/>
    <xf numFmtId="0" fontId="34" fillId="19" borderId="0" applyNumberFormat="0" applyBorder="0" applyAlignment="0" applyProtection="0"/>
    <xf numFmtId="0" fontId="55" fillId="45" borderId="0" applyNumberFormat="0" applyBorder="0" applyAlignment="0" applyProtection="0"/>
    <xf numFmtId="0" fontId="54" fillId="44" borderId="0" applyNumberFormat="0" applyBorder="0" applyAlignment="0" applyProtection="0"/>
    <xf numFmtId="0" fontId="8" fillId="19" borderId="0" applyNumberFormat="0" applyBorder="0" applyAlignment="0" applyProtection="0"/>
    <xf numFmtId="0" fontId="5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41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55" fillId="37" borderId="0" applyNumberFormat="0" applyBorder="0" applyAlignment="0" applyProtection="0"/>
    <xf numFmtId="0" fontId="54" fillId="41" borderId="0" applyNumberFormat="0" applyBorder="0" applyAlignment="0" applyProtection="0"/>
    <xf numFmtId="0" fontId="8" fillId="23" borderId="0" applyNumberFormat="0" applyBorder="0" applyAlignment="0" applyProtection="0"/>
    <xf numFmtId="0" fontId="5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35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55" fillId="42" borderId="0" applyNumberFormat="0" applyBorder="0" applyAlignment="0" applyProtection="0"/>
    <xf numFmtId="0" fontId="54" fillId="35" borderId="0" applyNumberFormat="0" applyBorder="0" applyAlignment="0" applyProtection="0"/>
    <xf numFmtId="0" fontId="8" fillId="27" borderId="0" applyNumberFormat="0" applyBorder="0" applyAlignment="0" applyProtection="0"/>
    <xf numFmtId="0" fontId="5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46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55" fillId="40" borderId="0" applyNumberFormat="0" applyBorder="0" applyAlignment="0" applyProtection="0"/>
    <xf numFmtId="0" fontId="54" fillId="46" borderId="0" applyNumberFormat="0" applyBorder="0" applyAlignment="0" applyProtection="0"/>
    <xf numFmtId="0" fontId="8" fillId="31" borderId="0" applyNumberFormat="0" applyBorder="0" applyAlignment="0" applyProtection="0"/>
    <xf numFmtId="0" fontId="56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7" fillId="47" borderId="0" applyNumberFormat="0" applyBorder="0" applyAlignment="0" applyProtection="0"/>
    <xf numFmtId="0" fontId="23" fillId="12" borderId="0" applyNumberFormat="0" applyBorder="0" applyAlignment="0" applyProtection="0"/>
    <xf numFmtId="0" fontId="35" fillId="12" borderId="0" applyNumberFormat="0" applyBorder="0" applyAlignment="0" applyProtection="0"/>
    <xf numFmtId="0" fontId="58" fillId="42" borderId="0" applyNumberFormat="0" applyBorder="0" applyAlignment="0" applyProtection="0"/>
    <xf numFmtId="0" fontId="59" fillId="12" borderId="0" applyNumberFormat="0" applyBorder="0" applyAlignment="0" applyProtection="0"/>
    <xf numFmtId="0" fontId="60" fillId="48" borderId="0" applyNumberFormat="0" applyBorder="0" applyAlignment="0" applyProtection="0"/>
    <xf numFmtId="0" fontId="23" fillId="12" borderId="0" applyNumberFormat="0" applyBorder="0" applyAlignment="0" applyProtection="0"/>
    <xf numFmtId="0" fontId="57" fillId="38" borderId="0" applyNumberFormat="0" applyBorder="0" applyAlignment="0" applyProtection="0"/>
    <xf numFmtId="0" fontId="23" fillId="16" borderId="0" applyNumberFormat="0" applyBorder="0" applyAlignment="0" applyProtection="0"/>
    <xf numFmtId="0" fontId="35" fillId="16" borderId="0" applyNumberFormat="0" applyBorder="0" applyAlignment="0" applyProtection="0"/>
    <xf numFmtId="0" fontId="58" fillId="49" borderId="0" applyNumberFormat="0" applyBorder="0" applyAlignment="0" applyProtection="0"/>
    <xf numFmtId="0" fontId="59" fillId="16" borderId="0" applyNumberFormat="0" applyBorder="0" applyAlignment="0" applyProtection="0"/>
    <xf numFmtId="0" fontId="60" fillId="38" borderId="0" applyNumberFormat="0" applyBorder="0" applyAlignment="0" applyProtection="0"/>
    <xf numFmtId="0" fontId="23" fillId="16" borderId="0" applyNumberFormat="0" applyBorder="0" applyAlignment="0" applyProtection="0"/>
    <xf numFmtId="0" fontId="57" fillId="44" borderId="0" applyNumberFormat="0" applyBorder="0" applyAlignment="0" applyProtection="0"/>
    <xf numFmtId="0" fontId="23" fillId="44" borderId="0" applyNumberFormat="0" applyBorder="0" applyAlignment="0" applyProtection="0"/>
    <xf numFmtId="0" fontId="35" fillId="20" borderId="0" applyNumberFormat="0" applyBorder="0" applyAlignment="0" applyProtection="0"/>
    <xf numFmtId="0" fontId="58" fillId="46" borderId="0" applyNumberFormat="0" applyBorder="0" applyAlignment="0" applyProtection="0"/>
    <xf numFmtId="0" fontId="59" fillId="20" borderId="0" applyNumberFormat="0" applyBorder="0" applyAlignment="0" applyProtection="0"/>
    <xf numFmtId="0" fontId="60" fillId="45" borderId="0" applyNumberFormat="0" applyBorder="0" applyAlignment="0" applyProtection="0"/>
    <xf numFmtId="0" fontId="23" fillId="20" borderId="0" applyNumberFormat="0" applyBorder="0" applyAlignment="0" applyProtection="0"/>
    <xf numFmtId="0" fontId="57" fillId="50" borderId="0" applyNumberFormat="0" applyBorder="0" applyAlignment="0" applyProtection="0"/>
    <xf numFmtId="0" fontId="23" fillId="50" borderId="0" applyNumberFormat="0" applyBorder="0" applyAlignment="0" applyProtection="0"/>
    <xf numFmtId="0" fontId="35" fillId="24" borderId="0" applyNumberFormat="0" applyBorder="0" applyAlignment="0" applyProtection="0"/>
    <xf numFmtId="0" fontId="58" fillId="37" borderId="0" applyNumberFormat="0" applyBorder="0" applyAlignment="0" applyProtection="0"/>
    <xf numFmtId="0" fontId="59" fillId="24" borderId="0" applyNumberFormat="0" applyBorder="0" applyAlignment="0" applyProtection="0"/>
    <xf numFmtId="0" fontId="60" fillId="43" borderId="0" applyNumberFormat="0" applyBorder="0" applyAlignment="0" applyProtection="0"/>
    <xf numFmtId="0" fontId="23" fillId="24" borderId="0" applyNumberFormat="0" applyBorder="0" applyAlignment="0" applyProtection="0"/>
    <xf numFmtId="0" fontId="57" fillId="48" borderId="0" applyNumberFormat="0" applyBorder="0" applyAlignment="0" applyProtection="0"/>
    <xf numFmtId="0" fontId="23" fillId="28" borderId="0" applyNumberFormat="0" applyBorder="0" applyAlignment="0" applyProtection="0"/>
    <xf numFmtId="0" fontId="35" fillId="28" borderId="0" applyNumberFormat="0" applyBorder="0" applyAlignment="0" applyProtection="0"/>
    <xf numFmtId="0" fontId="58" fillId="42" borderId="0" applyNumberFormat="0" applyBorder="0" applyAlignment="0" applyProtection="0"/>
    <xf numFmtId="0" fontId="59" fillId="28" borderId="0" applyNumberFormat="0" applyBorder="0" applyAlignment="0" applyProtection="0"/>
    <xf numFmtId="0" fontId="60" fillId="48" borderId="0" applyNumberFormat="0" applyBorder="0" applyAlignment="0" applyProtection="0"/>
    <xf numFmtId="0" fontId="23" fillId="28" borderId="0" applyNumberFormat="0" applyBorder="0" applyAlignment="0" applyProtection="0"/>
    <xf numFmtId="0" fontId="57" fillId="51" borderId="0" applyNumberFormat="0" applyBorder="0" applyAlignment="0" applyProtection="0"/>
    <xf numFmtId="0" fontId="23" fillId="51" borderId="0" applyNumberFormat="0" applyBorder="0" applyAlignment="0" applyProtection="0"/>
    <xf numFmtId="0" fontId="35" fillId="32" borderId="0" applyNumberFormat="0" applyBorder="0" applyAlignment="0" applyProtection="0"/>
    <xf numFmtId="0" fontId="58" fillId="38" borderId="0" applyNumberFormat="0" applyBorder="0" applyAlignment="0" applyProtection="0"/>
    <xf numFmtId="0" fontId="59" fillId="32" borderId="0" applyNumberFormat="0" applyBorder="0" applyAlignment="0" applyProtection="0"/>
    <xf numFmtId="0" fontId="60" fillId="38" borderId="0" applyNumberFormat="0" applyBorder="0" applyAlignment="0" applyProtection="0"/>
    <xf numFmtId="0" fontId="23" fillId="32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57" fillId="56" borderId="0" applyNumberFormat="0" applyBorder="0" applyAlignment="0" applyProtection="0"/>
    <xf numFmtId="0" fontId="23" fillId="9" borderId="0" applyNumberFormat="0" applyBorder="0" applyAlignment="0" applyProtection="0"/>
    <xf numFmtId="0" fontId="35" fillId="9" borderId="0" applyNumberFormat="0" applyBorder="0" applyAlignment="0" applyProtection="0"/>
    <xf numFmtId="0" fontId="62" fillId="55" borderId="0" applyNumberFormat="0" applyBorder="0" applyAlignment="0" applyProtection="0"/>
    <xf numFmtId="0" fontId="59" fillId="9" borderId="0" applyNumberFormat="0" applyBorder="0" applyAlignment="0" applyProtection="0"/>
    <xf numFmtId="0" fontId="60" fillId="48" borderId="0" applyNumberFormat="0" applyBorder="0" applyAlignment="0" applyProtection="0"/>
    <xf numFmtId="0" fontId="23" fillId="9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1" fillId="52" borderId="0" applyNumberFormat="0" applyBorder="0" applyAlignment="0" applyProtection="0"/>
    <xf numFmtId="0" fontId="61" fillId="57" borderId="0" applyNumberFormat="0" applyBorder="0" applyAlignment="0" applyProtection="0"/>
    <xf numFmtId="0" fontId="62" fillId="58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7" fillId="60" borderId="0" applyNumberFormat="0" applyBorder="0" applyAlignment="0" applyProtection="0"/>
    <xf numFmtId="0" fontId="23" fillId="13" borderId="0" applyNumberFormat="0" applyBorder="0" applyAlignment="0" applyProtection="0"/>
    <xf numFmtId="0" fontId="35" fillId="13" borderId="0" applyNumberFormat="0" applyBorder="0" applyAlignment="0" applyProtection="0"/>
    <xf numFmtId="0" fontId="62" fillId="59" borderId="0" applyNumberFormat="0" applyBorder="0" applyAlignment="0" applyProtection="0"/>
    <xf numFmtId="0" fontId="59" fillId="13" borderId="0" applyNumberFormat="0" applyBorder="0" applyAlignment="0" applyProtection="0"/>
    <xf numFmtId="0" fontId="60" fillId="60" borderId="0" applyNumberFormat="0" applyBorder="0" applyAlignment="0" applyProtection="0"/>
    <xf numFmtId="0" fontId="23" fillId="13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2" fillId="57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7" fillId="62" borderId="0" applyNumberFormat="0" applyBorder="0" applyAlignment="0" applyProtection="0"/>
    <xf numFmtId="0" fontId="23" fillId="17" borderId="0" applyNumberFormat="0" applyBorder="0" applyAlignment="0" applyProtection="0"/>
    <xf numFmtId="0" fontId="35" fillId="17" borderId="0" applyNumberFormat="0" applyBorder="0" applyAlignment="0" applyProtection="0"/>
    <xf numFmtId="0" fontId="62" fillId="61" borderId="0" applyNumberFormat="0" applyBorder="0" applyAlignment="0" applyProtection="0"/>
    <xf numFmtId="0" fontId="59" fillId="17" borderId="0" applyNumberFormat="0" applyBorder="0" applyAlignment="0" applyProtection="0"/>
    <xf numFmtId="0" fontId="60" fillId="62" borderId="0" applyNumberFormat="0" applyBorder="0" applyAlignment="0" applyProtection="0"/>
    <xf numFmtId="0" fontId="23" fillId="17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1" fillId="52" borderId="0" applyNumberFormat="0" applyBorder="0" applyAlignment="0" applyProtection="0"/>
    <xf numFmtId="0" fontId="61" fillId="57" borderId="0" applyNumberFormat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7" fillId="50" borderId="0" applyNumberFormat="0" applyBorder="0" applyAlignment="0" applyProtection="0"/>
    <xf numFmtId="0" fontId="23" fillId="21" borderId="0" applyNumberFormat="0" applyBorder="0" applyAlignment="0" applyProtection="0"/>
    <xf numFmtId="0" fontId="35" fillId="21" borderId="0" applyNumberFormat="0" applyBorder="0" applyAlignment="0" applyProtection="0"/>
    <xf numFmtId="0" fontId="62" fillId="64" borderId="0" applyNumberFormat="0" applyBorder="0" applyAlignment="0" applyProtection="0"/>
    <xf numFmtId="0" fontId="59" fillId="21" borderId="0" applyNumberFormat="0" applyBorder="0" applyAlignment="0" applyProtection="0"/>
    <xf numFmtId="0" fontId="60" fillId="65" borderId="0" applyNumberFormat="0" applyBorder="0" applyAlignment="0" applyProtection="0"/>
    <xf numFmtId="0" fontId="23" fillId="21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1" fillId="52" borderId="0" applyNumberFormat="0" applyBorder="0" applyAlignment="0" applyProtection="0"/>
    <xf numFmtId="0" fontId="61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57" fillId="48" borderId="0" applyNumberFormat="0" applyBorder="0" applyAlignment="0" applyProtection="0"/>
    <xf numFmtId="0" fontId="23" fillId="25" borderId="0" applyNumberFormat="0" applyBorder="0" applyAlignment="0" applyProtection="0"/>
    <xf numFmtId="0" fontId="35" fillId="25" borderId="0" applyNumberFormat="0" applyBorder="0" applyAlignment="0" applyProtection="0"/>
    <xf numFmtId="0" fontId="62" fillId="66" borderId="0" applyNumberFormat="0" applyBorder="0" applyAlignment="0" applyProtection="0"/>
    <xf numFmtId="0" fontId="59" fillId="25" borderId="0" applyNumberFormat="0" applyBorder="0" applyAlignment="0" applyProtection="0"/>
    <xf numFmtId="0" fontId="60" fillId="48" borderId="0" applyNumberFormat="0" applyBorder="0" applyAlignment="0" applyProtection="0"/>
    <xf numFmtId="0" fontId="23" fillId="25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1" fillId="52" borderId="0" applyNumberFormat="0" applyBorder="0" applyAlignment="0" applyProtection="0"/>
    <xf numFmtId="0" fontId="61" fillId="67" borderId="0" applyNumberFormat="0" applyBorder="0" applyAlignment="0" applyProtection="0"/>
    <xf numFmtId="0" fontId="62" fillId="68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57" fillId="49" borderId="0" applyNumberFormat="0" applyBorder="0" applyAlignment="0" applyProtection="0"/>
    <xf numFmtId="0" fontId="23" fillId="29" borderId="0" applyNumberFormat="0" applyBorder="0" applyAlignment="0" applyProtection="0"/>
    <xf numFmtId="0" fontId="35" fillId="29" borderId="0" applyNumberFormat="0" applyBorder="0" applyAlignment="0" applyProtection="0"/>
    <xf numFmtId="0" fontId="62" fillId="69" borderId="0" applyNumberFormat="0" applyBorder="0" applyAlignment="0" applyProtection="0"/>
    <xf numFmtId="0" fontId="59" fillId="29" borderId="0" applyNumberFormat="0" applyBorder="0" applyAlignment="0" applyProtection="0"/>
    <xf numFmtId="0" fontId="60" fillId="49" borderId="0" applyNumberFormat="0" applyBorder="0" applyAlignment="0" applyProtection="0"/>
    <xf numFmtId="0" fontId="23" fillId="2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164" fontId="52" fillId="0" borderId="0" applyFont="0" applyFill="0" applyBorder="0" applyAlignment="0" applyProtection="0"/>
    <xf numFmtId="0" fontId="63" fillId="37" borderId="0" applyNumberFormat="0" applyBorder="0" applyAlignment="0" applyProtection="0"/>
    <xf numFmtId="0" fontId="14" fillId="3" borderId="0" applyNumberFormat="0" applyBorder="0" applyAlignment="0" applyProtection="0"/>
    <xf numFmtId="0" fontId="36" fillId="3" borderId="0" applyNumberFormat="0" applyBorder="0" applyAlignment="0" applyProtection="0"/>
    <xf numFmtId="0" fontId="64" fillId="67" borderId="0" applyNumberFormat="0" applyBorder="0" applyAlignment="0" applyProtection="0"/>
    <xf numFmtId="0" fontId="65" fillId="3" borderId="0" applyNumberFormat="0" applyBorder="0" applyAlignment="0" applyProtection="0"/>
    <xf numFmtId="0" fontId="66" fillId="37" borderId="0" applyNumberFormat="0" applyBorder="0" applyAlignment="0" applyProtection="0"/>
    <xf numFmtId="0" fontId="14" fillId="3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37" fillId="6" borderId="38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9" fillId="70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70" fillId="6" borderId="38" applyNumberFormat="0" applyAlignment="0" applyProtection="0"/>
    <xf numFmtId="0" fontId="68" fillId="43" borderId="44" applyNumberFormat="0" applyAlignment="0" applyProtection="0"/>
    <xf numFmtId="0" fontId="71" fillId="71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18" fillId="6" borderId="38" applyNumberFormat="0" applyAlignment="0" applyProtection="0"/>
    <xf numFmtId="0" fontId="72" fillId="72" borderId="45" applyNumberFormat="0" applyAlignment="0" applyProtection="0"/>
    <xf numFmtId="0" fontId="20" fillId="7" borderId="41" applyNumberFormat="0" applyAlignment="0" applyProtection="0"/>
    <xf numFmtId="0" fontId="38" fillId="7" borderId="41" applyNumberFormat="0" applyAlignment="0" applyProtection="0"/>
    <xf numFmtId="0" fontId="73" fillId="58" borderId="45" applyNumberFormat="0" applyAlignment="0" applyProtection="0"/>
    <xf numFmtId="0" fontId="74" fillId="7" borderId="41" applyNumberFormat="0" applyAlignment="0" applyProtection="0"/>
    <xf numFmtId="0" fontId="75" fillId="72" borderId="45" applyNumberFormat="0" applyAlignment="0" applyProtection="0"/>
    <xf numFmtId="0" fontId="20" fillId="7" borderId="41" applyNumberFormat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5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78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7" fontId="31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5" fontId="25" fillId="0" borderId="0" applyFont="0" applyFill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4" fontId="25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169" fontId="1" fillId="0" borderId="0" applyFont="0" applyFill="0" applyBorder="0" applyAlignment="0" applyProtection="0"/>
    <xf numFmtId="177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horizontal="left" vertical="top" wrapText="1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>
      <alignment horizontal="left" vertical="top" wrapText="1"/>
    </xf>
    <xf numFmtId="43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182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horizontal="left" vertical="top" wrapText="1"/>
    </xf>
    <xf numFmtId="169" fontId="4" fillId="0" borderId="0" applyFont="0" applyFill="0" applyBorder="0" applyAlignment="0" applyProtection="0">
      <alignment horizontal="left" vertical="top" wrapText="1"/>
    </xf>
    <xf numFmtId="181" fontId="1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73" borderId="0" applyNumberFormat="0" applyBorder="0" applyAlignment="0" applyProtection="0"/>
    <xf numFmtId="0" fontId="80" fillId="74" borderId="0" applyNumberFormat="0" applyBorder="0" applyAlignment="0" applyProtection="0"/>
    <xf numFmtId="0" fontId="80" fillId="75" borderId="0" applyNumberFormat="0" applyBorder="0" applyAlignment="0" applyProtection="0"/>
    <xf numFmtId="183" fontId="3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5" fillId="39" borderId="0" applyNumberFormat="0" applyBorder="0" applyAlignment="0" applyProtection="0"/>
    <xf numFmtId="0" fontId="13" fillId="2" borderId="0" applyNumberFormat="0" applyBorder="0" applyAlignment="0" applyProtection="0"/>
    <xf numFmtId="0" fontId="40" fillId="2" borderId="0" applyNumberFormat="0" applyBorder="0" applyAlignment="0" applyProtection="0"/>
    <xf numFmtId="0" fontId="86" fillId="76" borderId="0" applyNumberFormat="0" applyBorder="0" applyAlignment="0" applyProtection="0"/>
    <xf numFmtId="0" fontId="87" fillId="2" borderId="0" applyNumberFormat="0" applyBorder="0" applyAlignment="0" applyProtection="0"/>
    <xf numFmtId="0" fontId="88" fillId="39" borderId="0" applyNumberFormat="0" applyBorder="0" applyAlignment="0" applyProtection="0"/>
    <xf numFmtId="0" fontId="13" fillId="2" borderId="0" applyNumberFormat="0" applyBorder="0" applyAlignment="0" applyProtection="0"/>
    <xf numFmtId="0" fontId="89" fillId="0" borderId="46" applyNumberFormat="0" applyFill="0" applyAlignment="0" applyProtection="0"/>
    <xf numFmtId="0" fontId="10" fillId="0" borderId="35" applyNumberFormat="0" applyFill="0" applyAlignment="0" applyProtection="0"/>
    <xf numFmtId="0" fontId="41" fillId="0" borderId="35" applyNumberFormat="0" applyFill="0" applyAlignment="0" applyProtection="0"/>
    <xf numFmtId="0" fontId="90" fillId="0" borderId="47" applyNumberFormat="0" applyFill="0" applyAlignment="0" applyProtection="0"/>
    <xf numFmtId="0" fontId="91" fillId="0" borderId="35" applyNumberFormat="0" applyFill="0" applyAlignment="0" applyProtection="0"/>
    <xf numFmtId="0" fontId="92" fillId="0" borderId="48" applyNumberFormat="0" applyFill="0" applyAlignment="0" applyProtection="0"/>
    <xf numFmtId="0" fontId="10" fillId="0" borderId="35" applyNumberFormat="0" applyFill="0" applyAlignment="0" applyProtection="0"/>
    <xf numFmtId="0" fontId="93" fillId="0" borderId="49" applyNumberFormat="0" applyFill="0" applyAlignment="0" applyProtection="0"/>
    <xf numFmtId="0" fontId="11" fillId="0" borderId="36" applyNumberFormat="0" applyFill="0" applyAlignment="0" applyProtection="0"/>
    <xf numFmtId="0" fontId="42" fillId="0" borderId="36" applyNumberFormat="0" applyFill="0" applyAlignment="0" applyProtection="0"/>
    <xf numFmtId="0" fontId="94" fillId="0" borderId="50" applyNumberFormat="0" applyFill="0" applyAlignment="0" applyProtection="0"/>
    <xf numFmtId="0" fontId="95" fillId="0" borderId="36" applyNumberFormat="0" applyFill="0" applyAlignment="0" applyProtection="0"/>
    <xf numFmtId="0" fontId="96" fillId="0" borderId="49" applyNumberFormat="0" applyFill="0" applyAlignment="0" applyProtection="0"/>
    <xf numFmtId="0" fontId="11" fillId="0" borderId="36" applyNumberFormat="0" applyFill="0" applyAlignment="0" applyProtection="0"/>
    <xf numFmtId="0" fontId="97" fillId="0" borderId="51" applyNumberFormat="0" applyFill="0" applyAlignment="0" applyProtection="0"/>
    <xf numFmtId="0" fontId="12" fillId="0" borderId="37" applyNumberFormat="0" applyFill="0" applyAlignment="0" applyProtection="0"/>
    <xf numFmtId="0" fontId="43" fillId="0" borderId="37" applyNumberFormat="0" applyFill="0" applyAlignment="0" applyProtection="0"/>
    <xf numFmtId="0" fontId="98" fillId="0" borderId="52" applyNumberFormat="0" applyFill="0" applyAlignment="0" applyProtection="0"/>
    <xf numFmtId="0" fontId="99" fillId="0" borderId="37" applyNumberFormat="0" applyFill="0" applyAlignment="0" applyProtection="0"/>
    <xf numFmtId="0" fontId="100" fillId="0" borderId="53" applyNumberFormat="0" applyFill="0" applyAlignment="0" applyProtection="0"/>
    <xf numFmtId="0" fontId="12" fillId="0" borderId="37" applyNumberFormat="0" applyFill="0" applyAlignment="0" applyProtection="0"/>
    <xf numFmtId="0" fontId="9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44" fillId="5" borderId="38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5" fillId="68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6" fillId="5" borderId="38" applyNumberFormat="0" applyAlignment="0" applyProtection="0"/>
    <xf numFmtId="0" fontId="104" fillId="36" borderId="44" applyNumberFormat="0" applyAlignment="0" applyProtection="0"/>
    <xf numFmtId="0" fontId="107" fillId="45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04" fillId="36" borderId="44" applyNumberFormat="0" applyAlignment="0" applyProtection="0"/>
    <xf numFmtId="0" fontId="16" fillId="5" borderId="38" applyNumberFormat="0" applyAlignment="0" applyProtection="0"/>
    <xf numFmtId="38" fontId="108" fillId="0" borderId="0"/>
    <xf numFmtId="38" fontId="109" fillId="0" borderId="0"/>
    <xf numFmtId="38" fontId="110" fillId="0" borderId="0"/>
    <xf numFmtId="38" fontId="111" fillId="0" borderId="0"/>
    <xf numFmtId="0" fontId="112" fillId="0" borderId="0"/>
    <xf numFmtId="0" fontId="112" fillId="0" borderId="0"/>
    <xf numFmtId="0" fontId="113" fillId="0" borderId="0"/>
    <xf numFmtId="0" fontId="114" fillId="0" borderId="54" applyNumberFormat="0" applyFill="0" applyAlignment="0" applyProtection="0"/>
    <xf numFmtId="0" fontId="19" fillId="0" borderId="40" applyNumberFormat="0" applyFill="0" applyAlignment="0" applyProtection="0"/>
    <xf numFmtId="0" fontId="45" fillId="0" borderId="40" applyNumberFormat="0" applyFill="0" applyAlignment="0" applyProtection="0"/>
    <xf numFmtId="0" fontId="115" fillId="0" borderId="55" applyNumberFormat="0" applyFill="0" applyAlignment="0" applyProtection="0"/>
    <xf numFmtId="0" fontId="116" fillId="0" borderId="40" applyNumberFormat="0" applyFill="0" applyAlignment="0" applyProtection="0"/>
    <xf numFmtId="0" fontId="117" fillId="0" borderId="54" applyNumberFormat="0" applyFill="0" applyAlignment="0" applyProtection="0"/>
    <xf numFmtId="0" fontId="19" fillId="0" borderId="40" applyNumberFormat="0" applyFill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18" fillId="4" borderId="0" applyNumberFormat="0" applyBorder="0" applyAlignment="0" applyProtection="0"/>
    <xf numFmtId="0" fontId="15" fillId="4" borderId="0" applyNumberFormat="0" applyBorder="0" applyAlignment="0" applyProtection="0"/>
    <xf numFmtId="0" fontId="46" fillId="4" borderId="0" applyNumberFormat="0" applyBorder="0" applyAlignment="0" applyProtection="0"/>
    <xf numFmtId="0" fontId="115" fillId="68" borderId="0" applyNumberFormat="0" applyBorder="0" applyAlignment="0" applyProtection="0"/>
    <xf numFmtId="0" fontId="119" fillId="4" borderId="0" applyNumberFormat="0" applyBorder="0" applyAlignment="0" applyProtection="0"/>
    <xf numFmtId="0" fontId="120" fillId="45" borderId="0" applyNumberFormat="0" applyBorder="0" applyAlignment="0" applyProtection="0"/>
    <xf numFmtId="0" fontId="121" fillId="45" borderId="0" applyNumberFormat="0" applyBorder="0" applyAlignment="0" applyProtection="0"/>
    <xf numFmtId="0" fontId="15" fillId="4" borderId="0" applyNumberFormat="0" applyBorder="0" applyAlignment="0" applyProtection="0"/>
    <xf numFmtId="37" fontId="122" fillId="0" borderId="0"/>
    <xf numFmtId="0" fontId="79" fillId="0" borderId="0"/>
    <xf numFmtId="0" fontId="123" fillId="0" borderId="0"/>
    <xf numFmtId="0" fontId="31" fillId="0" borderId="0"/>
    <xf numFmtId="0" fontId="32" fillId="0" borderId="0"/>
    <xf numFmtId="0" fontId="29" fillId="0" borderId="0">
      <alignment horizontal="left" vertical="top" wrapText="1"/>
    </xf>
    <xf numFmtId="0" fontId="32" fillId="0" borderId="0"/>
    <xf numFmtId="0" fontId="1" fillId="0" borderId="0"/>
    <xf numFmtId="0" fontId="54" fillId="0" borderId="0"/>
    <xf numFmtId="0" fontId="56" fillId="0" borderId="0"/>
    <xf numFmtId="0" fontId="3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31" fillId="0" borderId="0"/>
    <xf numFmtId="0" fontId="32" fillId="0" borderId="0"/>
    <xf numFmtId="0" fontId="4" fillId="0" borderId="0">
      <alignment horizontal="left" vertical="top" wrapText="1"/>
    </xf>
    <xf numFmtId="0" fontId="53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1" fillId="0" borderId="0"/>
    <xf numFmtId="0" fontId="25" fillId="0" borderId="0"/>
    <xf numFmtId="0" fontId="8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25" fillId="0" borderId="0"/>
    <xf numFmtId="1" fontId="124" fillId="0" borderId="0"/>
    <xf numFmtId="0" fontId="125" fillId="0" borderId="0"/>
    <xf numFmtId="0" fontId="31" fillId="0" borderId="0"/>
    <xf numFmtId="0" fontId="1" fillId="0" borderId="0"/>
    <xf numFmtId="1" fontId="124" fillId="0" borderId="0"/>
    <xf numFmtId="1" fontId="124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1" fontId="124" fillId="0" borderId="0"/>
    <xf numFmtId="0" fontId="32" fillId="0" borderId="0"/>
    <xf numFmtId="0" fontId="25" fillId="0" borderId="0"/>
    <xf numFmtId="0" fontId="8" fillId="0" borderId="0"/>
    <xf numFmtId="0" fontId="126" fillId="0" borderId="0"/>
    <xf numFmtId="0" fontId="31" fillId="0" borderId="0"/>
    <xf numFmtId="0" fontId="32" fillId="0" borderId="0"/>
    <xf numFmtId="0" fontId="28" fillId="0" borderId="0"/>
    <xf numFmtId="0" fontId="48" fillId="0" borderId="0"/>
    <xf numFmtId="0" fontId="25" fillId="0" borderId="0"/>
    <xf numFmtId="0" fontId="32" fillId="0" borderId="0"/>
    <xf numFmtId="0" fontId="32" fillId="0" borderId="0"/>
    <xf numFmtId="0" fontId="4" fillId="0" borderId="0">
      <alignment horizontal="left" vertical="top" wrapText="1"/>
    </xf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1" fontId="124" fillId="0" borderId="0"/>
    <xf numFmtId="0" fontId="53" fillId="0" borderId="0"/>
    <xf numFmtId="0" fontId="77" fillId="0" borderId="0"/>
    <xf numFmtId="0" fontId="25" fillId="0" borderId="0"/>
    <xf numFmtId="0" fontId="127" fillId="0" borderId="0"/>
    <xf numFmtId="0" fontId="32" fillId="0" borderId="0"/>
    <xf numFmtId="0" fontId="25" fillId="0" borderId="0"/>
    <xf numFmtId="0" fontId="31" fillId="0" borderId="0"/>
    <xf numFmtId="0" fontId="25" fillId="0" borderId="0"/>
    <xf numFmtId="0" fontId="128" fillId="0" borderId="0"/>
    <xf numFmtId="0" fontId="25" fillId="0" borderId="0"/>
    <xf numFmtId="0" fontId="32" fillId="0" borderId="0"/>
    <xf numFmtId="0" fontId="53" fillId="0" borderId="0"/>
    <xf numFmtId="0" fontId="77" fillId="0" borderId="0"/>
    <xf numFmtId="0" fontId="25" fillId="0" borderId="0"/>
    <xf numFmtId="0" fontId="4" fillId="0" borderId="0">
      <alignment horizontal="left" vertical="top" wrapText="1"/>
    </xf>
    <xf numFmtId="0" fontId="32" fillId="0" borderId="0"/>
    <xf numFmtId="0" fontId="1" fillId="0" borderId="0"/>
    <xf numFmtId="0" fontId="32" fillId="0" borderId="0"/>
    <xf numFmtId="0" fontId="76" fillId="0" borderId="0"/>
    <xf numFmtId="0" fontId="25" fillId="0" borderId="0"/>
    <xf numFmtId="0" fontId="76" fillId="0" borderId="0"/>
    <xf numFmtId="0" fontId="7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54" fillId="0" borderId="0"/>
    <xf numFmtId="0" fontId="54" fillId="0" borderId="0"/>
    <xf numFmtId="0" fontId="25" fillId="0" borderId="0"/>
    <xf numFmtId="0" fontId="25" fillId="0" borderId="0"/>
    <xf numFmtId="0" fontId="3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vertical="top" wrapText="1"/>
    </xf>
    <xf numFmtId="0" fontId="127" fillId="0" borderId="0"/>
    <xf numFmtId="0" fontId="25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5" fillId="0" borderId="0"/>
    <xf numFmtId="0" fontId="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1" fillId="0" borderId="0"/>
    <xf numFmtId="0" fontId="55" fillId="0" borderId="0"/>
    <xf numFmtId="0" fontId="123" fillId="0" borderId="0"/>
    <xf numFmtId="0" fontId="7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127" fillId="0" borderId="0"/>
    <xf numFmtId="0" fontId="77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123" fillId="0" borderId="0"/>
    <xf numFmtId="0" fontId="53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25" fillId="0" borderId="0"/>
    <xf numFmtId="0" fontId="126" fillId="0" borderId="0"/>
    <xf numFmtId="0" fontId="4" fillId="0" borderId="0">
      <alignment horizontal="left" vertical="top" wrapText="1"/>
    </xf>
    <xf numFmtId="0" fontId="1" fillId="0" borderId="0"/>
    <xf numFmtId="0" fontId="29" fillId="0" borderId="0"/>
    <xf numFmtId="0" fontId="8" fillId="0" borderId="0"/>
    <xf numFmtId="0" fontId="54" fillId="0" borderId="0"/>
    <xf numFmtId="0" fontId="54" fillId="0" borderId="0"/>
    <xf numFmtId="0" fontId="129" fillId="0" borderId="0"/>
    <xf numFmtId="0" fontId="1" fillId="0" borderId="0"/>
    <xf numFmtId="0" fontId="53" fillId="0" borderId="0"/>
    <xf numFmtId="0" fontId="31" fillId="0" borderId="0"/>
    <xf numFmtId="0" fontId="25" fillId="0" borderId="0"/>
    <xf numFmtId="0" fontId="4" fillId="0" borderId="0">
      <alignment horizontal="left" vertical="top" wrapText="1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31" fillId="0" borderId="0"/>
    <xf numFmtId="0" fontId="25" fillId="0" borderId="0"/>
    <xf numFmtId="0" fontId="1" fillId="0" borderId="0"/>
    <xf numFmtId="0" fontId="1" fillId="0" borderId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4" fillId="8" borderId="42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54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8" fillId="8" borderId="42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1" fillId="8" borderId="42" applyNumberFormat="0" applyFont="0" applyAlignment="0" applyProtection="0"/>
    <xf numFmtId="0" fontId="31" fillId="40" borderId="56" applyNumberFormat="0" applyFont="0" applyAlignment="0" applyProtection="0"/>
    <xf numFmtId="0" fontId="25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40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1" fillId="8" borderId="42" applyNumberFormat="0" applyFont="0" applyAlignment="0" applyProtection="0"/>
    <xf numFmtId="0" fontId="54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31" fillId="67" borderId="56" applyNumberFormat="0" applyFont="0" applyAlignment="0" applyProtection="0"/>
    <xf numFmtId="0" fontId="1" fillId="8" borderId="42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1" fillId="8" borderId="42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1" fillId="8" borderId="42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1" fillId="8" borderId="42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1" fillId="8" borderId="42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1" fillId="8" borderId="42" applyNumberFormat="0" applyFont="0" applyAlignment="0" applyProtection="0"/>
    <xf numFmtId="0" fontId="31" fillId="67" borderId="56" applyNumberFormat="0" applyFont="0" applyAlignment="0" applyProtection="0"/>
    <xf numFmtId="0" fontId="31" fillId="67" borderId="56" applyNumberFormat="0" applyFont="0" applyAlignment="0" applyProtection="0"/>
    <xf numFmtId="0" fontId="1" fillId="8" borderId="42" applyNumberFormat="0" applyFont="0" applyAlignment="0" applyProtection="0"/>
    <xf numFmtId="0" fontId="8" fillId="8" borderId="42" applyNumberFormat="0" applyFon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49" fillId="6" borderId="39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1" fillId="70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2" fillId="6" borderId="39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3" fillId="71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30" fillId="43" borderId="57" applyNumberFormat="0" applyAlignment="0" applyProtection="0"/>
    <xf numFmtId="0" fontId="17" fillId="6" borderId="39" applyNumberFormat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35" fillId="0" borderId="0"/>
    <xf numFmtId="0" fontId="136" fillId="0" borderId="0" applyNumberForma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33" fillId="0" borderId="0"/>
    <xf numFmtId="0" fontId="26" fillId="0" borderId="0"/>
    <xf numFmtId="0" fontId="53" fillId="0" borderId="0"/>
    <xf numFmtId="0" fontId="26" fillId="0" borderId="0"/>
    <xf numFmtId="164" fontId="52" fillId="0" borderId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50" fillId="0" borderId="43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2" fillId="0" borderId="43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3" fillId="0" borderId="60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141" fillId="0" borderId="58" applyNumberFormat="0" applyFill="0" applyAlignment="0" applyProtection="0"/>
    <xf numFmtId="0" fontId="22" fillId="0" borderId="43" applyNumberFormat="0" applyFill="0" applyAlignment="0" applyProtection="0"/>
    <xf numFmtId="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9" fontId="148" fillId="0" borderId="61">
      <protection locked="0"/>
    </xf>
    <xf numFmtId="179" fontId="149" fillId="77" borderId="61"/>
    <xf numFmtId="0" fontId="53" fillId="0" borderId="0"/>
    <xf numFmtId="1" fontId="124" fillId="0" borderId="0"/>
    <xf numFmtId="0" fontId="53" fillId="0" borderId="0"/>
    <xf numFmtId="0" fontId="1" fillId="0" borderId="0"/>
    <xf numFmtId="0" fontId="31" fillId="0" borderId="0"/>
    <xf numFmtId="0" fontId="53" fillId="0" borderId="0"/>
    <xf numFmtId="0" fontId="4" fillId="0" borderId="0">
      <alignment horizontal="left" vertical="top" wrapText="1"/>
    </xf>
    <xf numFmtId="0" fontId="1" fillId="0" borderId="0"/>
    <xf numFmtId="0" fontId="53" fillId="0" borderId="0"/>
    <xf numFmtId="0" fontId="1" fillId="8" borderId="42" applyNumberFormat="0" applyFont="0" applyAlignment="0" applyProtection="0"/>
    <xf numFmtId="9" fontId="1" fillId="0" borderId="0" applyFont="0" applyFill="0" applyBorder="0" applyAlignment="0" applyProtection="0"/>
    <xf numFmtId="0" fontId="25" fillId="0" borderId="0"/>
    <xf numFmtId="0" fontId="26" fillId="0" borderId="0"/>
    <xf numFmtId="0" fontId="33" fillId="0" borderId="0"/>
    <xf numFmtId="177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53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>
      <alignment horizontal="left" vertical="top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>
      <alignment horizontal="left" vertical="top" wrapText="1"/>
    </xf>
    <xf numFmtId="0" fontId="1" fillId="8" borderId="42" applyNumberFormat="0" applyFont="0" applyAlignment="0" applyProtection="0"/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4" fillId="0" borderId="0">
      <alignment horizontal="left" vertical="top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2" fillId="0" borderId="0"/>
    <xf numFmtId="0" fontId="32" fillId="0" borderId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0" borderId="0"/>
    <xf numFmtId="0" fontId="1" fillId="0" borderId="0"/>
    <xf numFmtId="0" fontId="1" fillId="8" borderId="42" applyNumberFormat="0" applyFont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31" fillId="0" borderId="0"/>
    <xf numFmtId="180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0" borderId="0"/>
    <xf numFmtId="0" fontId="1" fillId="0" borderId="0"/>
    <xf numFmtId="0" fontId="1" fillId="8" borderId="42" applyNumberFormat="0" applyFont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0" borderId="0"/>
    <xf numFmtId="0" fontId="1" fillId="0" borderId="0"/>
    <xf numFmtId="0" fontId="1" fillId="8" borderId="42" applyNumberFormat="0" applyFont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31" fillId="0" borderId="0"/>
    <xf numFmtId="180" fontId="31" fillId="0" borderId="0" applyFont="0" applyFill="0" applyBorder="0" applyAlignment="0" applyProtection="0"/>
    <xf numFmtId="0" fontId="4" fillId="0" borderId="0">
      <alignment horizontal="left" vertical="top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>
      <alignment horizontal="left" vertical="top" wrapText="1"/>
    </xf>
    <xf numFmtId="0" fontId="1" fillId="8" borderId="42" applyNumberFormat="0" applyFont="0" applyAlignment="0" applyProtection="0"/>
    <xf numFmtId="0" fontId="4" fillId="0" borderId="0">
      <alignment horizontal="left" vertical="top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0" fontId="1" fillId="8" borderId="42" applyNumberFormat="0" applyFont="0" applyAlignment="0" applyProtection="0"/>
    <xf numFmtId="0" fontId="4" fillId="0" borderId="0">
      <alignment horizontal="left" vertical="top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8" borderId="42" applyNumberFormat="0" applyFont="0" applyAlignment="0" applyProtection="0"/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8" borderId="42" applyNumberFormat="0" applyFont="0" applyAlignment="0" applyProtection="0"/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0" fontId="1" fillId="8" borderId="42" applyNumberFormat="0" applyFont="0" applyAlignment="0" applyProtection="0"/>
    <xf numFmtId="0" fontId="4" fillId="0" borderId="0">
      <alignment horizontal="left" vertical="top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0" fontId="1" fillId="8" borderId="42" applyNumberFormat="0" applyFont="0" applyAlignment="0" applyProtection="0"/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4" fillId="0" borderId="0">
      <alignment horizontal="left" vertical="top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8" borderId="42" applyNumberFormat="0" applyFont="0" applyAlignment="0" applyProtection="0"/>
    <xf numFmtId="0" fontId="4" fillId="0" borderId="0">
      <alignment horizontal="left" vertical="top" wrapTex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0" borderId="0"/>
    <xf numFmtId="0" fontId="1" fillId="0" borderId="0"/>
    <xf numFmtId="0" fontId="1" fillId="8" borderId="42" applyNumberFormat="0" applyFont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0" borderId="0"/>
    <xf numFmtId="0" fontId="1" fillId="0" borderId="0"/>
    <xf numFmtId="0" fontId="1" fillId="8" borderId="42" applyNumberFormat="0" applyFont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0" borderId="0"/>
    <xf numFmtId="0" fontId="1" fillId="0" borderId="0"/>
    <xf numFmtId="0" fontId="1" fillId="8" borderId="42" applyNumberFormat="0" applyFont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0" borderId="0"/>
    <xf numFmtId="0" fontId="1" fillId="0" borderId="0"/>
    <xf numFmtId="0" fontId="1" fillId="8" borderId="42" applyNumberFormat="0" applyFont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0" fontId="1" fillId="8" borderId="42" applyNumberFormat="0" applyFont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0" borderId="0"/>
    <xf numFmtId="0" fontId="1" fillId="0" borderId="0"/>
    <xf numFmtId="0" fontId="1" fillId="8" borderId="42" applyNumberFormat="0" applyFont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0" borderId="0"/>
    <xf numFmtId="0" fontId="1" fillId="0" borderId="0"/>
    <xf numFmtId="0" fontId="1" fillId="8" borderId="42" applyNumberFormat="0" applyFont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0" borderId="0"/>
    <xf numFmtId="0" fontId="1" fillId="0" borderId="0"/>
    <xf numFmtId="0" fontId="1" fillId="8" borderId="42" applyNumberFormat="0" applyFont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0" borderId="0"/>
    <xf numFmtId="0" fontId="1" fillId="0" borderId="0"/>
    <xf numFmtId="0" fontId="1" fillId="8" borderId="42" applyNumberFormat="0" applyFont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0" fontId="1" fillId="8" borderId="42" applyNumberFormat="0" applyFont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8" borderId="42" applyNumberFormat="0" applyFont="0" applyAlignment="0" applyProtection="0"/>
    <xf numFmtId="0" fontId="4" fillId="0" borderId="0">
      <alignment horizontal="left" vertical="top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2" applyNumberFormat="0" applyFont="0" applyAlignment="0" applyProtection="0"/>
    <xf numFmtId="0" fontId="4" fillId="0" borderId="0">
      <alignment horizontal="left" vertical="top" wrapText="1"/>
    </xf>
    <xf numFmtId="0" fontId="4" fillId="0" borderId="0">
      <alignment horizontal="left" vertical="top" wrapText="1"/>
    </xf>
  </cellStyleXfs>
  <cellXfs count="16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NumberFormat="1" applyFont="1" applyAlignment="1">
      <alignment horizontal="center" vertical="top" wrapText="1"/>
    </xf>
    <xf numFmtId="170" fontId="3" fillId="0" borderId="0" xfId="0" applyNumberFormat="1" applyFont="1" applyAlignment="1">
      <alignment horizontal="left" vertical="top" wrapText="1"/>
    </xf>
    <xf numFmtId="170" fontId="3" fillId="0" borderId="0" xfId="0" applyNumberFormat="1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3" fillId="0" borderId="0" xfId="0" applyNumberFormat="1" applyFont="1" applyFill="1" applyAlignment="1">
      <alignment horizontal="center" vertical="top" wrapText="1"/>
    </xf>
    <xf numFmtId="170" fontId="3" fillId="0" borderId="0" xfId="0" applyNumberFormat="1" applyFont="1" applyFill="1" applyAlignment="1">
      <alignment horizontal="left" vertical="top" wrapText="1"/>
    </xf>
    <xf numFmtId="170" fontId="3" fillId="0" borderId="0" xfId="0" applyNumberFormat="1" applyFont="1" applyFill="1" applyAlignment="1">
      <alignment horizontal="right" vertical="top" wrapText="1"/>
    </xf>
    <xf numFmtId="170" fontId="3" fillId="0" borderId="0" xfId="1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170" fontId="5" fillId="0" borderId="1" xfId="0" applyNumberFormat="1" applyFont="1" applyFill="1" applyBorder="1" applyAlignment="1">
      <alignment horizontal="left" vertical="top" wrapText="1"/>
    </xf>
    <xf numFmtId="170" fontId="5" fillId="0" borderId="1" xfId="0" applyNumberFormat="1" applyFont="1" applyFill="1" applyBorder="1" applyAlignment="1">
      <alignment horizontal="right" vertical="top" wrapText="1"/>
    </xf>
    <xf numFmtId="0" fontId="2" fillId="0" borderId="0" xfId="0" applyFont="1"/>
    <xf numFmtId="170" fontId="3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70" fontId="6" fillId="0" borderId="1" xfId="0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49" fontId="5" fillId="0" borderId="1" xfId="0" applyNumberFormat="1" applyFont="1" applyFill="1" applyBorder="1" applyAlignment="1">
      <alignment wrapText="1"/>
    </xf>
    <xf numFmtId="170" fontId="5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70" fontId="6" fillId="0" borderId="0" xfId="0" applyNumberFormat="1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NumberFormat="1" applyFont="1" applyFill="1" applyAlignment="1">
      <alignment horizontal="center" vertical="top" wrapText="1"/>
    </xf>
    <xf numFmtId="170" fontId="5" fillId="0" borderId="0" xfId="0" applyNumberFormat="1" applyFont="1" applyFill="1" applyAlignment="1">
      <alignment horizontal="left" vertical="top" wrapText="1"/>
    </xf>
    <xf numFmtId="170" fontId="3" fillId="0" borderId="15" xfId="0" applyNumberFormat="1" applyFont="1" applyFill="1" applyBorder="1" applyAlignment="1">
      <alignment horizontal="center" vertical="center" wrapText="1"/>
    </xf>
    <xf numFmtId="170" fontId="3" fillId="0" borderId="16" xfId="0" applyNumberFormat="1" applyFont="1" applyFill="1" applyBorder="1" applyAlignment="1">
      <alignment horizontal="center" vertical="center" wrapText="1"/>
    </xf>
    <xf numFmtId="170" fontId="3" fillId="0" borderId="17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3" fontId="3" fillId="0" borderId="0" xfId="0" applyNumberFormat="1" applyFont="1" applyFill="1"/>
    <xf numFmtId="0" fontId="7" fillId="0" borderId="2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left" wrapText="1"/>
    </xf>
    <xf numFmtId="0" fontId="5" fillId="0" borderId="5" xfId="2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wrapText="1"/>
    </xf>
    <xf numFmtId="0" fontId="5" fillId="0" borderId="1" xfId="3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3" fontId="5" fillId="0" borderId="1" xfId="2" applyNumberFormat="1" applyFont="1" applyFill="1" applyBorder="1" applyAlignment="1">
      <alignment horizontal="center" vertical="top" wrapText="1"/>
    </xf>
    <xf numFmtId="3" fontId="5" fillId="0" borderId="6" xfId="2" applyNumberFormat="1" applyFont="1" applyFill="1" applyBorder="1" applyAlignment="1">
      <alignment horizontal="center" vertical="top" wrapText="1"/>
    </xf>
    <xf numFmtId="170" fontId="5" fillId="0" borderId="9" xfId="2" applyNumberFormat="1" applyFont="1" applyFill="1" applyBorder="1" applyAlignment="1">
      <alignment horizontal="left" vertical="top"/>
    </xf>
    <xf numFmtId="170" fontId="5" fillId="0" borderId="10" xfId="2" applyNumberFormat="1" applyFont="1" applyFill="1" applyBorder="1" applyAlignment="1">
      <alignment horizontal="left" vertical="top"/>
    </xf>
    <xf numFmtId="170" fontId="5" fillId="0" borderId="10" xfId="2" applyNumberFormat="1" applyFont="1" applyFill="1" applyBorder="1" applyAlignment="1">
      <alignment horizontal="center" vertical="top" wrapText="1"/>
    </xf>
    <xf numFmtId="170" fontId="5" fillId="0" borderId="11" xfId="2" applyNumberFormat="1" applyFont="1" applyFill="1" applyBorder="1" applyAlignment="1">
      <alignment horizontal="center" vertical="top" wrapText="1"/>
    </xf>
    <xf numFmtId="170" fontId="5" fillId="0" borderId="15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170" fontId="5" fillId="0" borderId="17" xfId="0" applyNumberFormat="1" applyFont="1" applyFill="1" applyBorder="1" applyAlignment="1">
      <alignment horizontal="center" vertical="center" wrapText="1"/>
    </xf>
    <xf numFmtId="170" fontId="5" fillId="0" borderId="0" xfId="2" applyNumberFormat="1" applyFont="1" applyFill="1" applyBorder="1" applyAlignment="1">
      <alignment horizontal="left" vertical="top"/>
    </xf>
    <xf numFmtId="170" fontId="5" fillId="0" borderId="0" xfId="2" applyNumberFormat="1" applyFont="1" applyFill="1" applyBorder="1" applyAlignment="1">
      <alignment horizontal="center" vertical="top" wrapText="1"/>
    </xf>
    <xf numFmtId="170" fontId="5" fillId="0" borderId="1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33" borderId="1" xfId="2805" applyFont="1" applyFill="1" applyBorder="1" applyAlignment="1">
      <alignment horizontal="left" vertical="top" wrapText="1"/>
    </xf>
    <xf numFmtId="0" fontId="5" fillId="33" borderId="1" xfId="43" applyFont="1" applyFill="1" applyBorder="1" applyAlignment="1">
      <alignment wrapText="1"/>
    </xf>
    <xf numFmtId="0" fontId="5" fillId="33" borderId="1" xfId="43" applyFont="1" applyFill="1" applyBorder="1" applyAlignment="1">
      <alignment horizontal="left" vertical="top" wrapText="1"/>
    </xf>
    <xf numFmtId="0" fontId="5" fillId="33" borderId="1" xfId="43" applyFont="1" applyFill="1" applyBorder="1" applyAlignment="1">
      <alignment horizontal="right" vertical="top" wrapText="1"/>
    </xf>
    <xf numFmtId="170" fontId="5" fillId="0" borderId="1" xfId="0" applyNumberFormat="1" applyFont="1" applyFill="1" applyBorder="1" applyAlignment="1">
      <alignment horizontal="center" wrapText="1"/>
    </xf>
    <xf numFmtId="17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170" fontId="6" fillId="0" borderId="1" xfId="0" applyNumberFormat="1" applyFont="1" applyBorder="1"/>
    <xf numFmtId="0" fontId="6" fillId="0" borderId="1" xfId="0" applyFont="1" applyBorder="1"/>
    <xf numFmtId="170" fontId="5" fillId="0" borderId="0" xfId="1" applyNumberFormat="1" applyFont="1" applyFill="1" applyBorder="1" applyAlignment="1">
      <alignment horizontal="right" vertical="center" wrapText="1"/>
    </xf>
    <xf numFmtId="0" fontId="5" fillId="33" borderId="1" xfId="62" applyFont="1" applyFill="1" applyBorder="1" applyAlignment="1">
      <alignment vertical="center" wrapText="1"/>
    </xf>
    <xf numFmtId="0" fontId="5" fillId="33" borderId="1" xfId="57" applyFont="1" applyFill="1" applyBorder="1" applyAlignment="1">
      <alignment horizontal="right" vertical="center" wrapText="1"/>
    </xf>
    <xf numFmtId="170" fontId="5" fillId="0" borderId="25" xfId="0" applyNumberFormat="1" applyFont="1" applyFill="1" applyBorder="1" applyAlignment="1">
      <alignment horizontal="center" vertical="center" wrapText="1"/>
    </xf>
    <xf numFmtId="171" fontId="5" fillId="33" borderId="1" xfId="44" applyNumberFormat="1" applyFont="1" applyFill="1" applyBorder="1" applyAlignment="1">
      <alignment vertical="top" wrapText="1"/>
    </xf>
    <xf numFmtId="172" fontId="5" fillId="33" borderId="1" xfId="59" applyNumberFormat="1" applyFont="1" applyFill="1" applyBorder="1" applyAlignment="1">
      <alignment wrapText="1"/>
    </xf>
    <xf numFmtId="0" fontId="5" fillId="33" borderId="1" xfId="62" applyNumberFormat="1" applyFont="1" applyFill="1" applyBorder="1" applyAlignment="1">
      <alignment horizontal="right" vertical="top" wrapText="1"/>
    </xf>
    <xf numFmtId="170" fontId="6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5" fillId="33" borderId="1" xfId="62" applyFont="1" applyFill="1" applyBorder="1" applyAlignment="1">
      <alignment horizontal="left" vertical="top" wrapText="1"/>
    </xf>
    <xf numFmtId="0" fontId="5" fillId="33" borderId="1" xfId="62" applyFont="1" applyFill="1" applyBorder="1" applyAlignment="1">
      <alignment horizontal="right" vertical="top" wrapText="1"/>
    </xf>
    <xf numFmtId="0" fontId="5" fillId="33" borderId="34" xfId="62" applyFont="1" applyFill="1" applyBorder="1" applyAlignment="1">
      <alignment horizontal="left" vertical="top" wrapText="1"/>
    </xf>
    <xf numFmtId="0" fontId="5" fillId="33" borderId="1" xfId="2832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2" applyFont="1" applyFill="1" applyBorder="1" applyAlignment="1">
      <alignment wrapText="1"/>
    </xf>
    <xf numFmtId="170" fontId="5" fillId="0" borderId="1" xfId="2" applyNumberFormat="1" applyFont="1" applyFill="1" applyBorder="1" applyAlignment="1">
      <alignment horizontal="left" vertical="top"/>
    </xf>
    <xf numFmtId="0" fontId="3" fillId="0" borderId="1" xfId="0" applyFont="1" applyFill="1" applyBorder="1"/>
    <xf numFmtId="0" fontId="5" fillId="0" borderId="1" xfId="0" applyFont="1" applyFill="1" applyBorder="1"/>
    <xf numFmtId="170" fontId="5" fillId="0" borderId="1" xfId="2" applyNumberFormat="1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wrapText="1"/>
    </xf>
    <xf numFmtId="0" fontId="5" fillId="33" borderId="1" xfId="62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171" fontId="5" fillId="0" borderId="1" xfId="44" applyNumberFormat="1" applyFont="1" applyFill="1" applyBorder="1" applyAlignment="1">
      <alignment vertical="top" wrapText="1"/>
    </xf>
    <xf numFmtId="170" fontId="6" fillId="0" borderId="1" xfId="0" applyNumberFormat="1" applyFont="1" applyFill="1" applyBorder="1" applyAlignment="1">
      <alignment vertical="top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70" fontId="5" fillId="0" borderId="12" xfId="0" applyNumberFormat="1" applyFont="1" applyFill="1" applyBorder="1" applyAlignment="1">
      <alignment horizontal="center" vertical="center" wrapText="1"/>
    </xf>
    <xf numFmtId="170" fontId="5" fillId="0" borderId="13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0" fontId="5" fillId="33" borderId="1" xfId="57" applyFont="1" applyFill="1" applyBorder="1" applyAlignment="1">
      <alignment horizontal="right" vertical="top" wrapText="1"/>
    </xf>
    <xf numFmtId="0" fontId="5" fillId="33" borderId="1" xfId="62" applyFont="1" applyFill="1" applyBorder="1" applyAlignment="1">
      <alignment horizontal="center" vertical="center" wrapText="1"/>
    </xf>
    <xf numFmtId="0" fontId="5" fillId="33" borderId="26" xfId="62" applyFont="1" applyFill="1" applyBorder="1" applyAlignment="1">
      <alignment horizontal="center" vertical="top" wrapText="1"/>
    </xf>
    <xf numFmtId="0" fontId="5" fillId="33" borderId="27" xfId="62" applyFont="1" applyFill="1" applyBorder="1" applyAlignment="1">
      <alignment horizontal="center" vertical="top" wrapText="1"/>
    </xf>
    <xf numFmtId="0" fontId="5" fillId="33" borderId="34" xfId="62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171" fontId="6" fillId="0" borderId="62" xfId="64" applyNumberFormat="1" applyFont="1" applyFill="1" applyBorder="1" applyAlignment="1">
      <alignment horizontal="center" wrapText="1"/>
    </xf>
    <xf numFmtId="170" fontId="5" fillId="0" borderId="0" xfId="1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170" fontId="5" fillId="0" borderId="1" xfId="1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0" fontId="5" fillId="0" borderId="4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top" wrapText="1"/>
    </xf>
    <xf numFmtId="0" fontId="5" fillId="0" borderId="18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left" wrapText="1"/>
    </xf>
    <xf numFmtId="0" fontId="5" fillId="0" borderId="23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66" xfId="0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63" xfId="0" applyFont="1" applyFill="1" applyBorder="1" applyAlignment="1">
      <alignment horizontal="center" wrapText="1"/>
    </xf>
    <xf numFmtId="0" fontId="5" fillId="0" borderId="64" xfId="0" applyFont="1" applyFill="1" applyBorder="1" applyAlignment="1">
      <alignment horizontal="center" wrapText="1"/>
    </xf>
    <xf numFmtId="0" fontId="5" fillId="0" borderId="65" xfId="0" applyFont="1" applyFill="1" applyBorder="1" applyAlignment="1">
      <alignment horizontal="center" wrapText="1"/>
    </xf>
    <xf numFmtId="0" fontId="5" fillId="0" borderId="26" xfId="2" applyFont="1" applyFill="1" applyBorder="1" applyAlignment="1">
      <alignment horizontal="center" wrapText="1"/>
    </xf>
    <xf numFmtId="0" fontId="5" fillId="0" borderId="27" xfId="2" applyFont="1" applyFill="1" applyBorder="1" applyAlignment="1">
      <alignment horizontal="center" wrapText="1"/>
    </xf>
    <xf numFmtId="0" fontId="5" fillId="0" borderId="28" xfId="2" applyFont="1" applyFill="1" applyBorder="1" applyAlignment="1">
      <alignment horizontal="center" wrapText="1"/>
    </xf>
    <xf numFmtId="0" fontId="5" fillId="0" borderId="7" xfId="2" applyFont="1" applyFill="1" applyBorder="1" applyAlignment="1">
      <alignment horizontal="center" vertical="top" wrapText="1"/>
    </xf>
    <xf numFmtId="0" fontId="5" fillId="0" borderId="30" xfId="2" applyFont="1" applyFill="1" applyBorder="1" applyAlignment="1">
      <alignment horizontal="center" vertical="top" wrapText="1"/>
    </xf>
    <xf numFmtId="0" fontId="5" fillId="0" borderId="8" xfId="2" applyFont="1" applyFill="1" applyBorder="1" applyAlignment="1">
      <alignment horizontal="center" vertical="top" wrapText="1"/>
    </xf>
    <xf numFmtId="0" fontId="5" fillId="0" borderId="29" xfId="2" applyFont="1" applyFill="1" applyBorder="1" applyAlignment="1">
      <alignment horizontal="center" vertical="top" wrapText="1"/>
    </xf>
    <xf numFmtId="0" fontId="5" fillId="0" borderId="31" xfId="2" applyFont="1" applyFill="1" applyBorder="1" applyAlignment="1">
      <alignment horizontal="center" vertical="top" wrapText="1"/>
    </xf>
    <xf numFmtId="0" fontId="5" fillId="0" borderId="32" xfId="2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left" wrapText="1"/>
    </xf>
    <xf numFmtId="0" fontId="7" fillId="0" borderId="20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33" xfId="2" applyFont="1" applyFill="1" applyBorder="1" applyAlignment="1">
      <alignment horizontal="left" vertical="top" wrapText="1"/>
    </xf>
    <xf numFmtId="0" fontId="5" fillId="0" borderId="34" xfId="2" applyFont="1" applyFill="1" applyBorder="1" applyAlignment="1">
      <alignment horizontal="left" vertical="top" wrapText="1"/>
    </xf>
    <xf numFmtId="170" fontId="5" fillId="0" borderId="15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170" fontId="5" fillId="0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 vertical="top" wrapText="1"/>
    </xf>
    <xf numFmtId="0" fontId="5" fillId="0" borderId="5" xfId="2" applyFont="1" applyFill="1" applyBorder="1" applyAlignment="1">
      <alignment horizontal="left" vertical="top" wrapText="1"/>
    </xf>
  </cellXfs>
  <cellStyles count="5989">
    <cellStyle name=" Verticals" xfId="159"/>
    <cellStyle name="_1_²ÜºÈÆø" xfId="160"/>
    <cellStyle name="_artabyuje" xfId="161"/>
    <cellStyle name="_artabyuje 2" xfId="162"/>
    <cellStyle name="_artabyuje 3" xfId="163"/>
    <cellStyle name="_Sheet2" xfId="164"/>
    <cellStyle name="_Sheet2_2016_Q2" xfId="165"/>
    <cellStyle name="_stamp14-16..." xfId="166"/>
    <cellStyle name="20% - Accent1" xfId="20" builtinId="30" customBuiltin="1"/>
    <cellStyle name="20% - Accent1 10" xfId="1996"/>
    <cellStyle name="20% - Accent1 10 2" xfId="3577"/>
    <cellStyle name="20% - Accent1 10 3" xfId="5138"/>
    <cellStyle name="20% - Accent1 11" xfId="2725"/>
    <cellStyle name="20% - Accent1 11 2" xfId="4303"/>
    <cellStyle name="20% - Accent1 11 3" xfId="5864"/>
    <cellStyle name="20% - Accent1 12" xfId="2740"/>
    <cellStyle name="20% - Accent1 12 2" xfId="4316"/>
    <cellStyle name="20% - Accent1 12 3" xfId="5877"/>
    <cellStyle name="20% - Accent1 13" xfId="2755"/>
    <cellStyle name="20% - Accent1 13 2" xfId="4330"/>
    <cellStyle name="20% - Accent1 13 3" xfId="5891"/>
    <cellStyle name="20% - Accent1 14" xfId="2772"/>
    <cellStyle name="20% - Accent1 14 2" xfId="4345"/>
    <cellStyle name="20% - Accent1 14 3" xfId="5906"/>
    <cellStyle name="20% - Accent1 15" xfId="2791"/>
    <cellStyle name="20% - Accent1 15 2" xfId="4361"/>
    <cellStyle name="20% - Accent1 15 3" xfId="5922"/>
    <cellStyle name="20% - Accent1 16" xfId="2806"/>
    <cellStyle name="20% - Accent1 16 2" xfId="4375"/>
    <cellStyle name="20% - Accent1 16 3" xfId="5936"/>
    <cellStyle name="20% - Accent1 17" xfId="2835"/>
    <cellStyle name="20% - Accent1 17 2" xfId="4397"/>
    <cellStyle name="20% - Accent1 17 3" xfId="5958"/>
    <cellStyle name="20% - Accent1 18" xfId="2851"/>
    <cellStyle name="20% - Accent1 19" xfId="4412"/>
    <cellStyle name="20% - Accent1 2" xfId="66"/>
    <cellStyle name="20% - Accent1 2 10" xfId="4425"/>
    <cellStyle name="20% - Accent1 2 2" xfId="81"/>
    <cellStyle name="20% - Accent1 2 2 2" xfId="167"/>
    <cellStyle name="20% - Accent1 2 2 3" xfId="168"/>
    <cellStyle name="20% - Accent1 2 2 3 2" xfId="1685"/>
    <cellStyle name="20% - Accent1 2 2 3 2 2" xfId="2413"/>
    <cellStyle name="20% - Accent1 2 2 3 2 2 2" xfId="3994"/>
    <cellStyle name="20% - Accent1 2 2 3 2 2 3" xfId="5555"/>
    <cellStyle name="20% - Accent1 2 2 3 2 3" xfId="3268"/>
    <cellStyle name="20% - Accent1 2 2 3 2 4" xfId="4829"/>
    <cellStyle name="20% - Accent1 2 2 3 3" xfId="2050"/>
    <cellStyle name="20% - Accent1 2 2 3 3 2" xfId="3631"/>
    <cellStyle name="20% - Accent1 2 2 3 3 3" xfId="5192"/>
    <cellStyle name="20% - Accent1 2 2 3 4" xfId="2905"/>
    <cellStyle name="20% - Accent1 2 2 3 5" xfId="4466"/>
    <cellStyle name="20% - Accent1 2 3" xfId="169"/>
    <cellStyle name="20% - Accent1 2 3 2" xfId="170"/>
    <cellStyle name="20% - Accent1 2 4" xfId="171"/>
    <cellStyle name="20% - Accent1 2 5" xfId="172"/>
    <cellStyle name="20% - Accent1 2 6" xfId="173"/>
    <cellStyle name="20% - Accent1 2 7" xfId="1642"/>
    <cellStyle name="20% - Accent1 2 7 2" xfId="2372"/>
    <cellStyle name="20% - Accent1 2 7 2 2" xfId="3953"/>
    <cellStyle name="20% - Accent1 2 7 2 3" xfId="5514"/>
    <cellStyle name="20% - Accent1 2 7 3" xfId="3227"/>
    <cellStyle name="20% - Accent1 2 7 4" xfId="4788"/>
    <cellStyle name="20% - Accent1 2 8" xfId="2009"/>
    <cellStyle name="20% - Accent1 2 8 2" xfId="3590"/>
    <cellStyle name="20% - Accent1 2 8 3" xfId="5151"/>
    <cellStyle name="20% - Accent1 2 9" xfId="2864"/>
    <cellStyle name="20% - Accent1 20" xfId="5974"/>
    <cellStyle name="20% - Accent1 3" xfId="80"/>
    <cellStyle name="20% - Accent1 3 2" xfId="174"/>
    <cellStyle name="20% - Accent1 3 2 2" xfId="175"/>
    <cellStyle name="20% - Accent1 3 2 2 2" xfId="1687"/>
    <cellStyle name="20% - Accent1 3 2 2 2 2" xfId="2415"/>
    <cellStyle name="20% - Accent1 3 2 2 2 2 2" xfId="3996"/>
    <cellStyle name="20% - Accent1 3 2 2 2 2 3" xfId="5557"/>
    <cellStyle name="20% - Accent1 3 2 2 2 3" xfId="3270"/>
    <cellStyle name="20% - Accent1 3 2 2 2 4" xfId="4831"/>
    <cellStyle name="20% - Accent1 3 2 2 3" xfId="2052"/>
    <cellStyle name="20% - Accent1 3 2 2 3 2" xfId="3633"/>
    <cellStyle name="20% - Accent1 3 2 2 3 3" xfId="5194"/>
    <cellStyle name="20% - Accent1 3 2 2 4" xfId="2907"/>
    <cellStyle name="20% - Accent1 3 2 2 5" xfId="4468"/>
    <cellStyle name="20% - Accent1 3 2 3" xfId="176"/>
    <cellStyle name="20% - Accent1 3 2 3 2" xfId="1688"/>
    <cellStyle name="20% - Accent1 3 2 3 2 2" xfId="2416"/>
    <cellStyle name="20% - Accent1 3 2 3 2 2 2" xfId="3997"/>
    <cellStyle name="20% - Accent1 3 2 3 2 2 3" xfId="5558"/>
    <cellStyle name="20% - Accent1 3 2 3 2 3" xfId="3271"/>
    <cellStyle name="20% - Accent1 3 2 3 2 4" xfId="4832"/>
    <cellStyle name="20% - Accent1 3 2 3 3" xfId="2053"/>
    <cellStyle name="20% - Accent1 3 2 3 3 2" xfId="3634"/>
    <cellStyle name="20% - Accent1 3 2 3 3 3" xfId="5195"/>
    <cellStyle name="20% - Accent1 3 2 3 4" xfId="2908"/>
    <cellStyle name="20% - Accent1 3 2 3 5" xfId="4469"/>
    <cellStyle name="20% - Accent1 3 2 4" xfId="1686"/>
    <cellStyle name="20% - Accent1 3 2 4 2" xfId="2414"/>
    <cellStyle name="20% - Accent1 3 2 4 2 2" xfId="3995"/>
    <cellStyle name="20% - Accent1 3 2 4 2 3" xfId="5556"/>
    <cellStyle name="20% - Accent1 3 2 4 3" xfId="3269"/>
    <cellStyle name="20% - Accent1 3 2 4 4" xfId="4830"/>
    <cellStyle name="20% - Accent1 3 2 5" xfId="2051"/>
    <cellStyle name="20% - Accent1 3 2 5 2" xfId="3632"/>
    <cellStyle name="20% - Accent1 3 2 5 3" xfId="5193"/>
    <cellStyle name="20% - Accent1 3 2 6" xfId="2906"/>
    <cellStyle name="20% - Accent1 3 2 7" xfId="4467"/>
    <cellStyle name="20% - Accent1 3 3" xfId="177"/>
    <cellStyle name="20% - Accent1 3 3 2" xfId="178"/>
    <cellStyle name="20% - Accent1 3 3 2 2" xfId="1690"/>
    <cellStyle name="20% - Accent1 3 3 2 2 2" xfId="2418"/>
    <cellStyle name="20% - Accent1 3 3 2 2 2 2" xfId="3999"/>
    <cellStyle name="20% - Accent1 3 3 2 2 2 3" xfId="5560"/>
    <cellStyle name="20% - Accent1 3 3 2 2 3" xfId="3273"/>
    <cellStyle name="20% - Accent1 3 3 2 2 4" xfId="4834"/>
    <cellStyle name="20% - Accent1 3 3 2 3" xfId="2055"/>
    <cellStyle name="20% - Accent1 3 3 2 3 2" xfId="3636"/>
    <cellStyle name="20% - Accent1 3 3 2 3 3" xfId="5197"/>
    <cellStyle name="20% - Accent1 3 3 2 4" xfId="2910"/>
    <cellStyle name="20% - Accent1 3 3 2 5" xfId="4471"/>
    <cellStyle name="20% - Accent1 3 3 3" xfId="179"/>
    <cellStyle name="20% - Accent1 3 3 3 2" xfId="1691"/>
    <cellStyle name="20% - Accent1 3 3 3 2 2" xfId="2419"/>
    <cellStyle name="20% - Accent1 3 3 3 2 2 2" xfId="4000"/>
    <cellStyle name="20% - Accent1 3 3 3 2 2 3" xfId="5561"/>
    <cellStyle name="20% - Accent1 3 3 3 2 3" xfId="3274"/>
    <cellStyle name="20% - Accent1 3 3 3 2 4" xfId="4835"/>
    <cellStyle name="20% - Accent1 3 3 3 3" xfId="2056"/>
    <cellStyle name="20% - Accent1 3 3 3 3 2" xfId="3637"/>
    <cellStyle name="20% - Accent1 3 3 3 3 3" xfId="5198"/>
    <cellStyle name="20% - Accent1 3 3 3 4" xfId="2911"/>
    <cellStyle name="20% - Accent1 3 3 3 5" xfId="4472"/>
    <cellStyle name="20% - Accent1 3 3 4" xfId="1689"/>
    <cellStyle name="20% - Accent1 3 3 4 2" xfId="2417"/>
    <cellStyle name="20% - Accent1 3 3 4 2 2" xfId="3998"/>
    <cellStyle name="20% - Accent1 3 3 4 2 3" xfId="5559"/>
    <cellStyle name="20% - Accent1 3 3 4 3" xfId="3272"/>
    <cellStyle name="20% - Accent1 3 3 4 4" xfId="4833"/>
    <cellStyle name="20% - Accent1 3 3 5" xfId="2054"/>
    <cellStyle name="20% - Accent1 3 3 5 2" xfId="3635"/>
    <cellStyle name="20% - Accent1 3 3 5 3" xfId="5196"/>
    <cellStyle name="20% - Accent1 3 3 6" xfId="2909"/>
    <cellStyle name="20% - Accent1 3 3 7" xfId="4470"/>
    <cellStyle name="20% - Accent1 3 4" xfId="180"/>
    <cellStyle name="20% - Accent1 3 4 2" xfId="1692"/>
    <cellStyle name="20% - Accent1 3 4 2 2" xfId="2420"/>
    <cellStyle name="20% - Accent1 3 4 2 2 2" xfId="4001"/>
    <cellStyle name="20% - Accent1 3 4 2 2 3" xfId="5562"/>
    <cellStyle name="20% - Accent1 3 4 2 3" xfId="3275"/>
    <cellStyle name="20% - Accent1 3 4 2 4" xfId="4836"/>
    <cellStyle name="20% - Accent1 3 4 3" xfId="2057"/>
    <cellStyle name="20% - Accent1 3 4 3 2" xfId="3638"/>
    <cellStyle name="20% - Accent1 3 4 3 3" xfId="5199"/>
    <cellStyle name="20% - Accent1 3 4 4" xfId="2912"/>
    <cellStyle name="20% - Accent1 3 4 5" xfId="4473"/>
    <cellStyle name="20% - Accent1 3 5" xfId="181"/>
    <cellStyle name="20% - Accent1 3 5 2" xfId="1693"/>
    <cellStyle name="20% - Accent1 3 5 2 2" xfId="2421"/>
    <cellStyle name="20% - Accent1 3 5 2 2 2" xfId="4002"/>
    <cellStyle name="20% - Accent1 3 5 2 2 3" xfId="5563"/>
    <cellStyle name="20% - Accent1 3 5 2 3" xfId="3276"/>
    <cellStyle name="20% - Accent1 3 5 2 4" xfId="4837"/>
    <cellStyle name="20% - Accent1 3 5 3" xfId="2058"/>
    <cellStyle name="20% - Accent1 3 5 3 2" xfId="3639"/>
    <cellStyle name="20% - Accent1 3 5 3 3" xfId="5200"/>
    <cellStyle name="20% - Accent1 3 5 4" xfId="2913"/>
    <cellStyle name="20% - Accent1 3 5 5" xfId="4474"/>
    <cellStyle name="20% - Accent1 3 6" xfId="1655"/>
    <cellStyle name="20% - Accent1 3 6 2" xfId="2385"/>
    <cellStyle name="20% - Accent1 3 6 2 2" xfId="3966"/>
    <cellStyle name="20% - Accent1 3 6 2 3" xfId="5527"/>
    <cellStyle name="20% - Accent1 3 6 3" xfId="3240"/>
    <cellStyle name="20% - Accent1 3 6 4" xfId="4801"/>
    <cellStyle name="20% - Accent1 3 7" xfId="2022"/>
    <cellStyle name="20% - Accent1 3 7 2" xfId="3603"/>
    <cellStyle name="20% - Accent1 3 7 3" xfId="5164"/>
    <cellStyle name="20% - Accent1 3 8" xfId="2877"/>
    <cellStyle name="20% - Accent1 3 9" xfId="4438"/>
    <cellStyle name="20% - Accent1 4" xfId="144"/>
    <cellStyle name="20% - Accent1 4 2" xfId="1670"/>
    <cellStyle name="20% - Accent1 4 2 2" xfId="2398"/>
    <cellStyle name="20% - Accent1 4 2 2 2" xfId="3979"/>
    <cellStyle name="20% - Accent1 4 2 2 3" xfId="5540"/>
    <cellStyle name="20% - Accent1 4 2 3" xfId="3253"/>
    <cellStyle name="20% - Accent1 4 2 4" xfId="4814"/>
    <cellStyle name="20% - Accent1 4 3" xfId="2035"/>
    <cellStyle name="20% - Accent1 4 3 2" xfId="3616"/>
    <cellStyle name="20% - Accent1 4 3 3" xfId="5177"/>
    <cellStyle name="20% - Accent1 4 4" xfId="2890"/>
    <cellStyle name="20% - Accent1 4 5" xfId="4451"/>
    <cellStyle name="20% - Accent1 5" xfId="182"/>
    <cellStyle name="20% - Accent1 5 2" xfId="1694"/>
    <cellStyle name="20% - Accent1 5 2 2" xfId="2422"/>
    <cellStyle name="20% - Accent1 5 2 2 2" xfId="4003"/>
    <cellStyle name="20% - Accent1 5 2 2 3" xfId="5564"/>
    <cellStyle name="20% - Accent1 5 2 3" xfId="3277"/>
    <cellStyle name="20% - Accent1 5 2 4" xfId="4838"/>
    <cellStyle name="20% - Accent1 5 3" xfId="2059"/>
    <cellStyle name="20% - Accent1 5 3 2" xfId="3640"/>
    <cellStyle name="20% - Accent1 5 3 3" xfId="5201"/>
    <cellStyle name="20% - Accent1 5 4" xfId="2914"/>
    <cellStyle name="20% - Accent1 5 5" xfId="4475"/>
    <cellStyle name="20% - Accent1 6" xfId="1586"/>
    <cellStyle name="20% - Accent1 6 2" xfId="1955"/>
    <cellStyle name="20% - Accent1 6 2 2" xfId="2683"/>
    <cellStyle name="20% - Accent1 6 2 2 2" xfId="4264"/>
    <cellStyle name="20% - Accent1 6 2 2 3" xfId="5825"/>
    <cellStyle name="20% - Accent1 6 2 3" xfId="3538"/>
    <cellStyle name="20% - Accent1 6 2 4" xfId="5099"/>
    <cellStyle name="20% - Accent1 6 3" xfId="2320"/>
    <cellStyle name="20% - Accent1 6 3 2" xfId="3901"/>
    <cellStyle name="20% - Accent1 6 3 3" xfId="5462"/>
    <cellStyle name="20% - Accent1 6 4" xfId="3175"/>
    <cellStyle name="20% - Accent1 6 5" xfId="4736"/>
    <cellStyle name="20% - Accent1 7" xfId="1602"/>
    <cellStyle name="20% - Accent1 7 2" xfId="1968"/>
    <cellStyle name="20% - Accent1 7 2 2" xfId="2696"/>
    <cellStyle name="20% - Accent1 7 2 2 2" xfId="4277"/>
    <cellStyle name="20% - Accent1 7 2 2 3" xfId="5838"/>
    <cellStyle name="20% - Accent1 7 2 3" xfId="3551"/>
    <cellStyle name="20% - Accent1 7 2 4" xfId="5112"/>
    <cellStyle name="20% - Accent1 7 3" xfId="2333"/>
    <cellStyle name="20% - Accent1 7 3 2" xfId="3914"/>
    <cellStyle name="20% - Accent1 7 3 3" xfId="5475"/>
    <cellStyle name="20% - Accent1 7 4" xfId="3188"/>
    <cellStyle name="20% - Accent1 7 5" xfId="4749"/>
    <cellStyle name="20% - Accent1 8" xfId="1616"/>
    <cellStyle name="20% - Accent1 8 2" xfId="1981"/>
    <cellStyle name="20% - Accent1 8 2 2" xfId="2709"/>
    <cellStyle name="20% - Accent1 8 2 2 2" xfId="4290"/>
    <cellStyle name="20% - Accent1 8 2 2 3" xfId="5851"/>
    <cellStyle name="20% - Accent1 8 2 3" xfId="3564"/>
    <cellStyle name="20% - Accent1 8 2 4" xfId="5125"/>
    <cellStyle name="20% - Accent1 8 3" xfId="2346"/>
    <cellStyle name="20% - Accent1 8 3 2" xfId="3927"/>
    <cellStyle name="20% - Accent1 8 3 3" xfId="5488"/>
    <cellStyle name="20% - Accent1 8 4" xfId="3201"/>
    <cellStyle name="20% - Accent1 8 5" xfId="4762"/>
    <cellStyle name="20% - Accent1 9" xfId="1629"/>
    <cellStyle name="20% - Accent1 9 2" xfId="2359"/>
    <cellStyle name="20% - Accent1 9 2 2" xfId="3940"/>
    <cellStyle name="20% - Accent1 9 2 3" xfId="5501"/>
    <cellStyle name="20% - Accent1 9 3" xfId="3214"/>
    <cellStyle name="20% - Accent1 9 4" xfId="4775"/>
    <cellStyle name="20% - Accent2" xfId="24" builtinId="34" customBuiltin="1"/>
    <cellStyle name="20% - Accent2 10" xfId="1998"/>
    <cellStyle name="20% - Accent2 10 2" xfId="3579"/>
    <cellStyle name="20% - Accent2 10 3" xfId="5140"/>
    <cellStyle name="20% - Accent2 11" xfId="2726"/>
    <cellStyle name="20% - Accent2 11 2" xfId="4304"/>
    <cellStyle name="20% - Accent2 11 3" xfId="5865"/>
    <cellStyle name="20% - Accent2 12" xfId="2741"/>
    <cellStyle name="20% - Accent2 12 2" xfId="4317"/>
    <cellStyle name="20% - Accent2 12 3" xfId="5878"/>
    <cellStyle name="20% - Accent2 13" xfId="2756"/>
    <cellStyle name="20% - Accent2 13 2" xfId="4331"/>
    <cellStyle name="20% - Accent2 13 3" xfId="5892"/>
    <cellStyle name="20% - Accent2 14" xfId="2773"/>
    <cellStyle name="20% - Accent2 14 2" xfId="4346"/>
    <cellStyle name="20% - Accent2 14 3" xfId="5907"/>
    <cellStyle name="20% - Accent2 15" xfId="2792"/>
    <cellStyle name="20% - Accent2 15 2" xfId="4362"/>
    <cellStyle name="20% - Accent2 15 3" xfId="5923"/>
    <cellStyle name="20% - Accent2 16" xfId="2807"/>
    <cellStyle name="20% - Accent2 16 2" xfId="4376"/>
    <cellStyle name="20% - Accent2 16 3" xfId="5937"/>
    <cellStyle name="20% - Accent2 17" xfId="2836"/>
    <cellStyle name="20% - Accent2 17 2" xfId="4398"/>
    <cellStyle name="20% - Accent2 17 3" xfId="5959"/>
    <cellStyle name="20% - Accent2 18" xfId="2853"/>
    <cellStyle name="20% - Accent2 19" xfId="4414"/>
    <cellStyle name="20% - Accent2 2" xfId="67"/>
    <cellStyle name="20% - Accent2 2 10" xfId="4426"/>
    <cellStyle name="20% - Accent2 2 2" xfId="83"/>
    <cellStyle name="20% - Accent2 2 2 2" xfId="183"/>
    <cellStyle name="20% - Accent2 2 2 3" xfId="184"/>
    <cellStyle name="20% - Accent2 2 2 3 2" xfId="1695"/>
    <cellStyle name="20% - Accent2 2 2 3 2 2" xfId="2423"/>
    <cellStyle name="20% - Accent2 2 2 3 2 2 2" xfId="4004"/>
    <cellStyle name="20% - Accent2 2 2 3 2 2 3" xfId="5565"/>
    <cellStyle name="20% - Accent2 2 2 3 2 3" xfId="3278"/>
    <cellStyle name="20% - Accent2 2 2 3 2 4" xfId="4839"/>
    <cellStyle name="20% - Accent2 2 2 3 3" xfId="2060"/>
    <cellStyle name="20% - Accent2 2 2 3 3 2" xfId="3641"/>
    <cellStyle name="20% - Accent2 2 2 3 3 3" xfId="5202"/>
    <cellStyle name="20% - Accent2 2 2 3 4" xfId="2915"/>
    <cellStyle name="20% - Accent2 2 2 3 5" xfId="4476"/>
    <cellStyle name="20% - Accent2 2 3" xfId="185"/>
    <cellStyle name="20% - Accent2 2 3 2" xfId="186"/>
    <cellStyle name="20% - Accent2 2 4" xfId="187"/>
    <cellStyle name="20% - Accent2 2 5" xfId="188"/>
    <cellStyle name="20% - Accent2 2 6" xfId="189"/>
    <cellStyle name="20% - Accent2 2 7" xfId="1643"/>
    <cellStyle name="20% - Accent2 2 7 2" xfId="2373"/>
    <cellStyle name="20% - Accent2 2 7 2 2" xfId="3954"/>
    <cellStyle name="20% - Accent2 2 7 2 3" xfId="5515"/>
    <cellStyle name="20% - Accent2 2 7 3" xfId="3228"/>
    <cellStyle name="20% - Accent2 2 7 4" xfId="4789"/>
    <cellStyle name="20% - Accent2 2 8" xfId="2010"/>
    <cellStyle name="20% - Accent2 2 8 2" xfId="3591"/>
    <cellStyle name="20% - Accent2 2 8 3" xfId="5152"/>
    <cellStyle name="20% - Accent2 2 9" xfId="2865"/>
    <cellStyle name="20% - Accent2 20" xfId="5975"/>
    <cellStyle name="20% - Accent2 3" xfId="82"/>
    <cellStyle name="20% - Accent2 3 2" xfId="190"/>
    <cellStyle name="20% - Accent2 3 2 2" xfId="191"/>
    <cellStyle name="20% - Accent2 3 2 2 2" xfId="1697"/>
    <cellStyle name="20% - Accent2 3 2 2 2 2" xfId="2425"/>
    <cellStyle name="20% - Accent2 3 2 2 2 2 2" xfId="4006"/>
    <cellStyle name="20% - Accent2 3 2 2 2 2 3" xfId="5567"/>
    <cellStyle name="20% - Accent2 3 2 2 2 3" xfId="3280"/>
    <cellStyle name="20% - Accent2 3 2 2 2 4" xfId="4841"/>
    <cellStyle name="20% - Accent2 3 2 2 3" xfId="2062"/>
    <cellStyle name="20% - Accent2 3 2 2 3 2" xfId="3643"/>
    <cellStyle name="20% - Accent2 3 2 2 3 3" xfId="5204"/>
    <cellStyle name="20% - Accent2 3 2 2 4" xfId="2917"/>
    <cellStyle name="20% - Accent2 3 2 2 5" xfId="4478"/>
    <cellStyle name="20% - Accent2 3 2 3" xfId="192"/>
    <cellStyle name="20% - Accent2 3 2 3 2" xfId="1698"/>
    <cellStyle name="20% - Accent2 3 2 3 2 2" xfId="2426"/>
    <cellStyle name="20% - Accent2 3 2 3 2 2 2" xfId="4007"/>
    <cellStyle name="20% - Accent2 3 2 3 2 2 3" xfId="5568"/>
    <cellStyle name="20% - Accent2 3 2 3 2 3" xfId="3281"/>
    <cellStyle name="20% - Accent2 3 2 3 2 4" xfId="4842"/>
    <cellStyle name="20% - Accent2 3 2 3 3" xfId="2063"/>
    <cellStyle name="20% - Accent2 3 2 3 3 2" xfId="3644"/>
    <cellStyle name="20% - Accent2 3 2 3 3 3" xfId="5205"/>
    <cellStyle name="20% - Accent2 3 2 3 4" xfId="2918"/>
    <cellStyle name="20% - Accent2 3 2 3 5" xfId="4479"/>
    <cellStyle name="20% - Accent2 3 2 4" xfId="1696"/>
    <cellStyle name="20% - Accent2 3 2 4 2" xfId="2424"/>
    <cellStyle name="20% - Accent2 3 2 4 2 2" xfId="4005"/>
    <cellStyle name="20% - Accent2 3 2 4 2 3" xfId="5566"/>
    <cellStyle name="20% - Accent2 3 2 4 3" xfId="3279"/>
    <cellStyle name="20% - Accent2 3 2 4 4" xfId="4840"/>
    <cellStyle name="20% - Accent2 3 2 5" xfId="2061"/>
    <cellStyle name="20% - Accent2 3 2 5 2" xfId="3642"/>
    <cellStyle name="20% - Accent2 3 2 5 3" xfId="5203"/>
    <cellStyle name="20% - Accent2 3 2 6" xfId="2916"/>
    <cellStyle name="20% - Accent2 3 2 7" xfId="4477"/>
    <cellStyle name="20% - Accent2 3 3" xfId="193"/>
    <cellStyle name="20% - Accent2 3 3 2" xfId="194"/>
    <cellStyle name="20% - Accent2 3 3 2 2" xfId="1700"/>
    <cellStyle name="20% - Accent2 3 3 2 2 2" xfId="2428"/>
    <cellStyle name="20% - Accent2 3 3 2 2 2 2" xfId="4009"/>
    <cellStyle name="20% - Accent2 3 3 2 2 2 3" xfId="5570"/>
    <cellStyle name="20% - Accent2 3 3 2 2 3" xfId="3283"/>
    <cellStyle name="20% - Accent2 3 3 2 2 4" xfId="4844"/>
    <cellStyle name="20% - Accent2 3 3 2 3" xfId="2065"/>
    <cellStyle name="20% - Accent2 3 3 2 3 2" xfId="3646"/>
    <cellStyle name="20% - Accent2 3 3 2 3 3" xfId="5207"/>
    <cellStyle name="20% - Accent2 3 3 2 4" xfId="2920"/>
    <cellStyle name="20% - Accent2 3 3 2 5" xfId="4481"/>
    <cellStyle name="20% - Accent2 3 3 3" xfId="195"/>
    <cellStyle name="20% - Accent2 3 3 3 2" xfId="1701"/>
    <cellStyle name="20% - Accent2 3 3 3 2 2" xfId="2429"/>
    <cellStyle name="20% - Accent2 3 3 3 2 2 2" xfId="4010"/>
    <cellStyle name="20% - Accent2 3 3 3 2 2 3" xfId="5571"/>
    <cellStyle name="20% - Accent2 3 3 3 2 3" xfId="3284"/>
    <cellStyle name="20% - Accent2 3 3 3 2 4" xfId="4845"/>
    <cellStyle name="20% - Accent2 3 3 3 3" xfId="2066"/>
    <cellStyle name="20% - Accent2 3 3 3 3 2" xfId="3647"/>
    <cellStyle name="20% - Accent2 3 3 3 3 3" xfId="5208"/>
    <cellStyle name="20% - Accent2 3 3 3 4" xfId="2921"/>
    <cellStyle name="20% - Accent2 3 3 3 5" xfId="4482"/>
    <cellStyle name="20% - Accent2 3 3 4" xfId="1699"/>
    <cellStyle name="20% - Accent2 3 3 4 2" xfId="2427"/>
    <cellStyle name="20% - Accent2 3 3 4 2 2" xfId="4008"/>
    <cellStyle name="20% - Accent2 3 3 4 2 3" xfId="5569"/>
    <cellStyle name="20% - Accent2 3 3 4 3" xfId="3282"/>
    <cellStyle name="20% - Accent2 3 3 4 4" xfId="4843"/>
    <cellStyle name="20% - Accent2 3 3 5" xfId="2064"/>
    <cellStyle name="20% - Accent2 3 3 5 2" xfId="3645"/>
    <cellStyle name="20% - Accent2 3 3 5 3" xfId="5206"/>
    <cellStyle name="20% - Accent2 3 3 6" xfId="2919"/>
    <cellStyle name="20% - Accent2 3 3 7" xfId="4480"/>
    <cellStyle name="20% - Accent2 3 4" xfId="196"/>
    <cellStyle name="20% - Accent2 3 4 2" xfId="1702"/>
    <cellStyle name="20% - Accent2 3 4 2 2" xfId="2430"/>
    <cellStyle name="20% - Accent2 3 4 2 2 2" xfId="4011"/>
    <cellStyle name="20% - Accent2 3 4 2 2 3" xfId="5572"/>
    <cellStyle name="20% - Accent2 3 4 2 3" xfId="3285"/>
    <cellStyle name="20% - Accent2 3 4 2 4" xfId="4846"/>
    <cellStyle name="20% - Accent2 3 4 3" xfId="2067"/>
    <cellStyle name="20% - Accent2 3 4 3 2" xfId="3648"/>
    <cellStyle name="20% - Accent2 3 4 3 3" xfId="5209"/>
    <cellStyle name="20% - Accent2 3 4 4" xfId="2922"/>
    <cellStyle name="20% - Accent2 3 4 5" xfId="4483"/>
    <cellStyle name="20% - Accent2 3 5" xfId="197"/>
    <cellStyle name="20% - Accent2 3 5 2" xfId="1703"/>
    <cellStyle name="20% - Accent2 3 5 2 2" xfId="2431"/>
    <cellStyle name="20% - Accent2 3 5 2 2 2" xfId="4012"/>
    <cellStyle name="20% - Accent2 3 5 2 2 3" xfId="5573"/>
    <cellStyle name="20% - Accent2 3 5 2 3" xfId="3286"/>
    <cellStyle name="20% - Accent2 3 5 2 4" xfId="4847"/>
    <cellStyle name="20% - Accent2 3 5 3" xfId="2068"/>
    <cellStyle name="20% - Accent2 3 5 3 2" xfId="3649"/>
    <cellStyle name="20% - Accent2 3 5 3 3" xfId="5210"/>
    <cellStyle name="20% - Accent2 3 5 4" xfId="2923"/>
    <cellStyle name="20% - Accent2 3 5 5" xfId="4484"/>
    <cellStyle name="20% - Accent2 3 6" xfId="1656"/>
    <cellStyle name="20% - Accent2 3 6 2" xfId="2386"/>
    <cellStyle name="20% - Accent2 3 6 2 2" xfId="3967"/>
    <cellStyle name="20% - Accent2 3 6 2 3" xfId="5528"/>
    <cellStyle name="20% - Accent2 3 6 3" xfId="3241"/>
    <cellStyle name="20% - Accent2 3 6 4" xfId="4802"/>
    <cellStyle name="20% - Accent2 3 7" xfId="2023"/>
    <cellStyle name="20% - Accent2 3 7 2" xfId="3604"/>
    <cellStyle name="20% - Accent2 3 7 3" xfId="5165"/>
    <cellStyle name="20% - Accent2 3 8" xfId="2878"/>
    <cellStyle name="20% - Accent2 3 9" xfId="4439"/>
    <cellStyle name="20% - Accent2 4" xfId="145"/>
    <cellStyle name="20% - Accent2 4 2" xfId="1671"/>
    <cellStyle name="20% - Accent2 4 2 2" xfId="2399"/>
    <cellStyle name="20% - Accent2 4 2 2 2" xfId="3980"/>
    <cellStyle name="20% - Accent2 4 2 2 3" xfId="5541"/>
    <cellStyle name="20% - Accent2 4 2 3" xfId="3254"/>
    <cellStyle name="20% - Accent2 4 2 4" xfId="4815"/>
    <cellStyle name="20% - Accent2 4 3" xfId="2036"/>
    <cellStyle name="20% - Accent2 4 3 2" xfId="3617"/>
    <cellStyle name="20% - Accent2 4 3 3" xfId="5178"/>
    <cellStyle name="20% - Accent2 4 4" xfId="2891"/>
    <cellStyle name="20% - Accent2 4 5" xfId="4452"/>
    <cellStyle name="20% - Accent2 5" xfId="198"/>
    <cellStyle name="20% - Accent2 5 2" xfId="1704"/>
    <cellStyle name="20% - Accent2 5 2 2" xfId="2432"/>
    <cellStyle name="20% - Accent2 5 2 2 2" xfId="4013"/>
    <cellStyle name="20% - Accent2 5 2 2 3" xfId="5574"/>
    <cellStyle name="20% - Accent2 5 2 3" xfId="3287"/>
    <cellStyle name="20% - Accent2 5 2 4" xfId="4848"/>
    <cellStyle name="20% - Accent2 5 3" xfId="2069"/>
    <cellStyle name="20% - Accent2 5 3 2" xfId="3650"/>
    <cellStyle name="20% - Accent2 5 3 3" xfId="5211"/>
    <cellStyle name="20% - Accent2 5 4" xfId="2924"/>
    <cellStyle name="20% - Accent2 5 5" xfId="4485"/>
    <cellStyle name="20% - Accent2 6" xfId="1587"/>
    <cellStyle name="20% - Accent2 6 2" xfId="1956"/>
    <cellStyle name="20% - Accent2 6 2 2" xfId="2684"/>
    <cellStyle name="20% - Accent2 6 2 2 2" xfId="4265"/>
    <cellStyle name="20% - Accent2 6 2 2 3" xfId="5826"/>
    <cellStyle name="20% - Accent2 6 2 3" xfId="3539"/>
    <cellStyle name="20% - Accent2 6 2 4" xfId="5100"/>
    <cellStyle name="20% - Accent2 6 3" xfId="2321"/>
    <cellStyle name="20% - Accent2 6 3 2" xfId="3902"/>
    <cellStyle name="20% - Accent2 6 3 3" xfId="5463"/>
    <cellStyle name="20% - Accent2 6 4" xfId="3176"/>
    <cellStyle name="20% - Accent2 6 5" xfId="4737"/>
    <cellStyle name="20% - Accent2 7" xfId="1603"/>
    <cellStyle name="20% - Accent2 7 2" xfId="1969"/>
    <cellStyle name="20% - Accent2 7 2 2" xfId="2697"/>
    <cellStyle name="20% - Accent2 7 2 2 2" xfId="4278"/>
    <cellStyle name="20% - Accent2 7 2 2 3" xfId="5839"/>
    <cellStyle name="20% - Accent2 7 2 3" xfId="3552"/>
    <cellStyle name="20% - Accent2 7 2 4" xfId="5113"/>
    <cellStyle name="20% - Accent2 7 3" xfId="2334"/>
    <cellStyle name="20% - Accent2 7 3 2" xfId="3915"/>
    <cellStyle name="20% - Accent2 7 3 3" xfId="5476"/>
    <cellStyle name="20% - Accent2 7 4" xfId="3189"/>
    <cellStyle name="20% - Accent2 7 5" xfId="4750"/>
    <cellStyle name="20% - Accent2 8" xfId="1617"/>
    <cellStyle name="20% - Accent2 8 2" xfId="1982"/>
    <cellStyle name="20% - Accent2 8 2 2" xfId="2710"/>
    <cellStyle name="20% - Accent2 8 2 2 2" xfId="4291"/>
    <cellStyle name="20% - Accent2 8 2 2 3" xfId="5852"/>
    <cellStyle name="20% - Accent2 8 2 3" xfId="3565"/>
    <cellStyle name="20% - Accent2 8 2 4" xfId="5126"/>
    <cellStyle name="20% - Accent2 8 3" xfId="2347"/>
    <cellStyle name="20% - Accent2 8 3 2" xfId="3928"/>
    <cellStyle name="20% - Accent2 8 3 3" xfId="5489"/>
    <cellStyle name="20% - Accent2 8 4" xfId="3202"/>
    <cellStyle name="20% - Accent2 8 5" xfId="4763"/>
    <cellStyle name="20% - Accent2 9" xfId="1631"/>
    <cellStyle name="20% - Accent2 9 2" xfId="2361"/>
    <cellStyle name="20% - Accent2 9 2 2" xfId="3942"/>
    <cellStyle name="20% - Accent2 9 2 3" xfId="5503"/>
    <cellStyle name="20% - Accent2 9 3" xfId="3216"/>
    <cellStyle name="20% - Accent2 9 4" xfId="4777"/>
    <cellStyle name="20% - Accent3" xfId="28" builtinId="38" customBuiltin="1"/>
    <cellStyle name="20% - Accent3 10" xfId="2000"/>
    <cellStyle name="20% - Accent3 10 2" xfId="3581"/>
    <cellStyle name="20% - Accent3 10 3" xfId="5142"/>
    <cellStyle name="20% - Accent3 11" xfId="2727"/>
    <cellStyle name="20% - Accent3 11 2" xfId="4305"/>
    <cellStyle name="20% - Accent3 11 3" xfId="5866"/>
    <cellStyle name="20% - Accent3 12" xfId="2742"/>
    <cellStyle name="20% - Accent3 12 2" xfId="4318"/>
    <cellStyle name="20% - Accent3 12 3" xfId="5879"/>
    <cellStyle name="20% - Accent3 13" xfId="2757"/>
    <cellStyle name="20% - Accent3 13 2" xfId="4332"/>
    <cellStyle name="20% - Accent3 13 3" xfId="5893"/>
    <cellStyle name="20% - Accent3 14" xfId="2774"/>
    <cellStyle name="20% - Accent3 14 2" xfId="4347"/>
    <cellStyle name="20% - Accent3 14 3" xfId="5908"/>
    <cellStyle name="20% - Accent3 15" xfId="2793"/>
    <cellStyle name="20% - Accent3 15 2" xfId="4363"/>
    <cellStyle name="20% - Accent3 15 3" xfId="5924"/>
    <cellStyle name="20% - Accent3 16" xfId="2808"/>
    <cellStyle name="20% - Accent3 16 2" xfId="4377"/>
    <cellStyle name="20% - Accent3 16 3" xfId="5938"/>
    <cellStyle name="20% - Accent3 17" xfId="2837"/>
    <cellStyle name="20% - Accent3 17 2" xfId="4399"/>
    <cellStyle name="20% - Accent3 17 3" xfId="5960"/>
    <cellStyle name="20% - Accent3 18" xfId="2855"/>
    <cellStyle name="20% - Accent3 19" xfId="4416"/>
    <cellStyle name="20% - Accent3 2" xfId="68"/>
    <cellStyle name="20% - Accent3 2 10" xfId="4427"/>
    <cellStyle name="20% - Accent3 2 2" xfId="85"/>
    <cellStyle name="20% - Accent3 2 2 2" xfId="199"/>
    <cellStyle name="20% - Accent3 2 2 3" xfId="200"/>
    <cellStyle name="20% - Accent3 2 2 3 2" xfId="1705"/>
    <cellStyle name="20% - Accent3 2 2 3 2 2" xfId="2433"/>
    <cellStyle name="20% - Accent3 2 2 3 2 2 2" xfId="4014"/>
    <cellStyle name="20% - Accent3 2 2 3 2 2 3" xfId="5575"/>
    <cellStyle name="20% - Accent3 2 2 3 2 3" xfId="3288"/>
    <cellStyle name="20% - Accent3 2 2 3 2 4" xfId="4849"/>
    <cellStyle name="20% - Accent3 2 2 3 3" xfId="2070"/>
    <cellStyle name="20% - Accent3 2 2 3 3 2" xfId="3651"/>
    <cellStyle name="20% - Accent3 2 2 3 3 3" xfId="5212"/>
    <cellStyle name="20% - Accent3 2 2 3 4" xfId="2925"/>
    <cellStyle name="20% - Accent3 2 2 3 5" xfId="4486"/>
    <cellStyle name="20% - Accent3 2 3" xfId="201"/>
    <cellStyle name="20% - Accent3 2 3 2" xfId="202"/>
    <cellStyle name="20% - Accent3 2 4" xfId="203"/>
    <cellStyle name="20% - Accent3 2 5" xfId="204"/>
    <cellStyle name="20% - Accent3 2 6" xfId="205"/>
    <cellStyle name="20% - Accent3 2 7" xfId="1644"/>
    <cellStyle name="20% - Accent3 2 7 2" xfId="2374"/>
    <cellStyle name="20% - Accent3 2 7 2 2" xfId="3955"/>
    <cellStyle name="20% - Accent3 2 7 2 3" xfId="5516"/>
    <cellStyle name="20% - Accent3 2 7 3" xfId="3229"/>
    <cellStyle name="20% - Accent3 2 7 4" xfId="4790"/>
    <cellStyle name="20% - Accent3 2 8" xfId="2011"/>
    <cellStyle name="20% - Accent3 2 8 2" xfId="3592"/>
    <cellStyle name="20% - Accent3 2 8 3" xfId="5153"/>
    <cellStyle name="20% - Accent3 2 9" xfId="2866"/>
    <cellStyle name="20% - Accent3 20" xfId="5976"/>
    <cellStyle name="20% - Accent3 3" xfId="84"/>
    <cellStyle name="20% - Accent3 3 2" xfId="206"/>
    <cellStyle name="20% - Accent3 3 2 2" xfId="207"/>
    <cellStyle name="20% - Accent3 3 2 2 2" xfId="1707"/>
    <cellStyle name="20% - Accent3 3 2 2 2 2" xfId="2435"/>
    <cellStyle name="20% - Accent3 3 2 2 2 2 2" xfId="4016"/>
    <cellStyle name="20% - Accent3 3 2 2 2 2 3" xfId="5577"/>
    <cellStyle name="20% - Accent3 3 2 2 2 3" xfId="3290"/>
    <cellStyle name="20% - Accent3 3 2 2 2 4" xfId="4851"/>
    <cellStyle name="20% - Accent3 3 2 2 3" xfId="2072"/>
    <cellStyle name="20% - Accent3 3 2 2 3 2" xfId="3653"/>
    <cellStyle name="20% - Accent3 3 2 2 3 3" xfId="5214"/>
    <cellStyle name="20% - Accent3 3 2 2 4" xfId="2927"/>
    <cellStyle name="20% - Accent3 3 2 2 5" xfId="4488"/>
    <cellStyle name="20% - Accent3 3 2 3" xfId="208"/>
    <cellStyle name="20% - Accent3 3 2 3 2" xfId="1708"/>
    <cellStyle name="20% - Accent3 3 2 3 2 2" xfId="2436"/>
    <cellStyle name="20% - Accent3 3 2 3 2 2 2" xfId="4017"/>
    <cellStyle name="20% - Accent3 3 2 3 2 2 3" xfId="5578"/>
    <cellStyle name="20% - Accent3 3 2 3 2 3" xfId="3291"/>
    <cellStyle name="20% - Accent3 3 2 3 2 4" xfId="4852"/>
    <cellStyle name="20% - Accent3 3 2 3 3" xfId="2073"/>
    <cellStyle name="20% - Accent3 3 2 3 3 2" xfId="3654"/>
    <cellStyle name="20% - Accent3 3 2 3 3 3" xfId="5215"/>
    <cellStyle name="20% - Accent3 3 2 3 4" xfId="2928"/>
    <cellStyle name="20% - Accent3 3 2 3 5" xfId="4489"/>
    <cellStyle name="20% - Accent3 3 2 4" xfId="1706"/>
    <cellStyle name="20% - Accent3 3 2 4 2" xfId="2434"/>
    <cellStyle name="20% - Accent3 3 2 4 2 2" xfId="4015"/>
    <cellStyle name="20% - Accent3 3 2 4 2 3" xfId="5576"/>
    <cellStyle name="20% - Accent3 3 2 4 3" xfId="3289"/>
    <cellStyle name="20% - Accent3 3 2 4 4" xfId="4850"/>
    <cellStyle name="20% - Accent3 3 2 5" xfId="2071"/>
    <cellStyle name="20% - Accent3 3 2 5 2" xfId="3652"/>
    <cellStyle name="20% - Accent3 3 2 5 3" xfId="5213"/>
    <cellStyle name="20% - Accent3 3 2 6" xfId="2926"/>
    <cellStyle name="20% - Accent3 3 2 7" xfId="4487"/>
    <cellStyle name="20% - Accent3 3 3" xfId="209"/>
    <cellStyle name="20% - Accent3 3 3 2" xfId="210"/>
    <cellStyle name="20% - Accent3 3 3 2 2" xfId="1710"/>
    <cellStyle name="20% - Accent3 3 3 2 2 2" xfId="2438"/>
    <cellStyle name="20% - Accent3 3 3 2 2 2 2" xfId="4019"/>
    <cellStyle name="20% - Accent3 3 3 2 2 2 3" xfId="5580"/>
    <cellStyle name="20% - Accent3 3 3 2 2 3" xfId="3293"/>
    <cellStyle name="20% - Accent3 3 3 2 2 4" xfId="4854"/>
    <cellStyle name="20% - Accent3 3 3 2 3" xfId="2075"/>
    <cellStyle name="20% - Accent3 3 3 2 3 2" xfId="3656"/>
    <cellStyle name="20% - Accent3 3 3 2 3 3" xfId="5217"/>
    <cellStyle name="20% - Accent3 3 3 2 4" xfId="2930"/>
    <cellStyle name="20% - Accent3 3 3 2 5" xfId="4491"/>
    <cellStyle name="20% - Accent3 3 3 3" xfId="211"/>
    <cellStyle name="20% - Accent3 3 3 3 2" xfId="1711"/>
    <cellStyle name="20% - Accent3 3 3 3 2 2" xfId="2439"/>
    <cellStyle name="20% - Accent3 3 3 3 2 2 2" xfId="4020"/>
    <cellStyle name="20% - Accent3 3 3 3 2 2 3" xfId="5581"/>
    <cellStyle name="20% - Accent3 3 3 3 2 3" xfId="3294"/>
    <cellStyle name="20% - Accent3 3 3 3 2 4" xfId="4855"/>
    <cellStyle name="20% - Accent3 3 3 3 3" xfId="2076"/>
    <cellStyle name="20% - Accent3 3 3 3 3 2" xfId="3657"/>
    <cellStyle name="20% - Accent3 3 3 3 3 3" xfId="5218"/>
    <cellStyle name="20% - Accent3 3 3 3 4" xfId="2931"/>
    <cellStyle name="20% - Accent3 3 3 3 5" xfId="4492"/>
    <cellStyle name="20% - Accent3 3 3 4" xfId="1709"/>
    <cellStyle name="20% - Accent3 3 3 4 2" xfId="2437"/>
    <cellStyle name="20% - Accent3 3 3 4 2 2" xfId="4018"/>
    <cellStyle name="20% - Accent3 3 3 4 2 3" xfId="5579"/>
    <cellStyle name="20% - Accent3 3 3 4 3" xfId="3292"/>
    <cellStyle name="20% - Accent3 3 3 4 4" xfId="4853"/>
    <cellStyle name="20% - Accent3 3 3 5" xfId="2074"/>
    <cellStyle name="20% - Accent3 3 3 5 2" xfId="3655"/>
    <cellStyle name="20% - Accent3 3 3 5 3" xfId="5216"/>
    <cellStyle name="20% - Accent3 3 3 6" xfId="2929"/>
    <cellStyle name="20% - Accent3 3 3 7" xfId="4490"/>
    <cellStyle name="20% - Accent3 3 4" xfId="212"/>
    <cellStyle name="20% - Accent3 3 4 2" xfId="1712"/>
    <cellStyle name="20% - Accent3 3 4 2 2" xfId="2440"/>
    <cellStyle name="20% - Accent3 3 4 2 2 2" xfId="4021"/>
    <cellStyle name="20% - Accent3 3 4 2 2 3" xfId="5582"/>
    <cellStyle name="20% - Accent3 3 4 2 3" xfId="3295"/>
    <cellStyle name="20% - Accent3 3 4 2 4" xfId="4856"/>
    <cellStyle name="20% - Accent3 3 4 3" xfId="2077"/>
    <cellStyle name="20% - Accent3 3 4 3 2" xfId="3658"/>
    <cellStyle name="20% - Accent3 3 4 3 3" xfId="5219"/>
    <cellStyle name="20% - Accent3 3 4 4" xfId="2932"/>
    <cellStyle name="20% - Accent3 3 4 5" xfId="4493"/>
    <cellStyle name="20% - Accent3 3 5" xfId="213"/>
    <cellStyle name="20% - Accent3 3 5 2" xfId="1713"/>
    <cellStyle name="20% - Accent3 3 5 2 2" xfId="2441"/>
    <cellStyle name="20% - Accent3 3 5 2 2 2" xfId="4022"/>
    <cellStyle name="20% - Accent3 3 5 2 2 3" xfId="5583"/>
    <cellStyle name="20% - Accent3 3 5 2 3" xfId="3296"/>
    <cellStyle name="20% - Accent3 3 5 2 4" xfId="4857"/>
    <cellStyle name="20% - Accent3 3 5 3" xfId="2078"/>
    <cellStyle name="20% - Accent3 3 5 3 2" xfId="3659"/>
    <cellStyle name="20% - Accent3 3 5 3 3" xfId="5220"/>
    <cellStyle name="20% - Accent3 3 5 4" xfId="2933"/>
    <cellStyle name="20% - Accent3 3 5 5" xfId="4494"/>
    <cellStyle name="20% - Accent3 3 6" xfId="1657"/>
    <cellStyle name="20% - Accent3 3 6 2" xfId="2387"/>
    <cellStyle name="20% - Accent3 3 6 2 2" xfId="3968"/>
    <cellStyle name="20% - Accent3 3 6 2 3" xfId="5529"/>
    <cellStyle name="20% - Accent3 3 6 3" xfId="3242"/>
    <cellStyle name="20% - Accent3 3 6 4" xfId="4803"/>
    <cellStyle name="20% - Accent3 3 7" xfId="2024"/>
    <cellStyle name="20% - Accent3 3 7 2" xfId="3605"/>
    <cellStyle name="20% - Accent3 3 7 3" xfId="5166"/>
    <cellStyle name="20% - Accent3 3 8" xfId="2879"/>
    <cellStyle name="20% - Accent3 3 9" xfId="4440"/>
    <cellStyle name="20% - Accent3 4" xfId="146"/>
    <cellStyle name="20% - Accent3 4 2" xfId="1672"/>
    <cellStyle name="20% - Accent3 4 2 2" xfId="2400"/>
    <cellStyle name="20% - Accent3 4 2 2 2" xfId="3981"/>
    <cellStyle name="20% - Accent3 4 2 2 3" xfId="5542"/>
    <cellStyle name="20% - Accent3 4 2 3" xfId="3255"/>
    <cellStyle name="20% - Accent3 4 2 4" xfId="4816"/>
    <cellStyle name="20% - Accent3 4 3" xfId="2037"/>
    <cellStyle name="20% - Accent3 4 3 2" xfId="3618"/>
    <cellStyle name="20% - Accent3 4 3 3" xfId="5179"/>
    <cellStyle name="20% - Accent3 4 4" xfId="2892"/>
    <cellStyle name="20% - Accent3 4 5" xfId="4453"/>
    <cellStyle name="20% - Accent3 5" xfId="214"/>
    <cellStyle name="20% - Accent3 5 2" xfId="1714"/>
    <cellStyle name="20% - Accent3 5 2 2" xfId="2442"/>
    <cellStyle name="20% - Accent3 5 2 2 2" xfId="4023"/>
    <cellStyle name="20% - Accent3 5 2 2 3" xfId="5584"/>
    <cellStyle name="20% - Accent3 5 2 3" xfId="3297"/>
    <cellStyle name="20% - Accent3 5 2 4" xfId="4858"/>
    <cellStyle name="20% - Accent3 5 3" xfId="2079"/>
    <cellStyle name="20% - Accent3 5 3 2" xfId="3660"/>
    <cellStyle name="20% - Accent3 5 3 3" xfId="5221"/>
    <cellStyle name="20% - Accent3 5 4" xfId="2934"/>
    <cellStyle name="20% - Accent3 5 5" xfId="4495"/>
    <cellStyle name="20% - Accent3 6" xfId="1588"/>
    <cellStyle name="20% - Accent3 6 2" xfId="1957"/>
    <cellStyle name="20% - Accent3 6 2 2" xfId="2685"/>
    <cellStyle name="20% - Accent3 6 2 2 2" xfId="4266"/>
    <cellStyle name="20% - Accent3 6 2 2 3" xfId="5827"/>
    <cellStyle name="20% - Accent3 6 2 3" xfId="3540"/>
    <cellStyle name="20% - Accent3 6 2 4" xfId="5101"/>
    <cellStyle name="20% - Accent3 6 3" xfId="2322"/>
    <cellStyle name="20% - Accent3 6 3 2" xfId="3903"/>
    <cellStyle name="20% - Accent3 6 3 3" xfId="5464"/>
    <cellStyle name="20% - Accent3 6 4" xfId="3177"/>
    <cellStyle name="20% - Accent3 6 5" xfId="4738"/>
    <cellStyle name="20% - Accent3 7" xfId="1604"/>
    <cellStyle name="20% - Accent3 7 2" xfId="1970"/>
    <cellStyle name="20% - Accent3 7 2 2" xfId="2698"/>
    <cellStyle name="20% - Accent3 7 2 2 2" xfId="4279"/>
    <cellStyle name="20% - Accent3 7 2 2 3" xfId="5840"/>
    <cellStyle name="20% - Accent3 7 2 3" xfId="3553"/>
    <cellStyle name="20% - Accent3 7 2 4" xfId="5114"/>
    <cellStyle name="20% - Accent3 7 3" xfId="2335"/>
    <cellStyle name="20% - Accent3 7 3 2" xfId="3916"/>
    <cellStyle name="20% - Accent3 7 3 3" xfId="5477"/>
    <cellStyle name="20% - Accent3 7 4" xfId="3190"/>
    <cellStyle name="20% - Accent3 7 5" xfId="4751"/>
    <cellStyle name="20% - Accent3 8" xfId="1618"/>
    <cellStyle name="20% - Accent3 8 2" xfId="1983"/>
    <cellStyle name="20% - Accent3 8 2 2" xfId="2711"/>
    <cellStyle name="20% - Accent3 8 2 2 2" xfId="4292"/>
    <cellStyle name="20% - Accent3 8 2 2 3" xfId="5853"/>
    <cellStyle name="20% - Accent3 8 2 3" xfId="3566"/>
    <cellStyle name="20% - Accent3 8 2 4" xfId="5127"/>
    <cellStyle name="20% - Accent3 8 3" xfId="2348"/>
    <cellStyle name="20% - Accent3 8 3 2" xfId="3929"/>
    <cellStyle name="20% - Accent3 8 3 3" xfId="5490"/>
    <cellStyle name="20% - Accent3 8 4" xfId="3203"/>
    <cellStyle name="20% - Accent3 8 5" xfId="4764"/>
    <cellStyle name="20% - Accent3 9" xfId="1633"/>
    <cellStyle name="20% - Accent3 9 2" xfId="2363"/>
    <cellStyle name="20% - Accent3 9 2 2" xfId="3944"/>
    <cellStyle name="20% - Accent3 9 2 3" xfId="5505"/>
    <cellStyle name="20% - Accent3 9 3" xfId="3218"/>
    <cellStyle name="20% - Accent3 9 4" xfId="4779"/>
    <cellStyle name="20% - Accent4" xfId="32" builtinId="42" customBuiltin="1"/>
    <cellStyle name="20% - Accent4 10" xfId="2002"/>
    <cellStyle name="20% - Accent4 10 2" xfId="3583"/>
    <cellStyle name="20% - Accent4 10 3" xfId="5144"/>
    <cellStyle name="20% - Accent4 11" xfId="2728"/>
    <cellStyle name="20% - Accent4 11 2" xfId="4306"/>
    <cellStyle name="20% - Accent4 11 3" xfId="5867"/>
    <cellStyle name="20% - Accent4 12" xfId="2743"/>
    <cellStyle name="20% - Accent4 12 2" xfId="4319"/>
    <cellStyle name="20% - Accent4 12 3" xfId="5880"/>
    <cellStyle name="20% - Accent4 13" xfId="2758"/>
    <cellStyle name="20% - Accent4 13 2" xfId="4333"/>
    <cellStyle name="20% - Accent4 13 3" xfId="5894"/>
    <cellStyle name="20% - Accent4 14" xfId="2775"/>
    <cellStyle name="20% - Accent4 14 2" xfId="4348"/>
    <cellStyle name="20% - Accent4 14 3" xfId="5909"/>
    <cellStyle name="20% - Accent4 15" xfId="2794"/>
    <cellStyle name="20% - Accent4 15 2" xfId="4364"/>
    <cellStyle name="20% - Accent4 15 3" xfId="5925"/>
    <cellStyle name="20% - Accent4 16" xfId="2809"/>
    <cellStyle name="20% - Accent4 16 2" xfId="4378"/>
    <cellStyle name="20% - Accent4 16 3" xfId="5939"/>
    <cellStyle name="20% - Accent4 17" xfId="2838"/>
    <cellStyle name="20% - Accent4 17 2" xfId="4400"/>
    <cellStyle name="20% - Accent4 17 3" xfId="5961"/>
    <cellStyle name="20% - Accent4 18" xfId="2857"/>
    <cellStyle name="20% - Accent4 19" xfId="4418"/>
    <cellStyle name="20% - Accent4 2" xfId="69"/>
    <cellStyle name="20% - Accent4 2 10" xfId="4428"/>
    <cellStyle name="20% - Accent4 2 2" xfId="87"/>
    <cellStyle name="20% - Accent4 2 2 2" xfId="215"/>
    <cellStyle name="20% - Accent4 2 2 3" xfId="216"/>
    <cellStyle name="20% - Accent4 2 2 3 2" xfId="1715"/>
    <cellStyle name="20% - Accent4 2 2 3 2 2" xfId="2443"/>
    <cellStyle name="20% - Accent4 2 2 3 2 2 2" xfId="4024"/>
    <cellStyle name="20% - Accent4 2 2 3 2 2 3" xfId="5585"/>
    <cellStyle name="20% - Accent4 2 2 3 2 3" xfId="3298"/>
    <cellStyle name="20% - Accent4 2 2 3 2 4" xfId="4859"/>
    <cellStyle name="20% - Accent4 2 2 3 3" xfId="2080"/>
    <cellStyle name="20% - Accent4 2 2 3 3 2" xfId="3661"/>
    <cellStyle name="20% - Accent4 2 2 3 3 3" xfId="5222"/>
    <cellStyle name="20% - Accent4 2 2 3 4" xfId="2935"/>
    <cellStyle name="20% - Accent4 2 2 3 5" xfId="4496"/>
    <cellStyle name="20% - Accent4 2 3" xfId="217"/>
    <cellStyle name="20% - Accent4 2 3 2" xfId="218"/>
    <cellStyle name="20% - Accent4 2 4" xfId="219"/>
    <cellStyle name="20% - Accent4 2 5" xfId="220"/>
    <cellStyle name="20% - Accent4 2 6" xfId="221"/>
    <cellStyle name="20% - Accent4 2 7" xfId="1645"/>
    <cellStyle name="20% - Accent4 2 7 2" xfId="2375"/>
    <cellStyle name="20% - Accent4 2 7 2 2" xfId="3956"/>
    <cellStyle name="20% - Accent4 2 7 2 3" xfId="5517"/>
    <cellStyle name="20% - Accent4 2 7 3" xfId="3230"/>
    <cellStyle name="20% - Accent4 2 7 4" xfId="4791"/>
    <cellStyle name="20% - Accent4 2 8" xfId="2012"/>
    <cellStyle name="20% - Accent4 2 8 2" xfId="3593"/>
    <cellStyle name="20% - Accent4 2 8 3" xfId="5154"/>
    <cellStyle name="20% - Accent4 2 9" xfId="2867"/>
    <cellStyle name="20% - Accent4 20" xfId="5977"/>
    <cellStyle name="20% - Accent4 3" xfId="86"/>
    <cellStyle name="20% - Accent4 3 2" xfId="222"/>
    <cellStyle name="20% - Accent4 3 2 2" xfId="223"/>
    <cellStyle name="20% - Accent4 3 2 2 2" xfId="1717"/>
    <cellStyle name="20% - Accent4 3 2 2 2 2" xfId="2445"/>
    <cellStyle name="20% - Accent4 3 2 2 2 2 2" xfId="4026"/>
    <cellStyle name="20% - Accent4 3 2 2 2 2 3" xfId="5587"/>
    <cellStyle name="20% - Accent4 3 2 2 2 3" xfId="3300"/>
    <cellStyle name="20% - Accent4 3 2 2 2 4" xfId="4861"/>
    <cellStyle name="20% - Accent4 3 2 2 3" xfId="2082"/>
    <cellStyle name="20% - Accent4 3 2 2 3 2" xfId="3663"/>
    <cellStyle name="20% - Accent4 3 2 2 3 3" xfId="5224"/>
    <cellStyle name="20% - Accent4 3 2 2 4" xfId="2937"/>
    <cellStyle name="20% - Accent4 3 2 2 5" xfId="4498"/>
    <cellStyle name="20% - Accent4 3 2 3" xfId="224"/>
    <cellStyle name="20% - Accent4 3 2 3 2" xfId="1718"/>
    <cellStyle name="20% - Accent4 3 2 3 2 2" xfId="2446"/>
    <cellStyle name="20% - Accent4 3 2 3 2 2 2" xfId="4027"/>
    <cellStyle name="20% - Accent4 3 2 3 2 2 3" xfId="5588"/>
    <cellStyle name="20% - Accent4 3 2 3 2 3" xfId="3301"/>
    <cellStyle name="20% - Accent4 3 2 3 2 4" xfId="4862"/>
    <cellStyle name="20% - Accent4 3 2 3 3" xfId="2083"/>
    <cellStyle name="20% - Accent4 3 2 3 3 2" xfId="3664"/>
    <cellStyle name="20% - Accent4 3 2 3 3 3" xfId="5225"/>
    <cellStyle name="20% - Accent4 3 2 3 4" xfId="2938"/>
    <cellStyle name="20% - Accent4 3 2 3 5" xfId="4499"/>
    <cellStyle name="20% - Accent4 3 2 4" xfId="1716"/>
    <cellStyle name="20% - Accent4 3 2 4 2" xfId="2444"/>
    <cellStyle name="20% - Accent4 3 2 4 2 2" xfId="4025"/>
    <cellStyle name="20% - Accent4 3 2 4 2 3" xfId="5586"/>
    <cellStyle name="20% - Accent4 3 2 4 3" xfId="3299"/>
    <cellStyle name="20% - Accent4 3 2 4 4" xfId="4860"/>
    <cellStyle name="20% - Accent4 3 2 5" xfId="2081"/>
    <cellStyle name="20% - Accent4 3 2 5 2" xfId="3662"/>
    <cellStyle name="20% - Accent4 3 2 5 3" xfId="5223"/>
    <cellStyle name="20% - Accent4 3 2 6" xfId="2936"/>
    <cellStyle name="20% - Accent4 3 2 7" xfId="4497"/>
    <cellStyle name="20% - Accent4 3 3" xfId="225"/>
    <cellStyle name="20% - Accent4 3 3 2" xfId="226"/>
    <cellStyle name="20% - Accent4 3 3 2 2" xfId="1720"/>
    <cellStyle name="20% - Accent4 3 3 2 2 2" xfId="2448"/>
    <cellStyle name="20% - Accent4 3 3 2 2 2 2" xfId="4029"/>
    <cellStyle name="20% - Accent4 3 3 2 2 2 3" xfId="5590"/>
    <cellStyle name="20% - Accent4 3 3 2 2 3" xfId="3303"/>
    <cellStyle name="20% - Accent4 3 3 2 2 4" xfId="4864"/>
    <cellStyle name="20% - Accent4 3 3 2 3" xfId="2085"/>
    <cellStyle name="20% - Accent4 3 3 2 3 2" xfId="3666"/>
    <cellStyle name="20% - Accent4 3 3 2 3 3" xfId="5227"/>
    <cellStyle name="20% - Accent4 3 3 2 4" xfId="2940"/>
    <cellStyle name="20% - Accent4 3 3 2 5" xfId="4501"/>
    <cellStyle name="20% - Accent4 3 3 3" xfId="227"/>
    <cellStyle name="20% - Accent4 3 3 3 2" xfId="1721"/>
    <cellStyle name="20% - Accent4 3 3 3 2 2" xfId="2449"/>
    <cellStyle name="20% - Accent4 3 3 3 2 2 2" xfId="4030"/>
    <cellStyle name="20% - Accent4 3 3 3 2 2 3" xfId="5591"/>
    <cellStyle name="20% - Accent4 3 3 3 2 3" xfId="3304"/>
    <cellStyle name="20% - Accent4 3 3 3 2 4" xfId="4865"/>
    <cellStyle name="20% - Accent4 3 3 3 3" xfId="2086"/>
    <cellStyle name="20% - Accent4 3 3 3 3 2" xfId="3667"/>
    <cellStyle name="20% - Accent4 3 3 3 3 3" xfId="5228"/>
    <cellStyle name="20% - Accent4 3 3 3 4" xfId="2941"/>
    <cellStyle name="20% - Accent4 3 3 3 5" xfId="4502"/>
    <cellStyle name="20% - Accent4 3 3 4" xfId="1719"/>
    <cellStyle name="20% - Accent4 3 3 4 2" xfId="2447"/>
    <cellStyle name="20% - Accent4 3 3 4 2 2" xfId="4028"/>
    <cellStyle name="20% - Accent4 3 3 4 2 3" xfId="5589"/>
    <cellStyle name="20% - Accent4 3 3 4 3" xfId="3302"/>
    <cellStyle name="20% - Accent4 3 3 4 4" xfId="4863"/>
    <cellStyle name="20% - Accent4 3 3 5" xfId="2084"/>
    <cellStyle name="20% - Accent4 3 3 5 2" xfId="3665"/>
    <cellStyle name="20% - Accent4 3 3 5 3" xfId="5226"/>
    <cellStyle name="20% - Accent4 3 3 6" xfId="2939"/>
    <cellStyle name="20% - Accent4 3 3 7" xfId="4500"/>
    <cellStyle name="20% - Accent4 3 4" xfId="228"/>
    <cellStyle name="20% - Accent4 3 4 2" xfId="1722"/>
    <cellStyle name="20% - Accent4 3 4 2 2" xfId="2450"/>
    <cellStyle name="20% - Accent4 3 4 2 2 2" xfId="4031"/>
    <cellStyle name="20% - Accent4 3 4 2 2 3" xfId="5592"/>
    <cellStyle name="20% - Accent4 3 4 2 3" xfId="3305"/>
    <cellStyle name="20% - Accent4 3 4 2 4" xfId="4866"/>
    <cellStyle name="20% - Accent4 3 4 3" xfId="2087"/>
    <cellStyle name="20% - Accent4 3 4 3 2" xfId="3668"/>
    <cellStyle name="20% - Accent4 3 4 3 3" xfId="5229"/>
    <cellStyle name="20% - Accent4 3 4 4" xfId="2942"/>
    <cellStyle name="20% - Accent4 3 4 5" xfId="4503"/>
    <cellStyle name="20% - Accent4 3 5" xfId="229"/>
    <cellStyle name="20% - Accent4 3 5 2" xfId="1723"/>
    <cellStyle name="20% - Accent4 3 5 2 2" xfId="2451"/>
    <cellStyle name="20% - Accent4 3 5 2 2 2" xfId="4032"/>
    <cellStyle name="20% - Accent4 3 5 2 2 3" xfId="5593"/>
    <cellStyle name="20% - Accent4 3 5 2 3" xfId="3306"/>
    <cellStyle name="20% - Accent4 3 5 2 4" xfId="4867"/>
    <cellStyle name="20% - Accent4 3 5 3" xfId="2088"/>
    <cellStyle name="20% - Accent4 3 5 3 2" xfId="3669"/>
    <cellStyle name="20% - Accent4 3 5 3 3" xfId="5230"/>
    <cellStyle name="20% - Accent4 3 5 4" xfId="2943"/>
    <cellStyle name="20% - Accent4 3 5 5" xfId="4504"/>
    <cellStyle name="20% - Accent4 3 6" xfId="1658"/>
    <cellStyle name="20% - Accent4 3 6 2" xfId="2388"/>
    <cellStyle name="20% - Accent4 3 6 2 2" xfId="3969"/>
    <cellStyle name="20% - Accent4 3 6 2 3" xfId="5530"/>
    <cellStyle name="20% - Accent4 3 6 3" xfId="3243"/>
    <cellStyle name="20% - Accent4 3 6 4" xfId="4804"/>
    <cellStyle name="20% - Accent4 3 7" xfId="2025"/>
    <cellStyle name="20% - Accent4 3 7 2" xfId="3606"/>
    <cellStyle name="20% - Accent4 3 7 3" xfId="5167"/>
    <cellStyle name="20% - Accent4 3 8" xfId="2880"/>
    <cellStyle name="20% - Accent4 3 9" xfId="4441"/>
    <cellStyle name="20% - Accent4 4" xfId="147"/>
    <cellStyle name="20% - Accent4 4 2" xfId="1673"/>
    <cellStyle name="20% - Accent4 4 2 2" xfId="2401"/>
    <cellStyle name="20% - Accent4 4 2 2 2" xfId="3982"/>
    <cellStyle name="20% - Accent4 4 2 2 3" xfId="5543"/>
    <cellStyle name="20% - Accent4 4 2 3" xfId="3256"/>
    <cellStyle name="20% - Accent4 4 2 4" xfId="4817"/>
    <cellStyle name="20% - Accent4 4 3" xfId="2038"/>
    <cellStyle name="20% - Accent4 4 3 2" xfId="3619"/>
    <cellStyle name="20% - Accent4 4 3 3" xfId="5180"/>
    <cellStyle name="20% - Accent4 4 4" xfId="2893"/>
    <cellStyle name="20% - Accent4 4 5" xfId="4454"/>
    <cellStyle name="20% - Accent4 5" xfId="230"/>
    <cellStyle name="20% - Accent4 5 2" xfId="1724"/>
    <cellStyle name="20% - Accent4 5 2 2" xfId="2452"/>
    <cellStyle name="20% - Accent4 5 2 2 2" xfId="4033"/>
    <cellStyle name="20% - Accent4 5 2 2 3" xfId="5594"/>
    <cellStyle name="20% - Accent4 5 2 3" xfId="3307"/>
    <cellStyle name="20% - Accent4 5 2 4" xfId="4868"/>
    <cellStyle name="20% - Accent4 5 3" xfId="2089"/>
    <cellStyle name="20% - Accent4 5 3 2" xfId="3670"/>
    <cellStyle name="20% - Accent4 5 3 3" xfId="5231"/>
    <cellStyle name="20% - Accent4 5 4" xfId="2944"/>
    <cellStyle name="20% - Accent4 5 5" xfId="4505"/>
    <cellStyle name="20% - Accent4 6" xfId="1589"/>
    <cellStyle name="20% - Accent4 6 2" xfId="1958"/>
    <cellStyle name="20% - Accent4 6 2 2" xfId="2686"/>
    <cellStyle name="20% - Accent4 6 2 2 2" xfId="4267"/>
    <cellStyle name="20% - Accent4 6 2 2 3" xfId="5828"/>
    <cellStyle name="20% - Accent4 6 2 3" xfId="3541"/>
    <cellStyle name="20% - Accent4 6 2 4" xfId="5102"/>
    <cellStyle name="20% - Accent4 6 3" xfId="2323"/>
    <cellStyle name="20% - Accent4 6 3 2" xfId="3904"/>
    <cellStyle name="20% - Accent4 6 3 3" xfId="5465"/>
    <cellStyle name="20% - Accent4 6 4" xfId="3178"/>
    <cellStyle name="20% - Accent4 6 5" xfId="4739"/>
    <cellStyle name="20% - Accent4 7" xfId="1605"/>
    <cellStyle name="20% - Accent4 7 2" xfId="1971"/>
    <cellStyle name="20% - Accent4 7 2 2" xfId="2699"/>
    <cellStyle name="20% - Accent4 7 2 2 2" xfId="4280"/>
    <cellStyle name="20% - Accent4 7 2 2 3" xfId="5841"/>
    <cellStyle name="20% - Accent4 7 2 3" xfId="3554"/>
    <cellStyle name="20% - Accent4 7 2 4" xfId="5115"/>
    <cellStyle name="20% - Accent4 7 3" xfId="2336"/>
    <cellStyle name="20% - Accent4 7 3 2" xfId="3917"/>
    <cellStyle name="20% - Accent4 7 3 3" xfId="5478"/>
    <cellStyle name="20% - Accent4 7 4" xfId="3191"/>
    <cellStyle name="20% - Accent4 7 5" xfId="4752"/>
    <cellStyle name="20% - Accent4 8" xfId="1619"/>
    <cellStyle name="20% - Accent4 8 2" xfId="1984"/>
    <cellStyle name="20% - Accent4 8 2 2" xfId="2712"/>
    <cellStyle name="20% - Accent4 8 2 2 2" xfId="4293"/>
    <cellStyle name="20% - Accent4 8 2 2 3" xfId="5854"/>
    <cellStyle name="20% - Accent4 8 2 3" xfId="3567"/>
    <cellStyle name="20% - Accent4 8 2 4" xfId="5128"/>
    <cellStyle name="20% - Accent4 8 3" xfId="2349"/>
    <cellStyle name="20% - Accent4 8 3 2" xfId="3930"/>
    <cellStyle name="20% - Accent4 8 3 3" xfId="5491"/>
    <cellStyle name="20% - Accent4 8 4" xfId="3204"/>
    <cellStyle name="20% - Accent4 8 5" xfId="4765"/>
    <cellStyle name="20% - Accent4 9" xfId="1635"/>
    <cellStyle name="20% - Accent4 9 2" xfId="2365"/>
    <cellStyle name="20% - Accent4 9 2 2" xfId="3946"/>
    <cellStyle name="20% - Accent4 9 2 3" xfId="5507"/>
    <cellStyle name="20% - Accent4 9 3" xfId="3220"/>
    <cellStyle name="20% - Accent4 9 4" xfId="4781"/>
    <cellStyle name="20% - Accent5" xfId="36" builtinId="46" customBuiltin="1"/>
    <cellStyle name="20% - Accent5 10" xfId="2004"/>
    <cellStyle name="20% - Accent5 10 2" xfId="3585"/>
    <cellStyle name="20% - Accent5 10 3" xfId="5146"/>
    <cellStyle name="20% - Accent5 11" xfId="2729"/>
    <cellStyle name="20% - Accent5 11 2" xfId="4307"/>
    <cellStyle name="20% - Accent5 11 3" xfId="5868"/>
    <cellStyle name="20% - Accent5 12" xfId="2744"/>
    <cellStyle name="20% - Accent5 12 2" xfId="4320"/>
    <cellStyle name="20% - Accent5 12 3" xfId="5881"/>
    <cellStyle name="20% - Accent5 13" xfId="2759"/>
    <cellStyle name="20% - Accent5 13 2" xfId="4334"/>
    <cellStyle name="20% - Accent5 13 3" xfId="5895"/>
    <cellStyle name="20% - Accent5 14" xfId="2776"/>
    <cellStyle name="20% - Accent5 14 2" xfId="4349"/>
    <cellStyle name="20% - Accent5 14 3" xfId="5910"/>
    <cellStyle name="20% - Accent5 15" xfId="2795"/>
    <cellStyle name="20% - Accent5 15 2" xfId="4365"/>
    <cellStyle name="20% - Accent5 15 3" xfId="5926"/>
    <cellStyle name="20% - Accent5 16" xfId="2810"/>
    <cellStyle name="20% - Accent5 16 2" xfId="4379"/>
    <cellStyle name="20% - Accent5 16 3" xfId="5940"/>
    <cellStyle name="20% - Accent5 17" xfId="2839"/>
    <cellStyle name="20% - Accent5 17 2" xfId="4401"/>
    <cellStyle name="20% - Accent5 17 3" xfId="5962"/>
    <cellStyle name="20% - Accent5 18" xfId="2859"/>
    <cellStyle name="20% - Accent5 19" xfId="4420"/>
    <cellStyle name="20% - Accent5 2" xfId="70"/>
    <cellStyle name="20% - Accent5 2 10" xfId="4429"/>
    <cellStyle name="20% - Accent5 2 2" xfId="89"/>
    <cellStyle name="20% - Accent5 2 2 2" xfId="231"/>
    <cellStyle name="20% - Accent5 2 2 3" xfId="232"/>
    <cellStyle name="20% - Accent5 2 2 3 2" xfId="1725"/>
    <cellStyle name="20% - Accent5 2 2 3 2 2" xfId="2453"/>
    <cellStyle name="20% - Accent5 2 2 3 2 2 2" xfId="4034"/>
    <cellStyle name="20% - Accent5 2 2 3 2 2 3" xfId="5595"/>
    <cellStyle name="20% - Accent5 2 2 3 2 3" xfId="3308"/>
    <cellStyle name="20% - Accent5 2 2 3 2 4" xfId="4869"/>
    <cellStyle name="20% - Accent5 2 2 3 3" xfId="2090"/>
    <cellStyle name="20% - Accent5 2 2 3 3 2" xfId="3671"/>
    <cellStyle name="20% - Accent5 2 2 3 3 3" xfId="5232"/>
    <cellStyle name="20% - Accent5 2 2 3 4" xfId="2945"/>
    <cellStyle name="20% - Accent5 2 2 3 5" xfId="4506"/>
    <cellStyle name="20% - Accent5 2 3" xfId="233"/>
    <cellStyle name="20% - Accent5 2 3 2" xfId="234"/>
    <cellStyle name="20% - Accent5 2 4" xfId="235"/>
    <cellStyle name="20% - Accent5 2 5" xfId="236"/>
    <cellStyle name="20% - Accent5 2 6" xfId="237"/>
    <cellStyle name="20% - Accent5 2 7" xfId="1646"/>
    <cellStyle name="20% - Accent5 2 7 2" xfId="2376"/>
    <cellStyle name="20% - Accent5 2 7 2 2" xfId="3957"/>
    <cellStyle name="20% - Accent5 2 7 2 3" xfId="5518"/>
    <cellStyle name="20% - Accent5 2 7 3" xfId="3231"/>
    <cellStyle name="20% - Accent5 2 7 4" xfId="4792"/>
    <cellStyle name="20% - Accent5 2 8" xfId="2013"/>
    <cellStyle name="20% - Accent5 2 8 2" xfId="3594"/>
    <cellStyle name="20% - Accent5 2 8 3" xfId="5155"/>
    <cellStyle name="20% - Accent5 2 9" xfId="2868"/>
    <cellStyle name="20% - Accent5 20" xfId="5978"/>
    <cellStyle name="20% - Accent5 3" xfId="88"/>
    <cellStyle name="20% - Accent5 3 2" xfId="238"/>
    <cellStyle name="20% - Accent5 3 2 2" xfId="239"/>
    <cellStyle name="20% - Accent5 3 2 2 2" xfId="1727"/>
    <cellStyle name="20% - Accent5 3 2 2 2 2" xfId="2455"/>
    <cellStyle name="20% - Accent5 3 2 2 2 2 2" xfId="4036"/>
    <cellStyle name="20% - Accent5 3 2 2 2 2 3" xfId="5597"/>
    <cellStyle name="20% - Accent5 3 2 2 2 3" xfId="3310"/>
    <cellStyle name="20% - Accent5 3 2 2 2 4" xfId="4871"/>
    <cellStyle name="20% - Accent5 3 2 2 3" xfId="2092"/>
    <cellStyle name="20% - Accent5 3 2 2 3 2" xfId="3673"/>
    <cellStyle name="20% - Accent5 3 2 2 3 3" xfId="5234"/>
    <cellStyle name="20% - Accent5 3 2 2 4" xfId="2947"/>
    <cellStyle name="20% - Accent5 3 2 2 5" xfId="4508"/>
    <cellStyle name="20% - Accent5 3 2 3" xfId="240"/>
    <cellStyle name="20% - Accent5 3 2 3 2" xfId="1728"/>
    <cellStyle name="20% - Accent5 3 2 3 2 2" xfId="2456"/>
    <cellStyle name="20% - Accent5 3 2 3 2 2 2" xfId="4037"/>
    <cellStyle name="20% - Accent5 3 2 3 2 2 3" xfId="5598"/>
    <cellStyle name="20% - Accent5 3 2 3 2 3" xfId="3311"/>
    <cellStyle name="20% - Accent5 3 2 3 2 4" xfId="4872"/>
    <cellStyle name="20% - Accent5 3 2 3 3" xfId="2093"/>
    <cellStyle name="20% - Accent5 3 2 3 3 2" xfId="3674"/>
    <cellStyle name="20% - Accent5 3 2 3 3 3" xfId="5235"/>
    <cellStyle name="20% - Accent5 3 2 3 4" xfId="2948"/>
    <cellStyle name="20% - Accent5 3 2 3 5" xfId="4509"/>
    <cellStyle name="20% - Accent5 3 2 4" xfId="1726"/>
    <cellStyle name="20% - Accent5 3 2 4 2" xfId="2454"/>
    <cellStyle name="20% - Accent5 3 2 4 2 2" xfId="4035"/>
    <cellStyle name="20% - Accent5 3 2 4 2 3" xfId="5596"/>
    <cellStyle name="20% - Accent5 3 2 4 3" xfId="3309"/>
    <cellStyle name="20% - Accent5 3 2 4 4" xfId="4870"/>
    <cellStyle name="20% - Accent5 3 2 5" xfId="2091"/>
    <cellStyle name="20% - Accent5 3 2 5 2" xfId="3672"/>
    <cellStyle name="20% - Accent5 3 2 5 3" xfId="5233"/>
    <cellStyle name="20% - Accent5 3 2 6" xfId="2946"/>
    <cellStyle name="20% - Accent5 3 2 7" xfId="4507"/>
    <cellStyle name="20% - Accent5 3 3" xfId="241"/>
    <cellStyle name="20% - Accent5 3 3 2" xfId="242"/>
    <cellStyle name="20% - Accent5 3 3 2 2" xfId="1730"/>
    <cellStyle name="20% - Accent5 3 3 2 2 2" xfId="2458"/>
    <cellStyle name="20% - Accent5 3 3 2 2 2 2" xfId="4039"/>
    <cellStyle name="20% - Accent5 3 3 2 2 2 3" xfId="5600"/>
    <cellStyle name="20% - Accent5 3 3 2 2 3" xfId="3313"/>
    <cellStyle name="20% - Accent5 3 3 2 2 4" xfId="4874"/>
    <cellStyle name="20% - Accent5 3 3 2 3" xfId="2095"/>
    <cellStyle name="20% - Accent5 3 3 2 3 2" xfId="3676"/>
    <cellStyle name="20% - Accent5 3 3 2 3 3" xfId="5237"/>
    <cellStyle name="20% - Accent5 3 3 2 4" xfId="2950"/>
    <cellStyle name="20% - Accent5 3 3 2 5" xfId="4511"/>
    <cellStyle name="20% - Accent5 3 3 3" xfId="243"/>
    <cellStyle name="20% - Accent5 3 3 3 2" xfId="1731"/>
    <cellStyle name="20% - Accent5 3 3 3 2 2" xfId="2459"/>
    <cellStyle name="20% - Accent5 3 3 3 2 2 2" xfId="4040"/>
    <cellStyle name="20% - Accent5 3 3 3 2 2 3" xfId="5601"/>
    <cellStyle name="20% - Accent5 3 3 3 2 3" xfId="3314"/>
    <cellStyle name="20% - Accent5 3 3 3 2 4" xfId="4875"/>
    <cellStyle name="20% - Accent5 3 3 3 3" xfId="2096"/>
    <cellStyle name="20% - Accent5 3 3 3 3 2" xfId="3677"/>
    <cellStyle name="20% - Accent5 3 3 3 3 3" xfId="5238"/>
    <cellStyle name="20% - Accent5 3 3 3 4" xfId="2951"/>
    <cellStyle name="20% - Accent5 3 3 3 5" xfId="4512"/>
    <cellStyle name="20% - Accent5 3 3 4" xfId="1729"/>
    <cellStyle name="20% - Accent5 3 3 4 2" xfId="2457"/>
    <cellStyle name="20% - Accent5 3 3 4 2 2" xfId="4038"/>
    <cellStyle name="20% - Accent5 3 3 4 2 3" xfId="5599"/>
    <cellStyle name="20% - Accent5 3 3 4 3" xfId="3312"/>
    <cellStyle name="20% - Accent5 3 3 4 4" xfId="4873"/>
    <cellStyle name="20% - Accent5 3 3 5" xfId="2094"/>
    <cellStyle name="20% - Accent5 3 3 5 2" xfId="3675"/>
    <cellStyle name="20% - Accent5 3 3 5 3" xfId="5236"/>
    <cellStyle name="20% - Accent5 3 3 6" xfId="2949"/>
    <cellStyle name="20% - Accent5 3 3 7" xfId="4510"/>
    <cellStyle name="20% - Accent5 3 4" xfId="244"/>
    <cellStyle name="20% - Accent5 3 4 2" xfId="1732"/>
    <cellStyle name="20% - Accent5 3 4 2 2" xfId="2460"/>
    <cellStyle name="20% - Accent5 3 4 2 2 2" xfId="4041"/>
    <cellStyle name="20% - Accent5 3 4 2 2 3" xfId="5602"/>
    <cellStyle name="20% - Accent5 3 4 2 3" xfId="3315"/>
    <cellStyle name="20% - Accent5 3 4 2 4" xfId="4876"/>
    <cellStyle name="20% - Accent5 3 4 3" xfId="2097"/>
    <cellStyle name="20% - Accent5 3 4 3 2" xfId="3678"/>
    <cellStyle name="20% - Accent5 3 4 3 3" xfId="5239"/>
    <cellStyle name="20% - Accent5 3 4 4" xfId="2952"/>
    <cellStyle name="20% - Accent5 3 4 5" xfId="4513"/>
    <cellStyle name="20% - Accent5 3 5" xfId="245"/>
    <cellStyle name="20% - Accent5 3 5 2" xfId="1733"/>
    <cellStyle name="20% - Accent5 3 5 2 2" xfId="2461"/>
    <cellStyle name="20% - Accent5 3 5 2 2 2" xfId="4042"/>
    <cellStyle name="20% - Accent5 3 5 2 2 3" xfId="5603"/>
    <cellStyle name="20% - Accent5 3 5 2 3" xfId="3316"/>
    <cellStyle name="20% - Accent5 3 5 2 4" xfId="4877"/>
    <cellStyle name="20% - Accent5 3 5 3" xfId="2098"/>
    <cellStyle name="20% - Accent5 3 5 3 2" xfId="3679"/>
    <cellStyle name="20% - Accent5 3 5 3 3" xfId="5240"/>
    <cellStyle name="20% - Accent5 3 5 4" xfId="2953"/>
    <cellStyle name="20% - Accent5 3 5 5" xfId="4514"/>
    <cellStyle name="20% - Accent5 3 6" xfId="1659"/>
    <cellStyle name="20% - Accent5 3 6 2" xfId="2389"/>
    <cellStyle name="20% - Accent5 3 6 2 2" xfId="3970"/>
    <cellStyle name="20% - Accent5 3 6 2 3" xfId="5531"/>
    <cellStyle name="20% - Accent5 3 6 3" xfId="3244"/>
    <cellStyle name="20% - Accent5 3 6 4" xfId="4805"/>
    <cellStyle name="20% - Accent5 3 7" xfId="2026"/>
    <cellStyle name="20% - Accent5 3 7 2" xfId="3607"/>
    <cellStyle name="20% - Accent5 3 7 3" xfId="5168"/>
    <cellStyle name="20% - Accent5 3 8" xfId="2881"/>
    <cellStyle name="20% - Accent5 3 9" xfId="4442"/>
    <cellStyle name="20% - Accent5 4" xfId="148"/>
    <cellStyle name="20% - Accent5 4 2" xfId="1674"/>
    <cellStyle name="20% - Accent5 4 2 2" xfId="2402"/>
    <cellStyle name="20% - Accent5 4 2 2 2" xfId="3983"/>
    <cellStyle name="20% - Accent5 4 2 2 3" xfId="5544"/>
    <cellStyle name="20% - Accent5 4 2 3" xfId="3257"/>
    <cellStyle name="20% - Accent5 4 2 4" xfId="4818"/>
    <cellStyle name="20% - Accent5 4 3" xfId="2039"/>
    <cellStyle name="20% - Accent5 4 3 2" xfId="3620"/>
    <cellStyle name="20% - Accent5 4 3 3" xfId="5181"/>
    <cellStyle name="20% - Accent5 4 4" xfId="2894"/>
    <cellStyle name="20% - Accent5 4 5" xfId="4455"/>
    <cellStyle name="20% - Accent5 5" xfId="246"/>
    <cellStyle name="20% - Accent5 5 2" xfId="1734"/>
    <cellStyle name="20% - Accent5 5 2 2" xfId="2462"/>
    <cellStyle name="20% - Accent5 5 2 2 2" xfId="4043"/>
    <cellStyle name="20% - Accent5 5 2 2 3" xfId="5604"/>
    <cellStyle name="20% - Accent5 5 2 3" xfId="3317"/>
    <cellStyle name="20% - Accent5 5 2 4" xfId="4878"/>
    <cellStyle name="20% - Accent5 5 3" xfId="2099"/>
    <cellStyle name="20% - Accent5 5 3 2" xfId="3680"/>
    <cellStyle name="20% - Accent5 5 3 3" xfId="5241"/>
    <cellStyle name="20% - Accent5 5 4" xfId="2954"/>
    <cellStyle name="20% - Accent5 5 5" xfId="4515"/>
    <cellStyle name="20% - Accent5 6" xfId="1590"/>
    <cellStyle name="20% - Accent5 6 2" xfId="1959"/>
    <cellStyle name="20% - Accent5 6 2 2" xfId="2687"/>
    <cellStyle name="20% - Accent5 6 2 2 2" xfId="4268"/>
    <cellStyle name="20% - Accent5 6 2 2 3" xfId="5829"/>
    <cellStyle name="20% - Accent5 6 2 3" xfId="3542"/>
    <cellStyle name="20% - Accent5 6 2 4" xfId="5103"/>
    <cellStyle name="20% - Accent5 6 3" xfId="2324"/>
    <cellStyle name="20% - Accent5 6 3 2" xfId="3905"/>
    <cellStyle name="20% - Accent5 6 3 3" xfId="5466"/>
    <cellStyle name="20% - Accent5 6 4" xfId="3179"/>
    <cellStyle name="20% - Accent5 6 5" xfId="4740"/>
    <cellStyle name="20% - Accent5 7" xfId="1606"/>
    <cellStyle name="20% - Accent5 7 2" xfId="1972"/>
    <cellStyle name="20% - Accent5 7 2 2" xfId="2700"/>
    <cellStyle name="20% - Accent5 7 2 2 2" xfId="4281"/>
    <cellStyle name="20% - Accent5 7 2 2 3" xfId="5842"/>
    <cellStyle name="20% - Accent5 7 2 3" xfId="3555"/>
    <cellStyle name="20% - Accent5 7 2 4" xfId="5116"/>
    <cellStyle name="20% - Accent5 7 3" xfId="2337"/>
    <cellStyle name="20% - Accent5 7 3 2" xfId="3918"/>
    <cellStyle name="20% - Accent5 7 3 3" xfId="5479"/>
    <cellStyle name="20% - Accent5 7 4" xfId="3192"/>
    <cellStyle name="20% - Accent5 7 5" xfId="4753"/>
    <cellStyle name="20% - Accent5 8" xfId="1620"/>
    <cellStyle name="20% - Accent5 8 2" xfId="1985"/>
    <cellStyle name="20% - Accent5 8 2 2" xfId="2713"/>
    <cellStyle name="20% - Accent5 8 2 2 2" xfId="4294"/>
    <cellStyle name="20% - Accent5 8 2 2 3" xfId="5855"/>
    <cellStyle name="20% - Accent5 8 2 3" xfId="3568"/>
    <cellStyle name="20% - Accent5 8 2 4" xfId="5129"/>
    <cellStyle name="20% - Accent5 8 3" xfId="2350"/>
    <cellStyle name="20% - Accent5 8 3 2" xfId="3931"/>
    <cellStyle name="20% - Accent5 8 3 3" xfId="5492"/>
    <cellStyle name="20% - Accent5 8 4" xfId="3205"/>
    <cellStyle name="20% - Accent5 8 5" xfId="4766"/>
    <cellStyle name="20% - Accent5 9" xfId="1637"/>
    <cellStyle name="20% - Accent5 9 2" xfId="2367"/>
    <cellStyle name="20% - Accent5 9 2 2" xfId="3948"/>
    <cellStyle name="20% - Accent5 9 2 3" xfId="5509"/>
    <cellStyle name="20% - Accent5 9 3" xfId="3222"/>
    <cellStyle name="20% - Accent5 9 4" xfId="4783"/>
    <cellStyle name="20% - Accent6" xfId="40" builtinId="50" customBuiltin="1"/>
    <cellStyle name="20% - Accent6 10" xfId="2006"/>
    <cellStyle name="20% - Accent6 10 2" xfId="3587"/>
    <cellStyle name="20% - Accent6 10 3" xfId="5148"/>
    <cellStyle name="20% - Accent6 11" xfId="2730"/>
    <cellStyle name="20% - Accent6 11 2" xfId="4308"/>
    <cellStyle name="20% - Accent6 11 3" xfId="5869"/>
    <cellStyle name="20% - Accent6 12" xfId="2745"/>
    <cellStyle name="20% - Accent6 12 2" xfId="4321"/>
    <cellStyle name="20% - Accent6 12 3" xfId="5882"/>
    <cellStyle name="20% - Accent6 13" xfId="2760"/>
    <cellStyle name="20% - Accent6 13 2" xfId="4335"/>
    <cellStyle name="20% - Accent6 13 3" xfId="5896"/>
    <cellStyle name="20% - Accent6 14" xfId="2777"/>
    <cellStyle name="20% - Accent6 14 2" xfId="4350"/>
    <cellStyle name="20% - Accent6 14 3" xfId="5911"/>
    <cellStyle name="20% - Accent6 15" xfId="2796"/>
    <cellStyle name="20% - Accent6 15 2" xfId="4366"/>
    <cellStyle name="20% - Accent6 15 3" xfId="5927"/>
    <cellStyle name="20% - Accent6 16" xfId="2811"/>
    <cellStyle name="20% - Accent6 16 2" xfId="4380"/>
    <cellStyle name="20% - Accent6 16 3" xfId="5941"/>
    <cellStyle name="20% - Accent6 17" xfId="2840"/>
    <cellStyle name="20% - Accent6 17 2" xfId="4402"/>
    <cellStyle name="20% - Accent6 17 3" xfId="5963"/>
    <cellStyle name="20% - Accent6 18" xfId="2861"/>
    <cellStyle name="20% - Accent6 19" xfId="4422"/>
    <cellStyle name="20% - Accent6 2" xfId="71"/>
    <cellStyle name="20% - Accent6 2 10" xfId="4430"/>
    <cellStyle name="20% - Accent6 2 2" xfId="91"/>
    <cellStyle name="20% - Accent6 2 2 2" xfId="247"/>
    <cellStyle name="20% - Accent6 2 2 3" xfId="248"/>
    <cellStyle name="20% - Accent6 2 2 3 2" xfId="1735"/>
    <cellStyle name="20% - Accent6 2 2 3 2 2" xfId="2463"/>
    <cellStyle name="20% - Accent6 2 2 3 2 2 2" xfId="4044"/>
    <cellStyle name="20% - Accent6 2 2 3 2 2 3" xfId="5605"/>
    <cellStyle name="20% - Accent6 2 2 3 2 3" xfId="3318"/>
    <cellStyle name="20% - Accent6 2 2 3 2 4" xfId="4879"/>
    <cellStyle name="20% - Accent6 2 2 3 3" xfId="2100"/>
    <cellStyle name="20% - Accent6 2 2 3 3 2" xfId="3681"/>
    <cellStyle name="20% - Accent6 2 2 3 3 3" xfId="5242"/>
    <cellStyle name="20% - Accent6 2 2 3 4" xfId="2955"/>
    <cellStyle name="20% - Accent6 2 2 3 5" xfId="4516"/>
    <cellStyle name="20% - Accent6 2 3" xfId="249"/>
    <cellStyle name="20% - Accent6 2 3 2" xfId="250"/>
    <cellStyle name="20% - Accent6 2 4" xfId="251"/>
    <cellStyle name="20% - Accent6 2 5" xfId="252"/>
    <cellStyle name="20% - Accent6 2 6" xfId="253"/>
    <cellStyle name="20% - Accent6 2 7" xfId="1647"/>
    <cellStyle name="20% - Accent6 2 7 2" xfId="2377"/>
    <cellStyle name="20% - Accent6 2 7 2 2" xfId="3958"/>
    <cellStyle name="20% - Accent6 2 7 2 3" xfId="5519"/>
    <cellStyle name="20% - Accent6 2 7 3" xfId="3232"/>
    <cellStyle name="20% - Accent6 2 7 4" xfId="4793"/>
    <cellStyle name="20% - Accent6 2 8" xfId="2014"/>
    <cellStyle name="20% - Accent6 2 8 2" xfId="3595"/>
    <cellStyle name="20% - Accent6 2 8 3" xfId="5156"/>
    <cellStyle name="20% - Accent6 2 9" xfId="2869"/>
    <cellStyle name="20% - Accent6 20" xfId="5979"/>
    <cellStyle name="20% - Accent6 3" xfId="90"/>
    <cellStyle name="20% - Accent6 3 2" xfId="254"/>
    <cellStyle name="20% - Accent6 3 2 2" xfId="255"/>
    <cellStyle name="20% - Accent6 3 2 2 2" xfId="1737"/>
    <cellStyle name="20% - Accent6 3 2 2 2 2" xfId="2465"/>
    <cellStyle name="20% - Accent6 3 2 2 2 2 2" xfId="4046"/>
    <cellStyle name="20% - Accent6 3 2 2 2 2 3" xfId="5607"/>
    <cellStyle name="20% - Accent6 3 2 2 2 3" xfId="3320"/>
    <cellStyle name="20% - Accent6 3 2 2 2 4" xfId="4881"/>
    <cellStyle name="20% - Accent6 3 2 2 3" xfId="2102"/>
    <cellStyle name="20% - Accent6 3 2 2 3 2" xfId="3683"/>
    <cellStyle name="20% - Accent6 3 2 2 3 3" xfId="5244"/>
    <cellStyle name="20% - Accent6 3 2 2 4" xfId="2957"/>
    <cellStyle name="20% - Accent6 3 2 2 5" xfId="4518"/>
    <cellStyle name="20% - Accent6 3 2 3" xfId="256"/>
    <cellStyle name="20% - Accent6 3 2 3 2" xfId="1738"/>
    <cellStyle name="20% - Accent6 3 2 3 2 2" xfId="2466"/>
    <cellStyle name="20% - Accent6 3 2 3 2 2 2" xfId="4047"/>
    <cellStyle name="20% - Accent6 3 2 3 2 2 3" xfId="5608"/>
    <cellStyle name="20% - Accent6 3 2 3 2 3" xfId="3321"/>
    <cellStyle name="20% - Accent6 3 2 3 2 4" xfId="4882"/>
    <cellStyle name="20% - Accent6 3 2 3 3" xfId="2103"/>
    <cellStyle name="20% - Accent6 3 2 3 3 2" xfId="3684"/>
    <cellStyle name="20% - Accent6 3 2 3 3 3" xfId="5245"/>
    <cellStyle name="20% - Accent6 3 2 3 4" xfId="2958"/>
    <cellStyle name="20% - Accent6 3 2 3 5" xfId="4519"/>
    <cellStyle name="20% - Accent6 3 2 4" xfId="1736"/>
    <cellStyle name="20% - Accent6 3 2 4 2" xfId="2464"/>
    <cellStyle name="20% - Accent6 3 2 4 2 2" xfId="4045"/>
    <cellStyle name="20% - Accent6 3 2 4 2 3" xfId="5606"/>
    <cellStyle name="20% - Accent6 3 2 4 3" xfId="3319"/>
    <cellStyle name="20% - Accent6 3 2 4 4" xfId="4880"/>
    <cellStyle name="20% - Accent6 3 2 5" xfId="2101"/>
    <cellStyle name="20% - Accent6 3 2 5 2" xfId="3682"/>
    <cellStyle name="20% - Accent6 3 2 5 3" xfId="5243"/>
    <cellStyle name="20% - Accent6 3 2 6" xfId="2956"/>
    <cellStyle name="20% - Accent6 3 2 7" xfId="4517"/>
    <cellStyle name="20% - Accent6 3 3" xfId="257"/>
    <cellStyle name="20% - Accent6 3 3 2" xfId="258"/>
    <cellStyle name="20% - Accent6 3 3 2 2" xfId="1740"/>
    <cellStyle name="20% - Accent6 3 3 2 2 2" xfId="2468"/>
    <cellStyle name="20% - Accent6 3 3 2 2 2 2" xfId="4049"/>
    <cellStyle name="20% - Accent6 3 3 2 2 2 3" xfId="5610"/>
    <cellStyle name="20% - Accent6 3 3 2 2 3" xfId="3323"/>
    <cellStyle name="20% - Accent6 3 3 2 2 4" xfId="4884"/>
    <cellStyle name="20% - Accent6 3 3 2 3" xfId="2105"/>
    <cellStyle name="20% - Accent6 3 3 2 3 2" xfId="3686"/>
    <cellStyle name="20% - Accent6 3 3 2 3 3" xfId="5247"/>
    <cellStyle name="20% - Accent6 3 3 2 4" xfId="2960"/>
    <cellStyle name="20% - Accent6 3 3 2 5" xfId="4521"/>
    <cellStyle name="20% - Accent6 3 3 3" xfId="259"/>
    <cellStyle name="20% - Accent6 3 3 3 2" xfId="1741"/>
    <cellStyle name="20% - Accent6 3 3 3 2 2" xfId="2469"/>
    <cellStyle name="20% - Accent6 3 3 3 2 2 2" xfId="4050"/>
    <cellStyle name="20% - Accent6 3 3 3 2 2 3" xfId="5611"/>
    <cellStyle name="20% - Accent6 3 3 3 2 3" xfId="3324"/>
    <cellStyle name="20% - Accent6 3 3 3 2 4" xfId="4885"/>
    <cellStyle name="20% - Accent6 3 3 3 3" xfId="2106"/>
    <cellStyle name="20% - Accent6 3 3 3 3 2" xfId="3687"/>
    <cellStyle name="20% - Accent6 3 3 3 3 3" xfId="5248"/>
    <cellStyle name="20% - Accent6 3 3 3 4" xfId="2961"/>
    <cellStyle name="20% - Accent6 3 3 3 5" xfId="4522"/>
    <cellStyle name="20% - Accent6 3 3 4" xfId="1739"/>
    <cellStyle name="20% - Accent6 3 3 4 2" xfId="2467"/>
    <cellStyle name="20% - Accent6 3 3 4 2 2" xfId="4048"/>
    <cellStyle name="20% - Accent6 3 3 4 2 3" xfId="5609"/>
    <cellStyle name="20% - Accent6 3 3 4 3" xfId="3322"/>
    <cellStyle name="20% - Accent6 3 3 4 4" xfId="4883"/>
    <cellStyle name="20% - Accent6 3 3 5" xfId="2104"/>
    <cellStyle name="20% - Accent6 3 3 5 2" xfId="3685"/>
    <cellStyle name="20% - Accent6 3 3 5 3" xfId="5246"/>
    <cellStyle name="20% - Accent6 3 3 6" xfId="2959"/>
    <cellStyle name="20% - Accent6 3 3 7" xfId="4520"/>
    <cellStyle name="20% - Accent6 3 4" xfId="260"/>
    <cellStyle name="20% - Accent6 3 4 2" xfId="1742"/>
    <cellStyle name="20% - Accent6 3 4 2 2" xfId="2470"/>
    <cellStyle name="20% - Accent6 3 4 2 2 2" xfId="4051"/>
    <cellStyle name="20% - Accent6 3 4 2 2 3" xfId="5612"/>
    <cellStyle name="20% - Accent6 3 4 2 3" xfId="3325"/>
    <cellStyle name="20% - Accent6 3 4 2 4" xfId="4886"/>
    <cellStyle name="20% - Accent6 3 4 3" xfId="2107"/>
    <cellStyle name="20% - Accent6 3 4 3 2" xfId="3688"/>
    <cellStyle name="20% - Accent6 3 4 3 3" xfId="5249"/>
    <cellStyle name="20% - Accent6 3 4 4" xfId="2962"/>
    <cellStyle name="20% - Accent6 3 4 5" xfId="4523"/>
    <cellStyle name="20% - Accent6 3 5" xfId="261"/>
    <cellStyle name="20% - Accent6 3 5 2" xfId="1743"/>
    <cellStyle name="20% - Accent6 3 5 2 2" xfId="2471"/>
    <cellStyle name="20% - Accent6 3 5 2 2 2" xfId="4052"/>
    <cellStyle name="20% - Accent6 3 5 2 2 3" xfId="5613"/>
    <cellStyle name="20% - Accent6 3 5 2 3" xfId="3326"/>
    <cellStyle name="20% - Accent6 3 5 2 4" xfId="4887"/>
    <cellStyle name="20% - Accent6 3 5 3" xfId="2108"/>
    <cellStyle name="20% - Accent6 3 5 3 2" xfId="3689"/>
    <cellStyle name="20% - Accent6 3 5 3 3" xfId="5250"/>
    <cellStyle name="20% - Accent6 3 5 4" xfId="2963"/>
    <cellStyle name="20% - Accent6 3 5 5" xfId="4524"/>
    <cellStyle name="20% - Accent6 3 6" xfId="1660"/>
    <cellStyle name="20% - Accent6 3 6 2" xfId="2390"/>
    <cellStyle name="20% - Accent6 3 6 2 2" xfId="3971"/>
    <cellStyle name="20% - Accent6 3 6 2 3" xfId="5532"/>
    <cellStyle name="20% - Accent6 3 6 3" xfId="3245"/>
    <cellStyle name="20% - Accent6 3 6 4" xfId="4806"/>
    <cellStyle name="20% - Accent6 3 7" xfId="2027"/>
    <cellStyle name="20% - Accent6 3 7 2" xfId="3608"/>
    <cellStyle name="20% - Accent6 3 7 3" xfId="5169"/>
    <cellStyle name="20% - Accent6 3 8" xfId="2882"/>
    <cellStyle name="20% - Accent6 3 9" xfId="4443"/>
    <cellStyle name="20% - Accent6 4" xfId="149"/>
    <cellStyle name="20% - Accent6 4 2" xfId="1675"/>
    <cellStyle name="20% - Accent6 4 2 2" xfId="2403"/>
    <cellStyle name="20% - Accent6 4 2 2 2" xfId="3984"/>
    <cellStyle name="20% - Accent6 4 2 2 3" xfId="5545"/>
    <cellStyle name="20% - Accent6 4 2 3" xfId="3258"/>
    <cellStyle name="20% - Accent6 4 2 4" xfId="4819"/>
    <cellStyle name="20% - Accent6 4 3" xfId="2040"/>
    <cellStyle name="20% - Accent6 4 3 2" xfId="3621"/>
    <cellStyle name="20% - Accent6 4 3 3" xfId="5182"/>
    <cellStyle name="20% - Accent6 4 4" xfId="2895"/>
    <cellStyle name="20% - Accent6 4 5" xfId="4456"/>
    <cellStyle name="20% - Accent6 5" xfId="262"/>
    <cellStyle name="20% - Accent6 5 2" xfId="1744"/>
    <cellStyle name="20% - Accent6 5 2 2" xfId="2472"/>
    <cellStyle name="20% - Accent6 5 2 2 2" xfId="4053"/>
    <cellStyle name="20% - Accent6 5 2 2 3" xfId="5614"/>
    <cellStyle name="20% - Accent6 5 2 3" xfId="3327"/>
    <cellStyle name="20% - Accent6 5 2 4" xfId="4888"/>
    <cellStyle name="20% - Accent6 5 3" xfId="2109"/>
    <cellStyle name="20% - Accent6 5 3 2" xfId="3690"/>
    <cellStyle name="20% - Accent6 5 3 3" xfId="5251"/>
    <cellStyle name="20% - Accent6 5 4" xfId="2964"/>
    <cellStyle name="20% - Accent6 5 5" xfId="4525"/>
    <cellStyle name="20% - Accent6 6" xfId="1591"/>
    <cellStyle name="20% - Accent6 6 2" xfId="1960"/>
    <cellStyle name="20% - Accent6 6 2 2" xfId="2688"/>
    <cellStyle name="20% - Accent6 6 2 2 2" xfId="4269"/>
    <cellStyle name="20% - Accent6 6 2 2 3" xfId="5830"/>
    <cellStyle name="20% - Accent6 6 2 3" xfId="3543"/>
    <cellStyle name="20% - Accent6 6 2 4" xfId="5104"/>
    <cellStyle name="20% - Accent6 6 3" xfId="2325"/>
    <cellStyle name="20% - Accent6 6 3 2" xfId="3906"/>
    <cellStyle name="20% - Accent6 6 3 3" xfId="5467"/>
    <cellStyle name="20% - Accent6 6 4" xfId="3180"/>
    <cellStyle name="20% - Accent6 6 5" xfId="4741"/>
    <cellStyle name="20% - Accent6 7" xfId="1607"/>
    <cellStyle name="20% - Accent6 7 2" xfId="1973"/>
    <cellStyle name="20% - Accent6 7 2 2" xfId="2701"/>
    <cellStyle name="20% - Accent6 7 2 2 2" xfId="4282"/>
    <cellStyle name="20% - Accent6 7 2 2 3" xfId="5843"/>
    <cellStyle name="20% - Accent6 7 2 3" xfId="3556"/>
    <cellStyle name="20% - Accent6 7 2 4" xfId="5117"/>
    <cellStyle name="20% - Accent6 7 3" xfId="2338"/>
    <cellStyle name="20% - Accent6 7 3 2" xfId="3919"/>
    <cellStyle name="20% - Accent6 7 3 3" xfId="5480"/>
    <cellStyle name="20% - Accent6 7 4" xfId="3193"/>
    <cellStyle name="20% - Accent6 7 5" xfId="4754"/>
    <cellStyle name="20% - Accent6 8" xfId="1621"/>
    <cellStyle name="20% - Accent6 8 2" xfId="1986"/>
    <cellStyle name="20% - Accent6 8 2 2" xfId="2714"/>
    <cellStyle name="20% - Accent6 8 2 2 2" xfId="4295"/>
    <cellStyle name="20% - Accent6 8 2 2 3" xfId="5856"/>
    <cellStyle name="20% - Accent6 8 2 3" xfId="3569"/>
    <cellStyle name="20% - Accent6 8 2 4" xfId="5130"/>
    <cellStyle name="20% - Accent6 8 3" xfId="2351"/>
    <cellStyle name="20% - Accent6 8 3 2" xfId="3932"/>
    <cellStyle name="20% - Accent6 8 3 3" xfId="5493"/>
    <cellStyle name="20% - Accent6 8 4" xfId="3206"/>
    <cellStyle name="20% - Accent6 8 5" xfId="4767"/>
    <cellStyle name="20% - Accent6 9" xfId="1639"/>
    <cellStyle name="20% - Accent6 9 2" xfId="2369"/>
    <cellStyle name="20% - Accent6 9 2 2" xfId="3950"/>
    <cellStyle name="20% - Accent6 9 2 3" xfId="5511"/>
    <cellStyle name="20% - Accent6 9 3" xfId="3224"/>
    <cellStyle name="20% - Accent6 9 4" xfId="4785"/>
    <cellStyle name="20% - Акцент1 2" xfId="263"/>
    <cellStyle name="20% - Акцент1 2 2" xfId="1745"/>
    <cellStyle name="20% - Акцент1 2 2 2" xfId="2473"/>
    <cellStyle name="20% - Акцент1 2 2 2 2" xfId="4054"/>
    <cellStyle name="20% - Акцент1 2 2 2 3" xfId="5615"/>
    <cellStyle name="20% - Акцент1 2 2 3" xfId="3328"/>
    <cellStyle name="20% - Акцент1 2 2 4" xfId="4889"/>
    <cellStyle name="20% - Акцент1 2 3" xfId="2110"/>
    <cellStyle name="20% - Акцент1 2 3 2" xfId="3691"/>
    <cellStyle name="20% - Акцент1 2 3 3" xfId="5252"/>
    <cellStyle name="20% - Акцент1 2 4" xfId="2965"/>
    <cellStyle name="20% - Акцент1 2 5" xfId="4526"/>
    <cellStyle name="20% - Акцент2 2" xfId="264"/>
    <cellStyle name="20% - Акцент2 2 2" xfId="1746"/>
    <cellStyle name="20% - Акцент2 2 2 2" xfId="2474"/>
    <cellStyle name="20% - Акцент2 2 2 2 2" xfId="4055"/>
    <cellStyle name="20% - Акцент2 2 2 2 3" xfId="5616"/>
    <cellStyle name="20% - Акцент2 2 2 3" xfId="3329"/>
    <cellStyle name="20% - Акцент2 2 2 4" xfId="4890"/>
    <cellStyle name="20% - Акцент2 2 3" xfId="2111"/>
    <cellStyle name="20% - Акцент2 2 3 2" xfId="3692"/>
    <cellStyle name="20% - Акцент2 2 3 3" xfId="5253"/>
    <cellStyle name="20% - Акцент2 2 4" xfId="2966"/>
    <cellStyle name="20% - Акцент2 2 5" xfId="4527"/>
    <cellStyle name="20% - Акцент3 2" xfId="265"/>
    <cellStyle name="20% - Акцент3 2 2" xfId="1747"/>
    <cellStyle name="20% - Акцент3 2 2 2" xfId="2475"/>
    <cellStyle name="20% - Акцент3 2 2 2 2" xfId="4056"/>
    <cellStyle name="20% - Акцент3 2 2 2 3" xfId="5617"/>
    <cellStyle name="20% - Акцент3 2 2 3" xfId="3330"/>
    <cellStyle name="20% - Акцент3 2 2 4" xfId="4891"/>
    <cellStyle name="20% - Акцент3 2 3" xfId="2112"/>
    <cellStyle name="20% - Акцент3 2 3 2" xfId="3693"/>
    <cellStyle name="20% - Акцент3 2 3 3" xfId="5254"/>
    <cellStyle name="20% - Акцент3 2 4" xfId="2967"/>
    <cellStyle name="20% - Акцент3 2 5" xfId="4528"/>
    <cellStyle name="20% - Акцент4 2" xfId="266"/>
    <cellStyle name="20% - Акцент4 2 2" xfId="1748"/>
    <cellStyle name="20% - Акцент4 2 2 2" xfId="2476"/>
    <cellStyle name="20% - Акцент4 2 2 2 2" xfId="4057"/>
    <cellStyle name="20% - Акцент4 2 2 2 3" xfId="5618"/>
    <cellStyle name="20% - Акцент4 2 2 3" xfId="3331"/>
    <cellStyle name="20% - Акцент4 2 2 4" xfId="4892"/>
    <cellStyle name="20% - Акцент4 2 3" xfId="2113"/>
    <cellStyle name="20% - Акцент4 2 3 2" xfId="3694"/>
    <cellStyle name="20% - Акцент4 2 3 3" xfId="5255"/>
    <cellStyle name="20% - Акцент4 2 4" xfId="2968"/>
    <cellStyle name="20% - Акцент4 2 5" xfId="4529"/>
    <cellStyle name="20% - Акцент5 2" xfId="267"/>
    <cellStyle name="20% - Акцент5 2 2" xfId="1749"/>
    <cellStyle name="20% - Акцент5 2 2 2" xfId="2477"/>
    <cellStyle name="20% - Акцент5 2 2 2 2" xfId="4058"/>
    <cellStyle name="20% - Акцент5 2 2 2 3" xfId="5619"/>
    <cellStyle name="20% - Акцент5 2 2 3" xfId="3332"/>
    <cellStyle name="20% - Акцент5 2 2 4" xfId="4893"/>
    <cellStyle name="20% - Акцент5 2 3" xfId="2114"/>
    <cellStyle name="20% - Акцент5 2 3 2" xfId="3695"/>
    <cellStyle name="20% - Акцент5 2 3 3" xfId="5256"/>
    <cellStyle name="20% - Акцент5 2 4" xfId="2969"/>
    <cellStyle name="20% - Акцент5 2 5" xfId="4530"/>
    <cellStyle name="20% - Акцент6 2" xfId="268"/>
    <cellStyle name="20% - Акцент6 2 2" xfId="1750"/>
    <cellStyle name="20% - Акцент6 2 2 2" xfId="2478"/>
    <cellStyle name="20% - Акцент6 2 2 2 2" xfId="4059"/>
    <cellStyle name="20% - Акцент6 2 2 2 3" xfId="5620"/>
    <cellStyle name="20% - Акцент6 2 2 3" xfId="3333"/>
    <cellStyle name="20% - Акцент6 2 2 4" xfId="4894"/>
    <cellStyle name="20% - Акцент6 2 3" xfId="2115"/>
    <cellStyle name="20% - Акцент6 2 3 2" xfId="3696"/>
    <cellStyle name="20% - Акцент6 2 3 3" xfId="5257"/>
    <cellStyle name="20% - Акцент6 2 4" xfId="2970"/>
    <cellStyle name="20% - Акцент6 2 5" xfId="4531"/>
    <cellStyle name="40% - Accent1" xfId="21" builtinId="31" customBuiltin="1"/>
    <cellStyle name="40% - Accent1 10" xfId="1997"/>
    <cellStyle name="40% - Accent1 10 2" xfId="3578"/>
    <cellStyle name="40% - Accent1 10 3" xfId="5139"/>
    <cellStyle name="40% - Accent1 11" xfId="2731"/>
    <cellStyle name="40% - Accent1 11 2" xfId="4309"/>
    <cellStyle name="40% - Accent1 11 3" xfId="5870"/>
    <cellStyle name="40% - Accent1 12" xfId="2746"/>
    <cellStyle name="40% - Accent1 12 2" xfId="4322"/>
    <cellStyle name="40% - Accent1 12 3" xfId="5883"/>
    <cellStyle name="40% - Accent1 13" xfId="2761"/>
    <cellStyle name="40% - Accent1 13 2" xfId="4336"/>
    <cellStyle name="40% - Accent1 13 3" xfId="5897"/>
    <cellStyle name="40% - Accent1 14" xfId="2778"/>
    <cellStyle name="40% - Accent1 14 2" xfId="4351"/>
    <cellStyle name="40% - Accent1 14 3" xfId="5912"/>
    <cellStyle name="40% - Accent1 15" xfId="2797"/>
    <cellStyle name="40% - Accent1 15 2" xfId="4367"/>
    <cellStyle name="40% - Accent1 15 3" xfId="5928"/>
    <cellStyle name="40% - Accent1 16" xfId="2812"/>
    <cellStyle name="40% - Accent1 16 2" xfId="4381"/>
    <cellStyle name="40% - Accent1 16 3" xfId="5942"/>
    <cellStyle name="40% - Accent1 17" xfId="2841"/>
    <cellStyle name="40% - Accent1 17 2" xfId="4403"/>
    <cellStyle name="40% - Accent1 17 3" xfId="5964"/>
    <cellStyle name="40% - Accent1 18" xfId="2852"/>
    <cellStyle name="40% - Accent1 19" xfId="4413"/>
    <cellStyle name="40% - Accent1 2" xfId="72"/>
    <cellStyle name="40% - Accent1 2 10" xfId="4431"/>
    <cellStyle name="40% - Accent1 2 2" xfId="93"/>
    <cellStyle name="40% - Accent1 2 2 2" xfId="269"/>
    <cellStyle name="40% - Accent1 2 2 3" xfId="270"/>
    <cellStyle name="40% - Accent1 2 2 3 2" xfId="1751"/>
    <cellStyle name="40% - Accent1 2 2 3 2 2" xfId="2479"/>
    <cellStyle name="40% - Accent1 2 2 3 2 2 2" xfId="4060"/>
    <cellStyle name="40% - Accent1 2 2 3 2 2 3" xfId="5621"/>
    <cellStyle name="40% - Accent1 2 2 3 2 3" xfId="3334"/>
    <cellStyle name="40% - Accent1 2 2 3 2 4" xfId="4895"/>
    <cellStyle name="40% - Accent1 2 2 3 3" xfId="2116"/>
    <cellStyle name="40% - Accent1 2 2 3 3 2" xfId="3697"/>
    <cellStyle name="40% - Accent1 2 2 3 3 3" xfId="5258"/>
    <cellStyle name="40% - Accent1 2 2 3 4" xfId="2971"/>
    <cellStyle name="40% - Accent1 2 2 3 5" xfId="4532"/>
    <cellStyle name="40% - Accent1 2 3" xfId="271"/>
    <cellStyle name="40% - Accent1 2 3 2" xfId="272"/>
    <cellStyle name="40% - Accent1 2 4" xfId="273"/>
    <cellStyle name="40% - Accent1 2 5" xfId="274"/>
    <cellStyle name="40% - Accent1 2 6" xfId="275"/>
    <cellStyle name="40% - Accent1 2 7" xfId="1648"/>
    <cellStyle name="40% - Accent1 2 7 2" xfId="2378"/>
    <cellStyle name="40% - Accent1 2 7 2 2" xfId="3959"/>
    <cellStyle name="40% - Accent1 2 7 2 3" xfId="5520"/>
    <cellStyle name="40% - Accent1 2 7 3" xfId="3233"/>
    <cellStyle name="40% - Accent1 2 7 4" xfId="4794"/>
    <cellStyle name="40% - Accent1 2 8" xfId="2015"/>
    <cellStyle name="40% - Accent1 2 8 2" xfId="3596"/>
    <cellStyle name="40% - Accent1 2 8 3" xfId="5157"/>
    <cellStyle name="40% - Accent1 2 9" xfId="2870"/>
    <cellStyle name="40% - Accent1 20" xfId="5980"/>
    <cellStyle name="40% - Accent1 3" xfId="92"/>
    <cellStyle name="40% - Accent1 3 2" xfId="276"/>
    <cellStyle name="40% - Accent1 3 2 2" xfId="277"/>
    <cellStyle name="40% - Accent1 3 2 2 2" xfId="1753"/>
    <cellStyle name="40% - Accent1 3 2 2 2 2" xfId="2481"/>
    <cellStyle name="40% - Accent1 3 2 2 2 2 2" xfId="4062"/>
    <cellStyle name="40% - Accent1 3 2 2 2 2 3" xfId="5623"/>
    <cellStyle name="40% - Accent1 3 2 2 2 3" xfId="3336"/>
    <cellStyle name="40% - Accent1 3 2 2 2 4" xfId="4897"/>
    <cellStyle name="40% - Accent1 3 2 2 3" xfId="2118"/>
    <cellStyle name="40% - Accent1 3 2 2 3 2" xfId="3699"/>
    <cellStyle name="40% - Accent1 3 2 2 3 3" xfId="5260"/>
    <cellStyle name="40% - Accent1 3 2 2 4" xfId="2973"/>
    <cellStyle name="40% - Accent1 3 2 2 5" xfId="4534"/>
    <cellStyle name="40% - Accent1 3 2 3" xfId="278"/>
    <cellStyle name="40% - Accent1 3 2 3 2" xfId="1754"/>
    <cellStyle name="40% - Accent1 3 2 3 2 2" xfId="2482"/>
    <cellStyle name="40% - Accent1 3 2 3 2 2 2" xfId="4063"/>
    <cellStyle name="40% - Accent1 3 2 3 2 2 3" xfId="5624"/>
    <cellStyle name="40% - Accent1 3 2 3 2 3" xfId="3337"/>
    <cellStyle name="40% - Accent1 3 2 3 2 4" xfId="4898"/>
    <cellStyle name="40% - Accent1 3 2 3 3" xfId="2119"/>
    <cellStyle name="40% - Accent1 3 2 3 3 2" xfId="3700"/>
    <cellStyle name="40% - Accent1 3 2 3 3 3" xfId="5261"/>
    <cellStyle name="40% - Accent1 3 2 3 4" xfId="2974"/>
    <cellStyle name="40% - Accent1 3 2 3 5" xfId="4535"/>
    <cellStyle name="40% - Accent1 3 2 4" xfId="1752"/>
    <cellStyle name="40% - Accent1 3 2 4 2" xfId="2480"/>
    <cellStyle name="40% - Accent1 3 2 4 2 2" xfId="4061"/>
    <cellStyle name="40% - Accent1 3 2 4 2 3" xfId="5622"/>
    <cellStyle name="40% - Accent1 3 2 4 3" xfId="3335"/>
    <cellStyle name="40% - Accent1 3 2 4 4" xfId="4896"/>
    <cellStyle name="40% - Accent1 3 2 5" xfId="2117"/>
    <cellStyle name="40% - Accent1 3 2 5 2" xfId="3698"/>
    <cellStyle name="40% - Accent1 3 2 5 3" xfId="5259"/>
    <cellStyle name="40% - Accent1 3 2 6" xfId="2972"/>
    <cellStyle name="40% - Accent1 3 2 7" xfId="4533"/>
    <cellStyle name="40% - Accent1 3 3" xfId="279"/>
    <cellStyle name="40% - Accent1 3 3 2" xfId="280"/>
    <cellStyle name="40% - Accent1 3 3 2 2" xfId="1756"/>
    <cellStyle name="40% - Accent1 3 3 2 2 2" xfId="2484"/>
    <cellStyle name="40% - Accent1 3 3 2 2 2 2" xfId="4065"/>
    <cellStyle name="40% - Accent1 3 3 2 2 2 3" xfId="5626"/>
    <cellStyle name="40% - Accent1 3 3 2 2 3" xfId="3339"/>
    <cellStyle name="40% - Accent1 3 3 2 2 4" xfId="4900"/>
    <cellStyle name="40% - Accent1 3 3 2 3" xfId="2121"/>
    <cellStyle name="40% - Accent1 3 3 2 3 2" xfId="3702"/>
    <cellStyle name="40% - Accent1 3 3 2 3 3" xfId="5263"/>
    <cellStyle name="40% - Accent1 3 3 2 4" xfId="2976"/>
    <cellStyle name="40% - Accent1 3 3 2 5" xfId="4537"/>
    <cellStyle name="40% - Accent1 3 3 3" xfId="281"/>
    <cellStyle name="40% - Accent1 3 3 3 2" xfId="1757"/>
    <cellStyle name="40% - Accent1 3 3 3 2 2" xfId="2485"/>
    <cellStyle name="40% - Accent1 3 3 3 2 2 2" xfId="4066"/>
    <cellStyle name="40% - Accent1 3 3 3 2 2 3" xfId="5627"/>
    <cellStyle name="40% - Accent1 3 3 3 2 3" xfId="3340"/>
    <cellStyle name="40% - Accent1 3 3 3 2 4" xfId="4901"/>
    <cellStyle name="40% - Accent1 3 3 3 3" xfId="2122"/>
    <cellStyle name="40% - Accent1 3 3 3 3 2" xfId="3703"/>
    <cellStyle name="40% - Accent1 3 3 3 3 3" xfId="5264"/>
    <cellStyle name="40% - Accent1 3 3 3 4" xfId="2977"/>
    <cellStyle name="40% - Accent1 3 3 3 5" xfId="4538"/>
    <cellStyle name="40% - Accent1 3 3 4" xfId="1755"/>
    <cellStyle name="40% - Accent1 3 3 4 2" xfId="2483"/>
    <cellStyle name="40% - Accent1 3 3 4 2 2" xfId="4064"/>
    <cellStyle name="40% - Accent1 3 3 4 2 3" xfId="5625"/>
    <cellStyle name="40% - Accent1 3 3 4 3" xfId="3338"/>
    <cellStyle name="40% - Accent1 3 3 4 4" xfId="4899"/>
    <cellStyle name="40% - Accent1 3 3 5" xfId="2120"/>
    <cellStyle name="40% - Accent1 3 3 5 2" xfId="3701"/>
    <cellStyle name="40% - Accent1 3 3 5 3" xfId="5262"/>
    <cellStyle name="40% - Accent1 3 3 6" xfId="2975"/>
    <cellStyle name="40% - Accent1 3 3 7" xfId="4536"/>
    <cellStyle name="40% - Accent1 3 4" xfId="282"/>
    <cellStyle name="40% - Accent1 3 4 2" xfId="1758"/>
    <cellStyle name="40% - Accent1 3 4 2 2" xfId="2486"/>
    <cellStyle name="40% - Accent1 3 4 2 2 2" xfId="4067"/>
    <cellStyle name="40% - Accent1 3 4 2 2 3" xfId="5628"/>
    <cellStyle name="40% - Accent1 3 4 2 3" xfId="3341"/>
    <cellStyle name="40% - Accent1 3 4 2 4" xfId="4902"/>
    <cellStyle name="40% - Accent1 3 4 3" xfId="2123"/>
    <cellStyle name="40% - Accent1 3 4 3 2" xfId="3704"/>
    <cellStyle name="40% - Accent1 3 4 3 3" xfId="5265"/>
    <cellStyle name="40% - Accent1 3 4 4" xfId="2978"/>
    <cellStyle name="40% - Accent1 3 4 5" xfId="4539"/>
    <cellStyle name="40% - Accent1 3 5" xfId="283"/>
    <cellStyle name="40% - Accent1 3 5 2" xfId="1759"/>
    <cellStyle name="40% - Accent1 3 5 2 2" xfId="2487"/>
    <cellStyle name="40% - Accent1 3 5 2 2 2" xfId="4068"/>
    <cellStyle name="40% - Accent1 3 5 2 2 3" xfId="5629"/>
    <cellStyle name="40% - Accent1 3 5 2 3" xfId="3342"/>
    <cellStyle name="40% - Accent1 3 5 2 4" xfId="4903"/>
    <cellStyle name="40% - Accent1 3 5 3" xfId="2124"/>
    <cellStyle name="40% - Accent1 3 5 3 2" xfId="3705"/>
    <cellStyle name="40% - Accent1 3 5 3 3" xfId="5266"/>
    <cellStyle name="40% - Accent1 3 5 4" xfId="2979"/>
    <cellStyle name="40% - Accent1 3 5 5" xfId="4540"/>
    <cellStyle name="40% - Accent1 3 6" xfId="1661"/>
    <cellStyle name="40% - Accent1 3 6 2" xfId="2391"/>
    <cellStyle name="40% - Accent1 3 6 2 2" xfId="3972"/>
    <cellStyle name="40% - Accent1 3 6 2 3" xfId="5533"/>
    <cellStyle name="40% - Accent1 3 6 3" xfId="3246"/>
    <cellStyle name="40% - Accent1 3 6 4" xfId="4807"/>
    <cellStyle name="40% - Accent1 3 7" xfId="2028"/>
    <cellStyle name="40% - Accent1 3 7 2" xfId="3609"/>
    <cellStyle name="40% - Accent1 3 7 3" xfId="5170"/>
    <cellStyle name="40% - Accent1 3 8" xfId="2883"/>
    <cellStyle name="40% - Accent1 3 9" xfId="4444"/>
    <cellStyle name="40% - Accent1 4" xfId="150"/>
    <cellStyle name="40% - Accent1 4 2" xfId="1676"/>
    <cellStyle name="40% - Accent1 4 2 2" xfId="2404"/>
    <cellStyle name="40% - Accent1 4 2 2 2" xfId="3985"/>
    <cellStyle name="40% - Accent1 4 2 2 3" xfId="5546"/>
    <cellStyle name="40% - Accent1 4 2 3" xfId="3259"/>
    <cellStyle name="40% - Accent1 4 2 4" xfId="4820"/>
    <cellStyle name="40% - Accent1 4 3" xfId="2041"/>
    <cellStyle name="40% - Accent1 4 3 2" xfId="3622"/>
    <cellStyle name="40% - Accent1 4 3 3" xfId="5183"/>
    <cellStyle name="40% - Accent1 4 4" xfId="2896"/>
    <cellStyle name="40% - Accent1 4 5" xfId="4457"/>
    <cellStyle name="40% - Accent1 5" xfId="284"/>
    <cellStyle name="40% - Accent1 5 2" xfId="1760"/>
    <cellStyle name="40% - Accent1 5 2 2" xfId="2488"/>
    <cellStyle name="40% - Accent1 5 2 2 2" xfId="4069"/>
    <cellStyle name="40% - Accent1 5 2 2 3" xfId="5630"/>
    <cellStyle name="40% - Accent1 5 2 3" xfId="3343"/>
    <cellStyle name="40% - Accent1 5 2 4" xfId="4904"/>
    <cellStyle name="40% - Accent1 5 3" xfId="2125"/>
    <cellStyle name="40% - Accent1 5 3 2" xfId="3706"/>
    <cellStyle name="40% - Accent1 5 3 3" xfId="5267"/>
    <cellStyle name="40% - Accent1 5 4" xfId="2980"/>
    <cellStyle name="40% - Accent1 5 5" xfId="4541"/>
    <cellStyle name="40% - Accent1 6" xfId="1592"/>
    <cellStyle name="40% - Accent1 6 2" xfId="1961"/>
    <cellStyle name="40% - Accent1 6 2 2" xfId="2689"/>
    <cellStyle name="40% - Accent1 6 2 2 2" xfId="4270"/>
    <cellStyle name="40% - Accent1 6 2 2 3" xfId="5831"/>
    <cellStyle name="40% - Accent1 6 2 3" xfId="3544"/>
    <cellStyle name="40% - Accent1 6 2 4" xfId="5105"/>
    <cellStyle name="40% - Accent1 6 3" xfId="2326"/>
    <cellStyle name="40% - Accent1 6 3 2" xfId="3907"/>
    <cellStyle name="40% - Accent1 6 3 3" xfId="5468"/>
    <cellStyle name="40% - Accent1 6 4" xfId="3181"/>
    <cellStyle name="40% - Accent1 6 5" xfId="4742"/>
    <cellStyle name="40% - Accent1 7" xfId="1608"/>
    <cellStyle name="40% - Accent1 7 2" xfId="1974"/>
    <cellStyle name="40% - Accent1 7 2 2" xfId="2702"/>
    <cellStyle name="40% - Accent1 7 2 2 2" xfId="4283"/>
    <cellStyle name="40% - Accent1 7 2 2 3" xfId="5844"/>
    <cellStyle name="40% - Accent1 7 2 3" xfId="3557"/>
    <cellStyle name="40% - Accent1 7 2 4" xfId="5118"/>
    <cellStyle name="40% - Accent1 7 3" xfId="2339"/>
    <cellStyle name="40% - Accent1 7 3 2" xfId="3920"/>
    <cellStyle name="40% - Accent1 7 3 3" xfId="5481"/>
    <cellStyle name="40% - Accent1 7 4" xfId="3194"/>
    <cellStyle name="40% - Accent1 7 5" xfId="4755"/>
    <cellStyle name="40% - Accent1 8" xfId="1622"/>
    <cellStyle name="40% - Accent1 8 2" xfId="1987"/>
    <cellStyle name="40% - Accent1 8 2 2" xfId="2715"/>
    <cellStyle name="40% - Accent1 8 2 2 2" xfId="4296"/>
    <cellStyle name="40% - Accent1 8 2 2 3" xfId="5857"/>
    <cellStyle name="40% - Accent1 8 2 3" xfId="3570"/>
    <cellStyle name="40% - Accent1 8 2 4" xfId="5131"/>
    <cellStyle name="40% - Accent1 8 3" xfId="2352"/>
    <cellStyle name="40% - Accent1 8 3 2" xfId="3933"/>
    <cellStyle name="40% - Accent1 8 3 3" xfId="5494"/>
    <cellStyle name="40% - Accent1 8 4" xfId="3207"/>
    <cellStyle name="40% - Accent1 8 5" xfId="4768"/>
    <cellStyle name="40% - Accent1 9" xfId="1630"/>
    <cellStyle name="40% - Accent1 9 2" xfId="2360"/>
    <cellStyle name="40% - Accent1 9 2 2" xfId="3941"/>
    <cellStyle name="40% - Accent1 9 2 3" xfId="5502"/>
    <cellStyle name="40% - Accent1 9 3" xfId="3215"/>
    <cellStyle name="40% - Accent1 9 4" xfId="4776"/>
    <cellStyle name="40% - Accent2" xfId="25" builtinId="35" customBuiltin="1"/>
    <cellStyle name="40% - Accent2 10" xfId="1999"/>
    <cellStyle name="40% - Accent2 10 2" xfId="3580"/>
    <cellStyle name="40% - Accent2 10 3" xfId="5141"/>
    <cellStyle name="40% - Accent2 11" xfId="2732"/>
    <cellStyle name="40% - Accent2 11 2" xfId="4310"/>
    <cellStyle name="40% - Accent2 11 3" xfId="5871"/>
    <cellStyle name="40% - Accent2 12" xfId="2747"/>
    <cellStyle name="40% - Accent2 12 2" xfId="4323"/>
    <cellStyle name="40% - Accent2 12 3" xfId="5884"/>
    <cellStyle name="40% - Accent2 13" xfId="2762"/>
    <cellStyle name="40% - Accent2 13 2" xfId="4337"/>
    <cellStyle name="40% - Accent2 13 3" xfId="5898"/>
    <cellStyle name="40% - Accent2 14" xfId="2779"/>
    <cellStyle name="40% - Accent2 14 2" xfId="4352"/>
    <cellStyle name="40% - Accent2 14 3" xfId="5913"/>
    <cellStyle name="40% - Accent2 15" xfId="2798"/>
    <cellStyle name="40% - Accent2 15 2" xfId="4368"/>
    <cellStyle name="40% - Accent2 15 3" xfId="5929"/>
    <cellStyle name="40% - Accent2 16" xfId="2813"/>
    <cellStyle name="40% - Accent2 16 2" xfId="4382"/>
    <cellStyle name="40% - Accent2 16 3" xfId="5943"/>
    <cellStyle name="40% - Accent2 17" xfId="2842"/>
    <cellStyle name="40% - Accent2 17 2" xfId="4404"/>
    <cellStyle name="40% - Accent2 17 3" xfId="5965"/>
    <cellStyle name="40% - Accent2 18" xfId="2854"/>
    <cellStyle name="40% - Accent2 19" xfId="4415"/>
    <cellStyle name="40% - Accent2 2" xfId="73"/>
    <cellStyle name="40% - Accent2 2 10" xfId="4432"/>
    <cellStyle name="40% - Accent2 2 2" xfId="95"/>
    <cellStyle name="40% - Accent2 2 2 2" xfId="285"/>
    <cellStyle name="40% - Accent2 2 2 3" xfId="286"/>
    <cellStyle name="40% - Accent2 2 2 3 2" xfId="1761"/>
    <cellStyle name="40% - Accent2 2 2 3 2 2" xfId="2489"/>
    <cellStyle name="40% - Accent2 2 2 3 2 2 2" xfId="4070"/>
    <cellStyle name="40% - Accent2 2 2 3 2 2 3" xfId="5631"/>
    <cellStyle name="40% - Accent2 2 2 3 2 3" xfId="3344"/>
    <cellStyle name="40% - Accent2 2 2 3 2 4" xfId="4905"/>
    <cellStyle name="40% - Accent2 2 2 3 3" xfId="2126"/>
    <cellStyle name="40% - Accent2 2 2 3 3 2" xfId="3707"/>
    <cellStyle name="40% - Accent2 2 2 3 3 3" xfId="5268"/>
    <cellStyle name="40% - Accent2 2 2 3 4" xfId="2981"/>
    <cellStyle name="40% - Accent2 2 2 3 5" xfId="4542"/>
    <cellStyle name="40% - Accent2 2 3" xfId="287"/>
    <cellStyle name="40% - Accent2 2 3 2" xfId="288"/>
    <cellStyle name="40% - Accent2 2 4" xfId="289"/>
    <cellStyle name="40% - Accent2 2 5" xfId="290"/>
    <cellStyle name="40% - Accent2 2 6" xfId="291"/>
    <cellStyle name="40% - Accent2 2 7" xfId="1649"/>
    <cellStyle name="40% - Accent2 2 7 2" xfId="2379"/>
    <cellStyle name="40% - Accent2 2 7 2 2" xfId="3960"/>
    <cellStyle name="40% - Accent2 2 7 2 3" xfId="5521"/>
    <cellStyle name="40% - Accent2 2 7 3" xfId="3234"/>
    <cellStyle name="40% - Accent2 2 7 4" xfId="4795"/>
    <cellStyle name="40% - Accent2 2 8" xfId="2016"/>
    <cellStyle name="40% - Accent2 2 8 2" xfId="3597"/>
    <cellStyle name="40% - Accent2 2 8 3" xfId="5158"/>
    <cellStyle name="40% - Accent2 2 9" xfId="2871"/>
    <cellStyle name="40% - Accent2 20" xfId="5981"/>
    <cellStyle name="40% - Accent2 3" xfId="94"/>
    <cellStyle name="40% - Accent2 3 2" xfId="292"/>
    <cellStyle name="40% - Accent2 3 2 2" xfId="293"/>
    <cellStyle name="40% - Accent2 3 2 2 2" xfId="1763"/>
    <cellStyle name="40% - Accent2 3 2 2 2 2" xfId="2491"/>
    <cellStyle name="40% - Accent2 3 2 2 2 2 2" xfId="4072"/>
    <cellStyle name="40% - Accent2 3 2 2 2 2 3" xfId="5633"/>
    <cellStyle name="40% - Accent2 3 2 2 2 3" xfId="3346"/>
    <cellStyle name="40% - Accent2 3 2 2 2 4" xfId="4907"/>
    <cellStyle name="40% - Accent2 3 2 2 3" xfId="2128"/>
    <cellStyle name="40% - Accent2 3 2 2 3 2" xfId="3709"/>
    <cellStyle name="40% - Accent2 3 2 2 3 3" xfId="5270"/>
    <cellStyle name="40% - Accent2 3 2 2 4" xfId="2983"/>
    <cellStyle name="40% - Accent2 3 2 2 5" xfId="4544"/>
    <cellStyle name="40% - Accent2 3 2 3" xfId="294"/>
    <cellStyle name="40% - Accent2 3 2 3 2" xfId="1764"/>
    <cellStyle name="40% - Accent2 3 2 3 2 2" xfId="2492"/>
    <cellStyle name="40% - Accent2 3 2 3 2 2 2" xfId="4073"/>
    <cellStyle name="40% - Accent2 3 2 3 2 2 3" xfId="5634"/>
    <cellStyle name="40% - Accent2 3 2 3 2 3" xfId="3347"/>
    <cellStyle name="40% - Accent2 3 2 3 2 4" xfId="4908"/>
    <cellStyle name="40% - Accent2 3 2 3 3" xfId="2129"/>
    <cellStyle name="40% - Accent2 3 2 3 3 2" xfId="3710"/>
    <cellStyle name="40% - Accent2 3 2 3 3 3" xfId="5271"/>
    <cellStyle name="40% - Accent2 3 2 3 4" xfId="2984"/>
    <cellStyle name="40% - Accent2 3 2 3 5" xfId="4545"/>
    <cellStyle name="40% - Accent2 3 2 4" xfId="1762"/>
    <cellStyle name="40% - Accent2 3 2 4 2" xfId="2490"/>
    <cellStyle name="40% - Accent2 3 2 4 2 2" xfId="4071"/>
    <cellStyle name="40% - Accent2 3 2 4 2 3" xfId="5632"/>
    <cellStyle name="40% - Accent2 3 2 4 3" xfId="3345"/>
    <cellStyle name="40% - Accent2 3 2 4 4" xfId="4906"/>
    <cellStyle name="40% - Accent2 3 2 5" xfId="2127"/>
    <cellStyle name="40% - Accent2 3 2 5 2" xfId="3708"/>
    <cellStyle name="40% - Accent2 3 2 5 3" xfId="5269"/>
    <cellStyle name="40% - Accent2 3 2 6" xfId="2982"/>
    <cellStyle name="40% - Accent2 3 2 7" xfId="4543"/>
    <cellStyle name="40% - Accent2 3 3" xfId="295"/>
    <cellStyle name="40% - Accent2 3 3 2" xfId="296"/>
    <cellStyle name="40% - Accent2 3 3 2 2" xfId="1766"/>
    <cellStyle name="40% - Accent2 3 3 2 2 2" xfId="2494"/>
    <cellStyle name="40% - Accent2 3 3 2 2 2 2" xfId="4075"/>
    <cellStyle name="40% - Accent2 3 3 2 2 2 3" xfId="5636"/>
    <cellStyle name="40% - Accent2 3 3 2 2 3" xfId="3349"/>
    <cellStyle name="40% - Accent2 3 3 2 2 4" xfId="4910"/>
    <cellStyle name="40% - Accent2 3 3 2 3" xfId="2131"/>
    <cellStyle name="40% - Accent2 3 3 2 3 2" xfId="3712"/>
    <cellStyle name="40% - Accent2 3 3 2 3 3" xfId="5273"/>
    <cellStyle name="40% - Accent2 3 3 2 4" xfId="2986"/>
    <cellStyle name="40% - Accent2 3 3 2 5" xfId="4547"/>
    <cellStyle name="40% - Accent2 3 3 3" xfId="297"/>
    <cellStyle name="40% - Accent2 3 3 3 2" xfId="1767"/>
    <cellStyle name="40% - Accent2 3 3 3 2 2" xfId="2495"/>
    <cellStyle name="40% - Accent2 3 3 3 2 2 2" xfId="4076"/>
    <cellStyle name="40% - Accent2 3 3 3 2 2 3" xfId="5637"/>
    <cellStyle name="40% - Accent2 3 3 3 2 3" xfId="3350"/>
    <cellStyle name="40% - Accent2 3 3 3 2 4" xfId="4911"/>
    <cellStyle name="40% - Accent2 3 3 3 3" xfId="2132"/>
    <cellStyle name="40% - Accent2 3 3 3 3 2" xfId="3713"/>
    <cellStyle name="40% - Accent2 3 3 3 3 3" xfId="5274"/>
    <cellStyle name="40% - Accent2 3 3 3 4" xfId="2987"/>
    <cellStyle name="40% - Accent2 3 3 3 5" xfId="4548"/>
    <cellStyle name="40% - Accent2 3 3 4" xfId="1765"/>
    <cellStyle name="40% - Accent2 3 3 4 2" xfId="2493"/>
    <cellStyle name="40% - Accent2 3 3 4 2 2" xfId="4074"/>
    <cellStyle name="40% - Accent2 3 3 4 2 3" xfId="5635"/>
    <cellStyle name="40% - Accent2 3 3 4 3" xfId="3348"/>
    <cellStyle name="40% - Accent2 3 3 4 4" xfId="4909"/>
    <cellStyle name="40% - Accent2 3 3 5" xfId="2130"/>
    <cellStyle name="40% - Accent2 3 3 5 2" xfId="3711"/>
    <cellStyle name="40% - Accent2 3 3 5 3" xfId="5272"/>
    <cellStyle name="40% - Accent2 3 3 6" xfId="2985"/>
    <cellStyle name="40% - Accent2 3 3 7" xfId="4546"/>
    <cellStyle name="40% - Accent2 3 4" xfId="298"/>
    <cellStyle name="40% - Accent2 3 4 2" xfId="1768"/>
    <cellStyle name="40% - Accent2 3 4 2 2" xfId="2496"/>
    <cellStyle name="40% - Accent2 3 4 2 2 2" xfId="4077"/>
    <cellStyle name="40% - Accent2 3 4 2 2 3" xfId="5638"/>
    <cellStyle name="40% - Accent2 3 4 2 3" xfId="3351"/>
    <cellStyle name="40% - Accent2 3 4 2 4" xfId="4912"/>
    <cellStyle name="40% - Accent2 3 4 3" xfId="2133"/>
    <cellStyle name="40% - Accent2 3 4 3 2" xfId="3714"/>
    <cellStyle name="40% - Accent2 3 4 3 3" xfId="5275"/>
    <cellStyle name="40% - Accent2 3 4 4" xfId="2988"/>
    <cellStyle name="40% - Accent2 3 4 5" xfId="4549"/>
    <cellStyle name="40% - Accent2 3 5" xfId="299"/>
    <cellStyle name="40% - Accent2 3 5 2" xfId="1769"/>
    <cellStyle name="40% - Accent2 3 5 2 2" xfId="2497"/>
    <cellStyle name="40% - Accent2 3 5 2 2 2" xfId="4078"/>
    <cellStyle name="40% - Accent2 3 5 2 2 3" xfId="5639"/>
    <cellStyle name="40% - Accent2 3 5 2 3" xfId="3352"/>
    <cellStyle name="40% - Accent2 3 5 2 4" xfId="4913"/>
    <cellStyle name="40% - Accent2 3 5 3" xfId="2134"/>
    <cellStyle name="40% - Accent2 3 5 3 2" xfId="3715"/>
    <cellStyle name="40% - Accent2 3 5 3 3" xfId="5276"/>
    <cellStyle name="40% - Accent2 3 5 4" xfId="2989"/>
    <cellStyle name="40% - Accent2 3 5 5" xfId="4550"/>
    <cellStyle name="40% - Accent2 3 6" xfId="1662"/>
    <cellStyle name="40% - Accent2 3 6 2" xfId="2392"/>
    <cellStyle name="40% - Accent2 3 6 2 2" xfId="3973"/>
    <cellStyle name="40% - Accent2 3 6 2 3" xfId="5534"/>
    <cellStyle name="40% - Accent2 3 6 3" xfId="3247"/>
    <cellStyle name="40% - Accent2 3 6 4" xfId="4808"/>
    <cellStyle name="40% - Accent2 3 7" xfId="2029"/>
    <cellStyle name="40% - Accent2 3 7 2" xfId="3610"/>
    <cellStyle name="40% - Accent2 3 7 3" xfId="5171"/>
    <cellStyle name="40% - Accent2 3 8" xfId="2884"/>
    <cellStyle name="40% - Accent2 3 9" xfId="4445"/>
    <cellStyle name="40% - Accent2 4" xfId="151"/>
    <cellStyle name="40% - Accent2 4 2" xfId="1677"/>
    <cellStyle name="40% - Accent2 4 2 2" xfId="2405"/>
    <cellStyle name="40% - Accent2 4 2 2 2" xfId="3986"/>
    <cellStyle name="40% - Accent2 4 2 2 3" xfId="5547"/>
    <cellStyle name="40% - Accent2 4 2 3" xfId="3260"/>
    <cellStyle name="40% - Accent2 4 2 4" xfId="4821"/>
    <cellStyle name="40% - Accent2 4 3" xfId="2042"/>
    <cellStyle name="40% - Accent2 4 3 2" xfId="3623"/>
    <cellStyle name="40% - Accent2 4 3 3" xfId="5184"/>
    <cellStyle name="40% - Accent2 4 4" xfId="2897"/>
    <cellStyle name="40% - Accent2 4 5" xfId="4458"/>
    <cellStyle name="40% - Accent2 5" xfId="300"/>
    <cellStyle name="40% - Accent2 5 2" xfId="1770"/>
    <cellStyle name="40% - Accent2 5 2 2" xfId="2498"/>
    <cellStyle name="40% - Accent2 5 2 2 2" xfId="4079"/>
    <cellStyle name="40% - Accent2 5 2 2 3" xfId="5640"/>
    <cellStyle name="40% - Accent2 5 2 3" xfId="3353"/>
    <cellStyle name="40% - Accent2 5 2 4" xfId="4914"/>
    <cellStyle name="40% - Accent2 5 3" xfId="2135"/>
    <cellStyle name="40% - Accent2 5 3 2" xfId="3716"/>
    <cellStyle name="40% - Accent2 5 3 3" xfId="5277"/>
    <cellStyle name="40% - Accent2 5 4" xfId="2990"/>
    <cellStyle name="40% - Accent2 5 5" xfId="4551"/>
    <cellStyle name="40% - Accent2 6" xfId="1593"/>
    <cellStyle name="40% - Accent2 6 2" xfId="1962"/>
    <cellStyle name="40% - Accent2 6 2 2" xfId="2690"/>
    <cellStyle name="40% - Accent2 6 2 2 2" xfId="4271"/>
    <cellStyle name="40% - Accent2 6 2 2 3" xfId="5832"/>
    <cellStyle name="40% - Accent2 6 2 3" xfId="3545"/>
    <cellStyle name="40% - Accent2 6 2 4" xfId="5106"/>
    <cellStyle name="40% - Accent2 6 3" xfId="2327"/>
    <cellStyle name="40% - Accent2 6 3 2" xfId="3908"/>
    <cellStyle name="40% - Accent2 6 3 3" xfId="5469"/>
    <cellStyle name="40% - Accent2 6 4" xfId="3182"/>
    <cellStyle name="40% - Accent2 6 5" xfId="4743"/>
    <cellStyle name="40% - Accent2 7" xfId="1609"/>
    <cellStyle name="40% - Accent2 7 2" xfId="1975"/>
    <cellStyle name="40% - Accent2 7 2 2" xfId="2703"/>
    <cellStyle name="40% - Accent2 7 2 2 2" xfId="4284"/>
    <cellStyle name="40% - Accent2 7 2 2 3" xfId="5845"/>
    <cellStyle name="40% - Accent2 7 2 3" xfId="3558"/>
    <cellStyle name="40% - Accent2 7 2 4" xfId="5119"/>
    <cellStyle name="40% - Accent2 7 3" xfId="2340"/>
    <cellStyle name="40% - Accent2 7 3 2" xfId="3921"/>
    <cellStyle name="40% - Accent2 7 3 3" xfId="5482"/>
    <cellStyle name="40% - Accent2 7 4" xfId="3195"/>
    <cellStyle name="40% - Accent2 7 5" xfId="4756"/>
    <cellStyle name="40% - Accent2 8" xfId="1623"/>
    <cellStyle name="40% - Accent2 8 2" xfId="1988"/>
    <cellStyle name="40% - Accent2 8 2 2" xfId="2716"/>
    <cellStyle name="40% - Accent2 8 2 2 2" xfId="4297"/>
    <cellStyle name="40% - Accent2 8 2 2 3" xfId="5858"/>
    <cellStyle name="40% - Accent2 8 2 3" xfId="3571"/>
    <cellStyle name="40% - Accent2 8 2 4" xfId="5132"/>
    <cellStyle name="40% - Accent2 8 3" xfId="2353"/>
    <cellStyle name="40% - Accent2 8 3 2" xfId="3934"/>
    <cellStyle name="40% - Accent2 8 3 3" xfId="5495"/>
    <cellStyle name="40% - Accent2 8 4" xfId="3208"/>
    <cellStyle name="40% - Accent2 8 5" xfId="4769"/>
    <cellStyle name="40% - Accent2 9" xfId="1632"/>
    <cellStyle name="40% - Accent2 9 2" xfId="2362"/>
    <cellStyle name="40% - Accent2 9 2 2" xfId="3943"/>
    <cellStyle name="40% - Accent2 9 2 3" xfId="5504"/>
    <cellStyle name="40% - Accent2 9 3" xfId="3217"/>
    <cellStyle name="40% - Accent2 9 4" xfId="4778"/>
    <cellStyle name="40% - Accent3" xfId="29" builtinId="39" customBuiltin="1"/>
    <cellStyle name="40% - Accent3 10" xfId="2001"/>
    <cellStyle name="40% - Accent3 10 2" xfId="3582"/>
    <cellStyle name="40% - Accent3 10 3" xfId="5143"/>
    <cellStyle name="40% - Accent3 11" xfId="2733"/>
    <cellStyle name="40% - Accent3 11 2" xfId="4311"/>
    <cellStyle name="40% - Accent3 11 3" xfId="5872"/>
    <cellStyle name="40% - Accent3 12" xfId="2748"/>
    <cellStyle name="40% - Accent3 12 2" xfId="4324"/>
    <cellStyle name="40% - Accent3 12 3" xfId="5885"/>
    <cellStyle name="40% - Accent3 13" xfId="2763"/>
    <cellStyle name="40% - Accent3 13 2" xfId="4338"/>
    <cellStyle name="40% - Accent3 13 3" xfId="5899"/>
    <cellStyle name="40% - Accent3 14" xfId="2780"/>
    <cellStyle name="40% - Accent3 14 2" xfId="4353"/>
    <cellStyle name="40% - Accent3 14 3" xfId="5914"/>
    <cellStyle name="40% - Accent3 15" xfId="2799"/>
    <cellStyle name="40% - Accent3 15 2" xfId="4369"/>
    <cellStyle name="40% - Accent3 15 3" xfId="5930"/>
    <cellStyle name="40% - Accent3 16" xfId="2814"/>
    <cellStyle name="40% - Accent3 16 2" xfId="4383"/>
    <cellStyle name="40% - Accent3 16 3" xfId="5944"/>
    <cellStyle name="40% - Accent3 17" xfId="2843"/>
    <cellStyle name="40% - Accent3 17 2" xfId="4405"/>
    <cellStyle name="40% - Accent3 17 3" xfId="5966"/>
    <cellStyle name="40% - Accent3 18" xfId="2856"/>
    <cellStyle name="40% - Accent3 19" xfId="4417"/>
    <cellStyle name="40% - Accent3 2" xfId="74"/>
    <cellStyle name="40% - Accent3 2 10" xfId="4433"/>
    <cellStyle name="40% - Accent3 2 2" xfId="97"/>
    <cellStyle name="40% - Accent3 2 2 2" xfId="301"/>
    <cellStyle name="40% - Accent3 2 2 3" xfId="302"/>
    <cellStyle name="40% - Accent3 2 2 3 2" xfId="1771"/>
    <cellStyle name="40% - Accent3 2 2 3 2 2" xfId="2499"/>
    <cellStyle name="40% - Accent3 2 2 3 2 2 2" xfId="4080"/>
    <cellStyle name="40% - Accent3 2 2 3 2 2 3" xfId="5641"/>
    <cellStyle name="40% - Accent3 2 2 3 2 3" xfId="3354"/>
    <cellStyle name="40% - Accent3 2 2 3 2 4" xfId="4915"/>
    <cellStyle name="40% - Accent3 2 2 3 3" xfId="2136"/>
    <cellStyle name="40% - Accent3 2 2 3 3 2" xfId="3717"/>
    <cellStyle name="40% - Accent3 2 2 3 3 3" xfId="5278"/>
    <cellStyle name="40% - Accent3 2 2 3 4" xfId="2991"/>
    <cellStyle name="40% - Accent3 2 2 3 5" xfId="4552"/>
    <cellStyle name="40% - Accent3 2 3" xfId="303"/>
    <cellStyle name="40% - Accent3 2 3 2" xfId="304"/>
    <cellStyle name="40% - Accent3 2 4" xfId="305"/>
    <cellStyle name="40% - Accent3 2 5" xfId="306"/>
    <cellStyle name="40% - Accent3 2 6" xfId="307"/>
    <cellStyle name="40% - Accent3 2 7" xfId="1650"/>
    <cellStyle name="40% - Accent3 2 7 2" xfId="2380"/>
    <cellStyle name="40% - Accent3 2 7 2 2" xfId="3961"/>
    <cellStyle name="40% - Accent3 2 7 2 3" xfId="5522"/>
    <cellStyle name="40% - Accent3 2 7 3" xfId="3235"/>
    <cellStyle name="40% - Accent3 2 7 4" xfId="4796"/>
    <cellStyle name="40% - Accent3 2 8" xfId="2017"/>
    <cellStyle name="40% - Accent3 2 8 2" xfId="3598"/>
    <cellStyle name="40% - Accent3 2 8 3" xfId="5159"/>
    <cellStyle name="40% - Accent3 2 9" xfId="2872"/>
    <cellStyle name="40% - Accent3 20" xfId="5982"/>
    <cellStyle name="40% - Accent3 3" xfId="96"/>
    <cellStyle name="40% - Accent3 3 2" xfId="308"/>
    <cellStyle name="40% - Accent3 3 2 2" xfId="309"/>
    <cellStyle name="40% - Accent3 3 2 2 2" xfId="1773"/>
    <cellStyle name="40% - Accent3 3 2 2 2 2" xfId="2501"/>
    <cellStyle name="40% - Accent3 3 2 2 2 2 2" xfId="4082"/>
    <cellStyle name="40% - Accent3 3 2 2 2 2 3" xfId="5643"/>
    <cellStyle name="40% - Accent3 3 2 2 2 3" xfId="3356"/>
    <cellStyle name="40% - Accent3 3 2 2 2 4" xfId="4917"/>
    <cellStyle name="40% - Accent3 3 2 2 3" xfId="2138"/>
    <cellStyle name="40% - Accent3 3 2 2 3 2" xfId="3719"/>
    <cellStyle name="40% - Accent3 3 2 2 3 3" xfId="5280"/>
    <cellStyle name="40% - Accent3 3 2 2 4" xfId="2993"/>
    <cellStyle name="40% - Accent3 3 2 2 5" xfId="4554"/>
    <cellStyle name="40% - Accent3 3 2 3" xfId="310"/>
    <cellStyle name="40% - Accent3 3 2 3 2" xfId="1774"/>
    <cellStyle name="40% - Accent3 3 2 3 2 2" xfId="2502"/>
    <cellStyle name="40% - Accent3 3 2 3 2 2 2" xfId="4083"/>
    <cellStyle name="40% - Accent3 3 2 3 2 2 3" xfId="5644"/>
    <cellStyle name="40% - Accent3 3 2 3 2 3" xfId="3357"/>
    <cellStyle name="40% - Accent3 3 2 3 2 4" xfId="4918"/>
    <cellStyle name="40% - Accent3 3 2 3 3" xfId="2139"/>
    <cellStyle name="40% - Accent3 3 2 3 3 2" xfId="3720"/>
    <cellStyle name="40% - Accent3 3 2 3 3 3" xfId="5281"/>
    <cellStyle name="40% - Accent3 3 2 3 4" xfId="2994"/>
    <cellStyle name="40% - Accent3 3 2 3 5" xfId="4555"/>
    <cellStyle name="40% - Accent3 3 2 4" xfId="1772"/>
    <cellStyle name="40% - Accent3 3 2 4 2" xfId="2500"/>
    <cellStyle name="40% - Accent3 3 2 4 2 2" xfId="4081"/>
    <cellStyle name="40% - Accent3 3 2 4 2 3" xfId="5642"/>
    <cellStyle name="40% - Accent3 3 2 4 3" xfId="3355"/>
    <cellStyle name="40% - Accent3 3 2 4 4" xfId="4916"/>
    <cellStyle name="40% - Accent3 3 2 5" xfId="2137"/>
    <cellStyle name="40% - Accent3 3 2 5 2" xfId="3718"/>
    <cellStyle name="40% - Accent3 3 2 5 3" xfId="5279"/>
    <cellStyle name="40% - Accent3 3 2 6" xfId="2992"/>
    <cellStyle name="40% - Accent3 3 2 7" xfId="4553"/>
    <cellStyle name="40% - Accent3 3 3" xfId="311"/>
    <cellStyle name="40% - Accent3 3 3 2" xfId="312"/>
    <cellStyle name="40% - Accent3 3 3 2 2" xfId="1776"/>
    <cellStyle name="40% - Accent3 3 3 2 2 2" xfId="2504"/>
    <cellStyle name="40% - Accent3 3 3 2 2 2 2" xfId="4085"/>
    <cellStyle name="40% - Accent3 3 3 2 2 2 3" xfId="5646"/>
    <cellStyle name="40% - Accent3 3 3 2 2 3" xfId="3359"/>
    <cellStyle name="40% - Accent3 3 3 2 2 4" xfId="4920"/>
    <cellStyle name="40% - Accent3 3 3 2 3" xfId="2141"/>
    <cellStyle name="40% - Accent3 3 3 2 3 2" xfId="3722"/>
    <cellStyle name="40% - Accent3 3 3 2 3 3" xfId="5283"/>
    <cellStyle name="40% - Accent3 3 3 2 4" xfId="2996"/>
    <cellStyle name="40% - Accent3 3 3 2 5" xfId="4557"/>
    <cellStyle name="40% - Accent3 3 3 3" xfId="313"/>
    <cellStyle name="40% - Accent3 3 3 3 2" xfId="1777"/>
    <cellStyle name="40% - Accent3 3 3 3 2 2" xfId="2505"/>
    <cellStyle name="40% - Accent3 3 3 3 2 2 2" xfId="4086"/>
    <cellStyle name="40% - Accent3 3 3 3 2 2 3" xfId="5647"/>
    <cellStyle name="40% - Accent3 3 3 3 2 3" xfId="3360"/>
    <cellStyle name="40% - Accent3 3 3 3 2 4" xfId="4921"/>
    <cellStyle name="40% - Accent3 3 3 3 3" xfId="2142"/>
    <cellStyle name="40% - Accent3 3 3 3 3 2" xfId="3723"/>
    <cellStyle name="40% - Accent3 3 3 3 3 3" xfId="5284"/>
    <cellStyle name="40% - Accent3 3 3 3 4" xfId="2997"/>
    <cellStyle name="40% - Accent3 3 3 3 5" xfId="4558"/>
    <cellStyle name="40% - Accent3 3 3 4" xfId="1775"/>
    <cellStyle name="40% - Accent3 3 3 4 2" xfId="2503"/>
    <cellStyle name="40% - Accent3 3 3 4 2 2" xfId="4084"/>
    <cellStyle name="40% - Accent3 3 3 4 2 3" xfId="5645"/>
    <cellStyle name="40% - Accent3 3 3 4 3" xfId="3358"/>
    <cellStyle name="40% - Accent3 3 3 4 4" xfId="4919"/>
    <cellStyle name="40% - Accent3 3 3 5" xfId="2140"/>
    <cellStyle name="40% - Accent3 3 3 5 2" xfId="3721"/>
    <cellStyle name="40% - Accent3 3 3 5 3" xfId="5282"/>
    <cellStyle name="40% - Accent3 3 3 6" xfId="2995"/>
    <cellStyle name="40% - Accent3 3 3 7" xfId="4556"/>
    <cellStyle name="40% - Accent3 3 4" xfId="314"/>
    <cellStyle name="40% - Accent3 3 4 2" xfId="1778"/>
    <cellStyle name="40% - Accent3 3 4 2 2" xfId="2506"/>
    <cellStyle name="40% - Accent3 3 4 2 2 2" xfId="4087"/>
    <cellStyle name="40% - Accent3 3 4 2 2 3" xfId="5648"/>
    <cellStyle name="40% - Accent3 3 4 2 3" xfId="3361"/>
    <cellStyle name="40% - Accent3 3 4 2 4" xfId="4922"/>
    <cellStyle name="40% - Accent3 3 4 3" xfId="2143"/>
    <cellStyle name="40% - Accent3 3 4 3 2" xfId="3724"/>
    <cellStyle name="40% - Accent3 3 4 3 3" xfId="5285"/>
    <cellStyle name="40% - Accent3 3 4 4" xfId="2998"/>
    <cellStyle name="40% - Accent3 3 4 5" xfId="4559"/>
    <cellStyle name="40% - Accent3 3 5" xfId="315"/>
    <cellStyle name="40% - Accent3 3 5 2" xfId="1779"/>
    <cellStyle name="40% - Accent3 3 5 2 2" xfId="2507"/>
    <cellStyle name="40% - Accent3 3 5 2 2 2" xfId="4088"/>
    <cellStyle name="40% - Accent3 3 5 2 2 3" xfId="5649"/>
    <cellStyle name="40% - Accent3 3 5 2 3" xfId="3362"/>
    <cellStyle name="40% - Accent3 3 5 2 4" xfId="4923"/>
    <cellStyle name="40% - Accent3 3 5 3" xfId="2144"/>
    <cellStyle name="40% - Accent3 3 5 3 2" xfId="3725"/>
    <cellStyle name="40% - Accent3 3 5 3 3" xfId="5286"/>
    <cellStyle name="40% - Accent3 3 5 4" xfId="2999"/>
    <cellStyle name="40% - Accent3 3 5 5" xfId="4560"/>
    <cellStyle name="40% - Accent3 3 6" xfId="1663"/>
    <cellStyle name="40% - Accent3 3 6 2" xfId="2393"/>
    <cellStyle name="40% - Accent3 3 6 2 2" xfId="3974"/>
    <cellStyle name="40% - Accent3 3 6 2 3" xfId="5535"/>
    <cellStyle name="40% - Accent3 3 6 3" xfId="3248"/>
    <cellStyle name="40% - Accent3 3 6 4" xfId="4809"/>
    <cellStyle name="40% - Accent3 3 7" xfId="2030"/>
    <cellStyle name="40% - Accent3 3 7 2" xfId="3611"/>
    <cellStyle name="40% - Accent3 3 7 3" xfId="5172"/>
    <cellStyle name="40% - Accent3 3 8" xfId="2885"/>
    <cellStyle name="40% - Accent3 3 9" xfId="4446"/>
    <cellStyle name="40% - Accent3 4" xfId="152"/>
    <cellStyle name="40% - Accent3 4 2" xfId="1678"/>
    <cellStyle name="40% - Accent3 4 2 2" xfId="2406"/>
    <cellStyle name="40% - Accent3 4 2 2 2" xfId="3987"/>
    <cellStyle name="40% - Accent3 4 2 2 3" xfId="5548"/>
    <cellStyle name="40% - Accent3 4 2 3" xfId="3261"/>
    <cellStyle name="40% - Accent3 4 2 4" xfId="4822"/>
    <cellStyle name="40% - Accent3 4 3" xfId="2043"/>
    <cellStyle name="40% - Accent3 4 3 2" xfId="3624"/>
    <cellStyle name="40% - Accent3 4 3 3" xfId="5185"/>
    <cellStyle name="40% - Accent3 4 4" xfId="2898"/>
    <cellStyle name="40% - Accent3 4 5" xfId="4459"/>
    <cellStyle name="40% - Accent3 5" xfId="316"/>
    <cellStyle name="40% - Accent3 5 2" xfId="1780"/>
    <cellStyle name="40% - Accent3 5 2 2" xfId="2508"/>
    <cellStyle name="40% - Accent3 5 2 2 2" xfId="4089"/>
    <cellStyle name="40% - Accent3 5 2 2 3" xfId="5650"/>
    <cellStyle name="40% - Accent3 5 2 3" xfId="3363"/>
    <cellStyle name="40% - Accent3 5 2 4" xfId="4924"/>
    <cellStyle name="40% - Accent3 5 3" xfId="2145"/>
    <cellStyle name="40% - Accent3 5 3 2" xfId="3726"/>
    <cellStyle name="40% - Accent3 5 3 3" xfId="5287"/>
    <cellStyle name="40% - Accent3 5 4" xfId="3000"/>
    <cellStyle name="40% - Accent3 5 5" xfId="4561"/>
    <cellStyle name="40% - Accent3 6" xfId="1594"/>
    <cellStyle name="40% - Accent3 6 2" xfId="1963"/>
    <cellStyle name="40% - Accent3 6 2 2" xfId="2691"/>
    <cellStyle name="40% - Accent3 6 2 2 2" xfId="4272"/>
    <cellStyle name="40% - Accent3 6 2 2 3" xfId="5833"/>
    <cellStyle name="40% - Accent3 6 2 3" xfId="3546"/>
    <cellStyle name="40% - Accent3 6 2 4" xfId="5107"/>
    <cellStyle name="40% - Accent3 6 3" xfId="2328"/>
    <cellStyle name="40% - Accent3 6 3 2" xfId="3909"/>
    <cellStyle name="40% - Accent3 6 3 3" xfId="5470"/>
    <cellStyle name="40% - Accent3 6 4" xfId="3183"/>
    <cellStyle name="40% - Accent3 6 5" xfId="4744"/>
    <cellStyle name="40% - Accent3 7" xfId="1610"/>
    <cellStyle name="40% - Accent3 7 2" xfId="1976"/>
    <cellStyle name="40% - Accent3 7 2 2" xfId="2704"/>
    <cellStyle name="40% - Accent3 7 2 2 2" xfId="4285"/>
    <cellStyle name="40% - Accent3 7 2 2 3" xfId="5846"/>
    <cellStyle name="40% - Accent3 7 2 3" xfId="3559"/>
    <cellStyle name="40% - Accent3 7 2 4" xfId="5120"/>
    <cellStyle name="40% - Accent3 7 3" xfId="2341"/>
    <cellStyle name="40% - Accent3 7 3 2" xfId="3922"/>
    <cellStyle name="40% - Accent3 7 3 3" xfId="5483"/>
    <cellStyle name="40% - Accent3 7 4" xfId="3196"/>
    <cellStyle name="40% - Accent3 7 5" xfId="4757"/>
    <cellStyle name="40% - Accent3 8" xfId="1624"/>
    <cellStyle name="40% - Accent3 8 2" xfId="1989"/>
    <cellStyle name="40% - Accent3 8 2 2" xfId="2717"/>
    <cellStyle name="40% - Accent3 8 2 2 2" xfId="4298"/>
    <cellStyle name="40% - Accent3 8 2 2 3" xfId="5859"/>
    <cellStyle name="40% - Accent3 8 2 3" xfId="3572"/>
    <cellStyle name="40% - Accent3 8 2 4" xfId="5133"/>
    <cellStyle name="40% - Accent3 8 3" xfId="2354"/>
    <cellStyle name="40% - Accent3 8 3 2" xfId="3935"/>
    <cellStyle name="40% - Accent3 8 3 3" xfId="5496"/>
    <cellStyle name="40% - Accent3 8 4" xfId="3209"/>
    <cellStyle name="40% - Accent3 8 5" xfId="4770"/>
    <cellStyle name="40% - Accent3 9" xfId="1634"/>
    <cellStyle name="40% - Accent3 9 2" xfId="2364"/>
    <cellStyle name="40% - Accent3 9 2 2" xfId="3945"/>
    <cellStyle name="40% - Accent3 9 2 3" xfId="5506"/>
    <cellStyle name="40% - Accent3 9 3" xfId="3219"/>
    <cellStyle name="40% - Accent3 9 4" xfId="4780"/>
    <cellStyle name="40% - Accent4" xfId="33" builtinId="43" customBuiltin="1"/>
    <cellStyle name="40% - Accent4 10" xfId="2003"/>
    <cellStyle name="40% - Accent4 10 2" xfId="3584"/>
    <cellStyle name="40% - Accent4 10 3" xfId="5145"/>
    <cellStyle name="40% - Accent4 11" xfId="2734"/>
    <cellStyle name="40% - Accent4 11 2" xfId="4312"/>
    <cellStyle name="40% - Accent4 11 3" xfId="5873"/>
    <cellStyle name="40% - Accent4 12" xfId="2749"/>
    <cellStyle name="40% - Accent4 12 2" xfId="4325"/>
    <cellStyle name="40% - Accent4 12 3" xfId="5886"/>
    <cellStyle name="40% - Accent4 13" xfId="2764"/>
    <cellStyle name="40% - Accent4 13 2" xfId="4339"/>
    <cellStyle name="40% - Accent4 13 3" xfId="5900"/>
    <cellStyle name="40% - Accent4 14" xfId="2781"/>
    <cellStyle name="40% - Accent4 14 2" xfId="4354"/>
    <cellStyle name="40% - Accent4 14 3" xfId="5915"/>
    <cellStyle name="40% - Accent4 15" xfId="2800"/>
    <cellStyle name="40% - Accent4 15 2" xfId="4370"/>
    <cellStyle name="40% - Accent4 15 3" xfId="5931"/>
    <cellStyle name="40% - Accent4 16" xfId="2815"/>
    <cellStyle name="40% - Accent4 16 2" xfId="4384"/>
    <cellStyle name="40% - Accent4 16 3" xfId="5945"/>
    <cellStyle name="40% - Accent4 17" xfId="2844"/>
    <cellStyle name="40% - Accent4 17 2" xfId="4406"/>
    <cellStyle name="40% - Accent4 17 3" xfId="5967"/>
    <cellStyle name="40% - Accent4 18" xfId="2858"/>
    <cellStyle name="40% - Accent4 19" xfId="4419"/>
    <cellStyle name="40% - Accent4 2" xfId="75"/>
    <cellStyle name="40% - Accent4 2 10" xfId="4434"/>
    <cellStyle name="40% - Accent4 2 2" xfId="99"/>
    <cellStyle name="40% - Accent4 2 2 2" xfId="317"/>
    <cellStyle name="40% - Accent4 2 2 3" xfId="318"/>
    <cellStyle name="40% - Accent4 2 2 3 2" xfId="1781"/>
    <cellStyle name="40% - Accent4 2 2 3 2 2" xfId="2509"/>
    <cellStyle name="40% - Accent4 2 2 3 2 2 2" xfId="4090"/>
    <cellStyle name="40% - Accent4 2 2 3 2 2 3" xfId="5651"/>
    <cellStyle name="40% - Accent4 2 2 3 2 3" xfId="3364"/>
    <cellStyle name="40% - Accent4 2 2 3 2 4" xfId="4925"/>
    <cellStyle name="40% - Accent4 2 2 3 3" xfId="2146"/>
    <cellStyle name="40% - Accent4 2 2 3 3 2" xfId="3727"/>
    <cellStyle name="40% - Accent4 2 2 3 3 3" xfId="5288"/>
    <cellStyle name="40% - Accent4 2 2 3 4" xfId="3001"/>
    <cellStyle name="40% - Accent4 2 2 3 5" xfId="4562"/>
    <cellStyle name="40% - Accent4 2 3" xfId="319"/>
    <cellStyle name="40% - Accent4 2 3 2" xfId="320"/>
    <cellStyle name="40% - Accent4 2 4" xfId="321"/>
    <cellStyle name="40% - Accent4 2 5" xfId="322"/>
    <cellStyle name="40% - Accent4 2 6" xfId="323"/>
    <cellStyle name="40% - Accent4 2 7" xfId="1651"/>
    <cellStyle name="40% - Accent4 2 7 2" xfId="2381"/>
    <cellStyle name="40% - Accent4 2 7 2 2" xfId="3962"/>
    <cellStyle name="40% - Accent4 2 7 2 3" xfId="5523"/>
    <cellStyle name="40% - Accent4 2 7 3" xfId="3236"/>
    <cellStyle name="40% - Accent4 2 7 4" xfId="4797"/>
    <cellStyle name="40% - Accent4 2 8" xfId="2018"/>
    <cellStyle name="40% - Accent4 2 8 2" xfId="3599"/>
    <cellStyle name="40% - Accent4 2 8 3" xfId="5160"/>
    <cellStyle name="40% - Accent4 2 9" xfId="2873"/>
    <cellStyle name="40% - Accent4 20" xfId="5983"/>
    <cellStyle name="40% - Accent4 3" xfId="98"/>
    <cellStyle name="40% - Accent4 3 2" xfId="324"/>
    <cellStyle name="40% - Accent4 3 2 2" xfId="325"/>
    <cellStyle name="40% - Accent4 3 2 2 2" xfId="1783"/>
    <cellStyle name="40% - Accent4 3 2 2 2 2" xfId="2511"/>
    <cellStyle name="40% - Accent4 3 2 2 2 2 2" xfId="4092"/>
    <cellStyle name="40% - Accent4 3 2 2 2 2 3" xfId="5653"/>
    <cellStyle name="40% - Accent4 3 2 2 2 3" xfId="3366"/>
    <cellStyle name="40% - Accent4 3 2 2 2 4" xfId="4927"/>
    <cellStyle name="40% - Accent4 3 2 2 3" xfId="2148"/>
    <cellStyle name="40% - Accent4 3 2 2 3 2" xfId="3729"/>
    <cellStyle name="40% - Accent4 3 2 2 3 3" xfId="5290"/>
    <cellStyle name="40% - Accent4 3 2 2 4" xfId="3003"/>
    <cellStyle name="40% - Accent4 3 2 2 5" xfId="4564"/>
    <cellStyle name="40% - Accent4 3 2 3" xfId="326"/>
    <cellStyle name="40% - Accent4 3 2 3 2" xfId="1784"/>
    <cellStyle name="40% - Accent4 3 2 3 2 2" xfId="2512"/>
    <cellStyle name="40% - Accent4 3 2 3 2 2 2" xfId="4093"/>
    <cellStyle name="40% - Accent4 3 2 3 2 2 3" xfId="5654"/>
    <cellStyle name="40% - Accent4 3 2 3 2 3" xfId="3367"/>
    <cellStyle name="40% - Accent4 3 2 3 2 4" xfId="4928"/>
    <cellStyle name="40% - Accent4 3 2 3 3" xfId="2149"/>
    <cellStyle name="40% - Accent4 3 2 3 3 2" xfId="3730"/>
    <cellStyle name="40% - Accent4 3 2 3 3 3" xfId="5291"/>
    <cellStyle name="40% - Accent4 3 2 3 4" xfId="3004"/>
    <cellStyle name="40% - Accent4 3 2 3 5" xfId="4565"/>
    <cellStyle name="40% - Accent4 3 2 4" xfId="1782"/>
    <cellStyle name="40% - Accent4 3 2 4 2" xfId="2510"/>
    <cellStyle name="40% - Accent4 3 2 4 2 2" xfId="4091"/>
    <cellStyle name="40% - Accent4 3 2 4 2 3" xfId="5652"/>
    <cellStyle name="40% - Accent4 3 2 4 3" xfId="3365"/>
    <cellStyle name="40% - Accent4 3 2 4 4" xfId="4926"/>
    <cellStyle name="40% - Accent4 3 2 5" xfId="2147"/>
    <cellStyle name="40% - Accent4 3 2 5 2" xfId="3728"/>
    <cellStyle name="40% - Accent4 3 2 5 3" xfId="5289"/>
    <cellStyle name="40% - Accent4 3 2 6" xfId="3002"/>
    <cellStyle name="40% - Accent4 3 2 7" xfId="4563"/>
    <cellStyle name="40% - Accent4 3 3" xfId="327"/>
    <cellStyle name="40% - Accent4 3 3 2" xfId="328"/>
    <cellStyle name="40% - Accent4 3 3 2 2" xfId="1786"/>
    <cellStyle name="40% - Accent4 3 3 2 2 2" xfId="2514"/>
    <cellStyle name="40% - Accent4 3 3 2 2 2 2" xfId="4095"/>
    <cellStyle name="40% - Accent4 3 3 2 2 2 3" xfId="5656"/>
    <cellStyle name="40% - Accent4 3 3 2 2 3" xfId="3369"/>
    <cellStyle name="40% - Accent4 3 3 2 2 4" xfId="4930"/>
    <cellStyle name="40% - Accent4 3 3 2 3" xfId="2151"/>
    <cellStyle name="40% - Accent4 3 3 2 3 2" xfId="3732"/>
    <cellStyle name="40% - Accent4 3 3 2 3 3" xfId="5293"/>
    <cellStyle name="40% - Accent4 3 3 2 4" xfId="3006"/>
    <cellStyle name="40% - Accent4 3 3 2 5" xfId="4567"/>
    <cellStyle name="40% - Accent4 3 3 3" xfId="329"/>
    <cellStyle name="40% - Accent4 3 3 3 2" xfId="1787"/>
    <cellStyle name="40% - Accent4 3 3 3 2 2" xfId="2515"/>
    <cellStyle name="40% - Accent4 3 3 3 2 2 2" xfId="4096"/>
    <cellStyle name="40% - Accent4 3 3 3 2 2 3" xfId="5657"/>
    <cellStyle name="40% - Accent4 3 3 3 2 3" xfId="3370"/>
    <cellStyle name="40% - Accent4 3 3 3 2 4" xfId="4931"/>
    <cellStyle name="40% - Accent4 3 3 3 3" xfId="2152"/>
    <cellStyle name="40% - Accent4 3 3 3 3 2" xfId="3733"/>
    <cellStyle name="40% - Accent4 3 3 3 3 3" xfId="5294"/>
    <cellStyle name="40% - Accent4 3 3 3 4" xfId="3007"/>
    <cellStyle name="40% - Accent4 3 3 3 5" xfId="4568"/>
    <cellStyle name="40% - Accent4 3 3 4" xfId="1785"/>
    <cellStyle name="40% - Accent4 3 3 4 2" xfId="2513"/>
    <cellStyle name="40% - Accent4 3 3 4 2 2" xfId="4094"/>
    <cellStyle name="40% - Accent4 3 3 4 2 3" xfId="5655"/>
    <cellStyle name="40% - Accent4 3 3 4 3" xfId="3368"/>
    <cellStyle name="40% - Accent4 3 3 4 4" xfId="4929"/>
    <cellStyle name="40% - Accent4 3 3 5" xfId="2150"/>
    <cellStyle name="40% - Accent4 3 3 5 2" xfId="3731"/>
    <cellStyle name="40% - Accent4 3 3 5 3" xfId="5292"/>
    <cellStyle name="40% - Accent4 3 3 6" xfId="3005"/>
    <cellStyle name="40% - Accent4 3 3 7" xfId="4566"/>
    <cellStyle name="40% - Accent4 3 4" xfId="330"/>
    <cellStyle name="40% - Accent4 3 4 2" xfId="1788"/>
    <cellStyle name="40% - Accent4 3 4 2 2" xfId="2516"/>
    <cellStyle name="40% - Accent4 3 4 2 2 2" xfId="4097"/>
    <cellStyle name="40% - Accent4 3 4 2 2 3" xfId="5658"/>
    <cellStyle name="40% - Accent4 3 4 2 3" xfId="3371"/>
    <cellStyle name="40% - Accent4 3 4 2 4" xfId="4932"/>
    <cellStyle name="40% - Accent4 3 4 3" xfId="2153"/>
    <cellStyle name="40% - Accent4 3 4 3 2" xfId="3734"/>
    <cellStyle name="40% - Accent4 3 4 3 3" xfId="5295"/>
    <cellStyle name="40% - Accent4 3 4 4" xfId="3008"/>
    <cellStyle name="40% - Accent4 3 4 5" xfId="4569"/>
    <cellStyle name="40% - Accent4 3 5" xfId="331"/>
    <cellStyle name="40% - Accent4 3 5 2" xfId="1789"/>
    <cellStyle name="40% - Accent4 3 5 2 2" xfId="2517"/>
    <cellStyle name="40% - Accent4 3 5 2 2 2" xfId="4098"/>
    <cellStyle name="40% - Accent4 3 5 2 2 3" xfId="5659"/>
    <cellStyle name="40% - Accent4 3 5 2 3" xfId="3372"/>
    <cellStyle name="40% - Accent4 3 5 2 4" xfId="4933"/>
    <cellStyle name="40% - Accent4 3 5 3" xfId="2154"/>
    <cellStyle name="40% - Accent4 3 5 3 2" xfId="3735"/>
    <cellStyle name="40% - Accent4 3 5 3 3" xfId="5296"/>
    <cellStyle name="40% - Accent4 3 5 4" xfId="3009"/>
    <cellStyle name="40% - Accent4 3 5 5" xfId="4570"/>
    <cellStyle name="40% - Accent4 3 6" xfId="1664"/>
    <cellStyle name="40% - Accent4 3 6 2" xfId="2394"/>
    <cellStyle name="40% - Accent4 3 6 2 2" xfId="3975"/>
    <cellStyle name="40% - Accent4 3 6 2 3" xfId="5536"/>
    <cellStyle name="40% - Accent4 3 6 3" xfId="3249"/>
    <cellStyle name="40% - Accent4 3 6 4" xfId="4810"/>
    <cellStyle name="40% - Accent4 3 7" xfId="2031"/>
    <cellStyle name="40% - Accent4 3 7 2" xfId="3612"/>
    <cellStyle name="40% - Accent4 3 7 3" xfId="5173"/>
    <cellStyle name="40% - Accent4 3 8" xfId="2886"/>
    <cellStyle name="40% - Accent4 3 9" xfId="4447"/>
    <cellStyle name="40% - Accent4 4" xfId="153"/>
    <cellStyle name="40% - Accent4 4 2" xfId="1679"/>
    <cellStyle name="40% - Accent4 4 2 2" xfId="2407"/>
    <cellStyle name="40% - Accent4 4 2 2 2" xfId="3988"/>
    <cellStyle name="40% - Accent4 4 2 2 3" xfId="5549"/>
    <cellStyle name="40% - Accent4 4 2 3" xfId="3262"/>
    <cellStyle name="40% - Accent4 4 2 4" xfId="4823"/>
    <cellStyle name="40% - Accent4 4 3" xfId="2044"/>
    <cellStyle name="40% - Accent4 4 3 2" xfId="3625"/>
    <cellStyle name="40% - Accent4 4 3 3" xfId="5186"/>
    <cellStyle name="40% - Accent4 4 4" xfId="2899"/>
    <cellStyle name="40% - Accent4 4 5" xfId="4460"/>
    <cellStyle name="40% - Accent4 5" xfId="332"/>
    <cellStyle name="40% - Accent4 5 2" xfId="1790"/>
    <cellStyle name="40% - Accent4 5 2 2" xfId="2518"/>
    <cellStyle name="40% - Accent4 5 2 2 2" xfId="4099"/>
    <cellStyle name="40% - Accent4 5 2 2 3" xfId="5660"/>
    <cellStyle name="40% - Accent4 5 2 3" xfId="3373"/>
    <cellStyle name="40% - Accent4 5 2 4" xfId="4934"/>
    <cellStyle name="40% - Accent4 5 3" xfId="2155"/>
    <cellStyle name="40% - Accent4 5 3 2" xfId="3736"/>
    <cellStyle name="40% - Accent4 5 3 3" xfId="5297"/>
    <cellStyle name="40% - Accent4 5 4" xfId="3010"/>
    <cellStyle name="40% - Accent4 5 5" xfId="4571"/>
    <cellStyle name="40% - Accent4 6" xfId="1595"/>
    <cellStyle name="40% - Accent4 6 2" xfId="1964"/>
    <cellStyle name="40% - Accent4 6 2 2" xfId="2692"/>
    <cellStyle name="40% - Accent4 6 2 2 2" xfId="4273"/>
    <cellStyle name="40% - Accent4 6 2 2 3" xfId="5834"/>
    <cellStyle name="40% - Accent4 6 2 3" xfId="3547"/>
    <cellStyle name="40% - Accent4 6 2 4" xfId="5108"/>
    <cellStyle name="40% - Accent4 6 3" xfId="2329"/>
    <cellStyle name="40% - Accent4 6 3 2" xfId="3910"/>
    <cellStyle name="40% - Accent4 6 3 3" xfId="5471"/>
    <cellStyle name="40% - Accent4 6 4" xfId="3184"/>
    <cellStyle name="40% - Accent4 6 5" xfId="4745"/>
    <cellStyle name="40% - Accent4 7" xfId="1611"/>
    <cellStyle name="40% - Accent4 7 2" xfId="1977"/>
    <cellStyle name="40% - Accent4 7 2 2" xfId="2705"/>
    <cellStyle name="40% - Accent4 7 2 2 2" xfId="4286"/>
    <cellStyle name="40% - Accent4 7 2 2 3" xfId="5847"/>
    <cellStyle name="40% - Accent4 7 2 3" xfId="3560"/>
    <cellStyle name="40% - Accent4 7 2 4" xfId="5121"/>
    <cellStyle name="40% - Accent4 7 3" xfId="2342"/>
    <cellStyle name="40% - Accent4 7 3 2" xfId="3923"/>
    <cellStyle name="40% - Accent4 7 3 3" xfId="5484"/>
    <cellStyle name="40% - Accent4 7 4" xfId="3197"/>
    <cellStyle name="40% - Accent4 7 5" xfId="4758"/>
    <cellStyle name="40% - Accent4 8" xfId="1625"/>
    <cellStyle name="40% - Accent4 8 2" xfId="1990"/>
    <cellStyle name="40% - Accent4 8 2 2" xfId="2718"/>
    <cellStyle name="40% - Accent4 8 2 2 2" xfId="4299"/>
    <cellStyle name="40% - Accent4 8 2 2 3" xfId="5860"/>
    <cellStyle name="40% - Accent4 8 2 3" xfId="3573"/>
    <cellStyle name="40% - Accent4 8 2 4" xfId="5134"/>
    <cellStyle name="40% - Accent4 8 3" xfId="2355"/>
    <cellStyle name="40% - Accent4 8 3 2" xfId="3936"/>
    <cellStyle name="40% - Accent4 8 3 3" xfId="5497"/>
    <cellStyle name="40% - Accent4 8 4" xfId="3210"/>
    <cellStyle name="40% - Accent4 8 5" xfId="4771"/>
    <cellStyle name="40% - Accent4 9" xfId="1636"/>
    <cellStyle name="40% - Accent4 9 2" xfId="2366"/>
    <cellStyle name="40% - Accent4 9 2 2" xfId="3947"/>
    <cellStyle name="40% - Accent4 9 2 3" xfId="5508"/>
    <cellStyle name="40% - Accent4 9 3" xfId="3221"/>
    <cellStyle name="40% - Accent4 9 4" xfId="4782"/>
    <cellStyle name="40% - Accent5" xfId="37" builtinId="47" customBuiltin="1"/>
    <cellStyle name="40% - Accent5 10" xfId="2005"/>
    <cellStyle name="40% - Accent5 10 2" xfId="3586"/>
    <cellStyle name="40% - Accent5 10 3" xfId="5147"/>
    <cellStyle name="40% - Accent5 11" xfId="2735"/>
    <cellStyle name="40% - Accent5 11 2" xfId="4313"/>
    <cellStyle name="40% - Accent5 11 3" xfId="5874"/>
    <cellStyle name="40% - Accent5 12" xfId="2750"/>
    <cellStyle name="40% - Accent5 12 2" xfId="4326"/>
    <cellStyle name="40% - Accent5 12 3" xfId="5887"/>
    <cellStyle name="40% - Accent5 13" xfId="2765"/>
    <cellStyle name="40% - Accent5 13 2" xfId="4340"/>
    <cellStyle name="40% - Accent5 13 3" xfId="5901"/>
    <cellStyle name="40% - Accent5 14" xfId="2782"/>
    <cellStyle name="40% - Accent5 14 2" xfId="4355"/>
    <cellStyle name="40% - Accent5 14 3" xfId="5916"/>
    <cellStyle name="40% - Accent5 15" xfId="2801"/>
    <cellStyle name="40% - Accent5 15 2" xfId="4371"/>
    <cellStyle name="40% - Accent5 15 3" xfId="5932"/>
    <cellStyle name="40% - Accent5 16" xfId="2816"/>
    <cellStyle name="40% - Accent5 16 2" xfId="4385"/>
    <cellStyle name="40% - Accent5 16 3" xfId="5946"/>
    <cellStyle name="40% - Accent5 17" xfId="2845"/>
    <cellStyle name="40% - Accent5 17 2" xfId="4407"/>
    <cellStyle name="40% - Accent5 17 3" xfId="5968"/>
    <cellStyle name="40% - Accent5 18" xfId="2860"/>
    <cellStyle name="40% - Accent5 19" xfId="4421"/>
    <cellStyle name="40% - Accent5 2" xfId="76"/>
    <cellStyle name="40% - Accent5 2 10" xfId="4435"/>
    <cellStyle name="40% - Accent5 2 2" xfId="101"/>
    <cellStyle name="40% - Accent5 2 2 2" xfId="333"/>
    <cellStyle name="40% - Accent5 2 2 3" xfId="334"/>
    <cellStyle name="40% - Accent5 2 2 3 2" xfId="1791"/>
    <cellStyle name="40% - Accent5 2 2 3 2 2" xfId="2519"/>
    <cellStyle name="40% - Accent5 2 2 3 2 2 2" xfId="4100"/>
    <cellStyle name="40% - Accent5 2 2 3 2 2 3" xfId="5661"/>
    <cellStyle name="40% - Accent5 2 2 3 2 3" xfId="3374"/>
    <cellStyle name="40% - Accent5 2 2 3 2 4" xfId="4935"/>
    <cellStyle name="40% - Accent5 2 2 3 3" xfId="2156"/>
    <cellStyle name="40% - Accent5 2 2 3 3 2" xfId="3737"/>
    <cellStyle name="40% - Accent5 2 2 3 3 3" xfId="5298"/>
    <cellStyle name="40% - Accent5 2 2 3 4" xfId="3011"/>
    <cellStyle name="40% - Accent5 2 2 3 5" xfId="4572"/>
    <cellStyle name="40% - Accent5 2 3" xfId="335"/>
    <cellStyle name="40% - Accent5 2 3 2" xfId="336"/>
    <cellStyle name="40% - Accent5 2 4" xfId="337"/>
    <cellStyle name="40% - Accent5 2 5" xfId="338"/>
    <cellStyle name="40% - Accent5 2 6" xfId="339"/>
    <cellStyle name="40% - Accent5 2 7" xfId="1652"/>
    <cellStyle name="40% - Accent5 2 7 2" xfId="2382"/>
    <cellStyle name="40% - Accent5 2 7 2 2" xfId="3963"/>
    <cellStyle name="40% - Accent5 2 7 2 3" xfId="5524"/>
    <cellStyle name="40% - Accent5 2 7 3" xfId="3237"/>
    <cellStyle name="40% - Accent5 2 7 4" xfId="4798"/>
    <cellStyle name="40% - Accent5 2 8" xfId="2019"/>
    <cellStyle name="40% - Accent5 2 8 2" xfId="3600"/>
    <cellStyle name="40% - Accent5 2 8 3" xfId="5161"/>
    <cellStyle name="40% - Accent5 2 9" xfId="2874"/>
    <cellStyle name="40% - Accent5 20" xfId="5984"/>
    <cellStyle name="40% - Accent5 3" xfId="100"/>
    <cellStyle name="40% - Accent5 3 2" xfId="340"/>
    <cellStyle name="40% - Accent5 3 2 2" xfId="341"/>
    <cellStyle name="40% - Accent5 3 2 2 2" xfId="1793"/>
    <cellStyle name="40% - Accent5 3 2 2 2 2" xfId="2521"/>
    <cellStyle name="40% - Accent5 3 2 2 2 2 2" xfId="4102"/>
    <cellStyle name="40% - Accent5 3 2 2 2 2 3" xfId="5663"/>
    <cellStyle name="40% - Accent5 3 2 2 2 3" xfId="3376"/>
    <cellStyle name="40% - Accent5 3 2 2 2 4" xfId="4937"/>
    <cellStyle name="40% - Accent5 3 2 2 3" xfId="2158"/>
    <cellStyle name="40% - Accent5 3 2 2 3 2" xfId="3739"/>
    <cellStyle name="40% - Accent5 3 2 2 3 3" xfId="5300"/>
    <cellStyle name="40% - Accent5 3 2 2 4" xfId="3013"/>
    <cellStyle name="40% - Accent5 3 2 2 5" xfId="4574"/>
    <cellStyle name="40% - Accent5 3 2 3" xfId="342"/>
    <cellStyle name="40% - Accent5 3 2 3 2" xfId="1794"/>
    <cellStyle name="40% - Accent5 3 2 3 2 2" xfId="2522"/>
    <cellStyle name="40% - Accent5 3 2 3 2 2 2" xfId="4103"/>
    <cellStyle name="40% - Accent5 3 2 3 2 2 3" xfId="5664"/>
    <cellStyle name="40% - Accent5 3 2 3 2 3" xfId="3377"/>
    <cellStyle name="40% - Accent5 3 2 3 2 4" xfId="4938"/>
    <cellStyle name="40% - Accent5 3 2 3 3" xfId="2159"/>
    <cellStyle name="40% - Accent5 3 2 3 3 2" xfId="3740"/>
    <cellStyle name="40% - Accent5 3 2 3 3 3" xfId="5301"/>
    <cellStyle name="40% - Accent5 3 2 3 4" xfId="3014"/>
    <cellStyle name="40% - Accent5 3 2 3 5" xfId="4575"/>
    <cellStyle name="40% - Accent5 3 2 4" xfId="1792"/>
    <cellStyle name="40% - Accent5 3 2 4 2" xfId="2520"/>
    <cellStyle name="40% - Accent5 3 2 4 2 2" xfId="4101"/>
    <cellStyle name="40% - Accent5 3 2 4 2 3" xfId="5662"/>
    <cellStyle name="40% - Accent5 3 2 4 3" xfId="3375"/>
    <cellStyle name="40% - Accent5 3 2 4 4" xfId="4936"/>
    <cellStyle name="40% - Accent5 3 2 5" xfId="2157"/>
    <cellStyle name="40% - Accent5 3 2 5 2" xfId="3738"/>
    <cellStyle name="40% - Accent5 3 2 5 3" xfId="5299"/>
    <cellStyle name="40% - Accent5 3 2 6" xfId="3012"/>
    <cellStyle name="40% - Accent5 3 2 7" xfId="4573"/>
    <cellStyle name="40% - Accent5 3 3" xfId="343"/>
    <cellStyle name="40% - Accent5 3 3 2" xfId="344"/>
    <cellStyle name="40% - Accent5 3 3 2 2" xfId="1796"/>
    <cellStyle name="40% - Accent5 3 3 2 2 2" xfId="2524"/>
    <cellStyle name="40% - Accent5 3 3 2 2 2 2" xfId="4105"/>
    <cellStyle name="40% - Accent5 3 3 2 2 2 3" xfId="5666"/>
    <cellStyle name="40% - Accent5 3 3 2 2 3" xfId="3379"/>
    <cellStyle name="40% - Accent5 3 3 2 2 4" xfId="4940"/>
    <cellStyle name="40% - Accent5 3 3 2 3" xfId="2161"/>
    <cellStyle name="40% - Accent5 3 3 2 3 2" xfId="3742"/>
    <cellStyle name="40% - Accent5 3 3 2 3 3" xfId="5303"/>
    <cellStyle name="40% - Accent5 3 3 2 4" xfId="3016"/>
    <cellStyle name="40% - Accent5 3 3 2 5" xfId="4577"/>
    <cellStyle name="40% - Accent5 3 3 3" xfId="345"/>
    <cellStyle name="40% - Accent5 3 3 3 2" xfId="1797"/>
    <cellStyle name="40% - Accent5 3 3 3 2 2" xfId="2525"/>
    <cellStyle name="40% - Accent5 3 3 3 2 2 2" xfId="4106"/>
    <cellStyle name="40% - Accent5 3 3 3 2 2 3" xfId="5667"/>
    <cellStyle name="40% - Accent5 3 3 3 2 3" xfId="3380"/>
    <cellStyle name="40% - Accent5 3 3 3 2 4" xfId="4941"/>
    <cellStyle name="40% - Accent5 3 3 3 3" xfId="2162"/>
    <cellStyle name="40% - Accent5 3 3 3 3 2" xfId="3743"/>
    <cellStyle name="40% - Accent5 3 3 3 3 3" xfId="5304"/>
    <cellStyle name="40% - Accent5 3 3 3 4" xfId="3017"/>
    <cellStyle name="40% - Accent5 3 3 3 5" xfId="4578"/>
    <cellStyle name="40% - Accent5 3 3 4" xfId="1795"/>
    <cellStyle name="40% - Accent5 3 3 4 2" xfId="2523"/>
    <cellStyle name="40% - Accent5 3 3 4 2 2" xfId="4104"/>
    <cellStyle name="40% - Accent5 3 3 4 2 3" xfId="5665"/>
    <cellStyle name="40% - Accent5 3 3 4 3" xfId="3378"/>
    <cellStyle name="40% - Accent5 3 3 4 4" xfId="4939"/>
    <cellStyle name="40% - Accent5 3 3 5" xfId="2160"/>
    <cellStyle name="40% - Accent5 3 3 5 2" xfId="3741"/>
    <cellStyle name="40% - Accent5 3 3 5 3" xfId="5302"/>
    <cellStyle name="40% - Accent5 3 3 6" xfId="3015"/>
    <cellStyle name="40% - Accent5 3 3 7" xfId="4576"/>
    <cellStyle name="40% - Accent5 3 4" xfId="346"/>
    <cellStyle name="40% - Accent5 3 4 2" xfId="1798"/>
    <cellStyle name="40% - Accent5 3 4 2 2" xfId="2526"/>
    <cellStyle name="40% - Accent5 3 4 2 2 2" xfId="4107"/>
    <cellStyle name="40% - Accent5 3 4 2 2 3" xfId="5668"/>
    <cellStyle name="40% - Accent5 3 4 2 3" xfId="3381"/>
    <cellStyle name="40% - Accent5 3 4 2 4" xfId="4942"/>
    <cellStyle name="40% - Accent5 3 4 3" xfId="2163"/>
    <cellStyle name="40% - Accent5 3 4 3 2" xfId="3744"/>
    <cellStyle name="40% - Accent5 3 4 3 3" xfId="5305"/>
    <cellStyle name="40% - Accent5 3 4 4" xfId="3018"/>
    <cellStyle name="40% - Accent5 3 4 5" xfId="4579"/>
    <cellStyle name="40% - Accent5 3 5" xfId="347"/>
    <cellStyle name="40% - Accent5 3 5 2" xfId="1799"/>
    <cellStyle name="40% - Accent5 3 5 2 2" xfId="2527"/>
    <cellStyle name="40% - Accent5 3 5 2 2 2" xfId="4108"/>
    <cellStyle name="40% - Accent5 3 5 2 2 3" xfId="5669"/>
    <cellStyle name="40% - Accent5 3 5 2 3" xfId="3382"/>
    <cellStyle name="40% - Accent5 3 5 2 4" xfId="4943"/>
    <cellStyle name="40% - Accent5 3 5 3" xfId="2164"/>
    <cellStyle name="40% - Accent5 3 5 3 2" xfId="3745"/>
    <cellStyle name="40% - Accent5 3 5 3 3" xfId="5306"/>
    <cellStyle name="40% - Accent5 3 5 4" xfId="3019"/>
    <cellStyle name="40% - Accent5 3 5 5" xfId="4580"/>
    <cellStyle name="40% - Accent5 3 6" xfId="1665"/>
    <cellStyle name="40% - Accent5 3 6 2" xfId="2395"/>
    <cellStyle name="40% - Accent5 3 6 2 2" xfId="3976"/>
    <cellStyle name="40% - Accent5 3 6 2 3" xfId="5537"/>
    <cellStyle name="40% - Accent5 3 6 3" xfId="3250"/>
    <cellStyle name="40% - Accent5 3 6 4" xfId="4811"/>
    <cellStyle name="40% - Accent5 3 7" xfId="2032"/>
    <cellStyle name="40% - Accent5 3 7 2" xfId="3613"/>
    <cellStyle name="40% - Accent5 3 7 3" xfId="5174"/>
    <cellStyle name="40% - Accent5 3 8" xfId="2887"/>
    <cellStyle name="40% - Accent5 3 9" xfId="4448"/>
    <cellStyle name="40% - Accent5 4" xfId="154"/>
    <cellStyle name="40% - Accent5 4 2" xfId="1680"/>
    <cellStyle name="40% - Accent5 4 2 2" xfId="2408"/>
    <cellStyle name="40% - Accent5 4 2 2 2" xfId="3989"/>
    <cellStyle name="40% - Accent5 4 2 2 3" xfId="5550"/>
    <cellStyle name="40% - Accent5 4 2 3" xfId="3263"/>
    <cellStyle name="40% - Accent5 4 2 4" xfId="4824"/>
    <cellStyle name="40% - Accent5 4 3" xfId="2045"/>
    <cellStyle name="40% - Accent5 4 3 2" xfId="3626"/>
    <cellStyle name="40% - Accent5 4 3 3" xfId="5187"/>
    <cellStyle name="40% - Accent5 4 4" xfId="2900"/>
    <cellStyle name="40% - Accent5 4 5" xfId="4461"/>
    <cellStyle name="40% - Accent5 5" xfId="348"/>
    <cellStyle name="40% - Accent5 5 2" xfId="1800"/>
    <cellStyle name="40% - Accent5 5 2 2" xfId="2528"/>
    <cellStyle name="40% - Accent5 5 2 2 2" xfId="4109"/>
    <cellStyle name="40% - Accent5 5 2 2 3" xfId="5670"/>
    <cellStyle name="40% - Accent5 5 2 3" xfId="3383"/>
    <cellStyle name="40% - Accent5 5 2 4" xfId="4944"/>
    <cellStyle name="40% - Accent5 5 3" xfId="2165"/>
    <cellStyle name="40% - Accent5 5 3 2" xfId="3746"/>
    <cellStyle name="40% - Accent5 5 3 3" xfId="5307"/>
    <cellStyle name="40% - Accent5 5 4" xfId="3020"/>
    <cellStyle name="40% - Accent5 5 5" xfId="4581"/>
    <cellStyle name="40% - Accent5 6" xfId="1596"/>
    <cellStyle name="40% - Accent5 6 2" xfId="1965"/>
    <cellStyle name="40% - Accent5 6 2 2" xfId="2693"/>
    <cellStyle name="40% - Accent5 6 2 2 2" xfId="4274"/>
    <cellStyle name="40% - Accent5 6 2 2 3" xfId="5835"/>
    <cellStyle name="40% - Accent5 6 2 3" xfId="3548"/>
    <cellStyle name="40% - Accent5 6 2 4" xfId="5109"/>
    <cellStyle name="40% - Accent5 6 3" xfId="2330"/>
    <cellStyle name="40% - Accent5 6 3 2" xfId="3911"/>
    <cellStyle name="40% - Accent5 6 3 3" xfId="5472"/>
    <cellStyle name="40% - Accent5 6 4" xfId="3185"/>
    <cellStyle name="40% - Accent5 6 5" xfId="4746"/>
    <cellStyle name="40% - Accent5 7" xfId="1612"/>
    <cellStyle name="40% - Accent5 7 2" xfId="1978"/>
    <cellStyle name="40% - Accent5 7 2 2" xfId="2706"/>
    <cellStyle name="40% - Accent5 7 2 2 2" xfId="4287"/>
    <cellStyle name="40% - Accent5 7 2 2 3" xfId="5848"/>
    <cellStyle name="40% - Accent5 7 2 3" xfId="3561"/>
    <cellStyle name="40% - Accent5 7 2 4" xfId="5122"/>
    <cellStyle name="40% - Accent5 7 3" xfId="2343"/>
    <cellStyle name="40% - Accent5 7 3 2" xfId="3924"/>
    <cellStyle name="40% - Accent5 7 3 3" xfId="5485"/>
    <cellStyle name="40% - Accent5 7 4" xfId="3198"/>
    <cellStyle name="40% - Accent5 7 5" xfId="4759"/>
    <cellStyle name="40% - Accent5 8" xfId="1626"/>
    <cellStyle name="40% - Accent5 8 2" xfId="1991"/>
    <cellStyle name="40% - Accent5 8 2 2" xfId="2719"/>
    <cellStyle name="40% - Accent5 8 2 2 2" xfId="4300"/>
    <cellStyle name="40% - Accent5 8 2 2 3" xfId="5861"/>
    <cellStyle name="40% - Accent5 8 2 3" xfId="3574"/>
    <cellStyle name="40% - Accent5 8 2 4" xfId="5135"/>
    <cellStyle name="40% - Accent5 8 3" xfId="2356"/>
    <cellStyle name="40% - Accent5 8 3 2" xfId="3937"/>
    <cellStyle name="40% - Accent5 8 3 3" xfId="5498"/>
    <cellStyle name="40% - Accent5 8 4" xfId="3211"/>
    <cellStyle name="40% - Accent5 8 5" xfId="4772"/>
    <cellStyle name="40% - Accent5 9" xfId="1638"/>
    <cellStyle name="40% - Accent5 9 2" xfId="2368"/>
    <cellStyle name="40% - Accent5 9 2 2" xfId="3949"/>
    <cellStyle name="40% - Accent5 9 2 3" xfId="5510"/>
    <cellStyle name="40% - Accent5 9 3" xfId="3223"/>
    <cellStyle name="40% - Accent5 9 4" xfId="4784"/>
    <cellStyle name="40% - Accent6" xfId="41" builtinId="51" customBuiltin="1"/>
    <cellStyle name="40% - Accent6 10" xfId="2007"/>
    <cellStyle name="40% - Accent6 10 2" xfId="3588"/>
    <cellStyle name="40% - Accent6 10 3" xfId="5149"/>
    <cellStyle name="40% - Accent6 11" xfId="2736"/>
    <cellStyle name="40% - Accent6 11 2" xfId="4314"/>
    <cellStyle name="40% - Accent6 11 3" xfId="5875"/>
    <cellStyle name="40% - Accent6 12" xfId="2751"/>
    <cellStyle name="40% - Accent6 12 2" xfId="4327"/>
    <cellStyle name="40% - Accent6 12 3" xfId="5888"/>
    <cellStyle name="40% - Accent6 13" xfId="2766"/>
    <cellStyle name="40% - Accent6 13 2" xfId="4341"/>
    <cellStyle name="40% - Accent6 13 3" xfId="5902"/>
    <cellStyle name="40% - Accent6 14" xfId="2783"/>
    <cellStyle name="40% - Accent6 14 2" xfId="4356"/>
    <cellStyle name="40% - Accent6 14 3" xfId="5917"/>
    <cellStyle name="40% - Accent6 15" xfId="2802"/>
    <cellStyle name="40% - Accent6 15 2" xfId="4372"/>
    <cellStyle name="40% - Accent6 15 3" xfId="5933"/>
    <cellStyle name="40% - Accent6 16" xfId="2817"/>
    <cellStyle name="40% - Accent6 16 2" xfId="4386"/>
    <cellStyle name="40% - Accent6 16 3" xfId="5947"/>
    <cellStyle name="40% - Accent6 17" xfId="2846"/>
    <cellStyle name="40% - Accent6 17 2" xfId="4408"/>
    <cellStyle name="40% - Accent6 17 3" xfId="5969"/>
    <cellStyle name="40% - Accent6 18" xfId="2862"/>
    <cellStyle name="40% - Accent6 19" xfId="4423"/>
    <cellStyle name="40% - Accent6 2" xfId="77"/>
    <cellStyle name="40% - Accent6 2 10" xfId="4436"/>
    <cellStyle name="40% - Accent6 2 2" xfId="103"/>
    <cellStyle name="40% - Accent6 2 2 2" xfId="349"/>
    <cellStyle name="40% - Accent6 2 2 3" xfId="350"/>
    <cellStyle name="40% - Accent6 2 2 3 2" xfId="1801"/>
    <cellStyle name="40% - Accent6 2 2 3 2 2" xfId="2529"/>
    <cellStyle name="40% - Accent6 2 2 3 2 2 2" xfId="4110"/>
    <cellStyle name="40% - Accent6 2 2 3 2 2 3" xfId="5671"/>
    <cellStyle name="40% - Accent6 2 2 3 2 3" xfId="3384"/>
    <cellStyle name="40% - Accent6 2 2 3 2 4" xfId="4945"/>
    <cellStyle name="40% - Accent6 2 2 3 3" xfId="2166"/>
    <cellStyle name="40% - Accent6 2 2 3 3 2" xfId="3747"/>
    <cellStyle name="40% - Accent6 2 2 3 3 3" xfId="5308"/>
    <cellStyle name="40% - Accent6 2 2 3 4" xfId="3021"/>
    <cellStyle name="40% - Accent6 2 2 3 5" xfId="4582"/>
    <cellStyle name="40% - Accent6 2 3" xfId="351"/>
    <cellStyle name="40% - Accent6 2 3 2" xfId="352"/>
    <cellStyle name="40% - Accent6 2 4" xfId="353"/>
    <cellStyle name="40% - Accent6 2 5" xfId="354"/>
    <cellStyle name="40% - Accent6 2 6" xfId="355"/>
    <cellStyle name="40% - Accent6 2 7" xfId="1653"/>
    <cellStyle name="40% - Accent6 2 7 2" xfId="2383"/>
    <cellStyle name="40% - Accent6 2 7 2 2" xfId="3964"/>
    <cellStyle name="40% - Accent6 2 7 2 3" xfId="5525"/>
    <cellStyle name="40% - Accent6 2 7 3" xfId="3238"/>
    <cellStyle name="40% - Accent6 2 7 4" xfId="4799"/>
    <cellStyle name="40% - Accent6 2 8" xfId="2020"/>
    <cellStyle name="40% - Accent6 2 8 2" xfId="3601"/>
    <cellStyle name="40% - Accent6 2 8 3" xfId="5162"/>
    <cellStyle name="40% - Accent6 2 9" xfId="2875"/>
    <cellStyle name="40% - Accent6 20" xfId="5985"/>
    <cellStyle name="40% - Accent6 3" xfId="102"/>
    <cellStyle name="40% - Accent6 3 2" xfId="356"/>
    <cellStyle name="40% - Accent6 3 2 2" xfId="357"/>
    <cellStyle name="40% - Accent6 3 2 2 2" xfId="1803"/>
    <cellStyle name="40% - Accent6 3 2 2 2 2" xfId="2531"/>
    <cellStyle name="40% - Accent6 3 2 2 2 2 2" xfId="4112"/>
    <cellStyle name="40% - Accent6 3 2 2 2 2 3" xfId="5673"/>
    <cellStyle name="40% - Accent6 3 2 2 2 3" xfId="3386"/>
    <cellStyle name="40% - Accent6 3 2 2 2 4" xfId="4947"/>
    <cellStyle name="40% - Accent6 3 2 2 3" xfId="2168"/>
    <cellStyle name="40% - Accent6 3 2 2 3 2" xfId="3749"/>
    <cellStyle name="40% - Accent6 3 2 2 3 3" xfId="5310"/>
    <cellStyle name="40% - Accent6 3 2 2 4" xfId="3023"/>
    <cellStyle name="40% - Accent6 3 2 2 5" xfId="4584"/>
    <cellStyle name="40% - Accent6 3 2 3" xfId="358"/>
    <cellStyle name="40% - Accent6 3 2 3 2" xfId="1804"/>
    <cellStyle name="40% - Accent6 3 2 3 2 2" xfId="2532"/>
    <cellStyle name="40% - Accent6 3 2 3 2 2 2" xfId="4113"/>
    <cellStyle name="40% - Accent6 3 2 3 2 2 3" xfId="5674"/>
    <cellStyle name="40% - Accent6 3 2 3 2 3" xfId="3387"/>
    <cellStyle name="40% - Accent6 3 2 3 2 4" xfId="4948"/>
    <cellStyle name="40% - Accent6 3 2 3 3" xfId="2169"/>
    <cellStyle name="40% - Accent6 3 2 3 3 2" xfId="3750"/>
    <cellStyle name="40% - Accent6 3 2 3 3 3" xfId="5311"/>
    <cellStyle name="40% - Accent6 3 2 3 4" xfId="3024"/>
    <cellStyle name="40% - Accent6 3 2 3 5" xfId="4585"/>
    <cellStyle name="40% - Accent6 3 2 4" xfId="1802"/>
    <cellStyle name="40% - Accent6 3 2 4 2" xfId="2530"/>
    <cellStyle name="40% - Accent6 3 2 4 2 2" xfId="4111"/>
    <cellStyle name="40% - Accent6 3 2 4 2 3" xfId="5672"/>
    <cellStyle name="40% - Accent6 3 2 4 3" xfId="3385"/>
    <cellStyle name="40% - Accent6 3 2 4 4" xfId="4946"/>
    <cellStyle name="40% - Accent6 3 2 5" xfId="2167"/>
    <cellStyle name="40% - Accent6 3 2 5 2" xfId="3748"/>
    <cellStyle name="40% - Accent6 3 2 5 3" xfId="5309"/>
    <cellStyle name="40% - Accent6 3 2 6" xfId="3022"/>
    <cellStyle name="40% - Accent6 3 2 7" xfId="4583"/>
    <cellStyle name="40% - Accent6 3 3" xfId="359"/>
    <cellStyle name="40% - Accent6 3 3 2" xfId="360"/>
    <cellStyle name="40% - Accent6 3 3 2 2" xfId="1806"/>
    <cellStyle name="40% - Accent6 3 3 2 2 2" xfId="2534"/>
    <cellStyle name="40% - Accent6 3 3 2 2 2 2" xfId="4115"/>
    <cellStyle name="40% - Accent6 3 3 2 2 2 3" xfId="5676"/>
    <cellStyle name="40% - Accent6 3 3 2 2 3" xfId="3389"/>
    <cellStyle name="40% - Accent6 3 3 2 2 4" xfId="4950"/>
    <cellStyle name="40% - Accent6 3 3 2 3" xfId="2171"/>
    <cellStyle name="40% - Accent6 3 3 2 3 2" xfId="3752"/>
    <cellStyle name="40% - Accent6 3 3 2 3 3" xfId="5313"/>
    <cellStyle name="40% - Accent6 3 3 2 4" xfId="3026"/>
    <cellStyle name="40% - Accent6 3 3 2 5" xfId="4587"/>
    <cellStyle name="40% - Accent6 3 3 3" xfId="361"/>
    <cellStyle name="40% - Accent6 3 3 3 2" xfId="1807"/>
    <cellStyle name="40% - Accent6 3 3 3 2 2" xfId="2535"/>
    <cellStyle name="40% - Accent6 3 3 3 2 2 2" xfId="4116"/>
    <cellStyle name="40% - Accent6 3 3 3 2 2 3" xfId="5677"/>
    <cellStyle name="40% - Accent6 3 3 3 2 3" xfId="3390"/>
    <cellStyle name="40% - Accent6 3 3 3 2 4" xfId="4951"/>
    <cellStyle name="40% - Accent6 3 3 3 3" xfId="2172"/>
    <cellStyle name="40% - Accent6 3 3 3 3 2" xfId="3753"/>
    <cellStyle name="40% - Accent6 3 3 3 3 3" xfId="5314"/>
    <cellStyle name="40% - Accent6 3 3 3 4" xfId="3027"/>
    <cellStyle name="40% - Accent6 3 3 3 5" xfId="4588"/>
    <cellStyle name="40% - Accent6 3 3 4" xfId="1805"/>
    <cellStyle name="40% - Accent6 3 3 4 2" xfId="2533"/>
    <cellStyle name="40% - Accent6 3 3 4 2 2" xfId="4114"/>
    <cellStyle name="40% - Accent6 3 3 4 2 3" xfId="5675"/>
    <cellStyle name="40% - Accent6 3 3 4 3" xfId="3388"/>
    <cellStyle name="40% - Accent6 3 3 4 4" xfId="4949"/>
    <cellStyle name="40% - Accent6 3 3 5" xfId="2170"/>
    <cellStyle name="40% - Accent6 3 3 5 2" xfId="3751"/>
    <cellStyle name="40% - Accent6 3 3 5 3" xfId="5312"/>
    <cellStyle name="40% - Accent6 3 3 6" xfId="3025"/>
    <cellStyle name="40% - Accent6 3 3 7" xfId="4586"/>
    <cellStyle name="40% - Accent6 3 4" xfId="362"/>
    <cellStyle name="40% - Accent6 3 4 2" xfId="1808"/>
    <cellStyle name="40% - Accent6 3 4 2 2" xfId="2536"/>
    <cellStyle name="40% - Accent6 3 4 2 2 2" xfId="4117"/>
    <cellStyle name="40% - Accent6 3 4 2 2 3" xfId="5678"/>
    <cellStyle name="40% - Accent6 3 4 2 3" xfId="3391"/>
    <cellStyle name="40% - Accent6 3 4 2 4" xfId="4952"/>
    <cellStyle name="40% - Accent6 3 4 3" xfId="2173"/>
    <cellStyle name="40% - Accent6 3 4 3 2" xfId="3754"/>
    <cellStyle name="40% - Accent6 3 4 3 3" xfId="5315"/>
    <cellStyle name="40% - Accent6 3 4 4" xfId="3028"/>
    <cellStyle name="40% - Accent6 3 4 5" xfId="4589"/>
    <cellStyle name="40% - Accent6 3 5" xfId="363"/>
    <cellStyle name="40% - Accent6 3 5 2" xfId="1809"/>
    <cellStyle name="40% - Accent6 3 5 2 2" xfId="2537"/>
    <cellStyle name="40% - Accent6 3 5 2 2 2" xfId="4118"/>
    <cellStyle name="40% - Accent6 3 5 2 2 3" xfId="5679"/>
    <cellStyle name="40% - Accent6 3 5 2 3" xfId="3392"/>
    <cellStyle name="40% - Accent6 3 5 2 4" xfId="4953"/>
    <cellStyle name="40% - Accent6 3 5 3" xfId="2174"/>
    <cellStyle name="40% - Accent6 3 5 3 2" xfId="3755"/>
    <cellStyle name="40% - Accent6 3 5 3 3" xfId="5316"/>
    <cellStyle name="40% - Accent6 3 5 4" xfId="3029"/>
    <cellStyle name="40% - Accent6 3 5 5" xfId="4590"/>
    <cellStyle name="40% - Accent6 3 6" xfId="1666"/>
    <cellStyle name="40% - Accent6 3 6 2" xfId="2396"/>
    <cellStyle name="40% - Accent6 3 6 2 2" xfId="3977"/>
    <cellStyle name="40% - Accent6 3 6 2 3" xfId="5538"/>
    <cellStyle name="40% - Accent6 3 6 3" xfId="3251"/>
    <cellStyle name="40% - Accent6 3 6 4" xfId="4812"/>
    <cellStyle name="40% - Accent6 3 7" xfId="2033"/>
    <cellStyle name="40% - Accent6 3 7 2" xfId="3614"/>
    <cellStyle name="40% - Accent6 3 7 3" xfId="5175"/>
    <cellStyle name="40% - Accent6 3 8" xfId="2888"/>
    <cellStyle name="40% - Accent6 3 9" xfId="4449"/>
    <cellStyle name="40% - Accent6 4" xfId="155"/>
    <cellStyle name="40% - Accent6 4 2" xfId="1681"/>
    <cellStyle name="40% - Accent6 4 2 2" xfId="2409"/>
    <cellStyle name="40% - Accent6 4 2 2 2" xfId="3990"/>
    <cellStyle name="40% - Accent6 4 2 2 3" xfId="5551"/>
    <cellStyle name="40% - Accent6 4 2 3" xfId="3264"/>
    <cellStyle name="40% - Accent6 4 2 4" xfId="4825"/>
    <cellStyle name="40% - Accent6 4 3" xfId="2046"/>
    <cellStyle name="40% - Accent6 4 3 2" xfId="3627"/>
    <cellStyle name="40% - Accent6 4 3 3" xfId="5188"/>
    <cellStyle name="40% - Accent6 4 4" xfId="2901"/>
    <cellStyle name="40% - Accent6 4 5" xfId="4462"/>
    <cellStyle name="40% - Accent6 5" xfId="364"/>
    <cellStyle name="40% - Accent6 5 2" xfId="1810"/>
    <cellStyle name="40% - Accent6 5 2 2" xfId="2538"/>
    <cellStyle name="40% - Accent6 5 2 2 2" xfId="4119"/>
    <cellStyle name="40% - Accent6 5 2 2 3" xfId="5680"/>
    <cellStyle name="40% - Accent6 5 2 3" xfId="3393"/>
    <cellStyle name="40% - Accent6 5 2 4" xfId="4954"/>
    <cellStyle name="40% - Accent6 5 3" xfId="2175"/>
    <cellStyle name="40% - Accent6 5 3 2" xfId="3756"/>
    <cellStyle name="40% - Accent6 5 3 3" xfId="5317"/>
    <cellStyle name="40% - Accent6 5 4" xfId="3030"/>
    <cellStyle name="40% - Accent6 5 5" xfId="4591"/>
    <cellStyle name="40% - Accent6 6" xfId="1597"/>
    <cellStyle name="40% - Accent6 6 2" xfId="1966"/>
    <cellStyle name="40% - Accent6 6 2 2" xfId="2694"/>
    <cellStyle name="40% - Accent6 6 2 2 2" xfId="4275"/>
    <cellStyle name="40% - Accent6 6 2 2 3" xfId="5836"/>
    <cellStyle name="40% - Accent6 6 2 3" xfId="3549"/>
    <cellStyle name="40% - Accent6 6 2 4" xfId="5110"/>
    <cellStyle name="40% - Accent6 6 3" xfId="2331"/>
    <cellStyle name="40% - Accent6 6 3 2" xfId="3912"/>
    <cellStyle name="40% - Accent6 6 3 3" xfId="5473"/>
    <cellStyle name="40% - Accent6 6 4" xfId="3186"/>
    <cellStyle name="40% - Accent6 6 5" xfId="4747"/>
    <cellStyle name="40% - Accent6 7" xfId="1613"/>
    <cellStyle name="40% - Accent6 7 2" xfId="1979"/>
    <cellStyle name="40% - Accent6 7 2 2" xfId="2707"/>
    <cellStyle name="40% - Accent6 7 2 2 2" xfId="4288"/>
    <cellStyle name="40% - Accent6 7 2 2 3" xfId="5849"/>
    <cellStyle name="40% - Accent6 7 2 3" xfId="3562"/>
    <cellStyle name="40% - Accent6 7 2 4" xfId="5123"/>
    <cellStyle name="40% - Accent6 7 3" xfId="2344"/>
    <cellStyle name="40% - Accent6 7 3 2" xfId="3925"/>
    <cellStyle name="40% - Accent6 7 3 3" xfId="5486"/>
    <cellStyle name="40% - Accent6 7 4" xfId="3199"/>
    <cellStyle name="40% - Accent6 7 5" xfId="4760"/>
    <cellStyle name="40% - Accent6 8" xfId="1627"/>
    <cellStyle name="40% - Accent6 8 2" xfId="1992"/>
    <cellStyle name="40% - Accent6 8 2 2" xfId="2720"/>
    <cellStyle name="40% - Accent6 8 2 2 2" xfId="4301"/>
    <cellStyle name="40% - Accent6 8 2 2 3" xfId="5862"/>
    <cellStyle name="40% - Accent6 8 2 3" xfId="3575"/>
    <cellStyle name="40% - Accent6 8 2 4" xfId="5136"/>
    <cellStyle name="40% - Accent6 8 3" xfId="2357"/>
    <cellStyle name="40% - Accent6 8 3 2" xfId="3938"/>
    <cellStyle name="40% - Accent6 8 3 3" xfId="5499"/>
    <cellStyle name="40% - Accent6 8 4" xfId="3212"/>
    <cellStyle name="40% - Accent6 8 5" xfId="4773"/>
    <cellStyle name="40% - Accent6 9" xfId="1640"/>
    <cellStyle name="40% - Accent6 9 2" xfId="2370"/>
    <cellStyle name="40% - Accent6 9 2 2" xfId="3951"/>
    <cellStyle name="40% - Accent6 9 2 3" xfId="5512"/>
    <cellStyle name="40% - Accent6 9 3" xfId="3225"/>
    <cellStyle name="40% - Accent6 9 4" xfId="4786"/>
    <cellStyle name="40% - Акцент1 2" xfId="365"/>
    <cellStyle name="40% - Акцент1 2 2" xfId="1811"/>
    <cellStyle name="40% - Акцент1 2 2 2" xfId="2539"/>
    <cellStyle name="40% - Акцент1 2 2 2 2" xfId="4120"/>
    <cellStyle name="40% - Акцент1 2 2 2 3" xfId="5681"/>
    <cellStyle name="40% - Акцент1 2 2 3" xfId="3394"/>
    <cellStyle name="40% - Акцент1 2 2 4" xfId="4955"/>
    <cellStyle name="40% - Акцент1 2 3" xfId="2176"/>
    <cellStyle name="40% - Акцент1 2 3 2" xfId="3757"/>
    <cellStyle name="40% - Акцент1 2 3 3" xfId="5318"/>
    <cellStyle name="40% - Акцент1 2 4" xfId="3031"/>
    <cellStyle name="40% - Акцент1 2 5" xfId="4592"/>
    <cellStyle name="40% - Акцент2 2" xfId="366"/>
    <cellStyle name="40% - Акцент2 2 2" xfId="1812"/>
    <cellStyle name="40% - Акцент2 2 2 2" xfId="2540"/>
    <cellStyle name="40% - Акцент2 2 2 2 2" xfId="4121"/>
    <cellStyle name="40% - Акцент2 2 2 2 3" xfId="5682"/>
    <cellStyle name="40% - Акцент2 2 2 3" xfId="3395"/>
    <cellStyle name="40% - Акцент2 2 2 4" xfId="4956"/>
    <cellStyle name="40% - Акцент2 2 3" xfId="2177"/>
    <cellStyle name="40% - Акцент2 2 3 2" xfId="3758"/>
    <cellStyle name="40% - Акцент2 2 3 3" xfId="5319"/>
    <cellStyle name="40% - Акцент2 2 4" xfId="3032"/>
    <cellStyle name="40% - Акцент2 2 5" xfId="4593"/>
    <cellStyle name="40% - Акцент3 2" xfId="367"/>
    <cellStyle name="40% - Акцент3 2 2" xfId="1813"/>
    <cellStyle name="40% - Акцент3 2 2 2" xfId="2541"/>
    <cellStyle name="40% - Акцент3 2 2 2 2" xfId="4122"/>
    <cellStyle name="40% - Акцент3 2 2 2 3" xfId="5683"/>
    <cellStyle name="40% - Акцент3 2 2 3" xfId="3396"/>
    <cellStyle name="40% - Акцент3 2 2 4" xfId="4957"/>
    <cellStyle name="40% - Акцент3 2 3" xfId="2178"/>
    <cellStyle name="40% - Акцент3 2 3 2" xfId="3759"/>
    <cellStyle name="40% - Акцент3 2 3 3" xfId="5320"/>
    <cellStyle name="40% - Акцент3 2 4" xfId="3033"/>
    <cellStyle name="40% - Акцент3 2 5" xfId="4594"/>
    <cellStyle name="40% - Акцент4 2" xfId="368"/>
    <cellStyle name="40% - Акцент4 2 2" xfId="1814"/>
    <cellStyle name="40% - Акцент4 2 2 2" xfId="2542"/>
    <cellStyle name="40% - Акцент4 2 2 2 2" xfId="4123"/>
    <cellStyle name="40% - Акцент4 2 2 2 3" xfId="5684"/>
    <cellStyle name="40% - Акцент4 2 2 3" xfId="3397"/>
    <cellStyle name="40% - Акцент4 2 2 4" xfId="4958"/>
    <cellStyle name="40% - Акцент4 2 3" xfId="2179"/>
    <cellStyle name="40% - Акцент4 2 3 2" xfId="3760"/>
    <cellStyle name="40% - Акцент4 2 3 3" xfId="5321"/>
    <cellStyle name="40% - Акцент4 2 4" xfId="3034"/>
    <cellStyle name="40% - Акцент4 2 5" xfId="4595"/>
    <cellStyle name="40% - Акцент5 2" xfId="369"/>
    <cellStyle name="40% - Акцент5 2 2" xfId="1815"/>
    <cellStyle name="40% - Акцент5 2 2 2" xfId="2543"/>
    <cellStyle name="40% - Акцент5 2 2 2 2" xfId="4124"/>
    <cellStyle name="40% - Акцент5 2 2 2 3" xfId="5685"/>
    <cellStyle name="40% - Акцент5 2 2 3" xfId="3398"/>
    <cellStyle name="40% - Акцент5 2 2 4" xfId="4959"/>
    <cellStyle name="40% - Акцент5 2 3" xfId="2180"/>
    <cellStyle name="40% - Акцент5 2 3 2" xfId="3761"/>
    <cellStyle name="40% - Акцент5 2 3 3" xfId="5322"/>
    <cellStyle name="40% - Акцент5 2 4" xfId="3035"/>
    <cellStyle name="40% - Акцент5 2 5" xfId="4596"/>
    <cellStyle name="40% - Акцент6 2" xfId="370"/>
    <cellStyle name="40% - Акцент6 2 2" xfId="1816"/>
    <cellStyle name="40% - Акцент6 2 2 2" xfId="2544"/>
    <cellStyle name="40% - Акцент6 2 2 2 2" xfId="4125"/>
    <cellStyle name="40% - Акцент6 2 2 2 3" xfId="5686"/>
    <cellStyle name="40% - Акцент6 2 2 3" xfId="3399"/>
    <cellStyle name="40% - Акцент6 2 2 4" xfId="4960"/>
    <cellStyle name="40% - Акцент6 2 3" xfId="2181"/>
    <cellStyle name="40% - Акцент6 2 3 2" xfId="3762"/>
    <cellStyle name="40% - Акцент6 2 3 3" xfId="5323"/>
    <cellStyle name="40% - Акцент6 2 4" xfId="3036"/>
    <cellStyle name="40% - Акцент6 2 5" xfId="4597"/>
    <cellStyle name="60% - Accent1" xfId="22" builtinId="32" customBuiltin="1"/>
    <cellStyle name="60% - Accent1 2" xfId="104"/>
    <cellStyle name="60% - Accent1 2 2" xfId="371"/>
    <cellStyle name="60% - Accent1 2 2 2" xfId="372"/>
    <cellStyle name="60% - Accent1 2 3" xfId="373"/>
    <cellStyle name="60% - Accent1 2 3 2" xfId="374"/>
    <cellStyle name="60% - Accent1 2 4" xfId="375"/>
    <cellStyle name="60% - Accent1 2 5" xfId="376"/>
    <cellStyle name="60% - Accent1 3" xfId="377"/>
    <cellStyle name="60% - Accent2" xfId="26" builtinId="36" customBuiltin="1"/>
    <cellStyle name="60% - Accent2 2" xfId="105"/>
    <cellStyle name="60% - Accent2 2 2" xfId="378"/>
    <cellStyle name="60% - Accent2 2 2 2" xfId="379"/>
    <cellStyle name="60% - Accent2 2 3" xfId="380"/>
    <cellStyle name="60% - Accent2 2 3 2" xfId="381"/>
    <cellStyle name="60% - Accent2 2 4" xfId="382"/>
    <cellStyle name="60% - Accent2 2 5" xfId="383"/>
    <cellStyle name="60% - Accent2 3" xfId="384"/>
    <cellStyle name="60% - Accent3" xfId="30" builtinId="40" customBuiltin="1"/>
    <cellStyle name="60% - Accent3 2" xfId="106"/>
    <cellStyle name="60% - Accent3 2 2" xfId="385"/>
    <cellStyle name="60% - Accent3 2 2 2" xfId="386"/>
    <cellStyle name="60% - Accent3 2 3" xfId="387"/>
    <cellStyle name="60% - Accent3 2 3 2" xfId="388"/>
    <cellStyle name="60% - Accent3 2 4" xfId="389"/>
    <cellStyle name="60% - Accent3 2 5" xfId="390"/>
    <cellStyle name="60% - Accent3 3" xfId="391"/>
    <cellStyle name="60% - Accent4" xfId="34" builtinId="44" customBuiltin="1"/>
    <cellStyle name="60% - Accent4 2" xfId="107"/>
    <cellStyle name="60% - Accent4 2 2" xfId="392"/>
    <cellStyle name="60% - Accent4 2 2 2" xfId="393"/>
    <cellStyle name="60% - Accent4 2 3" xfId="394"/>
    <cellStyle name="60% - Accent4 2 3 2" xfId="395"/>
    <cellStyle name="60% - Accent4 2 4" xfId="396"/>
    <cellStyle name="60% - Accent4 2 5" xfId="397"/>
    <cellStyle name="60% - Accent4 3" xfId="398"/>
    <cellStyle name="60% - Accent5" xfId="38" builtinId="48" customBuiltin="1"/>
    <cellStyle name="60% - Accent5 2" xfId="108"/>
    <cellStyle name="60% - Accent5 2 2" xfId="399"/>
    <cellStyle name="60% - Accent5 2 2 2" xfId="400"/>
    <cellStyle name="60% - Accent5 2 3" xfId="401"/>
    <cellStyle name="60% - Accent5 2 3 2" xfId="402"/>
    <cellStyle name="60% - Accent5 2 4" xfId="403"/>
    <cellStyle name="60% - Accent5 2 5" xfId="404"/>
    <cellStyle name="60% - Accent5 3" xfId="405"/>
    <cellStyle name="60% - Accent6" xfId="42" builtinId="52" customBuiltin="1"/>
    <cellStyle name="60% - Accent6 2" xfId="109"/>
    <cellStyle name="60% - Accent6 2 2" xfId="406"/>
    <cellStyle name="60% - Accent6 2 2 2" xfId="407"/>
    <cellStyle name="60% - Accent6 2 3" xfId="408"/>
    <cellStyle name="60% - Accent6 2 3 2" xfId="409"/>
    <cellStyle name="60% - Accent6 2 4" xfId="410"/>
    <cellStyle name="60% - Accent6 2 5" xfId="411"/>
    <cellStyle name="60% - Accent6 3" xfId="412"/>
    <cellStyle name="Accent1" xfId="19" builtinId="29" customBuiltin="1"/>
    <cellStyle name="Accent1 - 20%" xfId="413"/>
    <cellStyle name="Accent1 - 40%" xfId="414"/>
    <cellStyle name="Accent1 - 60%" xfId="415"/>
    <cellStyle name="Accent1 10" xfId="416"/>
    <cellStyle name="Accent1 11" xfId="417"/>
    <cellStyle name="Accent1 12" xfId="418"/>
    <cellStyle name="Accent1 13" xfId="419"/>
    <cellStyle name="Accent1 14" xfId="420"/>
    <cellStyle name="Accent1 2" xfId="110"/>
    <cellStyle name="Accent1 2 2" xfId="421"/>
    <cellStyle name="Accent1 2 2 2" xfId="422"/>
    <cellStyle name="Accent1 2 3" xfId="423"/>
    <cellStyle name="Accent1 2 3 2" xfId="424"/>
    <cellStyle name="Accent1 2 4" xfId="425"/>
    <cellStyle name="Accent1 2 5" xfId="426"/>
    <cellStyle name="Accent1 3" xfId="427"/>
    <cellStyle name="Accent1 3 2" xfId="428"/>
    <cellStyle name="Accent1 4" xfId="429"/>
    <cellStyle name="Accent1 5" xfId="430"/>
    <cellStyle name="Accent1 6" xfId="431"/>
    <cellStyle name="Accent1 7" xfId="432"/>
    <cellStyle name="Accent1 8" xfId="433"/>
    <cellStyle name="Accent1 9" xfId="434"/>
    <cellStyle name="Accent2" xfId="23" builtinId="33" customBuiltin="1"/>
    <cellStyle name="Accent2 - 20%" xfId="435"/>
    <cellStyle name="Accent2 - 40%" xfId="436"/>
    <cellStyle name="Accent2 - 60%" xfId="437"/>
    <cellStyle name="Accent2 10" xfId="438"/>
    <cellStyle name="Accent2 11" xfId="439"/>
    <cellStyle name="Accent2 12" xfId="440"/>
    <cellStyle name="Accent2 13" xfId="441"/>
    <cellStyle name="Accent2 14" xfId="442"/>
    <cellStyle name="Accent2 2" xfId="111"/>
    <cellStyle name="Accent2 2 2" xfId="443"/>
    <cellStyle name="Accent2 2 2 2" xfId="444"/>
    <cellStyle name="Accent2 2 3" xfId="445"/>
    <cellStyle name="Accent2 2 3 2" xfId="446"/>
    <cellStyle name="Accent2 2 4" xfId="447"/>
    <cellStyle name="Accent2 2 5" xfId="448"/>
    <cellStyle name="Accent2 3" xfId="449"/>
    <cellStyle name="Accent2 3 2" xfId="450"/>
    <cellStyle name="Accent2 4" xfId="451"/>
    <cellStyle name="Accent2 5" xfId="452"/>
    <cellStyle name="Accent2 6" xfId="453"/>
    <cellStyle name="Accent2 7" xfId="454"/>
    <cellStyle name="Accent2 8" xfId="455"/>
    <cellStyle name="Accent2 9" xfId="456"/>
    <cellStyle name="Accent3" xfId="27" builtinId="37" customBuiltin="1"/>
    <cellStyle name="Accent3 - 20%" xfId="457"/>
    <cellStyle name="Accent3 - 40%" xfId="458"/>
    <cellStyle name="Accent3 - 60%" xfId="459"/>
    <cellStyle name="Accent3 10" xfId="460"/>
    <cellStyle name="Accent3 11" xfId="461"/>
    <cellStyle name="Accent3 12" xfId="462"/>
    <cellStyle name="Accent3 13" xfId="463"/>
    <cellStyle name="Accent3 14" xfId="464"/>
    <cellStyle name="Accent3 2" xfId="112"/>
    <cellStyle name="Accent3 2 2" xfId="465"/>
    <cellStyle name="Accent3 2 2 2" xfId="466"/>
    <cellStyle name="Accent3 2 3" xfId="467"/>
    <cellStyle name="Accent3 2 3 2" xfId="468"/>
    <cellStyle name="Accent3 2 4" xfId="469"/>
    <cellStyle name="Accent3 2 5" xfId="470"/>
    <cellStyle name="Accent3 3" xfId="471"/>
    <cellStyle name="Accent3 3 2" xfId="472"/>
    <cellStyle name="Accent3 4" xfId="473"/>
    <cellStyle name="Accent3 5" xfId="474"/>
    <cellStyle name="Accent3 6" xfId="475"/>
    <cellStyle name="Accent3 7" xfId="476"/>
    <cellStyle name="Accent3 8" xfId="477"/>
    <cellStyle name="Accent3 9" xfId="478"/>
    <cellStyle name="Accent4" xfId="31" builtinId="41" customBuiltin="1"/>
    <cellStyle name="Accent4 - 20%" xfId="479"/>
    <cellStyle name="Accent4 - 40%" xfId="480"/>
    <cellStyle name="Accent4 - 60%" xfId="481"/>
    <cellStyle name="Accent4 10" xfId="482"/>
    <cellStyle name="Accent4 11" xfId="483"/>
    <cellStyle name="Accent4 12" xfId="484"/>
    <cellStyle name="Accent4 13" xfId="485"/>
    <cellStyle name="Accent4 14" xfId="486"/>
    <cellStyle name="Accent4 2" xfId="113"/>
    <cellStyle name="Accent4 2 2" xfId="487"/>
    <cellStyle name="Accent4 2 2 2" xfId="488"/>
    <cellStyle name="Accent4 2 3" xfId="489"/>
    <cellStyle name="Accent4 2 3 2" xfId="490"/>
    <cellStyle name="Accent4 2 4" xfId="491"/>
    <cellStyle name="Accent4 2 5" xfId="492"/>
    <cellStyle name="Accent4 3" xfId="493"/>
    <cellStyle name="Accent4 3 2" xfId="494"/>
    <cellStyle name="Accent4 4" xfId="495"/>
    <cellStyle name="Accent4 5" xfId="496"/>
    <cellStyle name="Accent4 6" xfId="497"/>
    <cellStyle name="Accent4 7" xfId="498"/>
    <cellStyle name="Accent4 8" xfId="499"/>
    <cellStyle name="Accent4 9" xfId="500"/>
    <cellStyle name="Accent5" xfId="35" builtinId="45" customBuiltin="1"/>
    <cellStyle name="Accent5 - 20%" xfId="501"/>
    <cellStyle name="Accent5 - 40%" xfId="502"/>
    <cellStyle name="Accent5 - 60%" xfId="503"/>
    <cellStyle name="Accent5 10" xfId="504"/>
    <cellStyle name="Accent5 11" xfId="505"/>
    <cellStyle name="Accent5 12" xfId="506"/>
    <cellStyle name="Accent5 13" xfId="507"/>
    <cellStyle name="Accent5 14" xfId="508"/>
    <cellStyle name="Accent5 2" xfId="114"/>
    <cellStyle name="Accent5 2 2" xfId="509"/>
    <cellStyle name="Accent5 2 2 2" xfId="510"/>
    <cellStyle name="Accent5 2 3" xfId="511"/>
    <cellStyle name="Accent5 2 3 2" xfId="512"/>
    <cellStyle name="Accent5 2 4" xfId="513"/>
    <cellStyle name="Accent5 2 5" xfId="514"/>
    <cellStyle name="Accent5 3" xfId="515"/>
    <cellStyle name="Accent5 3 2" xfId="516"/>
    <cellStyle name="Accent5 4" xfId="517"/>
    <cellStyle name="Accent5 5" xfId="518"/>
    <cellStyle name="Accent5 6" xfId="519"/>
    <cellStyle name="Accent5 7" xfId="520"/>
    <cellStyle name="Accent5 8" xfId="521"/>
    <cellStyle name="Accent5 9" xfId="522"/>
    <cellStyle name="Accent6" xfId="39" builtinId="49" customBuiltin="1"/>
    <cellStyle name="Accent6 - 20%" xfId="523"/>
    <cellStyle name="Accent6 - 40%" xfId="524"/>
    <cellStyle name="Accent6 - 60%" xfId="525"/>
    <cellStyle name="Accent6 10" xfId="526"/>
    <cellStyle name="Accent6 11" xfId="527"/>
    <cellStyle name="Accent6 12" xfId="528"/>
    <cellStyle name="Accent6 13" xfId="529"/>
    <cellStyle name="Accent6 14" xfId="530"/>
    <cellStyle name="Accent6 2" xfId="115"/>
    <cellStyle name="Accent6 2 2" xfId="531"/>
    <cellStyle name="Accent6 2 2 2" xfId="532"/>
    <cellStyle name="Accent6 2 3" xfId="533"/>
    <cellStyle name="Accent6 2 3 2" xfId="534"/>
    <cellStyle name="Accent6 2 4" xfId="535"/>
    <cellStyle name="Accent6 2 5" xfId="536"/>
    <cellStyle name="Accent6 3" xfId="537"/>
    <cellStyle name="Accent6 3 2" xfId="538"/>
    <cellStyle name="Accent6 4" xfId="539"/>
    <cellStyle name="Accent6 5" xfId="540"/>
    <cellStyle name="Accent6 6" xfId="541"/>
    <cellStyle name="Accent6 7" xfId="542"/>
    <cellStyle name="Accent6 8" xfId="543"/>
    <cellStyle name="Accent6 9" xfId="544"/>
    <cellStyle name="al_laroux_7_laroux_1_²ðò²Ê´²ÜÎ" xfId="545"/>
    <cellStyle name="Bad" xfId="9" builtinId="27" customBuiltin="1"/>
    <cellStyle name="Bad 2" xfId="116"/>
    <cellStyle name="Bad 2 2" xfId="546"/>
    <cellStyle name="Bad 2 2 2" xfId="547"/>
    <cellStyle name="Bad 2 3" xfId="548"/>
    <cellStyle name="Bad 2 3 2" xfId="549"/>
    <cellStyle name="Bad 2 4" xfId="550"/>
    <cellStyle name="Bad 2 5" xfId="551"/>
    <cellStyle name="Bad 3" xfId="552"/>
    <cellStyle name="Body" xfId="553"/>
    <cellStyle name="Calculation" xfId="13" builtinId="22" customBuiltin="1"/>
    <cellStyle name="Calculation 2" xfId="117"/>
    <cellStyle name="Calculation 2 2" xfId="554"/>
    <cellStyle name="Calculation 2 2 2" xfId="555"/>
    <cellStyle name="Calculation 2 2 2 10" xfId="556"/>
    <cellStyle name="Calculation 2 2 2 2" xfId="557"/>
    <cellStyle name="Calculation 2 2 2 3" xfId="558"/>
    <cellStyle name="Calculation 2 2 2 4" xfId="559"/>
    <cellStyle name="Calculation 2 2 2 5" xfId="560"/>
    <cellStyle name="Calculation 2 2 2 6" xfId="561"/>
    <cellStyle name="Calculation 2 2 2 7" xfId="562"/>
    <cellStyle name="Calculation 2 2 2 8" xfId="563"/>
    <cellStyle name="Calculation 2 2 2 9" xfId="564"/>
    <cellStyle name="Calculation 2 2 3" xfId="565"/>
    <cellStyle name="Calculation 2 2 3 10" xfId="566"/>
    <cellStyle name="Calculation 2 2 3 2" xfId="567"/>
    <cellStyle name="Calculation 2 2 3 3" xfId="568"/>
    <cellStyle name="Calculation 2 2 3 4" xfId="569"/>
    <cellStyle name="Calculation 2 2 3 5" xfId="570"/>
    <cellStyle name="Calculation 2 2 3 6" xfId="571"/>
    <cellStyle name="Calculation 2 2 3 7" xfId="572"/>
    <cellStyle name="Calculation 2 2 3 8" xfId="573"/>
    <cellStyle name="Calculation 2 2 3 9" xfId="574"/>
    <cellStyle name="Calculation 2 2 4" xfId="575"/>
    <cellStyle name="Calculation 2 2 4 2" xfId="576"/>
    <cellStyle name="Calculation 2 2 4 3" xfId="577"/>
    <cellStyle name="Calculation 2 2 5" xfId="578"/>
    <cellStyle name="Calculation 2 2 6" xfId="579"/>
    <cellStyle name="Calculation 2 2 7" xfId="580"/>
    <cellStyle name="Calculation 2 2 8" xfId="581"/>
    <cellStyle name="Calculation 2 2 9" xfId="582"/>
    <cellStyle name="Calculation 2 3" xfId="583"/>
    <cellStyle name="Calculation 2 3 10" xfId="584"/>
    <cellStyle name="Calculation 2 3 2" xfId="585"/>
    <cellStyle name="Calculation 2 3 2 2" xfId="586"/>
    <cellStyle name="Calculation 2 3 2 3" xfId="587"/>
    <cellStyle name="Calculation 2 3 2 4" xfId="588"/>
    <cellStyle name="Calculation 2 3 2 5" xfId="589"/>
    <cellStyle name="Calculation 2 3 2 6" xfId="590"/>
    <cellStyle name="Calculation 2 3 2 7" xfId="591"/>
    <cellStyle name="Calculation 2 3 3" xfId="592"/>
    <cellStyle name="Calculation 2 3 3 2" xfId="593"/>
    <cellStyle name="Calculation 2 3 3 3" xfId="594"/>
    <cellStyle name="Calculation 2 3 3 4" xfId="595"/>
    <cellStyle name="Calculation 2 3 3 5" xfId="596"/>
    <cellStyle name="Calculation 2 3 3 6" xfId="597"/>
    <cellStyle name="Calculation 2 3 3 7" xfId="598"/>
    <cellStyle name="Calculation 2 3 4" xfId="599"/>
    <cellStyle name="Calculation 2 3 5" xfId="600"/>
    <cellStyle name="Calculation 2 3 6" xfId="601"/>
    <cellStyle name="Calculation 2 3 7" xfId="602"/>
    <cellStyle name="Calculation 2 3 8" xfId="603"/>
    <cellStyle name="Calculation 2 3 9" xfId="604"/>
    <cellStyle name="Calculation 2 4" xfId="605"/>
    <cellStyle name="Calculation 2 4 2" xfId="606"/>
    <cellStyle name="Calculation 2 4 3" xfId="607"/>
    <cellStyle name="Calculation 2 4 4" xfId="608"/>
    <cellStyle name="Calculation 2 4 5" xfId="609"/>
    <cellStyle name="Calculation 2 4 6" xfId="610"/>
    <cellStyle name="Calculation 2 4 7" xfId="611"/>
    <cellStyle name="Calculation 2 5" xfId="612"/>
    <cellStyle name="Calculation 2 5 2" xfId="613"/>
    <cellStyle name="Calculation 2 6" xfId="614"/>
    <cellStyle name="Calculation 2 6 2" xfId="615"/>
    <cellStyle name="Calculation 2 7" xfId="616"/>
    <cellStyle name="Calculation 2 8" xfId="617"/>
    <cellStyle name="Calculation 2 9" xfId="618"/>
    <cellStyle name="Calculation 3" xfId="619"/>
    <cellStyle name="Check Cell" xfId="15" builtinId="23" customBuiltin="1"/>
    <cellStyle name="Check Cell 2" xfId="118"/>
    <cellStyle name="Check Cell 2 2" xfId="620"/>
    <cellStyle name="Check Cell 2 2 2" xfId="621"/>
    <cellStyle name="Check Cell 2 3" xfId="622"/>
    <cellStyle name="Check Cell 2 3 2" xfId="623"/>
    <cellStyle name="Check Cell 2 4" xfId="624"/>
    <cellStyle name="Check Cell 2 5" xfId="625"/>
    <cellStyle name="Check Cell 3" xfId="626"/>
    <cellStyle name="Comma [0] 2" xfId="627"/>
    <cellStyle name="Comma [0] 2 2" xfId="628"/>
    <cellStyle name="Comma [0] 3" xfId="629"/>
    <cellStyle name="Comma [0] 3 2" xfId="630"/>
    <cellStyle name="Comma 10" xfId="631"/>
    <cellStyle name="Comma 10 2" xfId="632"/>
    <cellStyle name="Comma 10 3" xfId="633"/>
    <cellStyle name="Comma 11" xfId="634"/>
    <cellStyle name="Comma 11 2" xfId="635"/>
    <cellStyle name="Comma 11 3" xfId="636"/>
    <cellStyle name="Comma 12" xfId="637"/>
    <cellStyle name="Comma 12 2" xfId="638"/>
    <cellStyle name="Comma 13" xfId="639"/>
    <cellStyle name="Comma 13 2" xfId="640"/>
    <cellStyle name="Comma 14" xfId="641"/>
    <cellStyle name="Comma 14 2" xfId="642"/>
    <cellStyle name="Comma 15" xfId="64"/>
    <cellStyle name="Comma 15 2" xfId="643"/>
    <cellStyle name="Comma 15 3" xfId="644"/>
    <cellStyle name="Comma 16" xfId="645"/>
    <cellStyle name="Comma 16 2" xfId="646"/>
    <cellStyle name="Comma 17" xfId="647"/>
    <cellStyle name="Comma 17 2" xfId="648"/>
    <cellStyle name="Comma 18" xfId="649"/>
    <cellStyle name="Comma 18 2" xfId="650"/>
    <cellStyle name="Comma 19" xfId="651"/>
    <cellStyle name="Comma 19 2" xfId="652"/>
    <cellStyle name="Comma 2" xfId="120"/>
    <cellStyle name="Comma 2 2" xfId="653"/>
    <cellStyle name="Comma 2 2 2" xfId="654"/>
    <cellStyle name="Comma 2 2 2 2" xfId="655"/>
    <cellStyle name="Comma 2 2 2 2 2" xfId="656"/>
    <cellStyle name="Comma 2 2 2 3" xfId="657"/>
    <cellStyle name="Comma 2 2 3" xfId="658"/>
    <cellStyle name="Comma 2 2 3 2" xfId="659"/>
    <cellStyle name="Comma 2 2 4" xfId="660"/>
    <cellStyle name="Comma 2 2 4 2" xfId="661"/>
    <cellStyle name="Comma 2 2 5" xfId="662"/>
    <cellStyle name="Comma 2 2 5 2" xfId="663"/>
    <cellStyle name="Comma 2 2 6" xfId="664"/>
    <cellStyle name="Comma 2 2 6 2" xfId="665"/>
    <cellStyle name="Comma 2 2 7" xfId="666"/>
    <cellStyle name="Comma 2 3" xfId="667"/>
    <cellStyle name="Comma 2 3 2" xfId="668"/>
    <cellStyle name="Comma 2 3 2 2" xfId="669"/>
    <cellStyle name="Comma 2 3 2 3" xfId="670"/>
    <cellStyle name="Comma 2 3 3" xfId="671"/>
    <cellStyle name="Comma 2 3 3 2" xfId="672"/>
    <cellStyle name="Comma 2 3 4" xfId="673"/>
    <cellStyle name="Comma 2 4" xfId="674"/>
    <cellStyle name="Comma 2 4 2" xfId="675"/>
    <cellStyle name="Comma 2 4 3" xfId="676"/>
    <cellStyle name="Comma 2 4 4" xfId="677"/>
    <cellStyle name="Comma 2 5" xfId="678"/>
    <cellStyle name="Comma 2 5 2" xfId="679"/>
    <cellStyle name="Comma 2 5 3" xfId="680"/>
    <cellStyle name="Comma 2 6" xfId="681"/>
    <cellStyle name="Comma 2 6 2" xfId="682"/>
    <cellStyle name="Comma 2 7" xfId="683"/>
    <cellStyle name="Comma 2_Book 1 Table 1" xfId="684"/>
    <cellStyle name="Comma 20" xfId="685"/>
    <cellStyle name="Comma 20 2" xfId="686"/>
    <cellStyle name="Comma 21" xfId="687"/>
    <cellStyle name="Comma 21 2" xfId="688"/>
    <cellStyle name="Comma 22" xfId="689"/>
    <cellStyle name="Comma 22 2" xfId="690"/>
    <cellStyle name="Comma 23" xfId="691"/>
    <cellStyle name="Comma 23 2" xfId="692"/>
    <cellStyle name="Comma 24" xfId="693"/>
    <cellStyle name="Comma 24 2" xfId="694"/>
    <cellStyle name="Comma 25" xfId="695"/>
    <cellStyle name="Comma 26" xfId="696"/>
    <cellStyle name="Comma 26 2" xfId="697"/>
    <cellStyle name="Comma 27" xfId="698"/>
    <cellStyle name="Comma 27 2" xfId="699"/>
    <cellStyle name="Comma 28" xfId="700"/>
    <cellStyle name="Comma 28 2" xfId="701"/>
    <cellStyle name="Comma 29" xfId="702"/>
    <cellStyle name="Comma 3" xfId="119"/>
    <cellStyle name="Comma 3 2" xfId="703"/>
    <cellStyle name="Comma 3 2 10" xfId="4598"/>
    <cellStyle name="Comma 3 2 2" xfId="704"/>
    <cellStyle name="Comma 3 2 2 2" xfId="705"/>
    <cellStyle name="Comma 3 2 2 2 2" xfId="1819"/>
    <cellStyle name="Comma 3 2 2 2 2 2" xfId="2547"/>
    <cellStyle name="Comma 3 2 2 2 2 2 2" xfId="4128"/>
    <cellStyle name="Comma 3 2 2 2 2 2 3" xfId="5689"/>
    <cellStyle name="Comma 3 2 2 2 2 3" xfId="3402"/>
    <cellStyle name="Comma 3 2 2 2 2 4" xfId="4963"/>
    <cellStyle name="Comma 3 2 2 2 3" xfId="2184"/>
    <cellStyle name="Comma 3 2 2 2 3 2" xfId="3765"/>
    <cellStyle name="Comma 3 2 2 2 3 3" xfId="5326"/>
    <cellStyle name="Comma 3 2 2 2 4" xfId="3039"/>
    <cellStyle name="Comma 3 2 2 2 5" xfId="4600"/>
    <cellStyle name="Comma 3 2 2 3" xfId="706"/>
    <cellStyle name="Comma 3 2 2 3 2" xfId="707"/>
    <cellStyle name="Comma 3 2 2 3 2 2" xfId="1821"/>
    <cellStyle name="Comma 3 2 2 3 2 2 2" xfId="2549"/>
    <cellStyle name="Comma 3 2 2 3 2 2 2 2" xfId="4130"/>
    <cellStyle name="Comma 3 2 2 3 2 2 2 3" xfId="5691"/>
    <cellStyle name="Comma 3 2 2 3 2 2 3" xfId="3404"/>
    <cellStyle name="Comma 3 2 2 3 2 2 4" xfId="4965"/>
    <cellStyle name="Comma 3 2 2 3 2 3" xfId="2186"/>
    <cellStyle name="Comma 3 2 2 3 2 3 2" xfId="3767"/>
    <cellStyle name="Comma 3 2 2 3 2 3 3" xfId="5328"/>
    <cellStyle name="Comma 3 2 2 3 2 4" xfId="3041"/>
    <cellStyle name="Comma 3 2 2 3 2 5" xfId="4602"/>
    <cellStyle name="Comma 3 2 2 3 3" xfId="1820"/>
    <cellStyle name="Comma 3 2 2 3 3 2" xfId="2548"/>
    <cellStyle name="Comma 3 2 2 3 3 2 2" xfId="4129"/>
    <cellStyle name="Comma 3 2 2 3 3 2 3" xfId="5690"/>
    <cellStyle name="Comma 3 2 2 3 3 3" xfId="3403"/>
    <cellStyle name="Comma 3 2 2 3 3 4" xfId="4964"/>
    <cellStyle name="Comma 3 2 2 3 4" xfId="2185"/>
    <cellStyle name="Comma 3 2 2 3 4 2" xfId="3766"/>
    <cellStyle name="Comma 3 2 2 3 4 3" xfId="5327"/>
    <cellStyle name="Comma 3 2 2 3 5" xfId="3040"/>
    <cellStyle name="Comma 3 2 2 3 6" xfId="4601"/>
    <cellStyle name="Comma 3 2 2 4" xfId="1818"/>
    <cellStyle name="Comma 3 2 2 4 2" xfId="2546"/>
    <cellStyle name="Comma 3 2 2 4 2 2" xfId="4127"/>
    <cellStyle name="Comma 3 2 2 4 2 3" xfId="5688"/>
    <cellStyle name="Comma 3 2 2 4 3" xfId="3401"/>
    <cellStyle name="Comma 3 2 2 4 4" xfId="4962"/>
    <cellStyle name="Comma 3 2 2 5" xfId="2183"/>
    <cellStyle name="Comma 3 2 2 5 2" xfId="3764"/>
    <cellStyle name="Comma 3 2 2 5 3" xfId="5325"/>
    <cellStyle name="Comma 3 2 2 6" xfId="3038"/>
    <cellStyle name="Comma 3 2 2 7" xfId="4599"/>
    <cellStyle name="Comma 3 2 3" xfId="708"/>
    <cellStyle name="Comma 3 2 3 2" xfId="709"/>
    <cellStyle name="Comma 3 2 3 2 2" xfId="1823"/>
    <cellStyle name="Comma 3 2 3 2 2 2" xfId="2551"/>
    <cellStyle name="Comma 3 2 3 2 2 2 2" xfId="4132"/>
    <cellStyle name="Comma 3 2 3 2 2 2 3" xfId="5693"/>
    <cellStyle name="Comma 3 2 3 2 2 3" xfId="3406"/>
    <cellStyle name="Comma 3 2 3 2 2 4" xfId="4967"/>
    <cellStyle name="Comma 3 2 3 2 3" xfId="2188"/>
    <cellStyle name="Comma 3 2 3 2 3 2" xfId="3769"/>
    <cellStyle name="Comma 3 2 3 2 3 3" xfId="5330"/>
    <cellStyle name="Comma 3 2 3 2 4" xfId="3043"/>
    <cellStyle name="Comma 3 2 3 2 5" xfId="4604"/>
    <cellStyle name="Comma 3 2 3 3" xfId="710"/>
    <cellStyle name="Comma 3 2 3 3 2" xfId="1824"/>
    <cellStyle name="Comma 3 2 3 3 2 2" xfId="2552"/>
    <cellStyle name="Comma 3 2 3 3 2 2 2" xfId="4133"/>
    <cellStyle name="Comma 3 2 3 3 2 2 3" xfId="5694"/>
    <cellStyle name="Comma 3 2 3 3 2 3" xfId="3407"/>
    <cellStyle name="Comma 3 2 3 3 2 4" xfId="4968"/>
    <cellStyle name="Comma 3 2 3 3 3" xfId="2189"/>
    <cellStyle name="Comma 3 2 3 3 3 2" xfId="3770"/>
    <cellStyle name="Comma 3 2 3 3 3 3" xfId="5331"/>
    <cellStyle name="Comma 3 2 3 3 4" xfId="3044"/>
    <cellStyle name="Comma 3 2 3 3 5" xfId="4605"/>
    <cellStyle name="Comma 3 2 3 4" xfId="1822"/>
    <cellStyle name="Comma 3 2 3 4 2" xfId="2550"/>
    <cellStyle name="Comma 3 2 3 4 2 2" xfId="4131"/>
    <cellStyle name="Comma 3 2 3 4 2 3" xfId="5692"/>
    <cellStyle name="Comma 3 2 3 4 3" xfId="3405"/>
    <cellStyle name="Comma 3 2 3 4 4" xfId="4966"/>
    <cellStyle name="Comma 3 2 3 5" xfId="2187"/>
    <cellStyle name="Comma 3 2 3 5 2" xfId="3768"/>
    <cellStyle name="Comma 3 2 3 5 3" xfId="5329"/>
    <cellStyle name="Comma 3 2 3 6" xfId="3042"/>
    <cellStyle name="Comma 3 2 3 7" xfId="4603"/>
    <cellStyle name="Comma 3 2 4" xfId="711"/>
    <cellStyle name="Comma 3 2 4 2" xfId="1825"/>
    <cellStyle name="Comma 3 2 4 2 2" xfId="2553"/>
    <cellStyle name="Comma 3 2 4 2 2 2" xfId="4134"/>
    <cellStyle name="Comma 3 2 4 2 2 3" xfId="5695"/>
    <cellStyle name="Comma 3 2 4 2 3" xfId="3408"/>
    <cellStyle name="Comma 3 2 4 2 4" xfId="4969"/>
    <cellStyle name="Comma 3 2 4 3" xfId="2190"/>
    <cellStyle name="Comma 3 2 4 3 2" xfId="3771"/>
    <cellStyle name="Comma 3 2 4 3 3" xfId="5332"/>
    <cellStyle name="Comma 3 2 4 4" xfId="3045"/>
    <cellStyle name="Comma 3 2 4 5" xfId="4606"/>
    <cellStyle name="Comma 3 2 5" xfId="712"/>
    <cellStyle name="Comma 3 2 5 2" xfId="713"/>
    <cellStyle name="Comma 3 2 5 2 2" xfId="1826"/>
    <cellStyle name="Comma 3 2 5 2 2 2" xfId="2554"/>
    <cellStyle name="Comma 3 2 5 2 2 2 2" xfId="4135"/>
    <cellStyle name="Comma 3 2 5 2 2 2 3" xfId="5696"/>
    <cellStyle name="Comma 3 2 5 2 2 3" xfId="3409"/>
    <cellStyle name="Comma 3 2 5 2 2 4" xfId="4970"/>
    <cellStyle name="Comma 3 2 5 2 3" xfId="2191"/>
    <cellStyle name="Comma 3 2 5 2 3 2" xfId="3772"/>
    <cellStyle name="Comma 3 2 5 2 3 3" xfId="5333"/>
    <cellStyle name="Comma 3 2 5 2 4" xfId="3046"/>
    <cellStyle name="Comma 3 2 5 2 5" xfId="4607"/>
    <cellStyle name="Comma 3 2 6" xfId="714"/>
    <cellStyle name="Comma 3 2 6 2" xfId="1827"/>
    <cellStyle name="Comma 3 2 6 2 2" xfId="2555"/>
    <cellStyle name="Comma 3 2 6 2 2 2" xfId="4136"/>
    <cellStyle name="Comma 3 2 6 2 2 3" xfId="5697"/>
    <cellStyle name="Comma 3 2 6 2 3" xfId="3410"/>
    <cellStyle name="Comma 3 2 6 2 4" xfId="4971"/>
    <cellStyle name="Comma 3 2 6 3" xfId="2192"/>
    <cellStyle name="Comma 3 2 6 3 2" xfId="3773"/>
    <cellStyle name="Comma 3 2 6 3 3" xfId="5334"/>
    <cellStyle name="Comma 3 2 6 4" xfId="3047"/>
    <cellStyle name="Comma 3 2 6 5" xfId="4608"/>
    <cellStyle name="Comma 3 2 7" xfId="1817"/>
    <cellStyle name="Comma 3 2 7 2" xfId="2545"/>
    <cellStyle name="Comma 3 2 7 2 2" xfId="4126"/>
    <cellStyle name="Comma 3 2 7 2 3" xfId="5687"/>
    <cellStyle name="Comma 3 2 7 3" xfId="3400"/>
    <cellStyle name="Comma 3 2 7 4" xfId="4961"/>
    <cellStyle name="Comma 3 2 8" xfId="2182"/>
    <cellStyle name="Comma 3 2 8 2" xfId="3763"/>
    <cellStyle name="Comma 3 2 8 3" xfId="5324"/>
    <cellStyle name="Comma 3 2 9" xfId="3037"/>
    <cellStyle name="Comma 3 3" xfId="715"/>
    <cellStyle name="Comma 3 3 2" xfId="716"/>
    <cellStyle name="Comma 3 3 3" xfId="717"/>
    <cellStyle name="Comma 3 3 3 2" xfId="718"/>
    <cellStyle name="Comma 3 3 4" xfId="719"/>
    <cellStyle name="Comma 3 3 5" xfId="720"/>
    <cellStyle name="Comma 3 4" xfId="721"/>
    <cellStyle name="Comma 3 4 2" xfId="722"/>
    <cellStyle name="Comma 3 4 3" xfId="723"/>
    <cellStyle name="Comma 3 5" xfId="724"/>
    <cellStyle name="Comma 3 5 2" xfId="725"/>
    <cellStyle name="Comma 3 6" xfId="726"/>
    <cellStyle name="Comma 3 6 2" xfId="727"/>
    <cellStyle name="Comma 30" xfId="728"/>
    <cellStyle name="Comma 30 2" xfId="729"/>
    <cellStyle name="Comma 31" xfId="730"/>
    <cellStyle name="Comma 31 2" xfId="731"/>
    <cellStyle name="Comma 32" xfId="732"/>
    <cellStyle name="Comma 33" xfId="733"/>
    <cellStyle name="Comma 33 2" xfId="1828"/>
    <cellStyle name="Comma 33 2 2" xfId="2556"/>
    <cellStyle name="Comma 33 2 2 2" xfId="4137"/>
    <cellStyle name="Comma 33 2 2 3" xfId="5698"/>
    <cellStyle name="Comma 33 2 3" xfId="3411"/>
    <cellStyle name="Comma 33 2 4" xfId="4972"/>
    <cellStyle name="Comma 33 3" xfId="2193"/>
    <cellStyle name="Comma 33 3 2" xfId="3774"/>
    <cellStyle name="Comma 33 3 3" xfId="5335"/>
    <cellStyle name="Comma 33 4" xfId="3048"/>
    <cellStyle name="Comma 33 5" xfId="4609"/>
    <cellStyle name="Comma 34" xfId="734"/>
    <cellStyle name="Comma 35" xfId="1995"/>
    <cellStyle name="Comma 35 2" xfId="2723"/>
    <cellStyle name="Comma 36" xfId="2752"/>
    <cellStyle name="Comma 36 2" xfId="4328"/>
    <cellStyle name="Comma 36 3" xfId="5889"/>
    <cellStyle name="Comma 37" xfId="2768"/>
    <cellStyle name="Comma 37 2" xfId="4343"/>
    <cellStyle name="Comma 37 3" xfId="5904"/>
    <cellStyle name="Comma 38" xfId="2767"/>
    <cellStyle name="Comma 38 2" xfId="4342"/>
    <cellStyle name="Comma 38 3" xfId="5903"/>
    <cellStyle name="Comma 39" xfId="2785"/>
    <cellStyle name="Comma 39 2" xfId="4358"/>
    <cellStyle name="Comma 39 3" xfId="5919"/>
    <cellStyle name="Comma 4" xfId="158"/>
    <cellStyle name="Comma 4 2" xfId="735"/>
    <cellStyle name="Comma 4 2 2" xfId="736"/>
    <cellStyle name="Comma 4 2 3" xfId="737"/>
    <cellStyle name="Comma 4 3" xfId="738"/>
    <cellStyle name="Comma 4 3 2" xfId="739"/>
    <cellStyle name="Comma 4 3 3" xfId="740"/>
    <cellStyle name="Comma 4 4" xfId="741"/>
    <cellStyle name="Comma 4 5" xfId="742"/>
    <cellStyle name="Comma 4 6" xfId="1684"/>
    <cellStyle name="Comma 4 6 2" xfId="2412"/>
    <cellStyle name="Comma 4 6 2 2" xfId="3993"/>
    <cellStyle name="Comma 4 6 2 3" xfId="5554"/>
    <cellStyle name="Comma 4 6 3" xfId="3267"/>
    <cellStyle name="Comma 4 6 4" xfId="4828"/>
    <cellStyle name="Comma 4 7" xfId="2049"/>
    <cellStyle name="Comma 4 7 2" xfId="3630"/>
    <cellStyle name="Comma 4 7 3" xfId="5191"/>
    <cellStyle name="Comma 4 8" xfId="2904"/>
    <cellStyle name="Comma 4 9" xfId="4465"/>
    <cellStyle name="Comma 40" xfId="2784"/>
    <cellStyle name="Comma 40 2" xfId="4357"/>
    <cellStyle name="Comma 40 3" xfId="5918"/>
    <cellStyle name="Comma 41" xfId="2786"/>
    <cellStyle name="Comma 41 2" xfId="4359"/>
    <cellStyle name="Comma 41 3" xfId="5920"/>
    <cellStyle name="Comma 42" xfId="2803"/>
    <cellStyle name="Comma 42 2" xfId="4373"/>
    <cellStyle name="Comma 42 3" xfId="5934"/>
    <cellStyle name="Comma 43" xfId="2818"/>
    <cellStyle name="Comma 43 2" xfId="4387"/>
    <cellStyle name="Comma 43 3" xfId="5948"/>
    <cellStyle name="Comma 44" xfId="2826"/>
    <cellStyle name="Comma 44 2" xfId="4393"/>
    <cellStyle name="Comma 44 3" xfId="5954"/>
    <cellStyle name="Comma 45" xfId="2822"/>
    <cellStyle name="Comma 45 2" xfId="4389"/>
    <cellStyle name="Comma 45 3" xfId="5950"/>
    <cellStyle name="Comma 46" xfId="2825"/>
    <cellStyle name="Comma 46 2" xfId="4392"/>
    <cellStyle name="Comma 46 3" xfId="5953"/>
    <cellStyle name="Comma 47" xfId="2823"/>
    <cellStyle name="Comma 47 2" xfId="4390"/>
    <cellStyle name="Comma 47 3" xfId="5951"/>
    <cellStyle name="Comma 48" xfId="2824"/>
    <cellStyle name="Comma 48 2" xfId="4391"/>
    <cellStyle name="Comma 48 3" xfId="5952"/>
    <cellStyle name="Comma 49" xfId="2833"/>
    <cellStyle name="Comma 49 2" xfId="4396"/>
    <cellStyle name="Comma 49 3" xfId="5957"/>
    <cellStyle name="Comma 5" xfId="743"/>
    <cellStyle name="Comma 5 2" xfId="744"/>
    <cellStyle name="Comma 5 2 2" xfId="745"/>
    <cellStyle name="Comma 5 2 3" xfId="746"/>
    <cellStyle name="Comma 5 3" xfId="747"/>
    <cellStyle name="Comma 5 3 2" xfId="748"/>
    <cellStyle name="Comma 5 3 3" xfId="749"/>
    <cellStyle name="Comma 5 4" xfId="750"/>
    <cellStyle name="Comma 5 4 2" xfId="751"/>
    <cellStyle name="Comma 5 4 3" xfId="752"/>
    <cellStyle name="Comma 5 4 4" xfId="1829"/>
    <cellStyle name="Comma 5 4 4 2" xfId="2557"/>
    <cellStyle name="Comma 5 4 4 2 2" xfId="4138"/>
    <cellStyle name="Comma 5 4 4 2 3" xfId="5699"/>
    <cellStyle name="Comma 5 4 4 3" xfId="3412"/>
    <cellStyle name="Comma 5 4 4 4" xfId="4973"/>
    <cellStyle name="Comma 5 4 5" xfId="2194"/>
    <cellStyle name="Comma 5 4 5 2" xfId="3775"/>
    <cellStyle name="Comma 5 4 5 3" xfId="5336"/>
    <cellStyle name="Comma 5 4 6" xfId="3049"/>
    <cellStyle name="Comma 5 4 7" xfId="4610"/>
    <cellStyle name="Comma 5 5" xfId="753"/>
    <cellStyle name="Comma 5 6" xfId="754"/>
    <cellStyle name="Comma 50" xfId="2831"/>
    <cellStyle name="Comma 50 2" xfId="4394"/>
    <cellStyle name="Comma 50 3" xfId="5955"/>
    <cellStyle name="Comma 51" xfId="2848"/>
    <cellStyle name="Comma 51 2" xfId="4410"/>
    <cellStyle name="Comma 51 3" xfId="5971"/>
    <cellStyle name="Comma 52" xfId="2847"/>
    <cellStyle name="Comma 52 2" xfId="4409"/>
    <cellStyle name="Comma 52 3" xfId="5970"/>
    <cellStyle name="Comma 53" xfId="44"/>
    <cellStyle name="Comma 54" xfId="63"/>
    <cellStyle name="Comma 6" xfId="755"/>
    <cellStyle name="Comma 6 10" xfId="3050"/>
    <cellStyle name="Comma 6 11" xfId="4611"/>
    <cellStyle name="Comma 6 2" xfId="756"/>
    <cellStyle name="Comma 6 2 2" xfId="757"/>
    <cellStyle name="Comma 6 2 3" xfId="758"/>
    <cellStyle name="Comma 6 3" xfId="759"/>
    <cellStyle name="Comma 6 3 2" xfId="760"/>
    <cellStyle name="Comma 6 3 2 2" xfId="1832"/>
    <cellStyle name="Comma 6 3 2 2 2" xfId="2560"/>
    <cellStyle name="Comma 6 3 2 2 2 2" xfId="4141"/>
    <cellStyle name="Comma 6 3 2 2 2 3" xfId="5702"/>
    <cellStyle name="Comma 6 3 2 2 3" xfId="3415"/>
    <cellStyle name="Comma 6 3 2 2 4" xfId="4976"/>
    <cellStyle name="Comma 6 3 2 3" xfId="2197"/>
    <cellStyle name="Comma 6 3 2 3 2" xfId="3778"/>
    <cellStyle name="Comma 6 3 2 3 3" xfId="5339"/>
    <cellStyle name="Comma 6 3 2 4" xfId="3052"/>
    <cellStyle name="Comma 6 3 2 5" xfId="4613"/>
    <cellStyle name="Comma 6 3 3" xfId="761"/>
    <cellStyle name="Comma 6 3 3 2" xfId="762"/>
    <cellStyle name="Comma 6 3 3 2 2" xfId="1833"/>
    <cellStyle name="Comma 6 3 3 2 2 2" xfId="2561"/>
    <cellStyle name="Comma 6 3 3 2 2 2 2" xfId="4142"/>
    <cellStyle name="Comma 6 3 3 2 2 2 3" xfId="5703"/>
    <cellStyle name="Comma 6 3 3 2 2 3" xfId="3416"/>
    <cellStyle name="Comma 6 3 3 2 2 4" xfId="4977"/>
    <cellStyle name="Comma 6 3 3 2 3" xfId="2198"/>
    <cellStyle name="Comma 6 3 3 2 3 2" xfId="3779"/>
    <cellStyle name="Comma 6 3 3 2 3 3" xfId="5340"/>
    <cellStyle name="Comma 6 3 3 2 4" xfId="3053"/>
    <cellStyle name="Comma 6 3 3 2 5" xfId="4614"/>
    <cellStyle name="Comma 6 3 4" xfId="1831"/>
    <cellStyle name="Comma 6 3 4 2" xfId="2559"/>
    <cellStyle name="Comma 6 3 4 2 2" xfId="4140"/>
    <cellStyle name="Comma 6 3 4 2 3" xfId="5701"/>
    <cellStyle name="Comma 6 3 4 3" xfId="3414"/>
    <cellStyle name="Comma 6 3 4 4" xfId="4975"/>
    <cellStyle name="Comma 6 3 5" xfId="2196"/>
    <cellStyle name="Comma 6 3 5 2" xfId="3777"/>
    <cellStyle name="Comma 6 3 5 3" xfId="5338"/>
    <cellStyle name="Comma 6 3 6" xfId="3051"/>
    <cellStyle name="Comma 6 3 7" xfId="4612"/>
    <cellStyle name="Comma 6 4" xfId="763"/>
    <cellStyle name="Comma 6 4 2" xfId="764"/>
    <cellStyle name="Comma 6 4 2 2" xfId="1835"/>
    <cellStyle name="Comma 6 4 2 2 2" xfId="2563"/>
    <cellStyle name="Comma 6 4 2 2 2 2" xfId="4144"/>
    <cellStyle name="Comma 6 4 2 2 2 3" xfId="5705"/>
    <cellStyle name="Comma 6 4 2 2 3" xfId="3418"/>
    <cellStyle name="Comma 6 4 2 2 4" xfId="4979"/>
    <cellStyle name="Comma 6 4 2 3" xfId="2200"/>
    <cellStyle name="Comma 6 4 2 3 2" xfId="3781"/>
    <cellStyle name="Comma 6 4 2 3 3" xfId="5342"/>
    <cellStyle name="Comma 6 4 2 4" xfId="3055"/>
    <cellStyle name="Comma 6 4 2 5" xfId="4616"/>
    <cellStyle name="Comma 6 4 3" xfId="765"/>
    <cellStyle name="Comma 6 4 3 2" xfId="1836"/>
    <cellStyle name="Comma 6 4 3 2 2" xfId="2564"/>
    <cellStyle name="Comma 6 4 3 2 2 2" xfId="4145"/>
    <cellStyle name="Comma 6 4 3 2 2 3" xfId="5706"/>
    <cellStyle name="Comma 6 4 3 2 3" xfId="3419"/>
    <cellStyle name="Comma 6 4 3 2 4" xfId="4980"/>
    <cellStyle name="Comma 6 4 3 3" xfId="2201"/>
    <cellStyle name="Comma 6 4 3 3 2" xfId="3782"/>
    <cellStyle name="Comma 6 4 3 3 3" xfId="5343"/>
    <cellStyle name="Comma 6 4 3 4" xfId="3056"/>
    <cellStyle name="Comma 6 4 3 5" xfId="4617"/>
    <cellStyle name="Comma 6 4 4" xfId="1834"/>
    <cellStyle name="Comma 6 4 4 2" xfId="2562"/>
    <cellStyle name="Comma 6 4 4 2 2" xfId="4143"/>
    <cellStyle name="Comma 6 4 4 2 3" xfId="5704"/>
    <cellStyle name="Comma 6 4 4 3" xfId="3417"/>
    <cellStyle name="Comma 6 4 4 4" xfId="4978"/>
    <cellStyle name="Comma 6 4 5" xfId="2199"/>
    <cellStyle name="Comma 6 4 5 2" xfId="3780"/>
    <cellStyle name="Comma 6 4 5 3" xfId="5341"/>
    <cellStyle name="Comma 6 4 6" xfId="3054"/>
    <cellStyle name="Comma 6 4 7" xfId="4615"/>
    <cellStyle name="Comma 6 5" xfId="766"/>
    <cellStyle name="Comma 6 5 2" xfId="767"/>
    <cellStyle name="Comma 6 5 2 2" xfId="1838"/>
    <cellStyle name="Comma 6 5 2 2 2" xfId="2566"/>
    <cellStyle name="Comma 6 5 2 2 2 2" xfId="4147"/>
    <cellStyle name="Comma 6 5 2 2 2 3" xfId="5708"/>
    <cellStyle name="Comma 6 5 2 2 3" xfId="3421"/>
    <cellStyle name="Comma 6 5 2 2 4" xfId="4982"/>
    <cellStyle name="Comma 6 5 2 3" xfId="2203"/>
    <cellStyle name="Comma 6 5 2 3 2" xfId="3784"/>
    <cellStyle name="Comma 6 5 2 3 3" xfId="5345"/>
    <cellStyle name="Comma 6 5 2 4" xfId="3058"/>
    <cellStyle name="Comma 6 5 2 5" xfId="4619"/>
    <cellStyle name="Comma 6 5 3" xfId="768"/>
    <cellStyle name="Comma 6 5 3 2" xfId="1839"/>
    <cellStyle name="Comma 6 5 3 2 2" xfId="2567"/>
    <cellStyle name="Comma 6 5 3 2 2 2" xfId="4148"/>
    <cellStyle name="Comma 6 5 3 2 2 3" xfId="5709"/>
    <cellStyle name="Comma 6 5 3 2 3" xfId="3422"/>
    <cellStyle name="Comma 6 5 3 2 4" xfId="4983"/>
    <cellStyle name="Comma 6 5 3 3" xfId="2204"/>
    <cellStyle name="Comma 6 5 3 3 2" xfId="3785"/>
    <cellStyle name="Comma 6 5 3 3 3" xfId="5346"/>
    <cellStyle name="Comma 6 5 3 4" xfId="3059"/>
    <cellStyle name="Comma 6 5 3 5" xfId="4620"/>
    <cellStyle name="Comma 6 5 4" xfId="1837"/>
    <cellStyle name="Comma 6 5 4 2" xfId="2565"/>
    <cellStyle name="Comma 6 5 4 2 2" xfId="4146"/>
    <cellStyle name="Comma 6 5 4 2 3" xfId="5707"/>
    <cellStyle name="Comma 6 5 4 3" xfId="3420"/>
    <cellStyle name="Comma 6 5 4 4" xfId="4981"/>
    <cellStyle name="Comma 6 5 5" xfId="2202"/>
    <cellStyle name="Comma 6 5 5 2" xfId="3783"/>
    <cellStyle name="Comma 6 5 5 3" xfId="5344"/>
    <cellStyle name="Comma 6 5 6" xfId="3057"/>
    <cellStyle name="Comma 6 5 7" xfId="4618"/>
    <cellStyle name="Comma 6 6" xfId="769"/>
    <cellStyle name="Comma 6 6 2" xfId="1840"/>
    <cellStyle name="Comma 6 6 2 2" xfId="2568"/>
    <cellStyle name="Comma 6 6 2 2 2" xfId="4149"/>
    <cellStyle name="Comma 6 6 2 2 3" xfId="5710"/>
    <cellStyle name="Comma 6 6 2 3" xfId="3423"/>
    <cellStyle name="Comma 6 6 2 4" xfId="4984"/>
    <cellStyle name="Comma 6 6 3" xfId="2205"/>
    <cellStyle name="Comma 6 6 3 2" xfId="3786"/>
    <cellStyle name="Comma 6 6 3 3" xfId="5347"/>
    <cellStyle name="Comma 6 6 4" xfId="3060"/>
    <cellStyle name="Comma 6 6 5" xfId="4621"/>
    <cellStyle name="Comma 6 7" xfId="770"/>
    <cellStyle name="Comma 6 7 2" xfId="771"/>
    <cellStyle name="Comma 6 7 2 2" xfId="1841"/>
    <cellStyle name="Comma 6 7 2 2 2" xfId="2569"/>
    <cellStyle name="Comma 6 7 2 2 2 2" xfId="4150"/>
    <cellStyle name="Comma 6 7 2 2 2 3" xfId="5711"/>
    <cellStyle name="Comma 6 7 2 2 3" xfId="3424"/>
    <cellStyle name="Comma 6 7 2 2 4" xfId="4985"/>
    <cellStyle name="Comma 6 7 2 3" xfId="2206"/>
    <cellStyle name="Comma 6 7 2 3 2" xfId="3787"/>
    <cellStyle name="Comma 6 7 2 3 3" xfId="5348"/>
    <cellStyle name="Comma 6 7 2 4" xfId="3061"/>
    <cellStyle name="Comma 6 7 2 5" xfId="4622"/>
    <cellStyle name="Comma 6 8" xfId="1830"/>
    <cellStyle name="Comma 6 8 2" xfId="2558"/>
    <cellStyle name="Comma 6 8 2 2" xfId="4139"/>
    <cellStyle name="Comma 6 8 2 3" xfId="5700"/>
    <cellStyle name="Comma 6 8 3" xfId="3413"/>
    <cellStyle name="Comma 6 8 4" xfId="4974"/>
    <cellStyle name="Comma 6 9" xfId="2195"/>
    <cellStyle name="Comma 6 9 2" xfId="3776"/>
    <cellStyle name="Comma 6 9 3" xfId="5337"/>
    <cellStyle name="Comma 7" xfId="772"/>
    <cellStyle name="Comma 7 2" xfId="773"/>
    <cellStyle name="Comma 7 2 2" xfId="774"/>
    <cellStyle name="Comma 7 2 3" xfId="775"/>
    <cellStyle name="Comma 7 3" xfId="776"/>
    <cellStyle name="Comma 7 3 2" xfId="777"/>
    <cellStyle name="Comma 7 4" xfId="778"/>
    <cellStyle name="Comma 7 4 2" xfId="779"/>
    <cellStyle name="Comma 7 5" xfId="780"/>
    <cellStyle name="Comma 7 6" xfId="781"/>
    <cellStyle name="Comma 8" xfId="782"/>
    <cellStyle name="Comma 8 2" xfId="783"/>
    <cellStyle name="Comma 8 3" xfId="784"/>
    <cellStyle name="Comma 9" xfId="785"/>
    <cellStyle name="Comma 9 2" xfId="786"/>
    <cellStyle name="Comma 9 2 2" xfId="787"/>
    <cellStyle name="Comma 9 2 3" xfId="1843"/>
    <cellStyle name="Comma 9 2 3 2" xfId="2571"/>
    <cellStyle name="Comma 9 2 3 2 2" xfId="4152"/>
    <cellStyle name="Comma 9 2 3 2 3" xfId="5713"/>
    <cellStyle name="Comma 9 2 3 3" xfId="3426"/>
    <cellStyle name="Comma 9 2 3 4" xfId="4987"/>
    <cellStyle name="Comma 9 2 4" xfId="2208"/>
    <cellStyle name="Comma 9 2 4 2" xfId="3789"/>
    <cellStyle name="Comma 9 2 4 3" xfId="5350"/>
    <cellStyle name="Comma 9 2 5" xfId="3063"/>
    <cellStyle name="Comma 9 2 6" xfId="4624"/>
    <cellStyle name="Comma 9 3" xfId="788"/>
    <cellStyle name="Comma 9 3 2" xfId="789"/>
    <cellStyle name="Comma 9 3 2 2" xfId="1844"/>
    <cellStyle name="Comma 9 3 2 2 2" xfId="2572"/>
    <cellStyle name="Comma 9 3 2 2 2 2" xfId="4153"/>
    <cellStyle name="Comma 9 3 2 2 2 3" xfId="5714"/>
    <cellStyle name="Comma 9 3 2 2 3" xfId="3427"/>
    <cellStyle name="Comma 9 3 2 2 4" xfId="4988"/>
    <cellStyle name="Comma 9 3 2 3" xfId="2209"/>
    <cellStyle name="Comma 9 3 2 3 2" xfId="3790"/>
    <cellStyle name="Comma 9 3 2 3 3" xfId="5351"/>
    <cellStyle name="Comma 9 3 2 4" xfId="3064"/>
    <cellStyle name="Comma 9 3 2 5" xfId="4625"/>
    <cellStyle name="Comma 9 4" xfId="1842"/>
    <cellStyle name="Comma 9 4 2" xfId="2570"/>
    <cellStyle name="Comma 9 4 2 2" xfId="4151"/>
    <cellStyle name="Comma 9 4 2 3" xfId="5712"/>
    <cellStyle name="Comma 9 4 3" xfId="3425"/>
    <cellStyle name="Comma 9 4 4" xfId="4986"/>
    <cellStyle name="Comma 9 5" xfId="2207"/>
    <cellStyle name="Comma 9 5 2" xfId="3788"/>
    <cellStyle name="Comma 9 5 3" xfId="5349"/>
    <cellStyle name="Comma 9 6" xfId="3062"/>
    <cellStyle name="Comma 9 7" xfId="4623"/>
    <cellStyle name="Currency 2" xfId="790"/>
    <cellStyle name="Dezimal [0]_laroux" xfId="791"/>
    <cellStyle name="Dezimal_laroux" xfId="792"/>
    <cellStyle name="Emphasis 1" xfId="793"/>
    <cellStyle name="Emphasis 2" xfId="794"/>
    <cellStyle name="Emphasis 3" xfId="795"/>
    <cellStyle name="Euro" xfId="796"/>
    <cellStyle name="Explanatory Text" xfId="17" builtinId="53" customBuiltin="1"/>
    <cellStyle name="Explanatory Text 2" xfId="121"/>
    <cellStyle name="Explanatory Text 2 2" xfId="797"/>
    <cellStyle name="Explanatory Text 2 2 2" xfId="798"/>
    <cellStyle name="Explanatory Text 2 3" xfId="799"/>
    <cellStyle name="Explanatory Text 2 3 2" xfId="800"/>
    <cellStyle name="Explanatory Text 2 4" xfId="801"/>
    <cellStyle name="Explanatory Text 2 5" xfId="802"/>
    <cellStyle name="Explanatory Text 3" xfId="803"/>
    <cellStyle name="Good" xfId="8" builtinId="26" customBuiltin="1"/>
    <cellStyle name="Good 2" xfId="122"/>
    <cellStyle name="Good 2 2" xfId="804"/>
    <cellStyle name="Good 2 2 2" xfId="805"/>
    <cellStyle name="Good 2 3" xfId="806"/>
    <cellStyle name="Good 2 3 2" xfId="807"/>
    <cellStyle name="Good 2 4" xfId="808"/>
    <cellStyle name="Good 2 5" xfId="809"/>
    <cellStyle name="Good 3" xfId="810"/>
    <cellStyle name="Heading 1" xfId="4" builtinId="16" customBuiltin="1"/>
    <cellStyle name="Heading 1 2" xfId="123"/>
    <cellStyle name="Heading 1 2 2" xfId="811"/>
    <cellStyle name="Heading 1 2 2 2" xfId="812"/>
    <cellStyle name="Heading 1 2 3" xfId="813"/>
    <cellStyle name="Heading 1 2 3 2" xfId="814"/>
    <cellStyle name="Heading 1 2 4" xfId="815"/>
    <cellStyle name="Heading 1 2 5" xfId="816"/>
    <cellStyle name="Heading 1 3" xfId="817"/>
    <cellStyle name="Heading 2" xfId="5" builtinId="17" customBuiltin="1"/>
    <cellStyle name="Heading 2 2" xfId="124"/>
    <cellStyle name="Heading 2 2 2" xfId="818"/>
    <cellStyle name="Heading 2 2 2 2" xfId="819"/>
    <cellStyle name="Heading 2 2 3" xfId="820"/>
    <cellStyle name="Heading 2 2 3 2" xfId="821"/>
    <cellStyle name="Heading 2 2 4" xfId="822"/>
    <cellStyle name="Heading 2 2 5" xfId="823"/>
    <cellStyle name="Heading 2 3" xfId="824"/>
    <cellStyle name="Heading 3" xfId="6" builtinId="18" customBuiltin="1"/>
    <cellStyle name="Heading 3 2" xfId="125"/>
    <cellStyle name="Heading 3 2 2" xfId="825"/>
    <cellStyle name="Heading 3 2 2 2" xfId="826"/>
    <cellStyle name="Heading 3 2 3" xfId="827"/>
    <cellStyle name="Heading 3 2 3 2" xfId="828"/>
    <cellStyle name="Heading 3 2 4" xfId="829"/>
    <cellStyle name="Heading 3 2 5" xfId="830"/>
    <cellStyle name="Heading 3 3" xfId="831"/>
    <cellStyle name="Heading 4" xfId="7" builtinId="19" customBuiltin="1"/>
    <cellStyle name="Heading 4 2" xfId="126"/>
    <cellStyle name="Heading 4 2 2" xfId="832"/>
    <cellStyle name="Heading 4 2 2 2" xfId="833"/>
    <cellStyle name="Heading 4 2 3" xfId="834"/>
    <cellStyle name="Heading 4 2 3 2" xfId="835"/>
    <cellStyle name="Heading 4 2 4" xfId="836"/>
    <cellStyle name="Heading 4 2 5" xfId="837"/>
    <cellStyle name="Heading 4 3" xfId="838"/>
    <cellStyle name="Hyperlink 2" xfId="839"/>
    <cellStyle name="Hyperlink 2 2" xfId="840"/>
    <cellStyle name="Hyperlink 3" xfId="841"/>
    <cellStyle name="Îáû÷íûé_AMD" xfId="842"/>
    <cellStyle name="Input" xfId="11" builtinId="20" customBuiltin="1"/>
    <cellStyle name="Input 2" xfId="127"/>
    <cellStyle name="Input 2 2" xfId="843"/>
    <cellStyle name="Input 2 2 2" xfId="844"/>
    <cellStyle name="Input 2 2 2 10" xfId="845"/>
    <cellStyle name="Input 2 2 2 2" xfId="846"/>
    <cellStyle name="Input 2 2 2 3" xfId="847"/>
    <cellStyle name="Input 2 2 2 4" xfId="848"/>
    <cellStyle name="Input 2 2 2 5" xfId="849"/>
    <cellStyle name="Input 2 2 2 6" xfId="850"/>
    <cellStyle name="Input 2 2 2 7" xfId="851"/>
    <cellStyle name="Input 2 2 2 8" xfId="852"/>
    <cellStyle name="Input 2 2 2 9" xfId="853"/>
    <cellStyle name="Input 2 2 3" xfId="854"/>
    <cellStyle name="Input 2 2 3 10" xfId="855"/>
    <cellStyle name="Input 2 2 3 2" xfId="856"/>
    <cellStyle name="Input 2 2 3 3" xfId="857"/>
    <cellStyle name="Input 2 2 3 4" xfId="858"/>
    <cellStyle name="Input 2 2 3 5" xfId="859"/>
    <cellStyle name="Input 2 2 3 6" xfId="860"/>
    <cellStyle name="Input 2 2 3 7" xfId="861"/>
    <cellStyle name="Input 2 2 3 8" xfId="862"/>
    <cellStyle name="Input 2 2 3 9" xfId="863"/>
    <cellStyle name="Input 2 2 4" xfId="864"/>
    <cellStyle name="Input 2 2 4 2" xfId="865"/>
    <cellStyle name="Input 2 2 4 3" xfId="866"/>
    <cellStyle name="Input 2 2 5" xfId="867"/>
    <cellStyle name="Input 2 2 6" xfId="868"/>
    <cellStyle name="Input 2 2 7" xfId="869"/>
    <cellStyle name="Input 2 2 8" xfId="870"/>
    <cellStyle name="Input 2 2 9" xfId="871"/>
    <cellStyle name="Input 2 3" xfId="872"/>
    <cellStyle name="Input 2 3 10" xfId="873"/>
    <cellStyle name="Input 2 3 2" xfId="874"/>
    <cellStyle name="Input 2 3 2 2" xfId="875"/>
    <cellStyle name="Input 2 3 2 3" xfId="876"/>
    <cellStyle name="Input 2 3 2 4" xfId="877"/>
    <cellStyle name="Input 2 3 2 5" xfId="878"/>
    <cellStyle name="Input 2 3 2 6" xfId="879"/>
    <cellStyle name="Input 2 3 2 7" xfId="880"/>
    <cellStyle name="Input 2 3 3" xfId="881"/>
    <cellStyle name="Input 2 3 3 2" xfId="882"/>
    <cellStyle name="Input 2 3 3 3" xfId="883"/>
    <cellStyle name="Input 2 3 3 4" xfId="884"/>
    <cellStyle name="Input 2 3 3 5" xfId="885"/>
    <cellStyle name="Input 2 3 3 6" xfId="886"/>
    <cellStyle name="Input 2 3 3 7" xfId="887"/>
    <cellStyle name="Input 2 3 4" xfId="888"/>
    <cellStyle name="Input 2 3 5" xfId="889"/>
    <cellStyle name="Input 2 3 6" xfId="890"/>
    <cellStyle name="Input 2 3 7" xfId="891"/>
    <cellStyle name="Input 2 3 8" xfId="892"/>
    <cellStyle name="Input 2 3 9" xfId="893"/>
    <cellStyle name="Input 2 4" xfId="894"/>
    <cellStyle name="Input 2 4 2" xfId="895"/>
    <cellStyle name="Input 2 4 3" xfId="896"/>
    <cellStyle name="Input 2 4 4" xfId="897"/>
    <cellStyle name="Input 2 4 5" xfId="898"/>
    <cellStyle name="Input 2 4 6" xfId="899"/>
    <cellStyle name="Input 2 4 7" xfId="900"/>
    <cellStyle name="Input 2 5" xfId="901"/>
    <cellStyle name="Input 2 5 2" xfId="902"/>
    <cellStyle name="Input 2 6" xfId="903"/>
    <cellStyle name="Input 2 6 2" xfId="904"/>
    <cellStyle name="Input 2 7" xfId="905"/>
    <cellStyle name="Input 2 8" xfId="906"/>
    <cellStyle name="Input 2 9" xfId="907"/>
    <cellStyle name="Input 3" xfId="908"/>
    <cellStyle name="KPMG Heading 1" xfId="909"/>
    <cellStyle name="KPMG Heading 2" xfId="910"/>
    <cellStyle name="KPMG Heading 3" xfId="911"/>
    <cellStyle name="KPMG Heading 4" xfId="912"/>
    <cellStyle name="KPMG Normal" xfId="913"/>
    <cellStyle name="KPMG Normal Text" xfId="914"/>
    <cellStyle name="KPMG Normal_123" xfId="915"/>
    <cellStyle name="Linked Cell" xfId="14" builtinId="24" customBuiltin="1"/>
    <cellStyle name="Linked Cell 2" xfId="128"/>
    <cellStyle name="Linked Cell 2 2" xfId="916"/>
    <cellStyle name="Linked Cell 2 2 2" xfId="917"/>
    <cellStyle name="Linked Cell 2 3" xfId="918"/>
    <cellStyle name="Linked Cell 2 3 2" xfId="919"/>
    <cellStyle name="Linked Cell 2 4" xfId="920"/>
    <cellStyle name="Linked Cell 2 5" xfId="921"/>
    <cellStyle name="Linked Cell 3" xfId="922"/>
    <cellStyle name="Milliers [0]_laroux" xfId="923"/>
    <cellStyle name="Milliers_laroux" xfId="924"/>
    <cellStyle name="Neutral" xfId="10" builtinId="28" customBuiltin="1"/>
    <cellStyle name="Neutral 2" xfId="129"/>
    <cellStyle name="Neutral 2 2" xfId="925"/>
    <cellStyle name="Neutral 2 2 2" xfId="926"/>
    <cellStyle name="Neutral 2 3" xfId="927"/>
    <cellStyle name="Neutral 2 3 2" xfId="928"/>
    <cellStyle name="Neutral 2 4" xfId="929"/>
    <cellStyle name="Neutral 2 5" xfId="930"/>
    <cellStyle name="Neutral 3" xfId="931"/>
    <cellStyle name="Neutral 4" xfId="932"/>
    <cellStyle name="no dec" xfId="933"/>
    <cellStyle name="Normal" xfId="0" builtinId="0"/>
    <cellStyle name="Normal - Style1" xfId="934"/>
    <cellStyle name="Normal 10" xfId="45"/>
    <cellStyle name="Normal 10 2" xfId="130"/>
    <cellStyle name="Normal 10 2 2" xfId="935"/>
    <cellStyle name="Normal 10 2 3" xfId="1667"/>
    <cellStyle name="Normal 10 3" xfId="936"/>
    <cellStyle name="Normal 10 3 2" xfId="937"/>
    <cellStyle name="Normal 10 4" xfId="938"/>
    <cellStyle name="Normal 10 4 2" xfId="939"/>
    <cellStyle name="Normal 10 5" xfId="940"/>
    <cellStyle name="Normal 10 5 2" xfId="1845"/>
    <cellStyle name="Normal 10 5 2 2" xfId="2573"/>
    <cellStyle name="Normal 10 5 2 2 2" xfId="4154"/>
    <cellStyle name="Normal 10 5 2 2 3" xfId="5715"/>
    <cellStyle name="Normal 10 5 2 3" xfId="3428"/>
    <cellStyle name="Normal 10 5 2 4" xfId="4989"/>
    <cellStyle name="Normal 10 5 3" xfId="2210"/>
    <cellStyle name="Normal 10 5 3 2" xfId="3791"/>
    <cellStyle name="Normal 10 5 3 3" xfId="5352"/>
    <cellStyle name="Normal 10 5 4" xfId="3065"/>
    <cellStyle name="Normal 10 5 5" xfId="4626"/>
    <cellStyle name="Normal 10 6" xfId="941"/>
    <cellStyle name="Normal 11" xfId="46"/>
    <cellStyle name="Normal 11 2" xfId="131"/>
    <cellStyle name="Normal 11 2 2" xfId="942"/>
    <cellStyle name="Normal 11 2 3" xfId="943"/>
    <cellStyle name="Normal 11 2 4" xfId="1668"/>
    <cellStyle name="Normal 11 3" xfId="944"/>
    <cellStyle name="Normal 11 3 2" xfId="945"/>
    <cellStyle name="Normal 11 3 2 2" xfId="1847"/>
    <cellStyle name="Normal 11 3 2 2 2" xfId="2575"/>
    <cellStyle name="Normal 11 3 2 2 2 2" xfId="4156"/>
    <cellStyle name="Normal 11 3 2 2 2 3" xfId="5717"/>
    <cellStyle name="Normal 11 3 2 2 3" xfId="3430"/>
    <cellStyle name="Normal 11 3 2 2 4" xfId="4991"/>
    <cellStyle name="Normal 11 3 2 3" xfId="2212"/>
    <cellStyle name="Normal 11 3 2 3 2" xfId="3793"/>
    <cellStyle name="Normal 11 3 2 3 3" xfId="5354"/>
    <cellStyle name="Normal 11 3 2 4" xfId="3067"/>
    <cellStyle name="Normal 11 3 2 5" xfId="4628"/>
    <cellStyle name="Normal 11 3 3" xfId="946"/>
    <cellStyle name="Normal 11 3 3 2" xfId="947"/>
    <cellStyle name="Normal 11 3 3 2 2" xfId="1848"/>
    <cellStyle name="Normal 11 3 3 2 2 2" xfId="2576"/>
    <cellStyle name="Normal 11 3 3 2 2 2 2" xfId="4157"/>
    <cellStyle name="Normal 11 3 3 2 2 2 3" xfId="5718"/>
    <cellStyle name="Normal 11 3 3 2 2 3" xfId="3431"/>
    <cellStyle name="Normal 11 3 3 2 2 4" xfId="4992"/>
    <cellStyle name="Normal 11 3 3 2 3" xfId="2213"/>
    <cellStyle name="Normal 11 3 3 2 3 2" xfId="3794"/>
    <cellStyle name="Normal 11 3 3 2 3 3" xfId="5355"/>
    <cellStyle name="Normal 11 3 3 2 4" xfId="3068"/>
    <cellStyle name="Normal 11 3 3 2 5" xfId="4629"/>
    <cellStyle name="Normal 11 3 4" xfId="1846"/>
    <cellStyle name="Normal 11 3 4 2" xfId="2574"/>
    <cellStyle name="Normal 11 3 4 2 2" xfId="4155"/>
    <cellStyle name="Normal 11 3 4 2 3" xfId="5716"/>
    <cellStyle name="Normal 11 3 4 3" xfId="3429"/>
    <cellStyle name="Normal 11 3 4 4" xfId="4990"/>
    <cellStyle name="Normal 11 3 5" xfId="2211"/>
    <cellStyle name="Normal 11 3 5 2" xfId="3792"/>
    <cellStyle name="Normal 11 3 5 3" xfId="5353"/>
    <cellStyle name="Normal 11 3 6" xfId="3066"/>
    <cellStyle name="Normal 11 3 7" xfId="4627"/>
    <cellStyle name="Normal 11 4" xfId="948"/>
    <cellStyle name="Normal 11 4 2" xfId="949"/>
    <cellStyle name="Normal 11 4 2 2" xfId="1850"/>
    <cellStyle name="Normal 11 4 2 2 2" xfId="2578"/>
    <cellStyle name="Normal 11 4 2 2 2 2" xfId="4159"/>
    <cellStyle name="Normal 11 4 2 2 2 3" xfId="5720"/>
    <cellStyle name="Normal 11 4 2 2 3" xfId="3433"/>
    <cellStyle name="Normal 11 4 2 2 4" xfId="4994"/>
    <cellStyle name="Normal 11 4 2 3" xfId="2215"/>
    <cellStyle name="Normal 11 4 2 3 2" xfId="3796"/>
    <cellStyle name="Normal 11 4 2 3 3" xfId="5357"/>
    <cellStyle name="Normal 11 4 2 4" xfId="3070"/>
    <cellStyle name="Normal 11 4 2 5" xfId="4631"/>
    <cellStyle name="Normal 11 4 3" xfId="950"/>
    <cellStyle name="Normal 11 4 3 2" xfId="951"/>
    <cellStyle name="Normal 11 4 3 2 2" xfId="1851"/>
    <cellStyle name="Normal 11 4 3 2 2 2" xfId="2579"/>
    <cellStyle name="Normal 11 4 3 2 2 2 2" xfId="4160"/>
    <cellStyle name="Normal 11 4 3 2 2 2 3" xfId="5721"/>
    <cellStyle name="Normal 11 4 3 2 2 3" xfId="3434"/>
    <cellStyle name="Normal 11 4 3 2 2 4" xfId="4995"/>
    <cellStyle name="Normal 11 4 3 2 3" xfId="2216"/>
    <cellStyle name="Normal 11 4 3 2 3 2" xfId="3797"/>
    <cellStyle name="Normal 11 4 3 2 3 3" xfId="5358"/>
    <cellStyle name="Normal 11 4 3 2 4" xfId="3071"/>
    <cellStyle name="Normal 11 4 3 2 5" xfId="4632"/>
    <cellStyle name="Normal 11 4 4" xfId="1849"/>
    <cellStyle name="Normal 11 4 4 2" xfId="2577"/>
    <cellStyle name="Normal 11 4 4 2 2" xfId="4158"/>
    <cellStyle name="Normal 11 4 4 2 3" xfId="5719"/>
    <cellStyle name="Normal 11 4 4 3" xfId="3432"/>
    <cellStyle name="Normal 11 4 4 4" xfId="4993"/>
    <cellStyle name="Normal 11 4 5" xfId="2214"/>
    <cellStyle name="Normal 11 4 5 2" xfId="3795"/>
    <cellStyle name="Normal 11 4 5 3" xfId="5356"/>
    <cellStyle name="Normal 11 4 6" xfId="3069"/>
    <cellStyle name="Normal 11 4 7" xfId="4630"/>
    <cellStyle name="Normal 11 5" xfId="952"/>
    <cellStyle name="Normal 11 5 2" xfId="953"/>
    <cellStyle name="Normal 11 5 2 2" xfId="1853"/>
    <cellStyle name="Normal 11 5 2 2 2" xfId="2581"/>
    <cellStyle name="Normal 11 5 2 2 2 2" xfId="4162"/>
    <cellStyle name="Normal 11 5 2 2 2 3" xfId="5723"/>
    <cellStyle name="Normal 11 5 2 2 3" xfId="3436"/>
    <cellStyle name="Normal 11 5 2 2 4" xfId="4997"/>
    <cellStyle name="Normal 11 5 2 3" xfId="2218"/>
    <cellStyle name="Normal 11 5 2 3 2" xfId="3799"/>
    <cellStyle name="Normal 11 5 2 3 3" xfId="5360"/>
    <cellStyle name="Normal 11 5 2 4" xfId="3073"/>
    <cellStyle name="Normal 11 5 2 5" xfId="4634"/>
    <cellStyle name="Normal 11 5 3" xfId="954"/>
    <cellStyle name="Normal 11 5 3 2" xfId="1854"/>
    <cellStyle name="Normal 11 5 3 2 2" xfId="2582"/>
    <cellStyle name="Normal 11 5 3 2 2 2" xfId="4163"/>
    <cellStyle name="Normal 11 5 3 2 2 3" xfId="5724"/>
    <cellStyle name="Normal 11 5 3 2 3" xfId="3437"/>
    <cellStyle name="Normal 11 5 3 2 4" xfId="4998"/>
    <cellStyle name="Normal 11 5 3 3" xfId="2219"/>
    <cellStyle name="Normal 11 5 3 3 2" xfId="3800"/>
    <cellStyle name="Normal 11 5 3 3 3" xfId="5361"/>
    <cellStyle name="Normal 11 5 3 4" xfId="3074"/>
    <cellStyle name="Normal 11 5 3 5" xfId="4635"/>
    <cellStyle name="Normal 11 5 4" xfId="1852"/>
    <cellStyle name="Normal 11 5 4 2" xfId="2580"/>
    <cellStyle name="Normal 11 5 4 2 2" xfId="4161"/>
    <cellStyle name="Normal 11 5 4 2 3" xfId="5722"/>
    <cellStyle name="Normal 11 5 4 3" xfId="3435"/>
    <cellStyle name="Normal 11 5 4 4" xfId="4996"/>
    <cellStyle name="Normal 11 5 5" xfId="2217"/>
    <cellStyle name="Normal 11 5 5 2" xfId="3798"/>
    <cellStyle name="Normal 11 5 5 3" xfId="5359"/>
    <cellStyle name="Normal 11 5 6" xfId="3072"/>
    <cellStyle name="Normal 11 5 7" xfId="4633"/>
    <cellStyle name="Normal 11 6" xfId="955"/>
    <cellStyle name="Normal 11 7" xfId="956"/>
    <cellStyle name="Normal 11 8" xfId="957"/>
    <cellStyle name="Normal 12" xfId="132"/>
    <cellStyle name="Normal 12 2" xfId="958"/>
    <cellStyle name="Normal 12 2 2" xfId="959"/>
    <cellStyle name="Normal 12 3" xfId="960"/>
    <cellStyle name="Normal 12 4" xfId="961"/>
    <cellStyle name="Normal 13" xfId="133"/>
    <cellStyle name="Normal 13 2" xfId="962"/>
    <cellStyle name="Normal 13 2 2" xfId="963"/>
    <cellStyle name="Normal 13 3" xfId="964"/>
    <cellStyle name="Normal 14" xfId="157"/>
    <cellStyle name="Normal 14 2" xfId="965"/>
    <cellStyle name="Normal 14 2 2" xfId="966"/>
    <cellStyle name="Normal 14 3" xfId="967"/>
    <cellStyle name="Normal 14 4" xfId="1683"/>
    <cellStyle name="Normal 14 4 2" xfId="2411"/>
    <cellStyle name="Normal 14 4 2 2" xfId="3992"/>
    <cellStyle name="Normal 14 4 2 3" xfId="5553"/>
    <cellStyle name="Normal 14 4 3" xfId="3266"/>
    <cellStyle name="Normal 14 4 4" xfId="4827"/>
    <cellStyle name="Normal 14 5" xfId="2048"/>
    <cellStyle name="Normal 14 5 2" xfId="3629"/>
    <cellStyle name="Normal 14 5 3" xfId="5190"/>
    <cellStyle name="Normal 14 6" xfId="2903"/>
    <cellStyle name="Normal 14 7" xfId="4464"/>
    <cellStyle name="Normal 15" xfId="968"/>
    <cellStyle name="Normal 15 2" xfId="969"/>
    <cellStyle name="Normal 15 2 2" xfId="970"/>
    <cellStyle name="Normal 15 3" xfId="971"/>
    <cellStyle name="Normal 15 4" xfId="972"/>
    <cellStyle name="Normal 15 5" xfId="1855"/>
    <cellStyle name="Normal 15 5 2" xfId="2583"/>
    <cellStyle name="Normal 15 5 2 2" xfId="4164"/>
    <cellStyle name="Normal 15 5 2 3" xfId="5725"/>
    <cellStyle name="Normal 15 5 3" xfId="3438"/>
    <cellStyle name="Normal 15 5 4" xfId="4999"/>
    <cellStyle name="Normal 15 6" xfId="2220"/>
    <cellStyle name="Normal 15 6 2" xfId="3801"/>
    <cellStyle name="Normal 15 6 3" xfId="5362"/>
    <cellStyle name="Normal 15 7" xfId="3075"/>
    <cellStyle name="Normal 15 8" xfId="4636"/>
    <cellStyle name="Normal 16" xfId="973"/>
    <cellStyle name="Normal 16 2" xfId="974"/>
    <cellStyle name="Normal 16 3" xfId="975"/>
    <cellStyle name="Normal 16 4" xfId="976"/>
    <cellStyle name="Normal 17" xfId="977"/>
    <cellStyle name="Normal 17 2" xfId="978"/>
    <cellStyle name="Normal 17 2 2" xfId="1856"/>
    <cellStyle name="Normal 17 2 2 2" xfId="2584"/>
    <cellStyle name="Normal 17 2 2 2 2" xfId="4165"/>
    <cellStyle name="Normal 17 2 2 2 3" xfId="5726"/>
    <cellStyle name="Normal 17 2 2 3" xfId="3439"/>
    <cellStyle name="Normal 17 2 2 4" xfId="5000"/>
    <cellStyle name="Normal 17 2 3" xfId="2221"/>
    <cellStyle name="Normal 17 2 3 2" xfId="3802"/>
    <cellStyle name="Normal 17 2 3 3" xfId="5363"/>
    <cellStyle name="Normal 17 2 4" xfId="3076"/>
    <cellStyle name="Normal 17 2 5" xfId="4637"/>
    <cellStyle name="Normal 17 3" xfId="979"/>
    <cellStyle name="Normal 18" xfId="980"/>
    <cellStyle name="Normal 18 2" xfId="981"/>
    <cellStyle name="Normal 19" xfId="982"/>
    <cellStyle name="Normal 2" xfId="1"/>
    <cellStyle name="Normal 2 10" xfId="983"/>
    <cellStyle name="Normal 2 11" xfId="984"/>
    <cellStyle name="Normal 2 12" xfId="985"/>
    <cellStyle name="Normal 2 13" xfId="47"/>
    <cellStyle name="Normal 2 2" xfId="48"/>
    <cellStyle name="Normal 2 2 2" xfId="986"/>
    <cellStyle name="Normal 2 2 3" xfId="987"/>
    <cellStyle name="Normal 2 2 3 2" xfId="988"/>
    <cellStyle name="Normal 2 2 4" xfId="989"/>
    <cellStyle name="Normal 2 2 4 2" xfId="990"/>
    <cellStyle name="Normal 2 2 4 2 2" xfId="1857"/>
    <cellStyle name="Normal 2 2 4 2 2 2" xfId="2585"/>
    <cellStyle name="Normal 2 2 4 2 2 2 2" xfId="4166"/>
    <cellStyle name="Normal 2 2 4 2 2 2 3" xfId="5727"/>
    <cellStyle name="Normal 2 2 4 2 2 3" xfId="3440"/>
    <cellStyle name="Normal 2 2 4 2 2 4" xfId="5001"/>
    <cellStyle name="Normal 2 2 4 2 3" xfId="2222"/>
    <cellStyle name="Normal 2 2 4 2 3 2" xfId="3803"/>
    <cellStyle name="Normal 2 2 4 2 3 3" xfId="5364"/>
    <cellStyle name="Normal 2 2 4 2 4" xfId="3077"/>
    <cellStyle name="Normal 2 2 4 2 5" xfId="4638"/>
    <cellStyle name="Normal 2 2 5" xfId="991"/>
    <cellStyle name="Normal 2 3" xfId="49"/>
    <cellStyle name="Normal 2 3 2" xfId="992"/>
    <cellStyle name="Normal 2 3 2 2" xfId="993"/>
    <cellStyle name="Normal 2 3 2 3" xfId="994"/>
    <cellStyle name="Normal 2 3 3" xfId="995"/>
    <cellStyle name="Normal 2 3 4" xfId="996"/>
    <cellStyle name="Normal 2 3 4 2" xfId="997"/>
    <cellStyle name="Normal 2 3 4 3" xfId="998"/>
    <cellStyle name="Normal 2 3 5" xfId="999"/>
    <cellStyle name="Normal 2 4" xfId="50"/>
    <cellStyle name="Normal 2 4 2" xfId="1000"/>
    <cellStyle name="Normal 2 4 2 2" xfId="1001"/>
    <cellStyle name="Normal 2 4 3" xfId="1002"/>
    <cellStyle name="Normal 2 4 3 2" xfId="1003"/>
    <cellStyle name="Normal 2 4 4" xfId="1004"/>
    <cellStyle name="Normal 2 5" xfId="134"/>
    <cellStyle name="Normal 2 5 2" xfId="1005"/>
    <cellStyle name="Normal 2 5 2 2" xfId="1006"/>
    <cellStyle name="Normal 2 5 3" xfId="1007"/>
    <cellStyle name="Normal 2 5 4" xfId="1008"/>
    <cellStyle name="Normal 2 6" xfId="1009"/>
    <cellStyle name="Normal 2 6 2" xfId="1010"/>
    <cellStyle name="Normal 2 6 2 2" xfId="1858"/>
    <cellStyle name="Normal 2 6 2 2 2" xfId="2586"/>
    <cellStyle name="Normal 2 6 2 2 2 2" xfId="4167"/>
    <cellStyle name="Normal 2 6 2 2 2 3" xfId="5728"/>
    <cellStyle name="Normal 2 6 2 2 3" xfId="3441"/>
    <cellStyle name="Normal 2 6 2 2 4" xfId="5002"/>
    <cellStyle name="Normal 2 6 2 3" xfId="2223"/>
    <cellStyle name="Normal 2 6 2 3 2" xfId="3804"/>
    <cellStyle name="Normal 2 6 2 3 3" xfId="5365"/>
    <cellStyle name="Normal 2 6 2 4" xfId="3078"/>
    <cellStyle name="Normal 2 6 2 5" xfId="4639"/>
    <cellStyle name="Normal 2 6 3" xfId="1011"/>
    <cellStyle name="Normal 2 6 4" xfId="1012"/>
    <cellStyle name="Normal 2 7" xfId="1013"/>
    <cellStyle name="Normal 2 8" xfId="1014"/>
    <cellStyle name="Normal 2 9" xfId="1015"/>
    <cellStyle name="Normal 2_MOLSI 2009-2011 MTEF Axjusak 3_new_Final" xfId="51"/>
    <cellStyle name="Normal 20" xfId="1016"/>
    <cellStyle name="Normal 21" xfId="1017"/>
    <cellStyle name="Normal 22" xfId="1018"/>
    <cellStyle name="Normal 23" xfId="1019"/>
    <cellStyle name="Normal 23 2" xfId="1859"/>
    <cellStyle name="Normal 23 2 2" xfId="2587"/>
    <cellStyle name="Normal 23 2 2 2" xfId="4168"/>
    <cellStyle name="Normal 23 2 2 3" xfId="5729"/>
    <cellStyle name="Normal 23 2 3" xfId="3442"/>
    <cellStyle name="Normal 23 2 4" xfId="5003"/>
    <cellStyle name="Normal 23 3" xfId="2224"/>
    <cellStyle name="Normal 23 3 2" xfId="3805"/>
    <cellStyle name="Normal 23 3 3" xfId="5366"/>
    <cellStyle name="Normal 23 4" xfId="3079"/>
    <cellStyle name="Normal 23 5" xfId="4640"/>
    <cellStyle name="Normal 24" xfId="1020"/>
    <cellStyle name="Normal 24 2" xfId="1860"/>
    <cellStyle name="Normal 24 2 2" xfId="2588"/>
    <cellStyle name="Normal 24 2 2 2" xfId="4169"/>
    <cellStyle name="Normal 24 2 2 3" xfId="5730"/>
    <cellStyle name="Normal 24 2 3" xfId="3443"/>
    <cellStyle name="Normal 24 2 4" xfId="5004"/>
    <cellStyle name="Normal 24 3" xfId="2225"/>
    <cellStyle name="Normal 24 3 2" xfId="3806"/>
    <cellStyle name="Normal 24 3 3" xfId="5367"/>
    <cellStyle name="Normal 24 4" xfId="3080"/>
    <cellStyle name="Normal 24 5" xfId="4641"/>
    <cellStyle name="Normal 25" xfId="1021"/>
    <cellStyle name="Normal 25 2" xfId="1861"/>
    <cellStyle name="Normal 25 2 2" xfId="2589"/>
    <cellStyle name="Normal 25 2 2 2" xfId="4170"/>
    <cellStyle name="Normal 25 2 2 3" xfId="5731"/>
    <cellStyle name="Normal 25 2 3" xfId="3444"/>
    <cellStyle name="Normal 25 2 4" xfId="5005"/>
    <cellStyle name="Normal 25 3" xfId="2226"/>
    <cellStyle name="Normal 25 3 2" xfId="3807"/>
    <cellStyle name="Normal 25 3 3" xfId="5368"/>
    <cellStyle name="Normal 25 4" xfId="3081"/>
    <cellStyle name="Normal 25 5" xfId="4642"/>
    <cellStyle name="Normal 26" xfId="1022"/>
    <cellStyle name="Normal 26 2" xfId="1862"/>
    <cellStyle name="Normal 26 2 2" xfId="2590"/>
    <cellStyle name="Normal 26 2 2 2" xfId="4171"/>
    <cellStyle name="Normal 26 2 2 3" xfId="5732"/>
    <cellStyle name="Normal 26 2 3" xfId="3445"/>
    <cellStyle name="Normal 26 2 4" xfId="5006"/>
    <cellStyle name="Normal 26 3" xfId="2227"/>
    <cellStyle name="Normal 26 3 2" xfId="3808"/>
    <cellStyle name="Normal 26 3 3" xfId="5369"/>
    <cellStyle name="Normal 26 4" xfId="3082"/>
    <cellStyle name="Normal 26 5" xfId="4643"/>
    <cellStyle name="Normal 27" xfId="1023"/>
    <cellStyle name="Normal 28" xfId="1024"/>
    <cellStyle name="Normal 29" xfId="1025"/>
    <cellStyle name="Normal 3" xfId="52"/>
    <cellStyle name="Normal 3 2" xfId="135"/>
    <cellStyle name="Normal 3 2 2" xfId="1026"/>
    <cellStyle name="Normal 3 2 3" xfId="1027"/>
    <cellStyle name="Normal 3 2 3 2" xfId="1028"/>
    <cellStyle name="Normal 3 2 4" xfId="1029"/>
    <cellStyle name="Normal 3 2 4 2" xfId="1030"/>
    <cellStyle name="Normal 3 2 5" xfId="1031"/>
    <cellStyle name="Normal 3 2 5 2" xfId="1032"/>
    <cellStyle name="Normal 3 2 6" xfId="1033"/>
    <cellStyle name="Normal 3 3" xfId="1034"/>
    <cellStyle name="Normal 3 3 2" xfId="1035"/>
    <cellStyle name="Normal 3 3 3" xfId="1036"/>
    <cellStyle name="Normal 3 4" xfId="1037"/>
    <cellStyle name="Normal 3 5" xfId="1038"/>
    <cellStyle name="Normal 3 5 2" xfId="1039"/>
    <cellStyle name="Normal 3 6" xfId="1040"/>
    <cellStyle name="Normal 3 6 2" xfId="1041"/>
    <cellStyle name="Normal 3 7" xfId="1042"/>
    <cellStyle name="Normal 3 8" xfId="1043"/>
    <cellStyle name="Normal 3 8 2" xfId="1863"/>
    <cellStyle name="Normal 3 8 2 2" xfId="2591"/>
    <cellStyle name="Normal 3 8 2 2 2" xfId="4172"/>
    <cellStyle name="Normal 3 8 2 2 3" xfId="5733"/>
    <cellStyle name="Normal 3 8 2 3" xfId="3446"/>
    <cellStyle name="Normal 3 8 2 4" xfId="5007"/>
    <cellStyle name="Normal 3 8 3" xfId="2228"/>
    <cellStyle name="Normal 3 8 3 2" xfId="3809"/>
    <cellStyle name="Normal 3 8 3 3" xfId="5370"/>
    <cellStyle name="Normal 3 8 4" xfId="3083"/>
    <cellStyle name="Normal 3 8 5" xfId="4644"/>
    <cellStyle name="Normal 3_HavelvacN2axjusakN3" xfId="1044"/>
    <cellStyle name="Normal 30" xfId="1045"/>
    <cellStyle name="Normal 31" xfId="1046"/>
    <cellStyle name="Normal 32" xfId="1047"/>
    <cellStyle name="Normal 33" xfId="1048"/>
    <cellStyle name="Normal 34" xfId="1049"/>
    <cellStyle name="Normal 34 2" xfId="1864"/>
    <cellStyle name="Normal 34 2 2" xfId="2592"/>
    <cellStyle name="Normal 34 2 2 2" xfId="4173"/>
    <cellStyle name="Normal 34 2 2 3" xfId="5734"/>
    <cellStyle name="Normal 34 2 3" xfId="3447"/>
    <cellStyle name="Normal 34 2 4" xfId="5008"/>
    <cellStyle name="Normal 34 3" xfId="2229"/>
    <cellStyle name="Normal 34 3 2" xfId="3810"/>
    <cellStyle name="Normal 34 3 3" xfId="5371"/>
    <cellStyle name="Normal 34 4" xfId="3084"/>
    <cellStyle name="Normal 34 5" xfId="4645"/>
    <cellStyle name="Normal 35" xfId="1050"/>
    <cellStyle name="Normal 36" xfId="1051"/>
    <cellStyle name="Normal 37" xfId="1052"/>
    <cellStyle name="Normal 374" xfId="1053"/>
    <cellStyle name="Normal 374 2" xfId="1054"/>
    <cellStyle name="Normal 38" xfId="1055"/>
    <cellStyle name="Normal 39" xfId="1056"/>
    <cellStyle name="Normal 4" xfId="3"/>
    <cellStyle name="Normal 4 2" xfId="1057"/>
    <cellStyle name="Normal 4 2 2" xfId="1058"/>
    <cellStyle name="Normal 4 3" xfId="1059"/>
    <cellStyle name="Normal 4 3 10" xfId="4646"/>
    <cellStyle name="Normal 4 3 2" xfId="1060"/>
    <cellStyle name="Normal 4 3 2 2" xfId="1061"/>
    <cellStyle name="Normal 4 3 2 2 2" xfId="1867"/>
    <cellStyle name="Normal 4 3 2 2 2 2" xfId="2595"/>
    <cellStyle name="Normal 4 3 2 2 2 2 2" xfId="4176"/>
    <cellStyle name="Normal 4 3 2 2 2 2 3" xfId="5737"/>
    <cellStyle name="Normal 4 3 2 2 2 3" xfId="3450"/>
    <cellStyle name="Normal 4 3 2 2 2 4" xfId="5011"/>
    <cellStyle name="Normal 4 3 2 2 3" xfId="2232"/>
    <cellStyle name="Normal 4 3 2 2 3 2" xfId="3813"/>
    <cellStyle name="Normal 4 3 2 2 3 3" xfId="5374"/>
    <cellStyle name="Normal 4 3 2 2 4" xfId="3087"/>
    <cellStyle name="Normal 4 3 2 2 5" xfId="4648"/>
    <cellStyle name="Normal 4 3 2 3" xfId="1062"/>
    <cellStyle name="Normal 4 3 2 3 2" xfId="1868"/>
    <cellStyle name="Normal 4 3 2 3 2 2" xfId="2596"/>
    <cellStyle name="Normal 4 3 2 3 2 2 2" xfId="4177"/>
    <cellStyle name="Normal 4 3 2 3 2 2 3" xfId="5738"/>
    <cellStyle name="Normal 4 3 2 3 2 3" xfId="3451"/>
    <cellStyle name="Normal 4 3 2 3 2 4" xfId="5012"/>
    <cellStyle name="Normal 4 3 2 3 3" xfId="2233"/>
    <cellStyle name="Normal 4 3 2 3 3 2" xfId="3814"/>
    <cellStyle name="Normal 4 3 2 3 3 3" xfId="5375"/>
    <cellStyle name="Normal 4 3 2 3 4" xfId="3088"/>
    <cellStyle name="Normal 4 3 2 3 5" xfId="4649"/>
    <cellStyle name="Normal 4 3 2 4" xfId="1866"/>
    <cellStyle name="Normal 4 3 2 4 2" xfId="2594"/>
    <cellStyle name="Normal 4 3 2 4 2 2" xfId="4175"/>
    <cellStyle name="Normal 4 3 2 4 2 3" xfId="5736"/>
    <cellStyle name="Normal 4 3 2 4 3" xfId="3449"/>
    <cellStyle name="Normal 4 3 2 4 4" xfId="5010"/>
    <cellStyle name="Normal 4 3 2 5" xfId="2231"/>
    <cellStyle name="Normal 4 3 2 5 2" xfId="3812"/>
    <cellStyle name="Normal 4 3 2 5 3" xfId="5373"/>
    <cellStyle name="Normal 4 3 2 6" xfId="3086"/>
    <cellStyle name="Normal 4 3 2 7" xfId="4647"/>
    <cellStyle name="Normal 4 3 3" xfId="1063"/>
    <cellStyle name="Normal 4 3 3 2" xfId="1064"/>
    <cellStyle name="Normal 4 3 3 2 2" xfId="1870"/>
    <cellStyle name="Normal 4 3 3 2 2 2" xfId="2598"/>
    <cellStyle name="Normal 4 3 3 2 2 2 2" xfId="4179"/>
    <cellStyle name="Normal 4 3 3 2 2 2 3" xfId="5740"/>
    <cellStyle name="Normal 4 3 3 2 2 3" xfId="3453"/>
    <cellStyle name="Normal 4 3 3 2 2 4" xfId="5014"/>
    <cellStyle name="Normal 4 3 3 2 3" xfId="2235"/>
    <cellStyle name="Normal 4 3 3 2 3 2" xfId="3816"/>
    <cellStyle name="Normal 4 3 3 2 3 3" xfId="5377"/>
    <cellStyle name="Normal 4 3 3 2 4" xfId="3090"/>
    <cellStyle name="Normal 4 3 3 2 5" xfId="4651"/>
    <cellStyle name="Normal 4 3 3 3" xfId="1065"/>
    <cellStyle name="Normal 4 3 3 3 2" xfId="1871"/>
    <cellStyle name="Normal 4 3 3 3 2 2" xfId="2599"/>
    <cellStyle name="Normal 4 3 3 3 2 2 2" xfId="4180"/>
    <cellStyle name="Normal 4 3 3 3 2 2 3" xfId="5741"/>
    <cellStyle name="Normal 4 3 3 3 2 3" xfId="3454"/>
    <cellStyle name="Normal 4 3 3 3 2 4" xfId="5015"/>
    <cellStyle name="Normal 4 3 3 3 3" xfId="2236"/>
    <cellStyle name="Normal 4 3 3 3 3 2" xfId="3817"/>
    <cellStyle name="Normal 4 3 3 3 3 3" xfId="5378"/>
    <cellStyle name="Normal 4 3 3 3 4" xfId="3091"/>
    <cellStyle name="Normal 4 3 3 3 5" xfId="4652"/>
    <cellStyle name="Normal 4 3 3 4" xfId="1869"/>
    <cellStyle name="Normal 4 3 3 4 2" xfId="2597"/>
    <cellStyle name="Normal 4 3 3 4 2 2" xfId="4178"/>
    <cellStyle name="Normal 4 3 3 4 2 3" xfId="5739"/>
    <cellStyle name="Normal 4 3 3 4 3" xfId="3452"/>
    <cellStyle name="Normal 4 3 3 4 4" xfId="5013"/>
    <cellStyle name="Normal 4 3 3 5" xfId="2234"/>
    <cellStyle name="Normal 4 3 3 5 2" xfId="3815"/>
    <cellStyle name="Normal 4 3 3 5 3" xfId="5376"/>
    <cellStyle name="Normal 4 3 3 6" xfId="3089"/>
    <cellStyle name="Normal 4 3 3 7" xfId="4650"/>
    <cellStyle name="Normal 4 3 4" xfId="1066"/>
    <cellStyle name="Normal 4 3 4 2" xfId="1067"/>
    <cellStyle name="Normal 4 3 4 2 2" xfId="1873"/>
    <cellStyle name="Normal 4 3 4 2 2 2" xfId="2601"/>
    <cellStyle name="Normal 4 3 4 2 2 2 2" xfId="4182"/>
    <cellStyle name="Normal 4 3 4 2 2 2 3" xfId="5743"/>
    <cellStyle name="Normal 4 3 4 2 2 3" xfId="3456"/>
    <cellStyle name="Normal 4 3 4 2 2 4" xfId="5017"/>
    <cellStyle name="Normal 4 3 4 2 3" xfId="2238"/>
    <cellStyle name="Normal 4 3 4 2 3 2" xfId="3819"/>
    <cellStyle name="Normal 4 3 4 2 3 3" xfId="5380"/>
    <cellStyle name="Normal 4 3 4 2 4" xfId="3093"/>
    <cellStyle name="Normal 4 3 4 2 5" xfId="4654"/>
    <cellStyle name="Normal 4 3 4 3" xfId="1068"/>
    <cellStyle name="Normal 4 3 4 3 2" xfId="1874"/>
    <cellStyle name="Normal 4 3 4 3 2 2" xfId="2602"/>
    <cellStyle name="Normal 4 3 4 3 2 2 2" xfId="4183"/>
    <cellStyle name="Normal 4 3 4 3 2 2 3" xfId="5744"/>
    <cellStyle name="Normal 4 3 4 3 2 3" xfId="3457"/>
    <cellStyle name="Normal 4 3 4 3 2 4" xfId="5018"/>
    <cellStyle name="Normal 4 3 4 3 3" xfId="2239"/>
    <cellStyle name="Normal 4 3 4 3 3 2" xfId="3820"/>
    <cellStyle name="Normal 4 3 4 3 3 3" xfId="5381"/>
    <cellStyle name="Normal 4 3 4 3 4" xfId="3094"/>
    <cellStyle name="Normal 4 3 4 3 5" xfId="4655"/>
    <cellStyle name="Normal 4 3 4 4" xfId="1872"/>
    <cellStyle name="Normal 4 3 4 4 2" xfId="2600"/>
    <cellStyle name="Normal 4 3 4 4 2 2" xfId="4181"/>
    <cellStyle name="Normal 4 3 4 4 2 3" xfId="5742"/>
    <cellStyle name="Normal 4 3 4 4 3" xfId="3455"/>
    <cellStyle name="Normal 4 3 4 4 4" xfId="5016"/>
    <cellStyle name="Normal 4 3 4 5" xfId="2237"/>
    <cellStyle name="Normal 4 3 4 5 2" xfId="3818"/>
    <cellStyle name="Normal 4 3 4 5 3" xfId="5379"/>
    <cellStyle name="Normal 4 3 4 6" xfId="3092"/>
    <cellStyle name="Normal 4 3 4 7" xfId="4653"/>
    <cellStyle name="Normal 4 3 5" xfId="1069"/>
    <cellStyle name="Normal 4 3 6" xfId="1070"/>
    <cellStyle name="Normal 4 3 7" xfId="1865"/>
    <cellStyle name="Normal 4 3 7 2" xfId="2593"/>
    <cellStyle name="Normal 4 3 7 2 2" xfId="4174"/>
    <cellStyle name="Normal 4 3 7 2 3" xfId="5735"/>
    <cellStyle name="Normal 4 3 7 3" xfId="3448"/>
    <cellStyle name="Normal 4 3 7 4" xfId="5009"/>
    <cellStyle name="Normal 4 3 8" xfId="2230"/>
    <cellStyle name="Normal 4 3 8 2" xfId="3811"/>
    <cellStyle name="Normal 4 3 8 3" xfId="5372"/>
    <cellStyle name="Normal 4 3 9" xfId="3085"/>
    <cellStyle name="Normal 4 4" xfId="1071"/>
    <cellStyle name="Normal 4 4 2" xfId="1072"/>
    <cellStyle name="Normal 4 4 2 2" xfId="1875"/>
    <cellStyle name="Normal 4 4 2 2 2" xfId="2603"/>
    <cellStyle name="Normal 4 4 2 2 2 2" xfId="4184"/>
    <cellStyle name="Normal 4 4 2 2 2 3" xfId="5745"/>
    <cellStyle name="Normal 4 4 2 2 3" xfId="3458"/>
    <cellStyle name="Normal 4 4 2 2 4" xfId="5019"/>
    <cellStyle name="Normal 4 4 2 3" xfId="2240"/>
    <cellStyle name="Normal 4 4 2 3 2" xfId="3821"/>
    <cellStyle name="Normal 4 4 2 3 3" xfId="5382"/>
    <cellStyle name="Normal 4 4 2 4" xfId="3095"/>
    <cellStyle name="Normal 4 4 2 5" xfId="4656"/>
    <cellStyle name="Normal 4 4 3" xfId="1073"/>
    <cellStyle name="Normal 4 4 3 2" xfId="1876"/>
    <cellStyle name="Normal 4 4 3 2 2" xfId="2604"/>
    <cellStyle name="Normal 4 4 3 2 2 2" xfId="4185"/>
    <cellStyle name="Normal 4 4 3 2 2 3" xfId="5746"/>
    <cellStyle name="Normal 4 4 3 2 3" xfId="3459"/>
    <cellStyle name="Normal 4 4 3 2 4" xfId="5020"/>
    <cellStyle name="Normal 4 4 3 3" xfId="2241"/>
    <cellStyle name="Normal 4 4 3 3 2" xfId="3822"/>
    <cellStyle name="Normal 4 4 3 3 3" xfId="5383"/>
    <cellStyle name="Normal 4 4 3 4" xfId="3096"/>
    <cellStyle name="Normal 4 4 3 5" xfId="4657"/>
    <cellStyle name="Normal 4 4 4" xfId="1074"/>
    <cellStyle name="Normal 4 5" xfId="1075"/>
    <cellStyle name="Normal 4 5 10" xfId="4658"/>
    <cellStyle name="Normal 4 5 2" xfId="1076"/>
    <cellStyle name="Normal 4 5 2 2" xfId="1077"/>
    <cellStyle name="Normal 4 5 2 2 2" xfId="1879"/>
    <cellStyle name="Normal 4 5 2 2 2 2" xfId="2607"/>
    <cellStyle name="Normal 4 5 2 2 2 2 2" xfId="4188"/>
    <cellStyle name="Normal 4 5 2 2 2 2 3" xfId="5749"/>
    <cellStyle name="Normal 4 5 2 2 2 3" xfId="3462"/>
    <cellStyle name="Normal 4 5 2 2 2 4" xfId="5023"/>
    <cellStyle name="Normal 4 5 2 2 3" xfId="2244"/>
    <cellStyle name="Normal 4 5 2 2 3 2" xfId="3825"/>
    <cellStyle name="Normal 4 5 2 2 3 3" xfId="5386"/>
    <cellStyle name="Normal 4 5 2 2 4" xfId="3099"/>
    <cellStyle name="Normal 4 5 2 2 5" xfId="4660"/>
    <cellStyle name="Normal 4 5 2 3" xfId="1078"/>
    <cellStyle name="Normal 4 5 2 3 2" xfId="1880"/>
    <cellStyle name="Normal 4 5 2 3 2 2" xfId="2608"/>
    <cellStyle name="Normal 4 5 2 3 2 2 2" xfId="4189"/>
    <cellStyle name="Normal 4 5 2 3 2 2 3" xfId="5750"/>
    <cellStyle name="Normal 4 5 2 3 2 3" xfId="3463"/>
    <cellStyle name="Normal 4 5 2 3 2 4" xfId="5024"/>
    <cellStyle name="Normal 4 5 2 3 3" xfId="2245"/>
    <cellStyle name="Normal 4 5 2 3 3 2" xfId="3826"/>
    <cellStyle name="Normal 4 5 2 3 3 3" xfId="5387"/>
    <cellStyle name="Normal 4 5 2 3 4" xfId="3100"/>
    <cellStyle name="Normal 4 5 2 3 5" xfId="4661"/>
    <cellStyle name="Normal 4 5 2 4" xfId="1878"/>
    <cellStyle name="Normal 4 5 2 4 2" xfId="2606"/>
    <cellStyle name="Normal 4 5 2 4 2 2" xfId="4187"/>
    <cellStyle name="Normal 4 5 2 4 2 3" xfId="5748"/>
    <cellStyle name="Normal 4 5 2 4 3" xfId="3461"/>
    <cellStyle name="Normal 4 5 2 4 4" xfId="5022"/>
    <cellStyle name="Normal 4 5 2 5" xfId="2243"/>
    <cellStyle name="Normal 4 5 2 5 2" xfId="3824"/>
    <cellStyle name="Normal 4 5 2 5 3" xfId="5385"/>
    <cellStyle name="Normal 4 5 2 6" xfId="3098"/>
    <cellStyle name="Normal 4 5 2 7" xfId="4659"/>
    <cellStyle name="Normal 4 5 3" xfId="1079"/>
    <cellStyle name="Normal 4 5 3 2" xfId="1080"/>
    <cellStyle name="Normal 4 5 3 2 2" xfId="1882"/>
    <cellStyle name="Normal 4 5 3 2 2 2" xfId="2610"/>
    <cellStyle name="Normal 4 5 3 2 2 2 2" xfId="4191"/>
    <cellStyle name="Normal 4 5 3 2 2 2 3" xfId="5752"/>
    <cellStyle name="Normal 4 5 3 2 2 3" xfId="3465"/>
    <cellStyle name="Normal 4 5 3 2 2 4" xfId="5026"/>
    <cellStyle name="Normal 4 5 3 2 3" xfId="2247"/>
    <cellStyle name="Normal 4 5 3 2 3 2" xfId="3828"/>
    <cellStyle name="Normal 4 5 3 2 3 3" xfId="5389"/>
    <cellStyle name="Normal 4 5 3 2 4" xfId="3102"/>
    <cellStyle name="Normal 4 5 3 2 5" xfId="4663"/>
    <cellStyle name="Normal 4 5 3 3" xfId="1081"/>
    <cellStyle name="Normal 4 5 3 3 2" xfId="1883"/>
    <cellStyle name="Normal 4 5 3 3 2 2" xfId="2611"/>
    <cellStyle name="Normal 4 5 3 3 2 2 2" xfId="4192"/>
    <cellStyle name="Normal 4 5 3 3 2 2 3" xfId="5753"/>
    <cellStyle name="Normal 4 5 3 3 2 3" xfId="3466"/>
    <cellStyle name="Normal 4 5 3 3 2 4" xfId="5027"/>
    <cellStyle name="Normal 4 5 3 3 3" xfId="2248"/>
    <cellStyle name="Normal 4 5 3 3 3 2" xfId="3829"/>
    <cellStyle name="Normal 4 5 3 3 3 3" xfId="5390"/>
    <cellStyle name="Normal 4 5 3 3 4" xfId="3103"/>
    <cellStyle name="Normal 4 5 3 3 5" xfId="4664"/>
    <cellStyle name="Normal 4 5 3 4" xfId="1881"/>
    <cellStyle name="Normal 4 5 3 4 2" xfId="2609"/>
    <cellStyle name="Normal 4 5 3 4 2 2" xfId="4190"/>
    <cellStyle name="Normal 4 5 3 4 2 3" xfId="5751"/>
    <cellStyle name="Normal 4 5 3 4 3" xfId="3464"/>
    <cellStyle name="Normal 4 5 3 4 4" xfId="5025"/>
    <cellStyle name="Normal 4 5 3 5" xfId="2246"/>
    <cellStyle name="Normal 4 5 3 5 2" xfId="3827"/>
    <cellStyle name="Normal 4 5 3 5 3" xfId="5388"/>
    <cellStyle name="Normal 4 5 3 6" xfId="3101"/>
    <cellStyle name="Normal 4 5 3 7" xfId="4662"/>
    <cellStyle name="Normal 4 5 4" xfId="1082"/>
    <cellStyle name="Normal 4 5 4 2" xfId="1083"/>
    <cellStyle name="Normal 4 5 4 2 2" xfId="1885"/>
    <cellStyle name="Normal 4 5 4 2 2 2" xfId="2613"/>
    <cellStyle name="Normal 4 5 4 2 2 2 2" xfId="4194"/>
    <cellStyle name="Normal 4 5 4 2 2 2 3" xfId="5755"/>
    <cellStyle name="Normal 4 5 4 2 2 3" xfId="3468"/>
    <cellStyle name="Normal 4 5 4 2 2 4" xfId="5029"/>
    <cellStyle name="Normal 4 5 4 2 3" xfId="2250"/>
    <cellStyle name="Normal 4 5 4 2 3 2" xfId="3831"/>
    <cellStyle name="Normal 4 5 4 2 3 3" xfId="5392"/>
    <cellStyle name="Normal 4 5 4 2 4" xfId="3105"/>
    <cellStyle name="Normal 4 5 4 2 5" xfId="4666"/>
    <cellStyle name="Normal 4 5 4 3" xfId="1084"/>
    <cellStyle name="Normal 4 5 4 3 2" xfId="1886"/>
    <cellStyle name="Normal 4 5 4 3 2 2" xfId="2614"/>
    <cellStyle name="Normal 4 5 4 3 2 2 2" xfId="4195"/>
    <cellStyle name="Normal 4 5 4 3 2 2 3" xfId="5756"/>
    <cellStyle name="Normal 4 5 4 3 2 3" xfId="3469"/>
    <cellStyle name="Normal 4 5 4 3 2 4" xfId="5030"/>
    <cellStyle name="Normal 4 5 4 3 3" xfId="2251"/>
    <cellStyle name="Normal 4 5 4 3 3 2" xfId="3832"/>
    <cellStyle name="Normal 4 5 4 3 3 3" xfId="5393"/>
    <cellStyle name="Normal 4 5 4 3 4" xfId="3106"/>
    <cellStyle name="Normal 4 5 4 3 5" xfId="4667"/>
    <cellStyle name="Normal 4 5 4 4" xfId="1884"/>
    <cellStyle name="Normal 4 5 4 4 2" xfId="2612"/>
    <cellStyle name="Normal 4 5 4 4 2 2" xfId="4193"/>
    <cellStyle name="Normal 4 5 4 4 2 3" xfId="5754"/>
    <cellStyle name="Normal 4 5 4 4 3" xfId="3467"/>
    <cellStyle name="Normal 4 5 4 4 4" xfId="5028"/>
    <cellStyle name="Normal 4 5 4 5" xfId="2249"/>
    <cellStyle name="Normal 4 5 4 5 2" xfId="3830"/>
    <cellStyle name="Normal 4 5 4 5 3" xfId="5391"/>
    <cellStyle name="Normal 4 5 4 6" xfId="3104"/>
    <cellStyle name="Normal 4 5 4 7" xfId="4665"/>
    <cellStyle name="Normal 4 5 5" xfId="1085"/>
    <cellStyle name="Normal 4 5 5 2" xfId="1887"/>
    <cellStyle name="Normal 4 5 5 2 2" xfId="2615"/>
    <cellStyle name="Normal 4 5 5 2 2 2" xfId="4196"/>
    <cellStyle name="Normal 4 5 5 2 2 3" xfId="5757"/>
    <cellStyle name="Normal 4 5 5 2 3" xfId="3470"/>
    <cellStyle name="Normal 4 5 5 2 4" xfId="5031"/>
    <cellStyle name="Normal 4 5 5 3" xfId="2252"/>
    <cellStyle name="Normal 4 5 5 3 2" xfId="3833"/>
    <cellStyle name="Normal 4 5 5 3 3" xfId="5394"/>
    <cellStyle name="Normal 4 5 5 4" xfId="3107"/>
    <cellStyle name="Normal 4 5 5 5" xfId="4668"/>
    <cellStyle name="Normal 4 5 6" xfId="1086"/>
    <cellStyle name="Normal 4 5 6 2" xfId="1087"/>
    <cellStyle name="Normal 4 5 6 2 2" xfId="1888"/>
    <cellStyle name="Normal 4 5 6 2 2 2" xfId="2616"/>
    <cellStyle name="Normal 4 5 6 2 2 2 2" xfId="4197"/>
    <cellStyle name="Normal 4 5 6 2 2 2 3" xfId="5758"/>
    <cellStyle name="Normal 4 5 6 2 2 3" xfId="3471"/>
    <cellStyle name="Normal 4 5 6 2 2 4" xfId="5032"/>
    <cellStyle name="Normal 4 5 6 2 3" xfId="2253"/>
    <cellStyle name="Normal 4 5 6 2 3 2" xfId="3834"/>
    <cellStyle name="Normal 4 5 6 2 3 3" xfId="5395"/>
    <cellStyle name="Normal 4 5 6 2 4" xfId="3108"/>
    <cellStyle name="Normal 4 5 6 2 5" xfId="4669"/>
    <cellStyle name="Normal 4 5 7" xfId="1877"/>
    <cellStyle name="Normal 4 5 7 2" xfId="2605"/>
    <cellStyle name="Normal 4 5 7 2 2" xfId="4186"/>
    <cellStyle name="Normal 4 5 7 2 3" xfId="5747"/>
    <cellStyle name="Normal 4 5 7 3" xfId="3460"/>
    <cellStyle name="Normal 4 5 7 4" xfId="5021"/>
    <cellStyle name="Normal 4 5 8" xfId="2242"/>
    <cellStyle name="Normal 4 5 8 2" xfId="3823"/>
    <cellStyle name="Normal 4 5 8 3" xfId="5384"/>
    <cellStyle name="Normal 4 5 9" xfId="3097"/>
    <cellStyle name="Normal 4 6" xfId="1088"/>
    <cellStyle name="Normal 4 6 2" xfId="1089"/>
    <cellStyle name="Normal 4 6 2 2" xfId="1090"/>
    <cellStyle name="Normal 4 6 2 2 2" xfId="1891"/>
    <cellStyle name="Normal 4 6 2 2 2 2" xfId="2619"/>
    <cellStyle name="Normal 4 6 2 2 2 2 2" xfId="4200"/>
    <cellStyle name="Normal 4 6 2 2 2 2 3" xfId="5761"/>
    <cellStyle name="Normal 4 6 2 2 2 3" xfId="3474"/>
    <cellStyle name="Normal 4 6 2 2 2 4" xfId="5035"/>
    <cellStyle name="Normal 4 6 2 2 3" xfId="2256"/>
    <cellStyle name="Normal 4 6 2 2 3 2" xfId="3837"/>
    <cellStyle name="Normal 4 6 2 2 3 3" xfId="5398"/>
    <cellStyle name="Normal 4 6 2 2 4" xfId="3111"/>
    <cellStyle name="Normal 4 6 2 2 5" xfId="4672"/>
    <cellStyle name="Normal 4 6 2 3" xfId="1091"/>
    <cellStyle name="Normal 4 6 2 3 2" xfId="1892"/>
    <cellStyle name="Normal 4 6 2 3 2 2" xfId="2620"/>
    <cellStyle name="Normal 4 6 2 3 2 2 2" xfId="4201"/>
    <cellStyle name="Normal 4 6 2 3 2 2 3" xfId="5762"/>
    <cellStyle name="Normal 4 6 2 3 2 3" xfId="3475"/>
    <cellStyle name="Normal 4 6 2 3 2 4" xfId="5036"/>
    <cellStyle name="Normal 4 6 2 3 3" xfId="2257"/>
    <cellStyle name="Normal 4 6 2 3 3 2" xfId="3838"/>
    <cellStyle name="Normal 4 6 2 3 3 3" xfId="5399"/>
    <cellStyle name="Normal 4 6 2 3 4" xfId="3112"/>
    <cellStyle name="Normal 4 6 2 3 5" xfId="4673"/>
    <cellStyle name="Normal 4 6 2 4" xfId="1890"/>
    <cellStyle name="Normal 4 6 2 4 2" xfId="2618"/>
    <cellStyle name="Normal 4 6 2 4 2 2" xfId="4199"/>
    <cellStyle name="Normal 4 6 2 4 2 3" xfId="5760"/>
    <cellStyle name="Normal 4 6 2 4 3" xfId="3473"/>
    <cellStyle name="Normal 4 6 2 4 4" xfId="5034"/>
    <cellStyle name="Normal 4 6 2 5" xfId="2255"/>
    <cellStyle name="Normal 4 6 2 5 2" xfId="3836"/>
    <cellStyle name="Normal 4 6 2 5 3" xfId="5397"/>
    <cellStyle name="Normal 4 6 2 6" xfId="3110"/>
    <cellStyle name="Normal 4 6 2 7" xfId="4671"/>
    <cellStyle name="Normal 4 6 3" xfId="1092"/>
    <cellStyle name="Normal 4 6 3 2" xfId="1093"/>
    <cellStyle name="Normal 4 6 3 2 2" xfId="1894"/>
    <cellStyle name="Normal 4 6 3 2 2 2" xfId="2622"/>
    <cellStyle name="Normal 4 6 3 2 2 2 2" xfId="4203"/>
    <cellStyle name="Normal 4 6 3 2 2 2 3" xfId="5764"/>
    <cellStyle name="Normal 4 6 3 2 2 3" xfId="3477"/>
    <cellStyle name="Normal 4 6 3 2 2 4" xfId="5038"/>
    <cellStyle name="Normal 4 6 3 2 3" xfId="2259"/>
    <cellStyle name="Normal 4 6 3 2 3 2" xfId="3840"/>
    <cellStyle name="Normal 4 6 3 2 3 3" xfId="5401"/>
    <cellStyle name="Normal 4 6 3 2 4" xfId="3114"/>
    <cellStyle name="Normal 4 6 3 2 5" xfId="4675"/>
    <cellStyle name="Normal 4 6 3 3" xfId="1094"/>
    <cellStyle name="Normal 4 6 3 3 2" xfId="1895"/>
    <cellStyle name="Normal 4 6 3 3 2 2" xfId="2623"/>
    <cellStyle name="Normal 4 6 3 3 2 2 2" xfId="4204"/>
    <cellStyle name="Normal 4 6 3 3 2 2 3" xfId="5765"/>
    <cellStyle name="Normal 4 6 3 3 2 3" xfId="3478"/>
    <cellStyle name="Normal 4 6 3 3 2 4" xfId="5039"/>
    <cellStyle name="Normal 4 6 3 3 3" xfId="2260"/>
    <cellStyle name="Normal 4 6 3 3 3 2" xfId="3841"/>
    <cellStyle name="Normal 4 6 3 3 3 3" xfId="5402"/>
    <cellStyle name="Normal 4 6 3 3 4" xfId="3115"/>
    <cellStyle name="Normal 4 6 3 3 5" xfId="4676"/>
    <cellStyle name="Normal 4 6 3 4" xfId="1893"/>
    <cellStyle name="Normal 4 6 3 4 2" xfId="2621"/>
    <cellStyle name="Normal 4 6 3 4 2 2" xfId="4202"/>
    <cellStyle name="Normal 4 6 3 4 2 3" xfId="5763"/>
    <cellStyle name="Normal 4 6 3 4 3" xfId="3476"/>
    <cellStyle name="Normal 4 6 3 4 4" xfId="5037"/>
    <cellStyle name="Normal 4 6 3 5" xfId="2258"/>
    <cellStyle name="Normal 4 6 3 5 2" xfId="3839"/>
    <cellStyle name="Normal 4 6 3 5 3" xfId="5400"/>
    <cellStyle name="Normal 4 6 3 6" xfId="3113"/>
    <cellStyle name="Normal 4 6 3 7" xfId="4674"/>
    <cellStyle name="Normal 4 6 4" xfId="1095"/>
    <cellStyle name="Normal 4 6 4 2" xfId="1896"/>
    <cellStyle name="Normal 4 6 4 2 2" xfId="2624"/>
    <cellStyle name="Normal 4 6 4 2 2 2" xfId="4205"/>
    <cellStyle name="Normal 4 6 4 2 2 3" xfId="5766"/>
    <cellStyle name="Normal 4 6 4 2 3" xfId="3479"/>
    <cellStyle name="Normal 4 6 4 2 4" xfId="5040"/>
    <cellStyle name="Normal 4 6 4 3" xfId="2261"/>
    <cellStyle name="Normal 4 6 4 3 2" xfId="3842"/>
    <cellStyle name="Normal 4 6 4 3 3" xfId="5403"/>
    <cellStyle name="Normal 4 6 4 4" xfId="3116"/>
    <cellStyle name="Normal 4 6 4 5" xfId="4677"/>
    <cellStyle name="Normal 4 6 5" xfId="1096"/>
    <cellStyle name="Normal 4 6 5 2" xfId="1097"/>
    <cellStyle name="Normal 4 6 5 2 2" xfId="1897"/>
    <cellStyle name="Normal 4 6 5 2 2 2" xfId="2625"/>
    <cellStyle name="Normal 4 6 5 2 2 2 2" xfId="4206"/>
    <cellStyle name="Normal 4 6 5 2 2 2 3" xfId="5767"/>
    <cellStyle name="Normal 4 6 5 2 2 3" xfId="3480"/>
    <cellStyle name="Normal 4 6 5 2 2 4" xfId="5041"/>
    <cellStyle name="Normal 4 6 5 2 3" xfId="2262"/>
    <cellStyle name="Normal 4 6 5 2 3 2" xfId="3843"/>
    <cellStyle name="Normal 4 6 5 2 3 3" xfId="5404"/>
    <cellStyle name="Normal 4 6 5 2 4" xfId="3117"/>
    <cellStyle name="Normal 4 6 5 2 5" xfId="4678"/>
    <cellStyle name="Normal 4 6 6" xfId="1889"/>
    <cellStyle name="Normal 4 6 6 2" xfId="2617"/>
    <cellStyle name="Normal 4 6 6 2 2" xfId="4198"/>
    <cellStyle name="Normal 4 6 6 2 3" xfId="5759"/>
    <cellStyle name="Normal 4 6 6 3" xfId="3472"/>
    <cellStyle name="Normal 4 6 6 4" xfId="5033"/>
    <cellStyle name="Normal 4 6 7" xfId="2254"/>
    <cellStyle name="Normal 4 6 7 2" xfId="3835"/>
    <cellStyle name="Normal 4 6 7 3" xfId="5396"/>
    <cellStyle name="Normal 4 6 8" xfId="3109"/>
    <cellStyle name="Normal 4 6 9" xfId="4670"/>
    <cellStyle name="Normal 4 7" xfId="1098"/>
    <cellStyle name="Normal 4 8" xfId="1099"/>
    <cellStyle name="Normal 4 8 2" xfId="1100"/>
    <cellStyle name="Normal 4 8 2 2" xfId="1898"/>
    <cellStyle name="Normal 4 8 2 2 2" xfId="2626"/>
    <cellStyle name="Normal 4 8 2 2 2 2" xfId="4207"/>
    <cellStyle name="Normal 4 8 2 2 2 3" xfId="5768"/>
    <cellStyle name="Normal 4 8 2 2 3" xfId="3481"/>
    <cellStyle name="Normal 4 8 2 2 4" xfId="5042"/>
    <cellStyle name="Normal 4 8 2 3" xfId="2263"/>
    <cellStyle name="Normal 4 8 2 3 2" xfId="3844"/>
    <cellStyle name="Normal 4 8 2 3 3" xfId="5405"/>
    <cellStyle name="Normal 4 8 2 4" xfId="3118"/>
    <cellStyle name="Normal 4 8 2 5" xfId="4679"/>
    <cellStyle name="Normal 4 9" xfId="53"/>
    <cellStyle name="Normal 40" xfId="1101"/>
    <cellStyle name="Normal 41" xfId="1102"/>
    <cellStyle name="Normal 42" xfId="1103"/>
    <cellStyle name="Normal 43" xfId="1104"/>
    <cellStyle name="Normal 44" xfId="1105"/>
    <cellStyle name="Normal 45" xfId="1106"/>
    <cellStyle name="Normal 45 2" xfId="1899"/>
    <cellStyle name="Normal 45 2 2" xfId="2627"/>
    <cellStyle name="Normal 45 2 2 2" xfId="4208"/>
    <cellStyle name="Normal 45 2 2 3" xfId="5769"/>
    <cellStyle name="Normal 45 2 3" xfId="3482"/>
    <cellStyle name="Normal 45 2 4" xfId="5043"/>
    <cellStyle name="Normal 45 3" xfId="2264"/>
    <cellStyle name="Normal 45 3 2" xfId="3845"/>
    <cellStyle name="Normal 45 3 3" xfId="5406"/>
    <cellStyle name="Normal 45 4" xfId="3119"/>
    <cellStyle name="Normal 45 5" xfId="4680"/>
    <cellStyle name="Normal 46" xfId="1107"/>
    <cellStyle name="Normal 47" xfId="1108"/>
    <cellStyle name="Normal 48" xfId="1109"/>
    <cellStyle name="Normal 49" xfId="1110"/>
    <cellStyle name="Normal 5" xfId="2"/>
    <cellStyle name="Normal 5 2" xfId="1111"/>
    <cellStyle name="Normal 5 2 10" xfId="4681"/>
    <cellStyle name="Normal 5 2 2" xfId="1112"/>
    <cellStyle name="Normal 5 2 2 2" xfId="1113"/>
    <cellStyle name="Normal 5 2 2 2 2" xfId="1114"/>
    <cellStyle name="Normal 5 2 2 2 2 2" xfId="1903"/>
    <cellStyle name="Normal 5 2 2 2 2 2 2" xfId="2631"/>
    <cellStyle name="Normal 5 2 2 2 2 2 2 2" xfId="4212"/>
    <cellStyle name="Normal 5 2 2 2 2 2 2 3" xfId="5773"/>
    <cellStyle name="Normal 5 2 2 2 2 2 3" xfId="3486"/>
    <cellStyle name="Normal 5 2 2 2 2 2 4" xfId="5047"/>
    <cellStyle name="Normal 5 2 2 2 2 3" xfId="2268"/>
    <cellStyle name="Normal 5 2 2 2 2 3 2" xfId="3849"/>
    <cellStyle name="Normal 5 2 2 2 2 3 3" xfId="5410"/>
    <cellStyle name="Normal 5 2 2 2 2 4" xfId="3123"/>
    <cellStyle name="Normal 5 2 2 2 2 5" xfId="4684"/>
    <cellStyle name="Normal 5 2 2 2 3" xfId="1115"/>
    <cellStyle name="Normal 5 2 2 2 3 2" xfId="1904"/>
    <cellStyle name="Normal 5 2 2 2 3 2 2" xfId="2632"/>
    <cellStyle name="Normal 5 2 2 2 3 2 2 2" xfId="4213"/>
    <cellStyle name="Normal 5 2 2 2 3 2 2 3" xfId="5774"/>
    <cellStyle name="Normal 5 2 2 2 3 2 3" xfId="3487"/>
    <cellStyle name="Normal 5 2 2 2 3 2 4" xfId="5048"/>
    <cellStyle name="Normal 5 2 2 2 3 3" xfId="2269"/>
    <cellStyle name="Normal 5 2 2 2 3 3 2" xfId="3850"/>
    <cellStyle name="Normal 5 2 2 2 3 3 3" xfId="5411"/>
    <cellStyle name="Normal 5 2 2 2 3 4" xfId="3124"/>
    <cellStyle name="Normal 5 2 2 2 3 5" xfId="4685"/>
    <cellStyle name="Normal 5 2 2 2 4" xfId="1902"/>
    <cellStyle name="Normal 5 2 2 2 4 2" xfId="2630"/>
    <cellStyle name="Normal 5 2 2 2 4 2 2" xfId="4211"/>
    <cellStyle name="Normal 5 2 2 2 4 2 3" xfId="5772"/>
    <cellStyle name="Normal 5 2 2 2 4 3" xfId="3485"/>
    <cellStyle name="Normal 5 2 2 2 4 4" xfId="5046"/>
    <cellStyle name="Normal 5 2 2 2 5" xfId="2267"/>
    <cellStyle name="Normal 5 2 2 2 5 2" xfId="3848"/>
    <cellStyle name="Normal 5 2 2 2 5 3" xfId="5409"/>
    <cellStyle name="Normal 5 2 2 2 6" xfId="3122"/>
    <cellStyle name="Normal 5 2 2 2 7" xfId="4683"/>
    <cellStyle name="Normal 5 2 2 3" xfId="1116"/>
    <cellStyle name="Normal 5 2 2 3 2" xfId="1117"/>
    <cellStyle name="Normal 5 2 2 3 2 2" xfId="1906"/>
    <cellStyle name="Normal 5 2 2 3 2 2 2" xfId="2634"/>
    <cellStyle name="Normal 5 2 2 3 2 2 2 2" xfId="4215"/>
    <cellStyle name="Normal 5 2 2 3 2 2 2 3" xfId="5776"/>
    <cellStyle name="Normal 5 2 2 3 2 2 3" xfId="3489"/>
    <cellStyle name="Normal 5 2 2 3 2 2 4" xfId="5050"/>
    <cellStyle name="Normal 5 2 2 3 2 3" xfId="2271"/>
    <cellStyle name="Normal 5 2 2 3 2 3 2" xfId="3852"/>
    <cellStyle name="Normal 5 2 2 3 2 3 3" xfId="5413"/>
    <cellStyle name="Normal 5 2 2 3 2 4" xfId="3126"/>
    <cellStyle name="Normal 5 2 2 3 2 5" xfId="4687"/>
    <cellStyle name="Normal 5 2 2 3 3" xfId="1118"/>
    <cellStyle name="Normal 5 2 2 3 3 2" xfId="1907"/>
    <cellStyle name="Normal 5 2 2 3 3 2 2" xfId="2635"/>
    <cellStyle name="Normal 5 2 2 3 3 2 2 2" xfId="4216"/>
    <cellStyle name="Normal 5 2 2 3 3 2 2 3" xfId="5777"/>
    <cellStyle name="Normal 5 2 2 3 3 2 3" xfId="3490"/>
    <cellStyle name="Normal 5 2 2 3 3 2 4" xfId="5051"/>
    <cellStyle name="Normal 5 2 2 3 3 3" xfId="2272"/>
    <cellStyle name="Normal 5 2 2 3 3 3 2" xfId="3853"/>
    <cellStyle name="Normal 5 2 2 3 3 3 3" xfId="5414"/>
    <cellStyle name="Normal 5 2 2 3 3 4" xfId="3127"/>
    <cellStyle name="Normal 5 2 2 3 3 5" xfId="4688"/>
    <cellStyle name="Normal 5 2 2 3 4" xfId="1905"/>
    <cellStyle name="Normal 5 2 2 3 4 2" xfId="2633"/>
    <cellStyle name="Normal 5 2 2 3 4 2 2" xfId="4214"/>
    <cellStyle name="Normal 5 2 2 3 4 2 3" xfId="5775"/>
    <cellStyle name="Normal 5 2 2 3 4 3" xfId="3488"/>
    <cellStyle name="Normal 5 2 2 3 4 4" xfId="5049"/>
    <cellStyle name="Normal 5 2 2 3 5" xfId="2270"/>
    <cellStyle name="Normal 5 2 2 3 5 2" xfId="3851"/>
    <cellStyle name="Normal 5 2 2 3 5 3" xfId="5412"/>
    <cellStyle name="Normal 5 2 2 3 6" xfId="3125"/>
    <cellStyle name="Normal 5 2 2 3 7" xfId="4686"/>
    <cellStyle name="Normal 5 2 2 4" xfId="1119"/>
    <cellStyle name="Normal 5 2 2 4 2" xfId="1908"/>
    <cellStyle name="Normal 5 2 2 4 2 2" xfId="2636"/>
    <cellStyle name="Normal 5 2 2 4 2 2 2" xfId="4217"/>
    <cellStyle name="Normal 5 2 2 4 2 2 3" xfId="5778"/>
    <cellStyle name="Normal 5 2 2 4 2 3" xfId="3491"/>
    <cellStyle name="Normal 5 2 2 4 2 4" xfId="5052"/>
    <cellStyle name="Normal 5 2 2 4 3" xfId="2273"/>
    <cellStyle name="Normal 5 2 2 4 3 2" xfId="3854"/>
    <cellStyle name="Normal 5 2 2 4 3 3" xfId="5415"/>
    <cellStyle name="Normal 5 2 2 4 4" xfId="3128"/>
    <cellStyle name="Normal 5 2 2 4 5" xfId="4689"/>
    <cellStyle name="Normal 5 2 2 5" xfId="1120"/>
    <cellStyle name="Normal 5 2 2 5 2" xfId="1121"/>
    <cellStyle name="Normal 5 2 2 5 2 2" xfId="1909"/>
    <cellStyle name="Normal 5 2 2 5 2 2 2" xfId="2637"/>
    <cellStyle name="Normal 5 2 2 5 2 2 2 2" xfId="4218"/>
    <cellStyle name="Normal 5 2 2 5 2 2 2 3" xfId="5779"/>
    <cellStyle name="Normal 5 2 2 5 2 2 3" xfId="3492"/>
    <cellStyle name="Normal 5 2 2 5 2 2 4" xfId="5053"/>
    <cellStyle name="Normal 5 2 2 5 2 3" xfId="2274"/>
    <cellStyle name="Normal 5 2 2 5 2 3 2" xfId="3855"/>
    <cellStyle name="Normal 5 2 2 5 2 3 3" xfId="5416"/>
    <cellStyle name="Normal 5 2 2 5 2 4" xfId="3129"/>
    <cellStyle name="Normal 5 2 2 5 2 5" xfId="4690"/>
    <cellStyle name="Normal 5 2 2 6" xfId="1901"/>
    <cellStyle name="Normal 5 2 2 6 2" xfId="2629"/>
    <cellStyle name="Normal 5 2 2 6 2 2" xfId="4210"/>
    <cellStyle name="Normal 5 2 2 6 2 3" xfId="5771"/>
    <cellStyle name="Normal 5 2 2 6 3" xfId="3484"/>
    <cellStyle name="Normal 5 2 2 6 4" xfId="5045"/>
    <cellStyle name="Normal 5 2 2 7" xfId="2266"/>
    <cellStyle name="Normal 5 2 2 7 2" xfId="3847"/>
    <cellStyle name="Normal 5 2 2 7 3" xfId="5408"/>
    <cellStyle name="Normal 5 2 2 8" xfId="3121"/>
    <cellStyle name="Normal 5 2 2 9" xfId="4682"/>
    <cellStyle name="Normal 5 2 3" xfId="1122"/>
    <cellStyle name="Normal 5 2 4" xfId="1123"/>
    <cellStyle name="Normal 5 2 4 2" xfId="1910"/>
    <cellStyle name="Normal 5 2 4 2 2" xfId="2638"/>
    <cellStyle name="Normal 5 2 4 2 2 2" xfId="4219"/>
    <cellStyle name="Normal 5 2 4 2 2 3" xfId="5780"/>
    <cellStyle name="Normal 5 2 4 2 3" xfId="3493"/>
    <cellStyle name="Normal 5 2 4 2 4" xfId="5054"/>
    <cellStyle name="Normal 5 2 4 3" xfId="2275"/>
    <cellStyle name="Normal 5 2 4 3 2" xfId="3856"/>
    <cellStyle name="Normal 5 2 4 3 3" xfId="5417"/>
    <cellStyle name="Normal 5 2 4 4" xfId="3130"/>
    <cellStyle name="Normal 5 2 4 5" xfId="4691"/>
    <cellStyle name="Normal 5 2 5" xfId="1124"/>
    <cellStyle name="Normal 5 2 5 2" xfId="1911"/>
    <cellStyle name="Normal 5 2 5 2 2" xfId="2639"/>
    <cellStyle name="Normal 5 2 5 2 2 2" xfId="4220"/>
    <cellStyle name="Normal 5 2 5 2 2 3" xfId="5781"/>
    <cellStyle name="Normal 5 2 5 2 3" xfId="3494"/>
    <cellStyle name="Normal 5 2 5 2 4" xfId="5055"/>
    <cellStyle name="Normal 5 2 5 3" xfId="2276"/>
    <cellStyle name="Normal 5 2 5 3 2" xfId="3857"/>
    <cellStyle name="Normal 5 2 5 3 3" xfId="5418"/>
    <cellStyle name="Normal 5 2 5 4" xfId="3131"/>
    <cellStyle name="Normal 5 2 5 5" xfId="4692"/>
    <cellStyle name="Normal 5 2 6" xfId="1125"/>
    <cellStyle name="Normal 5 2 6 2" xfId="1912"/>
    <cellStyle name="Normal 5 2 6 2 2" xfId="2640"/>
    <cellStyle name="Normal 5 2 6 2 2 2" xfId="4221"/>
    <cellStyle name="Normal 5 2 6 2 2 3" xfId="5782"/>
    <cellStyle name="Normal 5 2 6 2 3" xfId="3495"/>
    <cellStyle name="Normal 5 2 6 2 4" xfId="5056"/>
    <cellStyle name="Normal 5 2 6 3" xfId="2277"/>
    <cellStyle name="Normal 5 2 6 3 2" xfId="3858"/>
    <cellStyle name="Normal 5 2 6 3 3" xfId="5419"/>
    <cellStyle name="Normal 5 2 6 4" xfId="3132"/>
    <cellStyle name="Normal 5 2 6 5" xfId="4693"/>
    <cellStyle name="Normal 5 2 7" xfId="1900"/>
    <cellStyle name="Normal 5 2 7 2" xfId="2628"/>
    <cellStyle name="Normal 5 2 7 2 2" xfId="4209"/>
    <cellStyle name="Normal 5 2 7 2 3" xfId="5770"/>
    <cellStyle name="Normal 5 2 7 3" xfId="3483"/>
    <cellStyle name="Normal 5 2 7 4" xfId="5044"/>
    <cellStyle name="Normal 5 2 8" xfId="2265"/>
    <cellStyle name="Normal 5 2 8 2" xfId="3846"/>
    <cellStyle name="Normal 5 2 8 3" xfId="5407"/>
    <cellStyle name="Normal 5 2 9" xfId="3120"/>
    <cellStyle name="Normal 5 3" xfId="1126"/>
    <cellStyle name="Normal 5 4" xfId="1127"/>
    <cellStyle name="Normal 5 4 2" xfId="1128"/>
    <cellStyle name="Normal 5 5" xfId="1129"/>
    <cellStyle name="Normal 5 5 2" xfId="1130"/>
    <cellStyle name="Normal 5 6" xfId="1131"/>
    <cellStyle name="Normal 50" xfId="1132"/>
    <cellStyle name="Normal 51" xfId="1133"/>
    <cellStyle name="Normal 52" xfId="1134"/>
    <cellStyle name="Normal 53" xfId="1135"/>
    <cellStyle name="Normal 54" xfId="1136"/>
    <cellStyle name="Normal 54 2" xfId="1137"/>
    <cellStyle name="Normal 54 3" xfId="1138"/>
    <cellStyle name="Normal 55" xfId="1139"/>
    <cellStyle name="Normal 56" xfId="1140"/>
    <cellStyle name="Normal 57" xfId="1141"/>
    <cellStyle name="Normal 58" xfId="1585"/>
    <cellStyle name="Normal 59" xfId="1598"/>
    <cellStyle name="Normal 6" xfId="54"/>
    <cellStyle name="Normal 6 2" xfId="1142"/>
    <cellStyle name="Normal 6 2 2" xfId="1143"/>
    <cellStyle name="Normal 6 2 3" xfId="1144"/>
    <cellStyle name="Normal 6 2 4" xfId="1145"/>
    <cellStyle name="Normal 6 3" xfId="1146"/>
    <cellStyle name="Normal 6 3 2" xfId="1147"/>
    <cellStyle name="Normal 6 4" xfId="1148"/>
    <cellStyle name="Normal 6 4 2" xfId="1149"/>
    <cellStyle name="Normal 6 5" xfId="1150"/>
    <cellStyle name="Normal 6 6" xfId="1151"/>
    <cellStyle name="Normal 60" xfId="1600"/>
    <cellStyle name="Normal 61" xfId="1601"/>
    <cellStyle name="Normal 62" xfId="1615"/>
    <cellStyle name="Normal 63" xfId="1994"/>
    <cellStyle name="Normal 63 2" xfId="2722"/>
    <cellStyle name="Normal 64" xfId="2724"/>
    <cellStyle name="Normal 65" xfId="2737"/>
    <cellStyle name="Normal 66" xfId="2739"/>
    <cellStyle name="Normal 67" xfId="2754"/>
    <cellStyle name="Normal 68" xfId="2770"/>
    <cellStyle name="Normal 69" xfId="2771"/>
    <cellStyle name="Normal 7" xfId="55"/>
    <cellStyle name="Normal 7 2" xfId="1152"/>
    <cellStyle name="Normal 7 2 2" xfId="1153"/>
    <cellStyle name="Normal 7 2 2 2" xfId="1154"/>
    <cellStyle name="Normal 7 2 2 2 2" xfId="1915"/>
    <cellStyle name="Normal 7 2 2 2 2 2" xfId="2643"/>
    <cellStyle name="Normal 7 2 2 2 2 2 2" xfId="4224"/>
    <cellStyle name="Normal 7 2 2 2 2 2 3" xfId="5785"/>
    <cellStyle name="Normal 7 2 2 2 2 3" xfId="3498"/>
    <cellStyle name="Normal 7 2 2 2 2 4" xfId="5059"/>
    <cellStyle name="Normal 7 2 2 2 3" xfId="2280"/>
    <cellStyle name="Normal 7 2 2 2 3 2" xfId="3861"/>
    <cellStyle name="Normal 7 2 2 2 3 3" xfId="5422"/>
    <cellStyle name="Normal 7 2 2 2 4" xfId="3135"/>
    <cellStyle name="Normal 7 2 2 2 5" xfId="4696"/>
    <cellStyle name="Normal 7 2 2 3" xfId="1155"/>
    <cellStyle name="Normal 7 2 2 3 2" xfId="1916"/>
    <cellStyle name="Normal 7 2 2 3 2 2" xfId="2644"/>
    <cellStyle name="Normal 7 2 2 3 2 2 2" xfId="4225"/>
    <cellStyle name="Normal 7 2 2 3 2 2 3" xfId="5786"/>
    <cellStyle name="Normal 7 2 2 3 2 3" xfId="3499"/>
    <cellStyle name="Normal 7 2 2 3 2 4" xfId="5060"/>
    <cellStyle name="Normal 7 2 2 3 3" xfId="2281"/>
    <cellStyle name="Normal 7 2 2 3 3 2" xfId="3862"/>
    <cellStyle name="Normal 7 2 2 3 3 3" xfId="5423"/>
    <cellStyle name="Normal 7 2 2 3 4" xfId="3136"/>
    <cellStyle name="Normal 7 2 2 3 5" xfId="4697"/>
    <cellStyle name="Normal 7 2 2 4" xfId="1914"/>
    <cellStyle name="Normal 7 2 2 4 2" xfId="2642"/>
    <cellStyle name="Normal 7 2 2 4 2 2" xfId="4223"/>
    <cellStyle name="Normal 7 2 2 4 2 3" xfId="5784"/>
    <cellStyle name="Normal 7 2 2 4 3" xfId="3497"/>
    <cellStyle name="Normal 7 2 2 4 4" xfId="5058"/>
    <cellStyle name="Normal 7 2 2 5" xfId="2279"/>
    <cellStyle name="Normal 7 2 2 5 2" xfId="3860"/>
    <cellStyle name="Normal 7 2 2 5 3" xfId="5421"/>
    <cellStyle name="Normal 7 2 2 6" xfId="3134"/>
    <cellStyle name="Normal 7 2 2 7" xfId="4695"/>
    <cellStyle name="Normal 7 2 3" xfId="1156"/>
    <cellStyle name="Normal 7 2 3 2" xfId="1157"/>
    <cellStyle name="Normal 7 2 3 2 2" xfId="1918"/>
    <cellStyle name="Normal 7 2 3 2 2 2" xfId="2646"/>
    <cellStyle name="Normal 7 2 3 2 2 2 2" xfId="4227"/>
    <cellStyle name="Normal 7 2 3 2 2 2 3" xfId="5788"/>
    <cellStyle name="Normal 7 2 3 2 2 3" xfId="3501"/>
    <cellStyle name="Normal 7 2 3 2 2 4" xfId="5062"/>
    <cellStyle name="Normal 7 2 3 2 3" xfId="2283"/>
    <cellStyle name="Normal 7 2 3 2 3 2" xfId="3864"/>
    <cellStyle name="Normal 7 2 3 2 3 3" xfId="5425"/>
    <cellStyle name="Normal 7 2 3 2 4" xfId="3138"/>
    <cellStyle name="Normal 7 2 3 2 5" xfId="4699"/>
    <cellStyle name="Normal 7 2 3 3" xfId="1158"/>
    <cellStyle name="Normal 7 2 3 3 2" xfId="1919"/>
    <cellStyle name="Normal 7 2 3 3 2 2" xfId="2647"/>
    <cellStyle name="Normal 7 2 3 3 2 2 2" xfId="4228"/>
    <cellStyle name="Normal 7 2 3 3 2 2 3" xfId="5789"/>
    <cellStyle name="Normal 7 2 3 3 2 3" xfId="3502"/>
    <cellStyle name="Normal 7 2 3 3 2 4" xfId="5063"/>
    <cellStyle name="Normal 7 2 3 3 3" xfId="2284"/>
    <cellStyle name="Normal 7 2 3 3 3 2" xfId="3865"/>
    <cellStyle name="Normal 7 2 3 3 3 3" xfId="5426"/>
    <cellStyle name="Normal 7 2 3 3 4" xfId="3139"/>
    <cellStyle name="Normal 7 2 3 3 5" xfId="4700"/>
    <cellStyle name="Normal 7 2 3 4" xfId="1917"/>
    <cellStyle name="Normal 7 2 3 4 2" xfId="2645"/>
    <cellStyle name="Normal 7 2 3 4 2 2" xfId="4226"/>
    <cellStyle name="Normal 7 2 3 4 2 3" xfId="5787"/>
    <cellStyle name="Normal 7 2 3 4 3" xfId="3500"/>
    <cellStyle name="Normal 7 2 3 4 4" xfId="5061"/>
    <cellStyle name="Normal 7 2 3 5" xfId="2282"/>
    <cellStyle name="Normal 7 2 3 5 2" xfId="3863"/>
    <cellStyle name="Normal 7 2 3 5 3" xfId="5424"/>
    <cellStyle name="Normal 7 2 3 6" xfId="3137"/>
    <cellStyle name="Normal 7 2 3 7" xfId="4698"/>
    <cellStyle name="Normal 7 2 4" xfId="1159"/>
    <cellStyle name="Normal 7 2 4 2" xfId="1920"/>
    <cellStyle name="Normal 7 2 4 2 2" xfId="2648"/>
    <cellStyle name="Normal 7 2 4 2 2 2" xfId="4229"/>
    <cellStyle name="Normal 7 2 4 2 2 3" xfId="5790"/>
    <cellStyle name="Normal 7 2 4 2 3" xfId="3503"/>
    <cellStyle name="Normal 7 2 4 2 4" xfId="5064"/>
    <cellStyle name="Normal 7 2 4 3" xfId="2285"/>
    <cellStyle name="Normal 7 2 4 3 2" xfId="3866"/>
    <cellStyle name="Normal 7 2 4 3 3" xfId="5427"/>
    <cellStyle name="Normal 7 2 4 4" xfId="3140"/>
    <cellStyle name="Normal 7 2 4 5" xfId="4701"/>
    <cellStyle name="Normal 7 2 5" xfId="1160"/>
    <cellStyle name="Normal 7 2 5 2" xfId="1161"/>
    <cellStyle name="Normal 7 2 5 2 2" xfId="1921"/>
    <cellStyle name="Normal 7 2 5 2 2 2" xfId="2649"/>
    <cellStyle name="Normal 7 2 5 2 2 2 2" xfId="4230"/>
    <cellStyle name="Normal 7 2 5 2 2 2 3" xfId="5791"/>
    <cellStyle name="Normal 7 2 5 2 2 3" xfId="3504"/>
    <cellStyle name="Normal 7 2 5 2 2 4" xfId="5065"/>
    <cellStyle name="Normal 7 2 5 2 3" xfId="2286"/>
    <cellStyle name="Normal 7 2 5 2 3 2" xfId="3867"/>
    <cellStyle name="Normal 7 2 5 2 3 3" xfId="5428"/>
    <cellStyle name="Normal 7 2 5 2 4" xfId="3141"/>
    <cellStyle name="Normal 7 2 5 2 5" xfId="4702"/>
    <cellStyle name="Normal 7 2 6" xfId="1913"/>
    <cellStyle name="Normal 7 2 6 2" xfId="2641"/>
    <cellStyle name="Normal 7 2 6 2 2" xfId="4222"/>
    <cellStyle name="Normal 7 2 6 2 3" xfId="5783"/>
    <cellStyle name="Normal 7 2 6 3" xfId="3496"/>
    <cellStyle name="Normal 7 2 6 4" xfId="5057"/>
    <cellStyle name="Normal 7 2 7" xfId="2278"/>
    <cellStyle name="Normal 7 2 7 2" xfId="3859"/>
    <cellStyle name="Normal 7 2 7 3" xfId="5420"/>
    <cellStyle name="Normal 7 2 8" xfId="3133"/>
    <cellStyle name="Normal 7 2 9" xfId="4694"/>
    <cellStyle name="Normal 7 3" xfId="1162"/>
    <cellStyle name="Normal 7 3 2" xfId="1163"/>
    <cellStyle name="Normal 7 4" xfId="1164"/>
    <cellStyle name="Normal 7 4 2" xfId="1165"/>
    <cellStyle name="Normal 7 4 2 2" xfId="1922"/>
    <cellStyle name="Normal 7 4 2 2 2" xfId="2650"/>
    <cellStyle name="Normal 7 4 2 2 2 2" xfId="4231"/>
    <cellStyle name="Normal 7 4 2 2 2 3" xfId="5792"/>
    <cellStyle name="Normal 7 4 2 2 3" xfId="3505"/>
    <cellStyle name="Normal 7 4 2 2 4" xfId="5066"/>
    <cellStyle name="Normal 7 4 2 3" xfId="2287"/>
    <cellStyle name="Normal 7 4 2 3 2" xfId="3868"/>
    <cellStyle name="Normal 7 4 2 3 3" xfId="5429"/>
    <cellStyle name="Normal 7 4 2 4" xfId="3142"/>
    <cellStyle name="Normal 7 4 2 5" xfId="4703"/>
    <cellStyle name="Normal 7 5" xfId="1166"/>
    <cellStyle name="Normal 7 5 2" xfId="1167"/>
    <cellStyle name="Normal 70" xfId="2788"/>
    <cellStyle name="Normal 71" xfId="2789"/>
    <cellStyle name="Normal 72" xfId="2790"/>
    <cellStyle name="Normal 73" xfId="2805"/>
    <cellStyle name="Normal 74" xfId="2820"/>
    <cellStyle name="Normal 75" xfId="2827"/>
    <cellStyle name="Normal 76" xfId="2828"/>
    <cellStyle name="Normal 77" xfId="2829"/>
    <cellStyle name="Normal 78" xfId="1168"/>
    <cellStyle name="Normal 78 2" xfId="1169"/>
    <cellStyle name="Normal 79" xfId="2830"/>
    <cellStyle name="Normal 8" xfId="56"/>
    <cellStyle name="Normal 8 2" xfId="136"/>
    <cellStyle name="Normal 8 2 2" xfId="1170"/>
    <cellStyle name="Normal 8 2 3" xfId="1171"/>
    <cellStyle name="Normal 8 2 3 2" xfId="1923"/>
    <cellStyle name="Normal 8 2 3 2 2" xfId="2651"/>
    <cellStyle name="Normal 8 2 3 2 2 2" xfId="4232"/>
    <cellStyle name="Normal 8 2 3 2 2 3" xfId="5793"/>
    <cellStyle name="Normal 8 2 3 2 3" xfId="3506"/>
    <cellStyle name="Normal 8 2 3 2 4" xfId="5067"/>
    <cellStyle name="Normal 8 2 3 3" xfId="2288"/>
    <cellStyle name="Normal 8 2 3 3 2" xfId="3869"/>
    <cellStyle name="Normal 8 2 3 3 3" xfId="5430"/>
    <cellStyle name="Normal 8 2 3 4" xfId="3143"/>
    <cellStyle name="Normal 8 2 3 5" xfId="4704"/>
    <cellStyle name="Normal 8 2 4" xfId="1172"/>
    <cellStyle name="Normal 8 3" xfId="1173"/>
    <cellStyle name="Normal 8 3 2" xfId="1174"/>
    <cellStyle name="Normal 8 4" xfId="1175"/>
    <cellStyle name="Normal 8 4 2" xfId="1176"/>
    <cellStyle name="Normal 80" xfId="2821"/>
    <cellStyle name="Normal 81" xfId="2832"/>
    <cellStyle name="Normal 81 2" xfId="4395"/>
    <cellStyle name="Normal 81 3" xfId="5956"/>
    <cellStyle name="Normal 82" xfId="2834"/>
    <cellStyle name="Normal 83" xfId="2850"/>
    <cellStyle name="Normal 84" xfId="5973"/>
    <cellStyle name="Normal 85" xfId="5987"/>
    <cellStyle name="Normal 86" xfId="5988"/>
    <cellStyle name="Normal 87" xfId="43"/>
    <cellStyle name="Normal 88" xfId="62"/>
    <cellStyle name="Normal 9" xfId="79"/>
    <cellStyle name="Normal 9 2" xfId="1177"/>
    <cellStyle name="Normal 9 2 2" xfId="1178"/>
    <cellStyle name="Normal 9 2 2 2" xfId="1179"/>
    <cellStyle name="Normal 9 2 2 2 2" xfId="1926"/>
    <cellStyle name="Normal 9 2 2 2 2 2" xfId="2654"/>
    <cellStyle name="Normal 9 2 2 2 2 2 2" xfId="4235"/>
    <cellStyle name="Normal 9 2 2 2 2 2 3" xfId="5796"/>
    <cellStyle name="Normal 9 2 2 2 2 3" xfId="3509"/>
    <cellStyle name="Normal 9 2 2 2 2 4" xfId="5070"/>
    <cellStyle name="Normal 9 2 2 2 3" xfId="2291"/>
    <cellStyle name="Normal 9 2 2 2 3 2" xfId="3872"/>
    <cellStyle name="Normal 9 2 2 2 3 3" xfId="5433"/>
    <cellStyle name="Normal 9 2 2 2 4" xfId="3146"/>
    <cellStyle name="Normal 9 2 2 2 5" xfId="4707"/>
    <cellStyle name="Normal 9 2 2 3" xfId="1180"/>
    <cellStyle name="Normal 9 2 2 3 2" xfId="1927"/>
    <cellStyle name="Normal 9 2 2 3 2 2" xfId="2655"/>
    <cellStyle name="Normal 9 2 2 3 2 2 2" xfId="4236"/>
    <cellStyle name="Normal 9 2 2 3 2 2 3" xfId="5797"/>
    <cellStyle name="Normal 9 2 2 3 2 3" xfId="3510"/>
    <cellStyle name="Normal 9 2 2 3 2 4" xfId="5071"/>
    <cellStyle name="Normal 9 2 2 3 3" xfId="2292"/>
    <cellStyle name="Normal 9 2 2 3 3 2" xfId="3873"/>
    <cellStyle name="Normal 9 2 2 3 3 3" xfId="5434"/>
    <cellStyle name="Normal 9 2 2 3 4" xfId="3147"/>
    <cellStyle name="Normal 9 2 2 3 5" xfId="4708"/>
    <cellStyle name="Normal 9 2 2 4" xfId="1925"/>
    <cellStyle name="Normal 9 2 2 4 2" xfId="2653"/>
    <cellStyle name="Normal 9 2 2 4 2 2" xfId="4234"/>
    <cellStyle name="Normal 9 2 2 4 2 3" xfId="5795"/>
    <cellStyle name="Normal 9 2 2 4 3" xfId="3508"/>
    <cellStyle name="Normal 9 2 2 4 4" xfId="5069"/>
    <cellStyle name="Normal 9 2 2 5" xfId="2290"/>
    <cellStyle name="Normal 9 2 2 5 2" xfId="3871"/>
    <cellStyle name="Normal 9 2 2 5 3" xfId="5432"/>
    <cellStyle name="Normal 9 2 2 6" xfId="3145"/>
    <cellStyle name="Normal 9 2 2 7" xfId="4706"/>
    <cellStyle name="Normal 9 2 3" xfId="1181"/>
    <cellStyle name="Normal 9 2 3 2" xfId="1182"/>
    <cellStyle name="Normal 9 2 3 2 2" xfId="1929"/>
    <cellStyle name="Normal 9 2 3 2 2 2" xfId="2657"/>
    <cellStyle name="Normal 9 2 3 2 2 2 2" xfId="4238"/>
    <cellStyle name="Normal 9 2 3 2 2 2 3" xfId="5799"/>
    <cellStyle name="Normal 9 2 3 2 2 3" xfId="3512"/>
    <cellStyle name="Normal 9 2 3 2 2 4" xfId="5073"/>
    <cellStyle name="Normal 9 2 3 2 3" xfId="2294"/>
    <cellStyle name="Normal 9 2 3 2 3 2" xfId="3875"/>
    <cellStyle name="Normal 9 2 3 2 3 3" xfId="5436"/>
    <cellStyle name="Normal 9 2 3 2 4" xfId="3149"/>
    <cellStyle name="Normal 9 2 3 2 5" xfId="4710"/>
    <cellStyle name="Normal 9 2 3 3" xfId="1183"/>
    <cellStyle name="Normal 9 2 3 3 2" xfId="1930"/>
    <cellStyle name="Normal 9 2 3 3 2 2" xfId="2658"/>
    <cellStyle name="Normal 9 2 3 3 2 2 2" xfId="4239"/>
    <cellStyle name="Normal 9 2 3 3 2 2 3" xfId="5800"/>
    <cellStyle name="Normal 9 2 3 3 2 3" xfId="3513"/>
    <cellStyle name="Normal 9 2 3 3 2 4" xfId="5074"/>
    <cellStyle name="Normal 9 2 3 3 3" xfId="2295"/>
    <cellStyle name="Normal 9 2 3 3 3 2" xfId="3876"/>
    <cellStyle name="Normal 9 2 3 3 3 3" xfId="5437"/>
    <cellStyle name="Normal 9 2 3 3 4" xfId="3150"/>
    <cellStyle name="Normal 9 2 3 3 5" xfId="4711"/>
    <cellStyle name="Normal 9 2 3 4" xfId="1928"/>
    <cellStyle name="Normal 9 2 3 4 2" xfId="2656"/>
    <cellStyle name="Normal 9 2 3 4 2 2" xfId="4237"/>
    <cellStyle name="Normal 9 2 3 4 2 3" xfId="5798"/>
    <cellStyle name="Normal 9 2 3 4 3" xfId="3511"/>
    <cellStyle name="Normal 9 2 3 4 4" xfId="5072"/>
    <cellStyle name="Normal 9 2 3 5" xfId="2293"/>
    <cellStyle name="Normal 9 2 3 5 2" xfId="3874"/>
    <cellStyle name="Normal 9 2 3 5 3" xfId="5435"/>
    <cellStyle name="Normal 9 2 3 6" xfId="3148"/>
    <cellStyle name="Normal 9 2 3 7" xfId="4709"/>
    <cellStyle name="Normal 9 2 4" xfId="1184"/>
    <cellStyle name="Normal 9 2 4 2" xfId="1931"/>
    <cellStyle name="Normal 9 2 4 2 2" xfId="2659"/>
    <cellStyle name="Normal 9 2 4 2 2 2" xfId="4240"/>
    <cellStyle name="Normal 9 2 4 2 2 3" xfId="5801"/>
    <cellStyle name="Normal 9 2 4 2 3" xfId="3514"/>
    <cellStyle name="Normal 9 2 4 2 4" xfId="5075"/>
    <cellStyle name="Normal 9 2 4 3" xfId="2296"/>
    <cellStyle name="Normal 9 2 4 3 2" xfId="3877"/>
    <cellStyle name="Normal 9 2 4 3 3" xfId="5438"/>
    <cellStyle name="Normal 9 2 4 4" xfId="3151"/>
    <cellStyle name="Normal 9 2 4 5" xfId="4712"/>
    <cellStyle name="Normal 9 2 5" xfId="1185"/>
    <cellStyle name="Normal 9 2 5 2" xfId="1186"/>
    <cellStyle name="Normal 9 2 5 2 2" xfId="1932"/>
    <cellStyle name="Normal 9 2 5 2 2 2" xfId="2660"/>
    <cellStyle name="Normal 9 2 5 2 2 2 2" xfId="4241"/>
    <cellStyle name="Normal 9 2 5 2 2 2 3" xfId="5802"/>
    <cellStyle name="Normal 9 2 5 2 2 3" xfId="3515"/>
    <cellStyle name="Normal 9 2 5 2 2 4" xfId="5076"/>
    <cellStyle name="Normal 9 2 5 2 3" xfId="2297"/>
    <cellStyle name="Normal 9 2 5 2 3 2" xfId="3878"/>
    <cellStyle name="Normal 9 2 5 2 3 3" xfId="5439"/>
    <cellStyle name="Normal 9 2 5 2 4" xfId="3152"/>
    <cellStyle name="Normal 9 2 5 2 5" xfId="4713"/>
    <cellStyle name="Normal 9 2 6" xfId="1924"/>
    <cellStyle name="Normal 9 2 6 2" xfId="2652"/>
    <cellStyle name="Normal 9 2 6 2 2" xfId="4233"/>
    <cellStyle name="Normal 9 2 6 2 3" xfId="5794"/>
    <cellStyle name="Normal 9 2 6 3" xfId="3507"/>
    <cellStyle name="Normal 9 2 6 4" xfId="5068"/>
    <cellStyle name="Normal 9 2 7" xfId="2289"/>
    <cellStyle name="Normal 9 2 7 2" xfId="3870"/>
    <cellStyle name="Normal 9 2 7 3" xfId="5431"/>
    <cellStyle name="Normal 9 2 8" xfId="3144"/>
    <cellStyle name="Normal 9 2 9" xfId="4705"/>
    <cellStyle name="Normal 9 3" xfId="1187"/>
    <cellStyle name="Normal 9 3 2" xfId="1188"/>
    <cellStyle name="Normal 9 4" xfId="1189"/>
    <cellStyle name="Normal 9 4 2" xfId="1933"/>
    <cellStyle name="Normal 9 4 2 2" xfId="2661"/>
    <cellStyle name="Normal 9 4 2 2 2" xfId="4242"/>
    <cellStyle name="Normal 9 4 2 2 3" xfId="5803"/>
    <cellStyle name="Normal 9 4 2 3" xfId="3516"/>
    <cellStyle name="Normal 9 4 2 4" xfId="5077"/>
    <cellStyle name="Normal 9 4 3" xfId="2298"/>
    <cellStyle name="Normal 9 4 3 2" xfId="3879"/>
    <cellStyle name="Normal 9 4 3 3" xfId="5440"/>
    <cellStyle name="Normal 9 4 4" xfId="3153"/>
    <cellStyle name="Normal 9 4 5" xfId="4714"/>
    <cellStyle name="Normal 9 5" xfId="1190"/>
    <cellStyle name="Normal 9 5 2" xfId="1934"/>
    <cellStyle name="Normal 9 5 2 2" xfId="2662"/>
    <cellStyle name="Normal 9 5 2 2 2" xfId="4243"/>
    <cellStyle name="Normal 9 5 2 2 3" xfId="5804"/>
    <cellStyle name="Normal 9 5 2 3" xfId="3517"/>
    <cellStyle name="Normal 9 5 2 4" xfId="5078"/>
    <cellStyle name="Normal 9 5 3" xfId="2299"/>
    <cellStyle name="Normal 9 5 3 2" xfId="3880"/>
    <cellStyle name="Normal 9 5 3 3" xfId="5441"/>
    <cellStyle name="Normal 9 5 4" xfId="3154"/>
    <cellStyle name="Normal 9 5 5" xfId="4715"/>
    <cellStyle name="Normal_PahustafondGortsazrk.NpastVoroshSocap- 2" xfId="57"/>
    <cellStyle name="Note 10" xfId="2769"/>
    <cellStyle name="Note 10 2" xfId="4344"/>
    <cellStyle name="Note 10 3" xfId="5905"/>
    <cellStyle name="Note 11" xfId="2787"/>
    <cellStyle name="Note 11 2" xfId="4360"/>
    <cellStyle name="Note 11 3" xfId="5921"/>
    <cellStyle name="Note 12" xfId="2804"/>
    <cellStyle name="Note 12 2" xfId="4374"/>
    <cellStyle name="Note 12 3" xfId="5935"/>
    <cellStyle name="Note 13" xfId="2819"/>
    <cellStyle name="Note 13 2" xfId="4388"/>
    <cellStyle name="Note 13 3" xfId="5949"/>
    <cellStyle name="Note 14" xfId="2849"/>
    <cellStyle name="Note 14 2" xfId="4411"/>
    <cellStyle name="Note 14 3" xfId="5972"/>
    <cellStyle name="Note 15" xfId="5986"/>
    <cellStyle name="Note 2" xfId="65"/>
    <cellStyle name="Note 2 10" xfId="1191"/>
    <cellStyle name="Note 2 11" xfId="1641"/>
    <cellStyle name="Note 2 11 2" xfId="2371"/>
    <cellStyle name="Note 2 11 2 2" xfId="3952"/>
    <cellStyle name="Note 2 11 2 3" xfId="5513"/>
    <cellStyle name="Note 2 11 3" xfId="3226"/>
    <cellStyle name="Note 2 11 4" xfId="4787"/>
    <cellStyle name="Note 2 12" xfId="2008"/>
    <cellStyle name="Note 2 12 2" xfId="3589"/>
    <cellStyle name="Note 2 12 3" xfId="5150"/>
    <cellStyle name="Note 2 13" xfId="2863"/>
    <cellStyle name="Note 2 14" xfId="4424"/>
    <cellStyle name="Note 2 2" xfId="137"/>
    <cellStyle name="Note 2 2 2" xfId="1192"/>
    <cellStyle name="Note 2 2 2 10" xfId="1193"/>
    <cellStyle name="Note 2 2 2 11" xfId="1194"/>
    <cellStyle name="Note 2 2 2 2" xfId="1195"/>
    <cellStyle name="Note 2 2 2 2 2" xfId="1196"/>
    <cellStyle name="Note 2 2 2 2 3" xfId="1197"/>
    <cellStyle name="Note 2 2 2 2 4" xfId="1198"/>
    <cellStyle name="Note 2 2 2 2 5" xfId="1199"/>
    <cellStyle name="Note 2 2 2 2 6" xfId="1200"/>
    <cellStyle name="Note 2 2 2 2 7" xfId="1201"/>
    <cellStyle name="Note 2 2 2 3" xfId="1202"/>
    <cellStyle name="Note 2 2 2 4" xfId="1203"/>
    <cellStyle name="Note 2 2 2 5" xfId="1204"/>
    <cellStyle name="Note 2 2 2 6" xfId="1205"/>
    <cellStyle name="Note 2 2 2 7" xfId="1206"/>
    <cellStyle name="Note 2 2 2 8" xfId="1207"/>
    <cellStyle name="Note 2 2 2 9" xfId="1208"/>
    <cellStyle name="Note 2 2 3" xfId="1209"/>
    <cellStyle name="Note 2 2 3 10" xfId="1210"/>
    <cellStyle name="Note 2 2 3 2" xfId="1211"/>
    <cellStyle name="Note 2 2 3 3" xfId="1212"/>
    <cellStyle name="Note 2 2 3 4" xfId="1213"/>
    <cellStyle name="Note 2 2 3 5" xfId="1214"/>
    <cellStyle name="Note 2 2 3 6" xfId="1215"/>
    <cellStyle name="Note 2 2 3 7" xfId="1216"/>
    <cellStyle name="Note 2 2 3 8" xfId="1217"/>
    <cellStyle name="Note 2 2 3 9" xfId="1218"/>
    <cellStyle name="Note 2 2 4" xfId="1219"/>
    <cellStyle name="Note 2 2 4 2" xfId="1220"/>
    <cellStyle name="Note 2 2 4 3" xfId="1221"/>
    <cellStyle name="Note 2 2 5" xfId="1222"/>
    <cellStyle name="Note 2 2 6" xfId="1223"/>
    <cellStyle name="Note 2 2 7" xfId="1224"/>
    <cellStyle name="Note 2 2 8" xfId="1225"/>
    <cellStyle name="Note 2 2 9" xfId="1226"/>
    <cellStyle name="Note 2 3" xfId="1227"/>
    <cellStyle name="Note 2 3 10" xfId="1228"/>
    <cellStyle name="Note 2 3 2" xfId="1229"/>
    <cellStyle name="Note 2 3 2 2" xfId="1230"/>
    <cellStyle name="Note 2 3 2 2 2" xfId="1231"/>
    <cellStyle name="Note 2 3 2 2 3" xfId="1232"/>
    <cellStyle name="Note 2 3 2 2 4" xfId="1233"/>
    <cellStyle name="Note 2 3 2 2 5" xfId="1234"/>
    <cellStyle name="Note 2 3 2 2 6" xfId="1235"/>
    <cellStyle name="Note 2 3 2 2 7" xfId="1236"/>
    <cellStyle name="Note 2 3 2 3" xfId="1237"/>
    <cellStyle name="Note 2 3 2 4" xfId="1238"/>
    <cellStyle name="Note 2 3 2 5" xfId="1239"/>
    <cellStyle name="Note 2 3 2 6" xfId="1240"/>
    <cellStyle name="Note 2 3 2 7" xfId="1241"/>
    <cellStyle name="Note 2 3 2 8" xfId="1242"/>
    <cellStyle name="Note 2 3 3" xfId="1243"/>
    <cellStyle name="Note 2 3 3 2" xfId="1244"/>
    <cellStyle name="Note 2 3 3 3" xfId="1245"/>
    <cellStyle name="Note 2 3 3 4" xfId="1246"/>
    <cellStyle name="Note 2 3 3 5" xfId="1247"/>
    <cellStyle name="Note 2 3 3 6" xfId="1248"/>
    <cellStyle name="Note 2 3 3 7" xfId="1249"/>
    <cellStyle name="Note 2 3 4" xfId="1250"/>
    <cellStyle name="Note 2 3 5" xfId="1251"/>
    <cellStyle name="Note 2 3 6" xfId="1252"/>
    <cellStyle name="Note 2 3 7" xfId="1253"/>
    <cellStyle name="Note 2 3 8" xfId="1254"/>
    <cellStyle name="Note 2 3 9" xfId="1255"/>
    <cellStyle name="Note 2 4" xfId="1256"/>
    <cellStyle name="Note 2 4 2" xfId="1257"/>
    <cellStyle name="Note 2 4 2 2" xfId="1258"/>
    <cellStyle name="Note 2 4 2 3" xfId="1259"/>
    <cellStyle name="Note 2 4 2 4" xfId="1260"/>
    <cellStyle name="Note 2 4 2 5" xfId="1261"/>
    <cellStyle name="Note 2 4 2 6" xfId="1262"/>
    <cellStyle name="Note 2 4 2 7" xfId="1263"/>
    <cellStyle name="Note 2 4 3" xfId="1264"/>
    <cellStyle name="Note 2 4 4" xfId="1265"/>
    <cellStyle name="Note 2 4 5" xfId="1266"/>
    <cellStyle name="Note 2 4 6" xfId="1267"/>
    <cellStyle name="Note 2 4 7" xfId="1268"/>
    <cellStyle name="Note 2 4 8" xfId="1269"/>
    <cellStyle name="Note 2 5" xfId="1270"/>
    <cellStyle name="Note 2 5 2" xfId="1271"/>
    <cellStyle name="Note 2 5 3" xfId="1272"/>
    <cellStyle name="Note 2 5 4" xfId="1273"/>
    <cellStyle name="Note 2 5 5" xfId="1274"/>
    <cellStyle name="Note 2 5 6" xfId="1275"/>
    <cellStyle name="Note 2 5 7" xfId="1276"/>
    <cellStyle name="Note 2 5 8" xfId="1277"/>
    <cellStyle name="Note 2 6" xfId="1278"/>
    <cellStyle name="Note 2 6 2" xfId="1279"/>
    <cellStyle name="Note 2 6 3" xfId="1935"/>
    <cellStyle name="Note 2 6 3 2" xfId="2663"/>
    <cellStyle name="Note 2 6 3 2 2" xfId="4244"/>
    <cellStyle name="Note 2 6 3 2 3" xfId="5805"/>
    <cellStyle name="Note 2 6 3 3" xfId="3518"/>
    <cellStyle name="Note 2 6 3 4" xfId="5079"/>
    <cellStyle name="Note 2 6 4" xfId="2300"/>
    <cellStyle name="Note 2 6 4 2" xfId="3881"/>
    <cellStyle name="Note 2 6 4 3" xfId="5442"/>
    <cellStyle name="Note 2 6 5" xfId="3155"/>
    <cellStyle name="Note 2 6 6" xfId="4716"/>
    <cellStyle name="Note 2 7" xfId="1280"/>
    <cellStyle name="Note 2 7 2" xfId="1281"/>
    <cellStyle name="Note 2 8" xfId="1282"/>
    <cellStyle name="Note 2 9" xfId="1283"/>
    <cellStyle name="Note 3" xfId="78"/>
    <cellStyle name="Note 3 10" xfId="1284"/>
    <cellStyle name="Note 3 11" xfId="1285"/>
    <cellStyle name="Note 3 12" xfId="1286"/>
    <cellStyle name="Note 3 13" xfId="1654"/>
    <cellStyle name="Note 3 13 2" xfId="2384"/>
    <cellStyle name="Note 3 13 2 2" xfId="3965"/>
    <cellStyle name="Note 3 13 2 3" xfId="5526"/>
    <cellStyle name="Note 3 13 3" xfId="3239"/>
    <cellStyle name="Note 3 13 4" xfId="4800"/>
    <cellStyle name="Note 3 14" xfId="2021"/>
    <cellStyle name="Note 3 14 2" xfId="3602"/>
    <cellStyle name="Note 3 14 3" xfId="5163"/>
    <cellStyle name="Note 3 15" xfId="2876"/>
    <cellStyle name="Note 3 16" xfId="4437"/>
    <cellStyle name="Note 3 2" xfId="138"/>
    <cellStyle name="Note 3 2 2" xfId="1287"/>
    <cellStyle name="Note 3 2 2 2" xfId="1936"/>
    <cellStyle name="Note 3 2 2 2 2" xfId="2664"/>
    <cellStyle name="Note 3 2 2 2 2 2" xfId="4245"/>
    <cellStyle name="Note 3 2 2 2 2 3" xfId="5806"/>
    <cellStyle name="Note 3 2 2 2 3" xfId="3519"/>
    <cellStyle name="Note 3 2 2 2 4" xfId="5080"/>
    <cellStyle name="Note 3 2 2 3" xfId="2301"/>
    <cellStyle name="Note 3 2 2 3 2" xfId="3882"/>
    <cellStyle name="Note 3 2 2 3 3" xfId="5443"/>
    <cellStyle name="Note 3 2 2 4" xfId="3156"/>
    <cellStyle name="Note 3 2 2 5" xfId="4717"/>
    <cellStyle name="Note 3 2 3" xfId="1288"/>
    <cellStyle name="Note 3 2 3 2" xfId="1289"/>
    <cellStyle name="Note 3 2 3 2 2" xfId="1937"/>
    <cellStyle name="Note 3 2 3 2 2 2" xfId="2665"/>
    <cellStyle name="Note 3 2 3 2 2 2 2" xfId="4246"/>
    <cellStyle name="Note 3 2 3 2 2 2 3" xfId="5807"/>
    <cellStyle name="Note 3 2 3 2 2 3" xfId="3520"/>
    <cellStyle name="Note 3 2 3 2 2 4" xfId="5081"/>
    <cellStyle name="Note 3 2 3 2 3" xfId="2302"/>
    <cellStyle name="Note 3 2 3 2 3 2" xfId="3883"/>
    <cellStyle name="Note 3 2 3 2 3 3" xfId="5444"/>
    <cellStyle name="Note 3 2 3 2 4" xfId="3157"/>
    <cellStyle name="Note 3 2 3 2 5" xfId="4718"/>
    <cellStyle name="Note 3 2 4" xfId="1669"/>
    <cellStyle name="Note 3 2 4 2" xfId="2397"/>
    <cellStyle name="Note 3 2 4 2 2" xfId="3978"/>
    <cellStyle name="Note 3 2 4 2 3" xfId="5539"/>
    <cellStyle name="Note 3 2 4 3" xfId="3252"/>
    <cellStyle name="Note 3 2 4 4" xfId="4813"/>
    <cellStyle name="Note 3 2 5" xfId="2034"/>
    <cellStyle name="Note 3 2 5 2" xfId="3615"/>
    <cellStyle name="Note 3 2 5 3" xfId="5176"/>
    <cellStyle name="Note 3 2 6" xfId="2889"/>
    <cellStyle name="Note 3 2 7" xfId="4450"/>
    <cellStyle name="Note 3 3" xfId="1290"/>
    <cellStyle name="Note 3 3 10" xfId="1291"/>
    <cellStyle name="Note 3 3 11" xfId="1938"/>
    <cellStyle name="Note 3 3 11 2" xfId="2666"/>
    <cellStyle name="Note 3 3 11 2 2" xfId="4247"/>
    <cellStyle name="Note 3 3 11 2 3" xfId="5808"/>
    <cellStyle name="Note 3 3 11 3" xfId="3521"/>
    <cellStyle name="Note 3 3 11 4" xfId="5082"/>
    <cellStyle name="Note 3 3 12" xfId="2303"/>
    <cellStyle name="Note 3 3 12 2" xfId="3884"/>
    <cellStyle name="Note 3 3 12 3" xfId="5445"/>
    <cellStyle name="Note 3 3 13" xfId="3158"/>
    <cellStyle name="Note 3 3 14" xfId="4719"/>
    <cellStyle name="Note 3 3 2" xfId="1292"/>
    <cellStyle name="Note 3 3 2 10" xfId="1939"/>
    <cellStyle name="Note 3 3 2 10 2" xfId="2667"/>
    <cellStyle name="Note 3 3 2 10 2 2" xfId="4248"/>
    <cellStyle name="Note 3 3 2 10 2 3" xfId="5809"/>
    <cellStyle name="Note 3 3 2 10 3" xfId="3522"/>
    <cellStyle name="Note 3 3 2 10 4" xfId="5083"/>
    <cellStyle name="Note 3 3 2 11" xfId="2304"/>
    <cellStyle name="Note 3 3 2 11 2" xfId="3885"/>
    <cellStyle name="Note 3 3 2 11 3" xfId="5446"/>
    <cellStyle name="Note 3 3 2 12" xfId="3159"/>
    <cellStyle name="Note 3 3 2 13" xfId="4720"/>
    <cellStyle name="Note 3 3 2 2" xfId="1293"/>
    <cellStyle name="Note 3 3 2 2 2" xfId="1294"/>
    <cellStyle name="Note 3 3 2 2 3" xfId="1295"/>
    <cellStyle name="Note 3 3 2 2 4" xfId="1296"/>
    <cellStyle name="Note 3 3 2 2 5" xfId="1297"/>
    <cellStyle name="Note 3 3 2 2 6" xfId="1298"/>
    <cellStyle name="Note 3 3 2 2 7" xfId="1299"/>
    <cellStyle name="Note 3 3 2 3" xfId="1300"/>
    <cellStyle name="Note 3 3 2 4" xfId="1301"/>
    <cellStyle name="Note 3 3 2 5" xfId="1302"/>
    <cellStyle name="Note 3 3 2 6" xfId="1303"/>
    <cellStyle name="Note 3 3 2 7" xfId="1304"/>
    <cellStyle name="Note 3 3 2 8" xfId="1305"/>
    <cellStyle name="Note 3 3 2 9" xfId="1306"/>
    <cellStyle name="Note 3 3 3" xfId="1307"/>
    <cellStyle name="Note 3 3 3 2" xfId="1308"/>
    <cellStyle name="Note 3 3 3 3" xfId="1309"/>
    <cellStyle name="Note 3 3 3 4" xfId="1310"/>
    <cellStyle name="Note 3 3 3 5" xfId="1311"/>
    <cellStyle name="Note 3 3 3 6" xfId="1312"/>
    <cellStyle name="Note 3 3 3 7" xfId="1313"/>
    <cellStyle name="Note 3 3 3 8" xfId="1314"/>
    <cellStyle name="Note 3 3 3 8 2" xfId="1940"/>
    <cellStyle name="Note 3 3 3 8 2 2" xfId="2668"/>
    <cellStyle name="Note 3 3 3 8 2 2 2" xfId="4249"/>
    <cellStyle name="Note 3 3 3 8 2 2 3" xfId="5810"/>
    <cellStyle name="Note 3 3 3 8 2 3" xfId="3523"/>
    <cellStyle name="Note 3 3 3 8 2 4" xfId="5084"/>
    <cellStyle name="Note 3 3 3 8 3" xfId="2305"/>
    <cellStyle name="Note 3 3 3 8 3 2" xfId="3886"/>
    <cellStyle name="Note 3 3 3 8 3 3" xfId="5447"/>
    <cellStyle name="Note 3 3 3 8 4" xfId="3160"/>
    <cellStyle name="Note 3 3 3 8 5" xfId="4721"/>
    <cellStyle name="Note 3 3 4" xfId="1315"/>
    <cellStyle name="Note 3 3 5" xfId="1316"/>
    <cellStyle name="Note 3 3 6" xfId="1317"/>
    <cellStyle name="Note 3 3 7" xfId="1318"/>
    <cellStyle name="Note 3 3 8" xfId="1319"/>
    <cellStyle name="Note 3 3 9" xfId="1320"/>
    <cellStyle name="Note 3 4" xfId="1321"/>
    <cellStyle name="Note 3 4 10" xfId="1941"/>
    <cellStyle name="Note 3 4 10 2" xfId="2669"/>
    <cellStyle name="Note 3 4 10 2 2" xfId="4250"/>
    <cellStyle name="Note 3 4 10 2 3" xfId="5811"/>
    <cellStyle name="Note 3 4 10 3" xfId="3524"/>
    <cellStyle name="Note 3 4 10 4" xfId="5085"/>
    <cellStyle name="Note 3 4 11" xfId="2306"/>
    <cellStyle name="Note 3 4 11 2" xfId="3887"/>
    <cellStyle name="Note 3 4 11 3" xfId="5448"/>
    <cellStyle name="Note 3 4 12" xfId="3161"/>
    <cellStyle name="Note 3 4 13" xfId="4722"/>
    <cellStyle name="Note 3 4 2" xfId="1322"/>
    <cellStyle name="Note 3 4 2 10" xfId="2307"/>
    <cellStyle name="Note 3 4 2 10 2" xfId="3888"/>
    <cellStyle name="Note 3 4 2 10 3" xfId="5449"/>
    <cellStyle name="Note 3 4 2 11" xfId="3162"/>
    <cellStyle name="Note 3 4 2 12" xfId="4723"/>
    <cellStyle name="Note 3 4 2 2" xfId="1323"/>
    <cellStyle name="Note 3 4 2 3" xfId="1324"/>
    <cellStyle name="Note 3 4 2 4" xfId="1325"/>
    <cellStyle name="Note 3 4 2 5" xfId="1326"/>
    <cellStyle name="Note 3 4 2 6" xfId="1327"/>
    <cellStyle name="Note 3 4 2 7" xfId="1328"/>
    <cellStyle name="Note 3 4 2 8" xfId="1329"/>
    <cellStyle name="Note 3 4 2 9" xfId="1942"/>
    <cellStyle name="Note 3 4 2 9 2" xfId="2670"/>
    <cellStyle name="Note 3 4 2 9 2 2" xfId="4251"/>
    <cellStyle name="Note 3 4 2 9 2 3" xfId="5812"/>
    <cellStyle name="Note 3 4 2 9 3" xfId="3525"/>
    <cellStyle name="Note 3 4 2 9 4" xfId="5086"/>
    <cellStyle name="Note 3 4 3" xfId="1330"/>
    <cellStyle name="Note 3 4 3 2" xfId="1331"/>
    <cellStyle name="Note 3 4 3 2 2" xfId="1943"/>
    <cellStyle name="Note 3 4 3 2 2 2" xfId="2671"/>
    <cellStyle name="Note 3 4 3 2 2 2 2" xfId="4252"/>
    <cellStyle name="Note 3 4 3 2 2 2 3" xfId="5813"/>
    <cellStyle name="Note 3 4 3 2 2 3" xfId="3526"/>
    <cellStyle name="Note 3 4 3 2 2 4" xfId="5087"/>
    <cellStyle name="Note 3 4 3 2 3" xfId="2308"/>
    <cellStyle name="Note 3 4 3 2 3 2" xfId="3889"/>
    <cellStyle name="Note 3 4 3 2 3 3" xfId="5450"/>
    <cellStyle name="Note 3 4 3 2 4" xfId="3163"/>
    <cellStyle name="Note 3 4 3 2 5" xfId="4724"/>
    <cellStyle name="Note 3 4 4" xfId="1332"/>
    <cellStyle name="Note 3 4 5" xfId="1333"/>
    <cellStyle name="Note 3 4 6" xfId="1334"/>
    <cellStyle name="Note 3 4 7" xfId="1335"/>
    <cellStyle name="Note 3 4 8" xfId="1336"/>
    <cellStyle name="Note 3 4 9" xfId="1337"/>
    <cellStyle name="Note 3 5" xfId="1338"/>
    <cellStyle name="Note 3 5 10" xfId="2309"/>
    <cellStyle name="Note 3 5 10 2" xfId="3890"/>
    <cellStyle name="Note 3 5 10 3" xfId="5451"/>
    <cellStyle name="Note 3 5 11" xfId="3164"/>
    <cellStyle name="Note 3 5 12" xfId="4725"/>
    <cellStyle name="Note 3 5 2" xfId="1339"/>
    <cellStyle name="Note 3 5 2 2" xfId="1340"/>
    <cellStyle name="Note 3 5 2 3" xfId="1945"/>
    <cellStyle name="Note 3 5 2 3 2" xfId="2673"/>
    <cellStyle name="Note 3 5 2 3 2 2" xfId="4254"/>
    <cellStyle name="Note 3 5 2 3 2 3" xfId="5815"/>
    <cellStyle name="Note 3 5 2 3 3" xfId="3528"/>
    <cellStyle name="Note 3 5 2 3 4" xfId="5089"/>
    <cellStyle name="Note 3 5 2 4" xfId="2310"/>
    <cellStyle name="Note 3 5 2 4 2" xfId="3891"/>
    <cellStyle name="Note 3 5 2 4 3" xfId="5452"/>
    <cellStyle name="Note 3 5 2 5" xfId="3165"/>
    <cellStyle name="Note 3 5 2 6" xfId="4726"/>
    <cellStyle name="Note 3 5 3" xfId="1341"/>
    <cellStyle name="Note 3 5 3 2" xfId="1342"/>
    <cellStyle name="Note 3 5 3 2 2" xfId="1946"/>
    <cellStyle name="Note 3 5 3 2 2 2" xfId="2674"/>
    <cellStyle name="Note 3 5 3 2 2 2 2" xfId="4255"/>
    <cellStyle name="Note 3 5 3 2 2 2 3" xfId="5816"/>
    <cellStyle name="Note 3 5 3 2 2 3" xfId="3529"/>
    <cellStyle name="Note 3 5 3 2 2 4" xfId="5090"/>
    <cellStyle name="Note 3 5 3 2 3" xfId="2311"/>
    <cellStyle name="Note 3 5 3 2 3 2" xfId="3892"/>
    <cellStyle name="Note 3 5 3 2 3 3" xfId="5453"/>
    <cellStyle name="Note 3 5 3 2 4" xfId="3166"/>
    <cellStyle name="Note 3 5 3 2 5" xfId="4727"/>
    <cellStyle name="Note 3 5 4" xfId="1343"/>
    <cellStyle name="Note 3 5 5" xfId="1344"/>
    <cellStyle name="Note 3 5 6" xfId="1345"/>
    <cellStyle name="Note 3 5 7" xfId="1346"/>
    <cellStyle name="Note 3 5 8" xfId="1347"/>
    <cellStyle name="Note 3 5 9" xfId="1944"/>
    <cellStyle name="Note 3 5 9 2" xfId="2672"/>
    <cellStyle name="Note 3 5 9 2 2" xfId="4253"/>
    <cellStyle name="Note 3 5 9 2 3" xfId="5814"/>
    <cellStyle name="Note 3 5 9 3" xfId="3527"/>
    <cellStyle name="Note 3 5 9 4" xfId="5088"/>
    <cellStyle name="Note 3 6" xfId="1348"/>
    <cellStyle name="Note 3 6 2" xfId="1349"/>
    <cellStyle name="Note 3 6 3" xfId="1947"/>
    <cellStyle name="Note 3 6 3 2" xfId="2675"/>
    <cellStyle name="Note 3 6 3 2 2" xfId="4256"/>
    <cellStyle name="Note 3 6 3 2 3" xfId="5817"/>
    <cellStyle name="Note 3 6 3 3" xfId="3530"/>
    <cellStyle name="Note 3 6 3 4" xfId="5091"/>
    <cellStyle name="Note 3 6 4" xfId="2312"/>
    <cellStyle name="Note 3 6 4 2" xfId="3893"/>
    <cellStyle name="Note 3 6 4 3" xfId="5454"/>
    <cellStyle name="Note 3 6 5" xfId="3167"/>
    <cellStyle name="Note 3 6 6" xfId="4728"/>
    <cellStyle name="Note 3 7" xfId="1350"/>
    <cellStyle name="Note 3 7 2" xfId="1351"/>
    <cellStyle name="Note 3 7 2 2" xfId="1948"/>
    <cellStyle name="Note 3 7 2 2 2" xfId="2676"/>
    <cellStyle name="Note 3 7 2 2 2 2" xfId="4257"/>
    <cellStyle name="Note 3 7 2 2 2 3" xfId="5818"/>
    <cellStyle name="Note 3 7 2 2 3" xfId="3531"/>
    <cellStyle name="Note 3 7 2 2 4" xfId="5092"/>
    <cellStyle name="Note 3 7 2 3" xfId="2313"/>
    <cellStyle name="Note 3 7 2 3 2" xfId="3894"/>
    <cellStyle name="Note 3 7 2 3 3" xfId="5455"/>
    <cellStyle name="Note 3 7 2 4" xfId="3168"/>
    <cellStyle name="Note 3 7 2 5" xfId="4729"/>
    <cellStyle name="Note 3 8" xfId="1352"/>
    <cellStyle name="Note 3 9" xfId="1353"/>
    <cellStyle name="Note 4" xfId="156"/>
    <cellStyle name="Note 4 2" xfId="1354"/>
    <cellStyle name="Note 4 2 2" xfId="1355"/>
    <cellStyle name="Note 4 2 3" xfId="1949"/>
    <cellStyle name="Note 4 2 3 2" xfId="2677"/>
    <cellStyle name="Note 4 2 3 2 2" xfId="4258"/>
    <cellStyle name="Note 4 2 3 2 3" xfId="5819"/>
    <cellStyle name="Note 4 2 3 3" xfId="3532"/>
    <cellStyle name="Note 4 2 3 4" xfId="5093"/>
    <cellStyle name="Note 4 2 4" xfId="2314"/>
    <cellStyle name="Note 4 2 4 2" xfId="3895"/>
    <cellStyle name="Note 4 2 4 3" xfId="5456"/>
    <cellStyle name="Note 4 2 5" xfId="3169"/>
    <cellStyle name="Note 4 2 6" xfId="4730"/>
    <cellStyle name="Note 4 3" xfId="1682"/>
    <cellStyle name="Note 4 3 2" xfId="2410"/>
    <cellStyle name="Note 4 3 2 2" xfId="3991"/>
    <cellStyle name="Note 4 3 2 3" xfId="5552"/>
    <cellStyle name="Note 4 3 3" xfId="3265"/>
    <cellStyle name="Note 4 3 4" xfId="4826"/>
    <cellStyle name="Note 4 4" xfId="2047"/>
    <cellStyle name="Note 4 4 2" xfId="3628"/>
    <cellStyle name="Note 4 4 3" xfId="5189"/>
    <cellStyle name="Note 4 5" xfId="2902"/>
    <cellStyle name="Note 4 6" xfId="4463"/>
    <cellStyle name="Note 5" xfId="1599"/>
    <cellStyle name="Note 5 2" xfId="1967"/>
    <cellStyle name="Note 5 2 2" xfId="2695"/>
    <cellStyle name="Note 5 2 2 2" xfId="4276"/>
    <cellStyle name="Note 5 2 2 3" xfId="5837"/>
    <cellStyle name="Note 5 2 3" xfId="3550"/>
    <cellStyle name="Note 5 2 4" xfId="5111"/>
    <cellStyle name="Note 5 3" xfId="2332"/>
    <cellStyle name="Note 5 3 2" xfId="3913"/>
    <cellStyle name="Note 5 3 3" xfId="5474"/>
    <cellStyle name="Note 5 4" xfId="3187"/>
    <cellStyle name="Note 5 5" xfId="4748"/>
    <cellStyle name="Note 6" xfId="1614"/>
    <cellStyle name="Note 6 2" xfId="1980"/>
    <cellStyle name="Note 6 2 2" xfId="2708"/>
    <cellStyle name="Note 6 2 2 2" xfId="4289"/>
    <cellStyle name="Note 6 2 2 3" xfId="5850"/>
    <cellStyle name="Note 6 2 3" xfId="3563"/>
    <cellStyle name="Note 6 2 4" xfId="5124"/>
    <cellStyle name="Note 6 3" xfId="2345"/>
    <cellStyle name="Note 6 3 2" xfId="3926"/>
    <cellStyle name="Note 6 3 3" xfId="5487"/>
    <cellStyle name="Note 6 4" xfId="3200"/>
    <cellStyle name="Note 6 5" xfId="4761"/>
    <cellStyle name="Note 7" xfId="1628"/>
    <cellStyle name="Note 7 2" xfId="1993"/>
    <cellStyle name="Note 7 2 2" xfId="2721"/>
    <cellStyle name="Note 7 2 2 2" xfId="4302"/>
    <cellStyle name="Note 7 2 2 3" xfId="5863"/>
    <cellStyle name="Note 7 2 3" xfId="3576"/>
    <cellStyle name="Note 7 2 4" xfId="5137"/>
    <cellStyle name="Note 7 3" xfId="2358"/>
    <cellStyle name="Note 7 3 2" xfId="3939"/>
    <cellStyle name="Note 7 3 3" xfId="5500"/>
    <cellStyle name="Note 7 4" xfId="3213"/>
    <cellStyle name="Note 7 5" xfId="4774"/>
    <cellStyle name="Note 8" xfId="2738"/>
    <cellStyle name="Note 8 2" xfId="4315"/>
    <cellStyle name="Note 8 3" xfId="5876"/>
    <cellStyle name="Note 9" xfId="2753"/>
    <cellStyle name="Note 9 2" xfId="4329"/>
    <cellStyle name="Note 9 3" xfId="5890"/>
    <cellStyle name="Output" xfId="12" builtinId="21" customBuiltin="1"/>
    <cellStyle name="Output 2" xfId="139"/>
    <cellStyle name="Output 2 10" xfId="1356"/>
    <cellStyle name="Output 2 2" xfId="1357"/>
    <cellStyle name="Output 2 2 2" xfId="1358"/>
    <cellStyle name="Output 2 2 2 10" xfId="1359"/>
    <cellStyle name="Output 2 2 2 2" xfId="1360"/>
    <cellStyle name="Output 2 2 2 3" xfId="1361"/>
    <cellStyle name="Output 2 2 2 4" xfId="1362"/>
    <cellStyle name="Output 2 2 2 5" xfId="1363"/>
    <cellStyle name="Output 2 2 2 6" xfId="1364"/>
    <cellStyle name="Output 2 2 2 7" xfId="1365"/>
    <cellStyle name="Output 2 2 2 8" xfId="1366"/>
    <cellStyle name="Output 2 2 2 9" xfId="1367"/>
    <cellStyle name="Output 2 2 3" xfId="1368"/>
    <cellStyle name="Output 2 2 3 10" xfId="1369"/>
    <cellStyle name="Output 2 2 3 2" xfId="1370"/>
    <cellStyle name="Output 2 2 3 3" xfId="1371"/>
    <cellStyle name="Output 2 2 3 4" xfId="1372"/>
    <cellStyle name="Output 2 2 3 5" xfId="1373"/>
    <cellStyle name="Output 2 2 3 6" xfId="1374"/>
    <cellStyle name="Output 2 2 3 7" xfId="1375"/>
    <cellStyle name="Output 2 2 3 8" xfId="1376"/>
    <cellStyle name="Output 2 2 3 9" xfId="1377"/>
    <cellStyle name="Output 2 2 4" xfId="1378"/>
    <cellStyle name="Output 2 2 4 2" xfId="1379"/>
    <cellStyle name="Output 2 2 4 3" xfId="1380"/>
    <cellStyle name="Output 2 2 5" xfId="1381"/>
    <cellStyle name="Output 2 2 6" xfId="1382"/>
    <cellStyle name="Output 2 2 7" xfId="1383"/>
    <cellStyle name="Output 2 2 8" xfId="1384"/>
    <cellStyle name="Output 2 2 9" xfId="1385"/>
    <cellStyle name="Output 2 3" xfId="1386"/>
    <cellStyle name="Output 2 3 10" xfId="1387"/>
    <cellStyle name="Output 2 3 2" xfId="1388"/>
    <cellStyle name="Output 2 3 2 2" xfId="1389"/>
    <cellStyle name="Output 2 3 2 3" xfId="1390"/>
    <cellStyle name="Output 2 3 2 4" xfId="1391"/>
    <cellStyle name="Output 2 3 2 5" xfId="1392"/>
    <cellStyle name="Output 2 3 2 6" xfId="1393"/>
    <cellStyle name="Output 2 3 2 7" xfId="1394"/>
    <cellStyle name="Output 2 3 3" xfId="1395"/>
    <cellStyle name="Output 2 3 3 2" xfId="1396"/>
    <cellStyle name="Output 2 3 3 3" xfId="1397"/>
    <cellStyle name="Output 2 3 3 4" xfId="1398"/>
    <cellStyle name="Output 2 3 3 5" xfId="1399"/>
    <cellStyle name="Output 2 3 3 6" xfId="1400"/>
    <cellStyle name="Output 2 3 3 7" xfId="1401"/>
    <cellStyle name="Output 2 3 4" xfId="1402"/>
    <cellStyle name="Output 2 3 5" xfId="1403"/>
    <cellStyle name="Output 2 3 6" xfId="1404"/>
    <cellStyle name="Output 2 3 7" xfId="1405"/>
    <cellStyle name="Output 2 3 8" xfId="1406"/>
    <cellStyle name="Output 2 3 9" xfId="1407"/>
    <cellStyle name="Output 2 4" xfId="1408"/>
    <cellStyle name="Output 2 4 2" xfId="1409"/>
    <cellStyle name="Output 2 4 3" xfId="1410"/>
    <cellStyle name="Output 2 4 4" xfId="1411"/>
    <cellStyle name="Output 2 4 5" xfId="1412"/>
    <cellStyle name="Output 2 4 6" xfId="1413"/>
    <cellStyle name="Output 2 4 7" xfId="1414"/>
    <cellStyle name="Output 2 5" xfId="1415"/>
    <cellStyle name="Output 2 5 2" xfId="1416"/>
    <cellStyle name="Output 2 5 3" xfId="1417"/>
    <cellStyle name="Output 2 5 4" xfId="1418"/>
    <cellStyle name="Output 2 5 5" xfId="1419"/>
    <cellStyle name="Output 2 5 6" xfId="1420"/>
    <cellStyle name="Output 2 5 7" xfId="1421"/>
    <cellStyle name="Output 2 5 8" xfId="1422"/>
    <cellStyle name="Output 2 6" xfId="1423"/>
    <cellStyle name="Output 2 6 2" xfId="1424"/>
    <cellStyle name="Output 2 7" xfId="1425"/>
    <cellStyle name="Output 2 8" xfId="1426"/>
    <cellStyle name="Output 2 9" xfId="1427"/>
    <cellStyle name="Output 3" xfId="1428"/>
    <cellStyle name="Percent 2" xfId="58"/>
    <cellStyle name="Percent 2 2" xfId="1429"/>
    <cellStyle name="Percent 2 2 2" xfId="1430"/>
    <cellStyle name="Percent 2 2 3" xfId="1431"/>
    <cellStyle name="Percent 2 2 4" xfId="1432"/>
    <cellStyle name="Percent 2 3" xfId="1433"/>
    <cellStyle name="Percent 2 3 2" xfId="1434"/>
    <cellStyle name="Percent 2 4" xfId="1435"/>
    <cellStyle name="Percent 2 4 2" xfId="1436"/>
    <cellStyle name="Percent 2 5" xfId="1437"/>
    <cellStyle name="Percent 2 6" xfId="1438"/>
    <cellStyle name="Percent 2 6 2" xfId="1439"/>
    <cellStyle name="Percent 3" xfId="1440"/>
    <cellStyle name="Percent 3 2" xfId="1441"/>
    <cellStyle name="Percent 3 3" xfId="1442"/>
    <cellStyle name="Percent 3 4" xfId="1443"/>
    <cellStyle name="Percent 3 5" xfId="1444"/>
    <cellStyle name="Percent 4" xfId="1445"/>
    <cellStyle name="Percent 4 2" xfId="1446"/>
    <cellStyle name="Percent 4 2 2" xfId="1447"/>
    <cellStyle name="Percent 4 2 3" xfId="1448"/>
    <cellStyle name="Percent 5" xfId="1449"/>
    <cellStyle name="Percent 5 2" xfId="1450"/>
    <cellStyle name="Percent 6" xfId="1451"/>
    <cellStyle name="Publication" xfId="1452"/>
    <cellStyle name="Sheet Title" xfId="1453"/>
    <cellStyle name="SN_241" xfId="59"/>
    <cellStyle name="Standard_laroux" xfId="1454"/>
    <cellStyle name="Style 1" xfId="60"/>
    <cellStyle name="Style 1 2" xfId="1455"/>
    <cellStyle name="Style 1 2 2" xfId="1456"/>
    <cellStyle name="Style 1 3" xfId="1457"/>
    <cellStyle name="Style 1 3 2" xfId="1458"/>
    <cellStyle name="Style 1 4" xfId="1459"/>
    <cellStyle name="Style 1 5" xfId="1460"/>
    <cellStyle name="Style 1 6" xfId="1461"/>
    <cellStyle name="Style 1_verchnakan_ax21-25_2018" xfId="1462"/>
    <cellStyle name="Style 2" xfId="1463"/>
    <cellStyle name="Title 2" xfId="140"/>
    <cellStyle name="Title 2 2" xfId="1464"/>
    <cellStyle name="Title 2 2 2" xfId="1465"/>
    <cellStyle name="Title 2 2 3" xfId="1466"/>
    <cellStyle name="Title 2 3" xfId="1467"/>
    <cellStyle name="Title 2 4" xfId="1468"/>
    <cellStyle name="Title 2 4 2" xfId="1469"/>
    <cellStyle name="Title 2 5" xfId="1470"/>
    <cellStyle name="Title 3" xfId="1471"/>
    <cellStyle name="Title 4" xfId="1472"/>
    <cellStyle name="Title 5" xfId="61"/>
    <cellStyle name="Total" xfId="18" builtinId="25" customBuiltin="1"/>
    <cellStyle name="Total 2" xfId="141"/>
    <cellStyle name="Total 2 10" xfId="1473"/>
    <cellStyle name="Total 2 2" xfId="1474"/>
    <cellStyle name="Total 2 2 2" xfId="1475"/>
    <cellStyle name="Total 2 2 2 10" xfId="1476"/>
    <cellStyle name="Total 2 2 2 2" xfId="1477"/>
    <cellStyle name="Total 2 2 2 3" xfId="1478"/>
    <cellStyle name="Total 2 2 2 4" xfId="1479"/>
    <cellStyle name="Total 2 2 2 5" xfId="1480"/>
    <cellStyle name="Total 2 2 2 6" xfId="1481"/>
    <cellStyle name="Total 2 2 2 7" xfId="1482"/>
    <cellStyle name="Total 2 2 2 8" xfId="1483"/>
    <cellStyle name="Total 2 2 2 9" xfId="1484"/>
    <cellStyle name="Total 2 2 3" xfId="1485"/>
    <cellStyle name="Total 2 2 3 10" xfId="1486"/>
    <cellStyle name="Total 2 2 3 2" xfId="1487"/>
    <cellStyle name="Total 2 2 3 3" xfId="1488"/>
    <cellStyle name="Total 2 2 3 4" xfId="1489"/>
    <cellStyle name="Total 2 2 3 5" xfId="1490"/>
    <cellStyle name="Total 2 2 3 6" xfId="1491"/>
    <cellStyle name="Total 2 2 3 7" xfId="1492"/>
    <cellStyle name="Total 2 2 3 8" xfId="1493"/>
    <cellStyle name="Total 2 2 3 9" xfId="1494"/>
    <cellStyle name="Total 2 2 4" xfId="1495"/>
    <cellStyle name="Total 2 2 4 2" xfId="1496"/>
    <cellStyle name="Total 2 2 4 3" xfId="1497"/>
    <cellStyle name="Total 2 2 5" xfId="1498"/>
    <cellStyle name="Total 2 2 6" xfId="1499"/>
    <cellStyle name="Total 2 2 7" xfId="1500"/>
    <cellStyle name="Total 2 2 8" xfId="1501"/>
    <cellStyle name="Total 2 2 9" xfId="1502"/>
    <cellStyle name="Total 2 3" xfId="1503"/>
    <cellStyle name="Total 2 3 10" xfId="1504"/>
    <cellStyle name="Total 2 3 2" xfId="1505"/>
    <cellStyle name="Total 2 3 2 2" xfId="1506"/>
    <cellStyle name="Total 2 3 2 3" xfId="1507"/>
    <cellStyle name="Total 2 3 2 4" xfId="1508"/>
    <cellStyle name="Total 2 3 2 5" xfId="1509"/>
    <cellStyle name="Total 2 3 2 6" xfId="1510"/>
    <cellStyle name="Total 2 3 2 7" xfId="1511"/>
    <cellStyle name="Total 2 3 3" xfId="1512"/>
    <cellStyle name="Total 2 3 3 2" xfId="1513"/>
    <cellStyle name="Total 2 3 3 3" xfId="1514"/>
    <cellStyle name="Total 2 3 3 4" xfId="1515"/>
    <cellStyle name="Total 2 3 3 5" xfId="1516"/>
    <cellStyle name="Total 2 3 3 6" xfId="1517"/>
    <cellStyle name="Total 2 3 3 7" xfId="1518"/>
    <cellStyle name="Total 2 3 4" xfId="1519"/>
    <cellStyle name="Total 2 3 5" xfId="1520"/>
    <cellStyle name="Total 2 3 6" xfId="1521"/>
    <cellStyle name="Total 2 3 7" xfId="1522"/>
    <cellStyle name="Total 2 3 8" xfId="1523"/>
    <cellStyle name="Total 2 3 9" xfId="1524"/>
    <cellStyle name="Total 2 4" xfId="1525"/>
    <cellStyle name="Total 2 4 2" xfId="1526"/>
    <cellStyle name="Total 2 4 3" xfId="1527"/>
    <cellStyle name="Total 2 4 4" xfId="1528"/>
    <cellStyle name="Total 2 4 5" xfId="1529"/>
    <cellStyle name="Total 2 4 6" xfId="1530"/>
    <cellStyle name="Total 2 4 7" xfId="1531"/>
    <cellStyle name="Total 2 5" xfId="1532"/>
    <cellStyle name="Total 2 5 2" xfId="1533"/>
    <cellStyle name="Total 2 5 3" xfId="1534"/>
    <cellStyle name="Total 2 5 4" xfId="1535"/>
    <cellStyle name="Total 2 5 5" xfId="1536"/>
    <cellStyle name="Total 2 5 6" xfId="1537"/>
    <cellStyle name="Total 2 5 7" xfId="1538"/>
    <cellStyle name="Total 2 5 8" xfId="1539"/>
    <cellStyle name="Total 2 6" xfId="1540"/>
    <cellStyle name="Total 2 6 2" xfId="1541"/>
    <cellStyle name="Total 2 7" xfId="1542"/>
    <cellStyle name="Total 2 8" xfId="1543"/>
    <cellStyle name="Total 2 9" xfId="1544"/>
    <cellStyle name="Total 3" xfId="1545"/>
    <cellStyle name="ux" xfId="1546"/>
    <cellStyle name="Währung [0]_laroux" xfId="1547"/>
    <cellStyle name="Währung_laroux" xfId="1548"/>
    <cellStyle name="Warning Text" xfId="16" builtinId="11" customBuiltin="1"/>
    <cellStyle name="Warning Text 2" xfId="142"/>
    <cellStyle name="Warning Text 2 2" xfId="1549"/>
    <cellStyle name="Warning Text 2 2 2" xfId="1550"/>
    <cellStyle name="Warning Text 2 3" xfId="1551"/>
    <cellStyle name="Warning Text 2 3 2" xfId="1552"/>
    <cellStyle name="Warning Text 2 4" xfId="1553"/>
    <cellStyle name="Warning Text 2 5" xfId="1554"/>
    <cellStyle name="Warning Text 3" xfId="1555"/>
    <cellStyle name="Беззащитный" xfId="1556"/>
    <cellStyle name="Защитный" xfId="1557"/>
    <cellStyle name="Обычный 2" xfId="1558"/>
    <cellStyle name="Обычный 2 2" xfId="1559"/>
    <cellStyle name="Обычный 2 3" xfId="1560"/>
    <cellStyle name="Обычный 2 3 2" xfId="1561"/>
    <cellStyle name="Обычный 2 3 2 2" xfId="1950"/>
    <cellStyle name="Обычный 2 3 2 2 2" xfId="2678"/>
    <cellStyle name="Обычный 2 3 2 2 2 2" xfId="4259"/>
    <cellStyle name="Обычный 2 3 2 2 2 3" xfId="5820"/>
    <cellStyle name="Обычный 2 3 2 2 3" xfId="3533"/>
    <cellStyle name="Обычный 2 3 2 2 4" xfId="5094"/>
    <cellStyle name="Обычный 2 3 2 3" xfId="2315"/>
    <cellStyle name="Обычный 2 3 2 3 2" xfId="3896"/>
    <cellStyle name="Обычный 2 3 2 3 3" xfId="5457"/>
    <cellStyle name="Обычный 2 3 2 4" xfId="3170"/>
    <cellStyle name="Обычный 2 3 2 5" xfId="4731"/>
    <cellStyle name="Обычный 2 4" xfId="1562"/>
    <cellStyle name="Обычный 3" xfId="1563"/>
    <cellStyle name="Обычный 4" xfId="1564"/>
    <cellStyle name="Обычный 5" xfId="1565"/>
    <cellStyle name="Обычный 5 2" xfId="1951"/>
    <cellStyle name="Обычный 5 2 2" xfId="2679"/>
    <cellStyle name="Обычный 5 2 2 2" xfId="4260"/>
    <cellStyle name="Обычный 5 2 2 3" xfId="5821"/>
    <cellStyle name="Обычный 5 2 3" xfId="3534"/>
    <cellStyle name="Обычный 5 2 4" xfId="5095"/>
    <cellStyle name="Обычный 5 3" xfId="2316"/>
    <cellStyle name="Обычный 5 3 2" xfId="3897"/>
    <cellStyle name="Обычный 5 3 3" xfId="5458"/>
    <cellStyle name="Обычный 5 4" xfId="3171"/>
    <cellStyle name="Обычный 5 5" xfId="4732"/>
    <cellStyle name="Обычный_PHEK-er artadrutyun lic." xfId="1566"/>
    <cellStyle name="Примечание 2" xfId="1567"/>
    <cellStyle name="Примечание 2 2" xfId="1952"/>
    <cellStyle name="Примечание 2 2 2" xfId="2680"/>
    <cellStyle name="Примечание 2 2 2 2" xfId="4261"/>
    <cellStyle name="Примечание 2 2 2 3" xfId="5822"/>
    <cellStyle name="Примечание 2 2 3" xfId="3535"/>
    <cellStyle name="Примечание 2 2 4" xfId="5096"/>
    <cellStyle name="Примечание 2 3" xfId="2317"/>
    <cellStyle name="Примечание 2 3 2" xfId="3898"/>
    <cellStyle name="Примечание 2 3 3" xfId="5459"/>
    <cellStyle name="Примечание 2 4" xfId="3172"/>
    <cellStyle name="Примечание 2 5" xfId="4733"/>
    <cellStyle name="Процентный 2" xfId="1568"/>
    <cellStyle name="Процентный 2 2" xfId="1953"/>
    <cellStyle name="Процентный 2 2 2" xfId="2681"/>
    <cellStyle name="Процентный 2 2 2 2" xfId="4262"/>
    <cellStyle name="Процентный 2 2 2 3" xfId="5823"/>
    <cellStyle name="Процентный 2 2 3" xfId="3536"/>
    <cellStyle name="Процентный 2 2 4" xfId="5097"/>
    <cellStyle name="Процентный 2 3" xfId="2318"/>
    <cellStyle name="Процентный 2 3 2" xfId="3899"/>
    <cellStyle name="Процентный 2 3 3" xfId="5460"/>
    <cellStyle name="Процентный 2 4" xfId="3173"/>
    <cellStyle name="Процентный 2 5" xfId="4734"/>
    <cellStyle name="Стиль 1" xfId="143"/>
    <cellStyle name="Стиль 1 2" xfId="1569"/>
    <cellStyle name="Стиль 1 2 2" xfId="1570"/>
    <cellStyle name="Стиль 1 2 3" xfId="1571"/>
    <cellStyle name="Финансовый 2" xfId="1572"/>
    <cellStyle name="Финансовый 2 2" xfId="1573"/>
    <cellStyle name="Финансовый 2 2 2" xfId="1574"/>
    <cellStyle name="Финансовый 2 3" xfId="1575"/>
    <cellStyle name="Финансовый 2 3 2" xfId="1576"/>
    <cellStyle name="Финансовый 2 4" xfId="1577"/>
    <cellStyle name="Финансовый 2 5" xfId="1578"/>
    <cellStyle name="Финансовый 3" xfId="1579"/>
    <cellStyle name="Финансовый 3 2" xfId="1580"/>
    <cellStyle name="Финансовый 3 3" xfId="1581"/>
    <cellStyle name="Финансовый 4" xfId="1582"/>
    <cellStyle name="Финансовый 4 2" xfId="1583"/>
    <cellStyle name="Финансовый 4 3" xfId="1584"/>
    <cellStyle name="Финансовый 4 3 2" xfId="1954"/>
    <cellStyle name="Финансовый 4 3 2 2" xfId="2682"/>
    <cellStyle name="Финансовый 4 3 2 2 2" xfId="4263"/>
    <cellStyle name="Финансовый 4 3 2 2 3" xfId="5824"/>
    <cellStyle name="Финансовый 4 3 2 3" xfId="3537"/>
    <cellStyle name="Финансовый 4 3 2 4" xfId="5098"/>
    <cellStyle name="Финансовый 4 3 3" xfId="2319"/>
    <cellStyle name="Финансовый 4 3 3 2" xfId="3900"/>
    <cellStyle name="Финансовый 4 3 3 3" xfId="5461"/>
    <cellStyle name="Финансовый 4 3 4" xfId="3174"/>
    <cellStyle name="Финансовый 4 3 5" xfId="47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C19" sqref="C19"/>
    </sheetView>
  </sheetViews>
  <sheetFormatPr defaultRowHeight="17.25"/>
  <cols>
    <col min="1" max="1" width="16.28515625" style="18" customWidth="1"/>
    <col min="2" max="2" width="44.7109375" style="18" customWidth="1"/>
    <col min="3" max="3" width="24.7109375" style="18" customWidth="1"/>
    <col min="4" max="16384" width="9.140625" style="18"/>
  </cols>
  <sheetData>
    <row r="1" spans="1:6" s="1" customFormat="1" ht="95.25" customHeight="1">
      <c r="A1" s="5"/>
      <c r="B1" s="5"/>
      <c r="C1" s="67" t="s">
        <v>224</v>
      </c>
      <c r="E1" s="7"/>
      <c r="F1" s="8"/>
    </row>
    <row r="2" spans="1:6" s="1" customFormat="1" ht="55.5" customHeight="1">
      <c r="A2" s="99" t="s">
        <v>228</v>
      </c>
      <c r="B2" s="99"/>
      <c r="C2" s="99"/>
      <c r="E2" s="7"/>
      <c r="F2" s="8"/>
    </row>
    <row r="3" spans="1:6" ht="42.75" customHeight="1">
      <c r="A3" s="100" t="s">
        <v>70</v>
      </c>
      <c r="B3" s="100"/>
      <c r="C3" s="100"/>
    </row>
    <row r="4" spans="1:6" ht="34.5">
      <c r="A4" s="63" t="s">
        <v>225</v>
      </c>
      <c r="B4" s="63" t="s">
        <v>226</v>
      </c>
      <c r="C4" s="63" t="s">
        <v>227</v>
      </c>
    </row>
    <row r="5" spans="1:6">
      <c r="A5" s="62" t="s">
        <v>229</v>
      </c>
      <c r="B5" s="62" t="s">
        <v>230</v>
      </c>
      <c r="C5" s="71">
        <v>-18843</v>
      </c>
    </row>
    <row r="6" spans="1:6" ht="34.5">
      <c r="A6" s="62" t="s">
        <v>231</v>
      </c>
      <c r="B6" s="62" t="s">
        <v>232</v>
      </c>
      <c r="C6" s="61">
        <v>18843</v>
      </c>
    </row>
  </sheetData>
  <mergeCells count="2">
    <mergeCell ref="A2:C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J7" sqref="J7"/>
    </sheetView>
  </sheetViews>
  <sheetFormatPr defaultRowHeight="17.25"/>
  <cols>
    <col min="1" max="1" width="12.7109375" style="64" customWidth="1"/>
    <col min="2" max="2" width="13.85546875" style="64" customWidth="1"/>
    <col min="3" max="3" width="64" style="64" customWidth="1"/>
    <col min="4" max="4" width="18.42578125" style="64" customWidth="1"/>
    <col min="5" max="5" width="14.28515625" style="64" customWidth="1"/>
    <col min="6" max="6" width="16.140625" style="64" customWidth="1"/>
    <col min="7" max="7" width="16.5703125" style="64" customWidth="1"/>
    <col min="8" max="10" width="9.140625" style="64"/>
    <col min="11" max="11" width="39.42578125" style="64" customWidth="1"/>
    <col min="12" max="12" width="5.42578125" style="64" customWidth="1"/>
    <col min="13" max="16384" width="9.140625" style="64"/>
  </cols>
  <sheetData>
    <row r="1" spans="1:12" s="1" customFormat="1">
      <c r="G1" s="2"/>
      <c r="H1" s="3"/>
      <c r="I1" s="4"/>
      <c r="J1" s="4"/>
      <c r="K1" s="4"/>
      <c r="L1" s="4"/>
    </row>
    <row r="2" spans="1:12" s="1" customFormat="1" ht="95.25" customHeight="1">
      <c r="A2" s="5"/>
      <c r="B2" s="5"/>
      <c r="G2" s="67" t="s">
        <v>236</v>
      </c>
      <c r="H2" s="7"/>
      <c r="I2" s="8"/>
    </row>
    <row r="3" spans="1:12" s="1" customFormat="1" ht="18" thickBot="1">
      <c r="A3" s="5"/>
      <c r="B3" s="5"/>
      <c r="C3" s="5"/>
      <c r="D3" s="5"/>
      <c r="E3" s="5"/>
      <c r="F3" s="5"/>
      <c r="G3" s="6"/>
      <c r="H3" s="7"/>
      <c r="I3" s="8"/>
    </row>
    <row r="4" spans="1:12" s="1" customFormat="1" ht="99" customHeight="1" thickBot="1">
      <c r="A4" s="101" t="s">
        <v>233</v>
      </c>
      <c r="B4" s="102"/>
      <c r="C4" s="102"/>
      <c r="D4" s="102"/>
      <c r="E4" s="102"/>
      <c r="F4" s="102"/>
      <c r="G4" s="103"/>
      <c r="H4" s="7"/>
      <c r="I4" s="8"/>
    </row>
    <row r="5" spans="1:12" s="1" customFormat="1">
      <c r="A5" s="70"/>
      <c r="B5" s="55"/>
      <c r="C5" s="55"/>
      <c r="D5" s="55"/>
      <c r="E5" s="55"/>
      <c r="F5" s="55"/>
      <c r="G5" s="55" t="s">
        <v>299</v>
      </c>
      <c r="H5" s="7"/>
      <c r="I5" s="8"/>
    </row>
    <row r="6" spans="1:12" s="1" customFormat="1" ht="45" customHeight="1">
      <c r="A6" s="104" t="s">
        <v>205</v>
      </c>
      <c r="B6" s="104"/>
      <c r="C6" s="105" t="s">
        <v>206</v>
      </c>
      <c r="D6" s="106" t="s">
        <v>207</v>
      </c>
      <c r="E6" s="107"/>
      <c r="F6" s="107"/>
      <c r="G6" s="108"/>
      <c r="H6" s="7"/>
      <c r="I6" s="8"/>
    </row>
    <row r="7" spans="1:12" s="1" customFormat="1" ht="51.75">
      <c r="A7" s="69" t="s">
        <v>208</v>
      </c>
      <c r="B7" s="69" t="s">
        <v>209</v>
      </c>
      <c r="C7" s="105"/>
      <c r="D7" s="90" t="s">
        <v>240</v>
      </c>
      <c r="E7" s="90" t="s">
        <v>241</v>
      </c>
      <c r="F7" s="90" t="s">
        <v>242</v>
      </c>
      <c r="G7" s="68" t="s">
        <v>5</v>
      </c>
      <c r="H7" s="7"/>
      <c r="I7" s="8"/>
    </row>
    <row r="8" spans="1:12" s="1" customFormat="1">
      <c r="A8" s="78"/>
      <c r="B8" s="78"/>
      <c r="C8" s="79" t="s">
        <v>210</v>
      </c>
      <c r="D8" s="79"/>
      <c r="E8" s="79"/>
      <c r="F8" s="79"/>
      <c r="G8" s="72"/>
      <c r="H8" s="7"/>
      <c r="I8" s="8"/>
    </row>
    <row r="9" spans="1:12">
      <c r="A9" s="66"/>
      <c r="B9" s="66"/>
      <c r="C9" s="77" t="s">
        <v>216</v>
      </c>
      <c r="D9" s="65">
        <v>3925</v>
      </c>
      <c r="E9" s="65">
        <v>8636.2999999999993</v>
      </c>
      <c r="F9" s="65">
        <v>13347.1</v>
      </c>
      <c r="G9" s="65">
        <v>18843</v>
      </c>
    </row>
    <row r="10" spans="1:12">
      <c r="A10" s="73">
        <v>1207</v>
      </c>
      <c r="B10" s="78"/>
      <c r="C10" s="77" t="s">
        <v>197</v>
      </c>
      <c r="D10" s="65">
        <v>3925</v>
      </c>
      <c r="E10" s="65">
        <v>8636.2999999999993</v>
      </c>
      <c r="F10" s="65">
        <v>13347.1</v>
      </c>
      <c r="G10" s="65">
        <v>18843</v>
      </c>
      <c r="H10" s="7"/>
      <c r="I10" s="8"/>
      <c r="J10" s="1"/>
      <c r="K10" s="1"/>
      <c r="L10" s="1"/>
    </row>
    <row r="11" spans="1:12" ht="34.5">
      <c r="A11" s="78"/>
      <c r="B11" s="78"/>
      <c r="C11" s="77" t="s">
        <v>218</v>
      </c>
      <c r="D11" s="77"/>
      <c r="E11" s="77"/>
      <c r="F11" s="77"/>
      <c r="G11" s="71"/>
      <c r="H11" s="7"/>
      <c r="I11" s="8"/>
      <c r="J11" s="1"/>
      <c r="K11" s="1"/>
      <c r="L11" s="1"/>
    </row>
    <row r="12" spans="1:12">
      <c r="A12" s="78"/>
      <c r="B12" s="78"/>
      <c r="C12" s="77" t="s">
        <v>198</v>
      </c>
      <c r="D12" s="77"/>
      <c r="E12" s="77"/>
      <c r="F12" s="77"/>
      <c r="G12" s="71"/>
      <c r="H12" s="7"/>
      <c r="I12" s="8"/>
      <c r="J12" s="1"/>
      <c r="K12" s="1"/>
      <c r="L12" s="1"/>
    </row>
    <row r="13" spans="1:12" ht="86.25">
      <c r="A13" s="78"/>
      <c r="B13" s="78"/>
      <c r="C13" s="77" t="s">
        <v>219</v>
      </c>
      <c r="D13" s="77"/>
      <c r="E13" s="77"/>
      <c r="F13" s="77"/>
      <c r="G13" s="71"/>
      <c r="H13" s="7"/>
      <c r="I13" s="8"/>
      <c r="J13" s="1"/>
      <c r="K13" s="1"/>
      <c r="L13" s="1"/>
    </row>
    <row r="14" spans="1:12">
      <c r="A14" s="78"/>
      <c r="B14" s="78"/>
      <c r="C14" s="79" t="s">
        <v>200</v>
      </c>
      <c r="D14" s="79"/>
      <c r="E14" s="79"/>
      <c r="F14" s="79"/>
      <c r="G14" s="71"/>
      <c r="H14" s="7"/>
      <c r="I14" s="8"/>
      <c r="J14" s="1"/>
      <c r="K14" s="1"/>
      <c r="L14" s="1"/>
    </row>
    <row r="15" spans="1:12" ht="86.25">
      <c r="A15" s="78"/>
      <c r="B15" s="78"/>
      <c r="C15" s="79" t="s">
        <v>220</v>
      </c>
      <c r="D15" s="79"/>
      <c r="E15" s="79"/>
      <c r="F15" s="79"/>
      <c r="G15" s="71"/>
      <c r="H15" s="7"/>
      <c r="I15" s="8"/>
      <c r="J15" s="1"/>
      <c r="K15" s="1"/>
      <c r="L15" s="1"/>
    </row>
    <row r="16" spans="1:12">
      <c r="A16" s="78"/>
      <c r="B16" s="78" t="s">
        <v>221</v>
      </c>
      <c r="C16" s="79" t="s">
        <v>202</v>
      </c>
      <c r="D16" s="65">
        <v>3925</v>
      </c>
      <c r="E16" s="65">
        <v>8636.2999999999993</v>
      </c>
      <c r="F16" s="65">
        <v>13347.1</v>
      </c>
      <c r="G16" s="65">
        <v>18843</v>
      </c>
      <c r="H16" s="7"/>
      <c r="I16" s="8"/>
      <c r="J16" s="1"/>
      <c r="K16" s="1"/>
      <c r="L16" s="1"/>
    </row>
    <row r="17" spans="1:12" ht="51.75">
      <c r="A17" s="78"/>
      <c r="B17" s="78"/>
      <c r="C17" s="79" t="s">
        <v>222</v>
      </c>
      <c r="D17" s="79"/>
      <c r="E17" s="79"/>
      <c r="F17" s="79"/>
      <c r="G17" s="71"/>
      <c r="H17" s="7"/>
      <c r="I17" s="8"/>
      <c r="J17" s="1"/>
      <c r="K17" s="1"/>
      <c r="L17" s="1"/>
    </row>
    <row r="18" spans="1:12">
      <c r="A18" s="78"/>
      <c r="B18" s="78"/>
      <c r="C18" s="79" t="s">
        <v>203</v>
      </c>
      <c r="D18" s="79"/>
      <c r="E18" s="79"/>
      <c r="F18" s="79"/>
      <c r="G18" s="71"/>
      <c r="H18" s="7"/>
      <c r="I18" s="8"/>
      <c r="J18" s="1"/>
      <c r="K18" s="1"/>
      <c r="L18" s="1"/>
    </row>
    <row r="19" spans="1:12" ht="51.75">
      <c r="A19" s="78"/>
      <c r="B19" s="78"/>
      <c r="C19" s="79" t="s">
        <v>222</v>
      </c>
      <c r="D19" s="79"/>
      <c r="E19" s="79"/>
      <c r="F19" s="79"/>
      <c r="G19" s="71"/>
      <c r="H19" s="7"/>
      <c r="I19" s="8"/>
      <c r="J19" s="1"/>
      <c r="K19" s="1"/>
      <c r="L19" s="1"/>
    </row>
    <row r="20" spans="1:12">
      <c r="A20" s="78"/>
      <c r="B20" s="78"/>
      <c r="C20" s="79" t="s">
        <v>204</v>
      </c>
      <c r="D20" s="79"/>
      <c r="E20" s="79"/>
      <c r="F20" s="79"/>
      <c r="G20" s="71"/>
      <c r="H20" s="7"/>
      <c r="I20" s="8"/>
      <c r="J20" s="1"/>
      <c r="K20" s="1"/>
      <c r="L20" s="1"/>
    </row>
    <row r="21" spans="1:12">
      <c r="A21" s="78"/>
      <c r="B21" s="78"/>
      <c r="C21" s="79" t="s">
        <v>223</v>
      </c>
      <c r="D21" s="79"/>
      <c r="E21" s="79"/>
      <c r="F21" s="79"/>
      <c r="G21" s="71"/>
      <c r="H21" s="7"/>
      <c r="I21" s="8"/>
      <c r="J21" s="1"/>
      <c r="K21" s="1"/>
      <c r="L21" s="1"/>
    </row>
    <row r="22" spans="1:12" ht="34.5">
      <c r="A22" s="78"/>
      <c r="B22" s="78"/>
      <c r="C22" s="79" t="s">
        <v>211</v>
      </c>
      <c r="D22" s="95">
        <v>-3925</v>
      </c>
      <c r="E22" s="95">
        <v>-8636.2999999999993</v>
      </c>
      <c r="F22" s="96">
        <v>2640734.9</v>
      </c>
      <c r="G22" s="95">
        <v>-18843</v>
      </c>
      <c r="H22" s="7"/>
      <c r="I22" s="8"/>
      <c r="J22" s="1"/>
      <c r="K22" s="1"/>
      <c r="L22" s="1"/>
    </row>
    <row r="23" spans="1:12">
      <c r="A23" s="59">
        <v>1015</v>
      </c>
      <c r="B23" s="59"/>
      <c r="C23" s="58" t="s">
        <v>197</v>
      </c>
      <c r="D23" s="95">
        <v>-3925</v>
      </c>
      <c r="E23" s="95">
        <v>-8636.2999999999993</v>
      </c>
      <c r="F23" s="96">
        <v>2640734.9</v>
      </c>
      <c r="G23" s="95">
        <v>-18843</v>
      </c>
      <c r="H23" s="7"/>
      <c r="I23" s="8"/>
      <c r="J23" s="1"/>
      <c r="K23" s="1"/>
      <c r="L23" s="1"/>
    </row>
    <row r="24" spans="1:12">
      <c r="A24" s="59"/>
      <c r="B24" s="59"/>
      <c r="C24" s="58" t="s">
        <v>212</v>
      </c>
      <c r="D24" s="58"/>
      <c r="E24" s="58"/>
      <c r="F24" s="58"/>
      <c r="G24" s="71"/>
      <c r="H24" s="7"/>
      <c r="I24" s="8"/>
      <c r="J24" s="1"/>
      <c r="K24" s="1"/>
      <c r="L24" s="1"/>
    </row>
    <row r="25" spans="1:12">
      <c r="A25" s="59"/>
      <c r="B25" s="59"/>
      <c r="C25" s="58" t="s">
        <v>198</v>
      </c>
      <c r="D25" s="58"/>
      <c r="E25" s="58"/>
      <c r="F25" s="58"/>
      <c r="G25" s="71"/>
      <c r="H25" s="7"/>
      <c r="I25" s="8"/>
      <c r="J25" s="1"/>
      <c r="K25" s="1"/>
      <c r="L25" s="1"/>
    </row>
    <row r="26" spans="1:12" ht="51.75">
      <c r="A26" s="59"/>
      <c r="B26" s="59"/>
      <c r="C26" s="80" t="s">
        <v>199</v>
      </c>
      <c r="D26" s="80"/>
      <c r="E26" s="80"/>
      <c r="F26" s="80"/>
      <c r="G26" s="71"/>
      <c r="H26" s="7"/>
      <c r="I26" s="8"/>
      <c r="J26" s="1"/>
      <c r="K26" s="1"/>
      <c r="L26" s="1"/>
    </row>
    <row r="27" spans="1:12">
      <c r="A27" s="59"/>
      <c r="B27" s="59"/>
      <c r="C27" s="58" t="s">
        <v>200</v>
      </c>
      <c r="D27" s="58"/>
      <c r="E27" s="58"/>
      <c r="F27" s="58"/>
      <c r="G27" s="71"/>
      <c r="H27" s="7"/>
      <c r="I27" s="8"/>
      <c r="J27" s="1"/>
      <c r="K27" s="1"/>
      <c r="L27" s="1"/>
    </row>
    <row r="28" spans="1:12" ht="34.5">
      <c r="A28" s="59"/>
      <c r="B28" s="59"/>
      <c r="C28" s="80" t="s">
        <v>201</v>
      </c>
      <c r="D28" s="80"/>
      <c r="E28" s="80"/>
      <c r="F28" s="80"/>
      <c r="G28" s="71"/>
      <c r="H28" s="7"/>
      <c r="I28" s="8"/>
      <c r="J28" s="1"/>
      <c r="K28" s="1"/>
      <c r="L28" s="1"/>
    </row>
    <row r="29" spans="1:12">
      <c r="A29" s="59"/>
      <c r="B29" s="59">
        <v>12001</v>
      </c>
      <c r="C29" s="58" t="s">
        <v>202</v>
      </c>
      <c r="D29" s="95">
        <v>-3925</v>
      </c>
      <c r="E29" s="95">
        <v>-8636.2999999999993</v>
      </c>
      <c r="F29" s="96">
        <v>2640734.9</v>
      </c>
      <c r="G29" s="95">
        <v>-18843</v>
      </c>
      <c r="H29" s="7"/>
      <c r="I29" s="8"/>
      <c r="J29" s="1"/>
      <c r="K29" s="1"/>
      <c r="L29" s="1"/>
    </row>
    <row r="30" spans="1:12" ht="34.5">
      <c r="A30" s="59"/>
      <c r="B30" s="59"/>
      <c r="C30" s="56" t="s">
        <v>213</v>
      </c>
      <c r="D30" s="56"/>
      <c r="E30" s="56"/>
      <c r="F30" s="56"/>
      <c r="G30" s="57"/>
      <c r="H30" s="7"/>
      <c r="I30" s="8"/>
      <c r="J30" s="1"/>
      <c r="K30" s="1"/>
      <c r="L30" s="1"/>
    </row>
    <row r="31" spans="1:12">
      <c r="A31" s="59"/>
      <c r="B31" s="59"/>
      <c r="C31" s="58" t="s">
        <v>203</v>
      </c>
      <c r="D31" s="58"/>
      <c r="E31" s="58"/>
      <c r="F31" s="58"/>
      <c r="G31" s="57"/>
      <c r="H31" s="7"/>
      <c r="I31" s="8"/>
      <c r="J31" s="1"/>
      <c r="K31" s="1"/>
      <c r="L31" s="1"/>
    </row>
    <row r="32" spans="1:12" ht="69">
      <c r="A32" s="59"/>
      <c r="B32" s="59"/>
      <c r="C32" s="56" t="s">
        <v>214</v>
      </c>
      <c r="D32" s="56"/>
      <c r="E32" s="56"/>
      <c r="F32" s="56"/>
      <c r="G32" s="57"/>
      <c r="H32" s="7"/>
      <c r="I32" s="8"/>
      <c r="J32" s="1"/>
      <c r="K32" s="1"/>
      <c r="L32" s="1"/>
    </row>
    <row r="33" spans="1:12">
      <c r="A33" s="59"/>
      <c r="B33" s="59"/>
      <c r="C33" s="58" t="s">
        <v>204</v>
      </c>
      <c r="D33" s="58"/>
      <c r="E33" s="58"/>
      <c r="F33" s="58"/>
      <c r="G33" s="57"/>
      <c r="H33" s="7"/>
      <c r="I33" s="8"/>
      <c r="J33" s="1"/>
      <c r="K33" s="1"/>
      <c r="L33" s="1"/>
    </row>
    <row r="34" spans="1:12">
      <c r="A34" s="59"/>
      <c r="B34" s="59"/>
      <c r="C34" s="56" t="s">
        <v>215</v>
      </c>
      <c r="D34" s="56"/>
      <c r="E34" s="56"/>
      <c r="F34" s="56"/>
      <c r="G34" s="57"/>
      <c r="H34" s="7"/>
      <c r="I34" s="8"/>
      <c r="J34" s="1"/>
      <c r="K34" s="1"/>
      <c r="L34" s="1"/>
    </row>
  </sheetData>
  <mergeCells count="4">
    <mergeCell ref="A4:G4"/>
    <mergeCell ref="A6:B6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K7" sqref="K7"/>
    </sheetView>
  </sheetViews>
  <sheetFormatPr defaultRowHeight="17.25"/>
  <cols>
    <col min="1" max="3" width="9.140625" style="18"/>
    <col min="4" max="4" width="12.42578125" style="18" customWidth="1"/>
    <col min="5" max="5" width="16.5703125" style="18" customWidth="1"/>
    <col min="6" max="6" width="64.42578125" style="18" customWidth="1"/>
    <col min="7" max="8" width="13" style="18" customWidth="1"/>
    <col min="9" max="9" width="14.140625" style="18" bestFit="1" customWidth="1"/>
    <col min="10" max="10" width="13" style="18" customWidth="1"/>
    <col min="11" max="11" width="9.140625" style="18"/>
    <col min="12" max="12" width="14" style="18" bestFit="1" customWidth="1"/>
    <col min="13" max="13" width="9.140625" style="18" customWidth="1"/>
    <col min="14" max="16384" width="9.140625" style="18"/>
  </cols>
  <sheetData>
    <row r="1" spans="1:10" ht="93" customHeight="1" thickBot="1">
      <c r="G1" s="5"/>
      <c r="H1" s="5"/>
      <c r="I1" s="113" t="s">
        <v>262</v>
      </c>
      <c r="J1" s="113"/>
    </row>
    <row r="2" spans="1:10" ht="48" customHeight="1" thickBot="1">
      <c r="A2" s="101" t="s">
        <v>263</v>
      </c>
      <c r="B2" s="102"/>
      <c r="C2" s="102"/>
      <c r="D2" s="102"/>
      <c r="E2" s="102"/>
      <c r="F2" s="102"/>
      <c r="G2" s="102"/>
      <c r="H2" s="102"/>
      <c r="I2" s="102"/>
      <c r="J2" s="103"/>
    </row>
    <row r="3" spans="1:10">
      <c r="F3" s="76"/>
      <c r="G3" s="76"/>
      <c r="H3" s="76"/>
      <c r="I3" s="112" t="s">
        <v>235</v>
      </c>
      <c r="J3" s="112"/>
    </row>
    <row r="4" spans="1:10" ht="56.25" customHeight="1">
      <c r="G4" s="109" t="s">
        <v>70</v>
      </c>
      <c r="H4" s="110"/>
      <c r="I4" s="110"/>
      <c r="J4" s="110"/>
    </row>
    <row r="5" spans="1:10" ht="17.25" customHeight="1">
      <c r="A5" s="114" t="s">
        <v>237</v>
      </c>
      <c r="B5" s="115"/>
      <c r="C5" s="116"/>
      <c r="D5" s="111" t="s">
        <v>238</v>
      </c>
      <c r="E5" s="111"/>
      <c r="F5" s="111" t="s">
        <v>239</v>
      </c>
      <c r="G5" s="111" t="s">
        <v>240</v>
      </c>
      <c r="H5" s="111" t="s">
        <v>241</v>
      </c>
      <c r="I5" s="111" t="s">
        <v>242</v>
      </c>
      <c r="J5" s="111" t="s">
        <v>243</v>
      </c>
    </row>
    <row r="6" spans="1:10" ht="36.75" customHeight="1">
      <c r="A6" s="63" t="s">
        <v>244</v>
      </c>
      <c r="B6" s="63" t="s">
        <v>245</v>
      </c>
      <c r="C6" s="63" t="s">
        <v>246</v>
      </c>
      <c r="D6" s="63" t="s">
        <v>247</v>
      </c>
      <c r="E6" s="63" t="s">
        <v>248</v>
      </c>
      <c r="F6" s="111"/>
      <c r="G6" s="111"/>
      <c r="H6" s="111"/>
      <c r="I6" s="111"/>
      <c r="J6" s="111"/>
    </row>
    <row r="7" spans="1:10">
      <c r="A7" s="63" t="s">
        <v>260</v>
      </c>
      <c r="B7" s="63"/>
      <c r="C7" s="63"/>
      <c r="D7" s="63"/>
      <c r="E7" s="63"/>
      <c r="F7" s="62" t="s">
        <v>261</v>
      </c>
      <c r="G7" s="75"/>
      <c r="H7" s="75"/>
      <c r="I7" s="75"/>
      <c r="J7" s="75"/>
    </row>
    <row r="8" spans="1:10">
      <c r="A8" s="63"/>
      <c r="B8" s="63"/>
      <c r="C8" s="63"/>
      <c r="D8" s="63"/>
      <c r="E8" s="63"/>
      <c r="F8" s="62" t="s">
        <v>253</v>
      </c>
      <c r="G8" s="75"/>
      <c r="H8" s="75"/>
      <c r="I8" s="75"/>
      <c r="J8" s="75"/>
    </row>
    <row r="9" spans="1:10">
      <c r="A9" s="63"/>
      <c r="B9" s="63" t="s">
        <v>257</v>
      </c>
      <c r="C9" s="63"/>
      <c r="D9" s="63"/>
      <c r="E9" s="63"/>
      <c r="F9" s="62" t="s">
        <v>258</v>
      </c>
      <c r="G9" s="17">
        <v>3925</v>
      </c>
      <c r="H9" s="17">
        <v>8636.2999999999993</v>
      </c>
      <c r="I9" s="91">
        <v>13347.1</v>
      </c>
      <c r="J9" s="61">
        <v>18843</v>
      </c>
    </row>
    <row r="10" spans="1:10">
      <c r="A10" s="63"/>
      <c r="B10" s="63"/>
      <c r="C10" s="63"/>
      <c r="D10" s="63"/>
      <c r="E10" s="63"/>
      <c r="F10" s="62" t="s">
        <v>253</v>
      </c>
      <c r="G10" s="75"/>
      <c r="H10" s="75"/>
      <c r="I10" s="75"/>
      <c r="J10" s="75"/>
    </row>
    <row r="11" spans="1:10">
      <c r="A11" s="63"/>
      <c r="B11" s="63"/>
      <c r="C11" s="63" t="s">
        <v>251</v>
      </c>
      <c r="D11" s="63"/>
      <c r="E11" s="63"/>
      <c r="F11" s="62" t="s">
        <v>259</v>
      </c>
      <c r="G11" s="17">
        <v>3925</v>
      </c>
      <c r="H11" s="17">
        <v>8636.2999999999993</v>
      </c>
      <c r="I11" s="91">
        <v>13347.1</v>
      </c>
      <c r="J11" s="61">
        <v>18843</v>
      </c>
    </row>
    <row r="12" spans="1:10">
      <c r="A12" s="63"/>
      <c r="B12" s="63"/>
      <c r="C12" s="63"/>
      <c r="D12" s="63"/>
      <c r="E12" s="63"/>
      <c r="F12" s="62" t="s">
        <v>253</v>
      </c>
      <c r="G12" s="75"/>
      <c r="H12" s="75"/>
      <c r="I12" s="75"/>
      <c r="J12" s="75"/>
    </row>
    <row r="13" spans="1:10" ht="51.75">
      <c r="A13" s="63"/>
      <c r="B13" s="63"/>
      <c r="C13" s="63"/>
      <c r="D13" s="62" t="s">
        <v>217</v>
      </c>
      <c r="E13" s="62" t="s">
        <v>221</v>
      </c>
      <c r="F13" s="62" t="s">
        <v>222</v>
      </c>
      <c r="G13" s="17">
        <v>3925</v>
      </c>
      <c r="H13" s="17">
        <v>8636.2999999999993</v>
      </c>
      <c r="I13" s="60">
        <v>13347.1</v>
      </c>
      <c r="J13" s="17">
        <v>18843</v>
      </c>
    </row>
    <row r="14" spans="1:10">
      <c r="A14" s="63"/>
      <c r="B14" s="63"/>
      <c r="C14" s="63"/>
      <c r="D14" s="62"/>
      <c r="E14" s="62"/>
      <c r="F14" s="62" t="s">
        <v>216</v>
      </c>
      <c r="G14" s="17">
        <v>3925</v>
      </c>
      <c r="H14" s="17">
        <v>8636.2999999999993</v>
      </c>
      <c r="I14" s="60">
        <v>13347.1</v>
      </c>
      <c r="J14" s="17">
        <v>18843</v>
      </c>
    </row>
    <row r="15" spans="1:10">
      <c r="A15" s="63" t="s">
        <v>255</v>
      </c>
      <c r="B15" s="63"/>
      <c r="C15" s="63"/>
      <c r="D15" s="63"/>
      <c r="E15" s="63"/>
      <c r="F15" s="62" t="s">
        <v>256</v>
      </c>
      <c r="G15" s="95">
        <v>-3925</v>
      </c>
      <c r="H15" s="95">
        <v>-8636.2999999999993</v>
      </c>
      <c r="I15" s="96">
        <v>2640734.9</v>
      </c>
      <c r="J15" s="95">
        <v>-18843</v>
      </c>
    </row>
    <row r="16" spans="1:10">
      <c r="A16" s="63"/>
      <c r="B16" s="63"/>
      <c r="C16" s="63"/>
      <c r="D16" s="63"/>
      <c r="E16" s="63"/>
      <c r="F16" s="62" t="s">
        <v>253</v>
      </c>
      <c r="G16" s="94"/>
      <c r="H16" s="94"/>
      <c r="I16" s="94"/>
      <c r="J16" s="94"/>
    </row>
    <row r="17" spans="1:10" ht="34.5">
      <c r="A17" s="62"/>
      <c r="B17" s="62" t="s">
        <v>254</v>
      </c>
      <c r="C17" s="62"/>
      <c r="D17" s="62"/>
      <c r="E17" s="62"/>
      <c r="F17" s="62" t="s">
        <v>252</v>
      </c>
      <c r="G17" s="95">
        <v>-3925</v>
      </c>
      <c r="H17" s="95">
        <v>-8636.2999999999993</v>
      </c>
      <c r="I17" s="96">
        <v>2640734.9</v>
      </c>
      <c r="J17" s="95">
        <v>-18843</v>
      </c>
    </row>
    <row r="18" spans="1:10">
      <c r="A18" s="62"/>
      <c r="B18" s="62"/>
      <c r="C18" s="62"/>
      <c r="D18" s="62"/>
      <c r="E18" s="62"/>
      <c r="F18" s="62" t="s">
        <v>253</v>
      </c>
      <c r="G18" s="16"/>
      <c r="H18" s="16"/>
      <c r="I18" s="16"/>
      <c r="J18" s="16"/>
    </row>
    <row r="19" spans="1:10" ht="34.5">
      <c r="A19" s="62"/>
      <c r="B19" s="62"/>
      <c r="C19" s="62" t="s">
        <v>251</v>
      </c>
      <c r="D19" s="62"/>
      <c r="E19" s="62"/>
      <c r="F19" s="62" t="s">
        <v>252</v>
      </c>
      <c r="G19" s="95">
        <v>-3925</v>
      </c>
      <c r="H19" s="95">
        <v>-8636.2999999999993</v>
      </c>
      <c r="I19" s="96">
        <v>2640734.9</v>
      </c>
      <c r="J19" s="95">
        <v>-18843</v>
      </c>
    </row>
    <row r="20" spans="1:10">
      <c r="A20" s="62"/>
      <c r="B20" s="62"/>
      <c r="C20" s="62"/>
      <c r="D20" s="62"/>
      <c r="E20" s="62"/>
      <c r="F20" s="62" t="s">
        <v>253</v>
      </c>
      <c r="G20" s="16"/>
      <c r="H20" s="16"/>
      <c r="I20" s="16"/>
      <c r="J20" s="16"/>
    </row>
    <row r="21" spans="1:10" ht="34.5">
      <c r="A21" s="62"/>
      <c r="B21" s="62"/>
      <c r="C21" s="62"/>
      <c r="D21" s="62" t="s">
        <v>249</v>
      </c>
      <c r="E21" s="62" t="s">
        <v>250</v>
      </c>
      <c r="F21" s="62" t="s">
        <v>213</v>
      </c>
      <c r="G21" s="95">
        <v>-3925</v>
      </c>
      <c r="H21" s="95">
        <v>-8636.2999999999993</v>
      </c>
      <c r="I21" s="96">
        <v>2640734.9</v>
      </c>
      <c r="J21" s="95">
        <v>-18843</v>
      </c>
    </row>
    <row r="22" spans="1:10" ht="34.5">
      <c r="A22" s="62"/>
      <c r="B22" s="62"/>
      <c r="C22" s="62"/>
      <c r="D22" s="62"/>
      <c r="E22" s="62"/>
      <c r="F22" s="62" t="s">
        <v>211</v>
      </c>
      <c r="G22" s="95">
        <v>-3925</v>
      </c>
      <c r="H22" s="95">
        <v>-8636.2999999999993</v>
      </c>
      <c r="I22" s="96">
        <v>2640734.9</v>
      </c>
      <c r="J22" s="95">
        <v>-18843</v>
      </c>
    </row>
    <row r="23" spans="1:10">
      <c r="G23" s="93"/>
      <c r="H23" s="93"/>
      <c r="I23" s="93"/>
      <c r="J23" s="93"/>
    </row>
  </sheetData>
  <mergeCells count="11">
    <mergeCell ref="G4:J4"/>
    <mergeCell ref="J5:J6"/>
    <mergeCell ref="I3:J3"/>
    <mergeCell ref="A2:J2"/>
    <mergeCell ref="I1:J1"/>
    <mergeCell ref="A5:C5"/>
    <mergeCell ref="D5:E5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Y189"/>
  <sheetViews>
    <sheetView topLeftCell="A118" workbookViewId="0">
      <selection activeCell="M18" sqref="M18"/>
    </sheetView>
  </sheetViews>
  <sheetFormatPr defaultRowHeight="17.25"/>
  <cols>
    <col min="1" max="1" width="12" style="18" customWidth="1"/>
    <col min="2" max="2" width="12.5703125" style="18" customWidth="1"/>
    <col min="3" max="3" width="52.42578125" style="18" customWidth="1"/>
    <col min="4" max="4" width="18" style="22" customWidth="1"/>
    <col min="5" max="5" width="17.85546875" style="22" customWidth="1"/>
    <col min="6" max="6" width="15.28515625" style="22" bestFit="1" customWidth="1"/>
    <col min="7" max="7" width="16" style="22" bestFit="1" customWidth="1"/>
    <col min="8" max="8" width="15" style="18" customWidth="1"/>
    <col min="9" max="13" width="13.42578125" style="18" customWidth="1"/>
    <col min="14" max="16384" width="9.140625" style="18"/>
  </cols>
  <sheetData>
    <row r="1" spans="1:7" s="1" customFormat="1">
      <c r="A1" s="2"/>
      <c r="B1" s="2"/>
      <c r="C1" s="3"/>
      <c r="D1" s="4"/>
      <c r="E1" s="4"/>
      <c r="F1" s="4"/>
      <c r="G1" s="4"/>
    </row>
    <row r="2" spans="1:7" s="1" customFormat="1" ht="67.5" customHeight="1">
      <c r="A2" s="6"/>
      <c r="B2" s="6"/>
      <c r="C2" s="7"/>
      <c r="D2" s="8"/>
      <c r="E2" s="117" t="s">
        <v>274</v>
      </c>
      <c r="F2" s="117"/>
      <c r="G2" s="117"/>
    </row>
    <row r="3" spans="1:7" s="1" customFormat="1" ht="18" thickBot="1">
      <c r="A3" s="6"/>
      <c r="B3" s="6"/>
      <c r="C3" s="7"/>
      <c r="D3" s="8"/>
      <c r="E3" s="8"/>
      <c r="F3" s="8"/>
      <c r="G3" s="9"/>
    </row>
    <row r="4" spans="1:7" s="1" customFormat="1" ht="42.75" customHeight="1">
      <c r="A4" s="118" t="s">
        <v>234</v>
      </c>
      <c r="B4" s="118"/>
      <c r="C4" s="118"/>
      <c r="D4" s="118"/>
      <c r="E4" s="118"/>
      <c r="F4" s="118"/>
      <c r="G4" s="119"/>
    </row>
    <row r="5" spans="1:7" s="1" customFormat="1">
      <c r="A5" s="11"/>
      <c r="B5" s="11"/>
      <c r="C5" s="12"/>
      <c r="D5" s="13"/>
      <c r="E5" s="13"/>
      <c r="F5" s="120" t="s">
        <v>235</v>
      </c>
      <c r="G5" s="120"/>
    </row>
    <row r="6" spans="1:7" s="1" customFormat="1" ht="41.25" customHeight="1">
      <c r="A6" s="11"/>
      <c r="B6" s="11"/>
      <c r="C6" s="12"/>
      <c r="D6" s="100" t="s">
        <v>70</v>
      </c>
      <c r="E6" s="100"/>
      <c r="F6" s="100"/>
      <c r="G6" s="100"/>
    </row>
    <row r="7" spans="1:7" s="1" customFormat="1" ht="17.25" customHeight="1">
      <c r="A7" s="121" t="s">
        <v>0</v>
      </c>
      <c r="B7" s="121"/>
      <c r="C7" s="122" t="s">
        <v>1</v>
      </c>
      <c r="D7" s="99" t="s">
        <v>2</v>
      </c>
      <c r="E7" s="99" t="s">
        <v>3</v>
      </c>
      <c r="F7" s="99" t="s">
        <v>4</v>
      </c>
      <c r="G7" s="99" t="s">
        <v>5</v>
      </c>
    </row>
    <row r="8" spans="1:7" s="1" customFormat="1" ht="52.5" customHeight="1">
      <c r="A8" s="10" t="s">
        <v>6</v>
      </c>
      <c r="B8" s="10" t="s">
        <v>7</v>
      </c>
      <c r="C8" s="123"/>
      <c r="D8" s="99"/>
      <c r="E8" s="99"/>
      <c r="F8" s="99"/>
      <c r="G8" s="99"/>
    </row>
    <row r="9" spans="1:7" s="1" customFormat="1">
      <c r="A9" s="10"/>
      <c r="B9" s="10"/>
      <c r="C9" s="98" t="s">
        <v>216</v>
      </c>
      <c r="D9" s="65">
        <v>3925</v>
      </c>
      <c r="E9" s="65">
        <v>8636.2999999999993</v>
      </c>
      <c r="F9" s="65">
        <v>13347.1</v>
      </c>
      <c r="G9" s="65">
        <v>18843</v>
      </c>
    </row>
    <row r="10" spans="1:7" s="1" customFormat="1">
      <c r="A10" s="10"/>
      <c r="B10" s="10"/>
      <c r="C10" s="98" t="s">
        <v>253</v>
      </c>
      <c r="D10" s="97"/>
      <c r="E10" s="97"/>
      <c r="F10" s="97"/>
      <c r="G10" s="97"/>
    </row>
    <row r="11" spans="1:7" s="1" customFormat="1" ht="34.5">
      <c r="A11" s="10" t="s">
        <v>217</v>
      </c>
      <c r="B11" s="10"/>
      <c r="C11" s="81" t="s">
        <v>218</v>
      </c>
      <c r="D11" s="65">
        <v>3925</v>
      </c>
      <c r="E11" s="65">
        <v>8636.2999999999993</v>
      </c>
      <c r="F11" s="65">
        <v>13347.1</v>
      </c>
      <c r="G11" s="65">
        <v>18843</v>
      </c>
    </row>
    <row r="12" spans="1:7" s="1" customFormat="1">
      <c r="A12" s="10"/>
      <c r="B12" s="10"/>
      <c r="C12" s="81" t="s">
        <v>253</v>
      </c>
      <c r="D12" s="54"/>
      <c r="E12" s="54"/>
      <c r="F12" s="54"/>
      <c r="G12" s="71"/>
    </row>
    <row r="13" spans="1:7" s="1" customFormat="1" ht="69">
      <c r="A13" s="10"/>
      <c r="B13" s="10" t="s">
        <v>221</v>
      </c>
      <c r="C13" s="81" t="s">
        <v>222</v>
      </c>
      <c r="D13" s="65">
        <v>3925</v>
      </c>
      <c r="E13" s="65">
        <v>8636.2999999999993</v>
      </c>
      <c r="F13" s="65">
        <v>13347.1</v>
      </c>
      <c r="G13" s="65">
        <v>18843</v>
      </c>
    </row>
    <row r="14" spans="1:7" s="1" customFormat="1">
      <c r="A14" s="10"/>
      <c r="B14" s="10"/>
      <c r="C14" s="81" t="s">
        <v>264</v>
      </c>
      <c r="D14" s="54"/>
      <c r="E14" s="54"/>
      <c r="F14" s="54"/>
      <c r="G14" s="71"/>
    </row>
    <row r="15" spans="1:7" s="1" customFormat="1">
      <c r="A15" s="10"/>
      <c r="B15" s="10"/>
      <c r="C15" s="81" t="s">
        <v>216</v>
      </c>
      <c r="D15" s="65">
        <v>3925</v>
      </c>
      <c r="E15" s="65">
        <v>8636.2999999999993</v>
      </c>
      <c r="F15" s="65">
        <v>13347.1</v>
      </c>
      <c r="G15" s="65">
        <v>18843</v>
      </c>
    </row>
    <row r="16" spans="1:7" s="1" customFormat="1" ht="51.75">
      <c r="A16" s="10"/>
      <c r="B16" s="10"/>
      <c r="C16" s="81" t="s">
        <v>265</v>
      </c>
      <c r="D16" s="54"/>
      <c r="E16" s="54"/>
      <c r="F16" s="54"/>
      <c r="G16" s="71"/>
    </row>
    <row r="17" spans="1:11" s="1" customFormat="1">
      <c r="A17" s="10"/>
      <c r="B17" s="10"/>
      <c r="C17" s="81" t="s">
        <v>266</v>
      </c>
      <c r="D17" s="65">
        <v>3925</v>
      </c>
      <c r="E17" s="65">
        <v>8636.2999999999993</v>
      </c>
      <c r="F17" s="65">
        <v>13347.1</v>
      </c>
      <c r="G17" s="65">
        <v>18843</v>
      </c>
    </row>
    <row r="18" spans="1:11" s="1" customFormat="1">
      <c r="A18" s="10"/>
      <c r="B18" s="10"/>
      <c r="C18" s="81" t="s">
        <v>267</v>
      </c>
      <c r="D18" s="65">
        <v>3925</v>
      </c>
      <c r="E18" s="65">
        <v>8636.2999999999993</v>
      </c>
      <c r="F18" s="65">
        <v>13347.1</v>
      </c>
      <c r="G18" s="65">
        <v>18843</v>
      </c>
    </row>
    <row r="19" spans="1:11" s="1" customFormat="1" ht="34.5">
      <c r="A19" s="10"/>
      <c r="B19" s="10"/>
      <c r="C19" s="81" t="s">
        <v>268</v>
      </c>
      <c r="D19" s="65">
        <v>3925</v>
      </c>
      <c r="E19" s="65">
        <v>8636.2999999999993</v>
      </c>
      <c r="F19" s="65">
        <v>13347.1</v>
      </c>
      <c r="G19" s="65">
        <v>18843</v>
      </c>
    </row>
    <row r="20" spans="1:11" s="1" customFormat="1" ht="34.5">
      <c r="A20" s="10"/>
      <c r="B20" s="10"/>
      <c r="C20" s="81" t="s">
        <v>269</v>
      </c>
      <c r="D20" s="65">
        <v>3925</v>
      </c>
      <c r="E20" s="65">
        <v>8636.2999999999993</v>
      </c>
      <c r="F20" s="65">
        <v>13347.1</v>
      </c>
      <c r="G20" s="65">
        <v>18843</v>
      </c>
    </row>
    <row r="21" spans="1:11" s="1" customFormat="1">
      <c r="A21" s="10"/>
      <c r="B21" s="10"/>
      <c r="C21" s="81" t="s">
        <v>270</v>
      </c>
      <c r="D21" s="65">
        <v>3925</v>
      </c>
      <c r="E21" s="65">
        <v>8636.2999999999993</v>
      </c>
      <c r="F21" s="65">
        <v>13347.1</v>
      </c>
      <c r="G21" s="65">
        <v>18843</v>
      </c>
    </row>
    <row r="22" spans="1:11" s="14" customFormat="1" ht="34.5">
      <c r="A22" s="11"/>
      <c r="B22" s="11"/>
      <c r="C22" s="12" t="s">
        <v>211</v>
      </c>
      <c r="D22" s="95">
        <v>-3925</v>
      </c>
      <c r="E22" s="95">
        <v>-8636.2999999999993</v>
      </c>
      <c r="F22" s="96">
        <v>2640734.9</v>
      </c>
      <c r="G22" s="95">
        <v>-18843</v>
      </c>
    </row>
    <row r="23" spans="1:11" s="14" customFormat="1">
      <c r="A23" s="11"/>
      <c r="B23" s="11"/>
      <c r="C23" s="12" t="s">
        <v>253</v>
      </c>
      <c r="D23" s="13"/>
      <c r="E23" s="13"/>
      <c r="F23" s="74"/>
      <c r="G23" s="71"/>
    </row>
    <row r="24" spans="1:11" s="14" customFormat="1" ht="51.75">
      <c r="A24" s="10">
        <v>1015</v>
      </c>
      <c r="B24" s="10">
        <v>12001</v>
      </c>
      <c r="C24" s="10" t="s">
        <v>9</v>
      </c>
      <c r="D24" s="60">
        <f>SUM(D25)</f>
        <v>0</v>
      </c>
      <c r="E24" s="60">
        <f t="shared" ref="E24:G24" si="0">SUM(E25)</f>
        <v>-1.8553691916167736E-10</v>
      </c>
      <c r="F24" s="60">
        <f t="shared" si="0"/>
        <v>-3.7289282772690058E-10</v>
      </c>
      <c r="G24" s="60">
        <f t="shared" si="0"/>
        <v>0</v>
      </c>
    </row>
    <row r="25" spans="1:11" s="14" customFormat="1" ht="34.5">
      <c r="A25" s="10"/>
      <c r="B25" s="10"/>
      <c r="C25" s="10" t="s">
        <v>10</v>
      </c>
      <c r="D25" s="60">
        <f>1769916-(D28+D30+D32+D34+D36+D38+D40+D42+D44+D46+D48+D50+D52+D56+D58+D60+D62+D64+D66+D68+D70+D72+D74+D76+D78+D80+ D82+D84+D86+D88+D90+D92+D94+D96+D98+D100+D102+D104+D106+D108+D110+D112+D114+D116+D118+D120+D122+D124+D126+D128+D130+D132+D134)-25572-3925</f>
        <v>0</v>
      </c>
      <c r="E25" s="60">
        <f>4425582-(E28+E30+E32+E34+E36+E38+E40+E42+E44+E46+E48+E50+E52+E56+E58+E60+E62+E64+E66+E68+E70+E72+E74+E76+E78+E80+ E82+E84+E86+E88+E90+E92+E94+E96+E98+E100+E102+E104+E106+E108+E110+E112+E114+E116+E118+E120+E122+E124+E126+E128+E130+E132+E134)-63930-8636.3</f>
        <v>-1.8553691916167736E-10</v>
      </c>
      <c r="F25" s="60">
        <f>7079664-(F28+F30+F32+F34+F36+F38+F40+F42+F44+F46+F48+F50+F52+F56+F58+F60+F62+F64+F66+F68+F70+F72+F74+F76+F78+F80+ F82+F84+F86+F88+F90+F92+F94+F96+F98+F100+F102+F104+F106+F108+F110+F112+F114+F116+F118+F120+F122+F124+F126+F128+F130+F132+F134)-102288-13347.1</f>
        <v>-3.7289282772690058E-10</v>
      </c>
      <c r="G25" s="60">
        <f>10619496-(G28+G30+G32+G34+G36+G38+G40+G42+G44+G46+G48+G50+G52+G56+G58+G60+G62+G64+G66+G68+G70+G72+G74+G76+G78+G80+ G82+G84+G86+G88+G90+G92+G94+G96+G98+G100+G102+G104+G106+G108+G110+G112+G114+G116+G118+G120+G122+G124+G126+G128+G130+G132+G134)-153432-18843</f>
        <v>0</v>
      </c>
    </row>
    <row r="26" spans="1:11" s="14" customFormat="1">
      <c r="A26" s="10"/>
      <c r="B26" s="10"/>
      <c r="C26" s="10" t="s">
        <v>11</v>
      </c>
      <c r="D26" s="15"/>
      <c r="E26" s="15"/>
      <c r="F26" s="15"/>
      <c r="G26" s="15"/>
    </row>
    <row r="27" spans="1:11" ht="34.5">
      <c r="A27" s="16"/>
      <c r="B27" s="16"/>
      <c r="C27" s="10" t="s">
        <v>12</v>
      </c>
      <c r="D27" s="17">
        <f>SUM(D28)</f>
        <v>1680</v>
      </c>
      <c r="E27" s="17">
        <f t="shared" ref="E27:G27" si="1">SUM(E28)</f>
        <v>4200</v>
      </c>
      <c r="F27" s="17">
        <f t="shared" si="1"/>
        <v>6720</v>
      </c>
      <c r="G27" s="17">
        <f t="shared" si="1"/>
        <v>10080</v>
      </c>
      <c r="H27" s="92"/>
      <c r="I27" s="93"/>
      <c r="J27" s="93"/>
      <c r="K27" s="93"/>
    </row>
    <row r="28" spans="1:11">
      <c r="A28" s="16"/>
      <c r="B28" s="16"/>
      <c r="C28" s="19" t="s">
        <v>13</v>
      </c>
      <c r="D28" s="17">
        <v>1680</v>
      </c>
      <c r="E28" s="17">
        <v>4200</v>
      </c>
      <c r="F28" s="17">
        <v>6720</v>
      </c>
      <c r="G28" s="17">
        <v>10080</v>
      </c>
      <c r="H28" s="92"/>
      <c r="I28" s="93"/>
      <c r="J28" s="93"/>
      <c r="K28" s="93"/>
    </row>
    <row r="29" spans="1:11">
      <c r="A29" s="16"/>
      <c r="B29" s="16"/>
      <c r="C29" s="10" t="s">
        <v>14</v>
      </c>
      <c r="D29" s="17">
        <f t="shared" ref="D29:G29" si="2">SUM(D30)</f>
        <v>6348</v>
      </c>
      <c r="E29" s="17">
        <f t="shared" si="2"/>
        <v>15870</v>
      </c>
      <c r="F29" s="17">
        <f t="shared" si="2"/>
        <v>25872</v>
      </c>
      <c r="G29" s="17">
        <f t="shared" si="2"/>
        <v>39528</v>
      </c>
      <c r="H29" s="93"/>
      <c r="I29" s="93"/>
      <c r="J29" s="93"/>
      <c r="K29" s="93"/>
    </row>
    <row r="30" spans="1:11">
      <c r="A30" s="16"/>
      <c r="B30" s="16"/>
      <c r="C30" s="19" t="s">
        <v>13</v>
      </c>
      <c r="D30" s="17">
        <v>6348</v>
      </c>
      <c r="E30" s="17">
        <v>15870</v>
      </c>
      <c r="F30" s="17">
        <v>25872</v>
      </c>
      <c r="G30" s="17">
        <v>39528</v>
      </c>
      <c r="H30" s="93"/>
      <c r="I30" s="93"/>
      <c r="J30" s="93"/>
      <c r="K30" s="93"/>
    </row>
    <row r="31" spans="1:11">
      <c r="A31" s="16"/>
      <c r="B31" s="16"/>
      <c r="C31" s="10" t="s">
        <v>15</v>
      </c>
      <c r="D31" s="20">
        <f>SUM(D32)</f>
        <v>19716</v>
      </c>
      <c r="E31" s="20">
        <f t="shared" ref="E31:G31" si="3">SUM(E32)</f>
        <v>49290</v>
      </c>
      <c r="F31" s="20">
        <f t="shared" si="3"/>
        <v>78864</v>
      </c>
      <c r="G31" s="20">
        <f t="shared" si="3"/>
        <v>118296</v>
      </c>
      <c r="H31" s="93"/>
      <c r="I31" s="93"/>
      <c r="J31" s="93"/>
      <c r="K31" s="93"/>
    </row>
    <row r="32" spans="1:11">
      <c r="A32" s="16"/>
      <c r="B32" s="16"/>
      <c r="C32" s="19" t="s">
        <v>13</v>
      </c>
      <c r="D32" s="20">
        <v>19716</v>
      </c>
      <c r="E32" s="20">
        <v>49290</v>
      </c>
      <c r="F32" s="20">
        <v>78864</v>
      </c>
      <c r="G32" s="20">
        <v>118296</v>
      </c>
      <c r="H32" s="93"/>
      <c r="I32" s="93"/>
      <c r="J32" s="93"/>
      <c r="K32" s="93"/>
    </row>
    <row r="33" spans="1:11">
      <c r="A33" s="16"/>
      <c r="B33" s="16"/>
      <c r="C33" s="10" t="s">
        <v>16</v>
      </c>
      <c r="D33" s="17">
        <f t="shared" ref="D33:F33" si="4">SUM(D34)</f>
        <v>1296</v>
      </c>
      <c r="E33" s="17">
        <f t="shared" si="4"/>
        <v>3240</v>
      </c>
      <c r="F33" s="17">
        <f t="shared" si="4"/>
        <v>5244</v>
      </c>
      <c r="G33" s="17">
        <f>SUM(G34)</f>
        <v>7956</v>
      </c>
      <c r="H33" s="93"/>
      <c r="I33" s="93"/>
      <c r="J33" s="93"/>
      <c r="K33" s="93"/>
    </row>
    <row r="34" spans="1:11">
      <c r="A34" s="16"/>
      <c r="B34" s="16"/>
      <c r="C34" s="19" t="s">
        <v>13</v>
      </c>
      <c r="D34" s="17">
        <v>1296</v>
      </c>
      <c r="E34" s="17">
        <v>3240</v>
      </c>
      <c r="F34" s="17">
        <v>5244</v>
      </c>
      <c r="G34" s="17">
        <v>7956</v>
      </c>
      <c r="H34" s="93"/>
      <c r="I34" s="93"/>
      <c r="J34" s="93"/>
      <c r="K34" s="93"/>
    </row>
    <row r="35" spans="1:11">
      <c r="A35" s="16"/>
      <c r="B35" s="16"/>
      <c r="C35" s="10" t="s">
        <v>17</v>
      </c>
      <c r="D35" s="17">
        <f>SUM(D36)</f>
        <v>30864</v>
      </c>
      <c r="E35" s="17">
        <f t="shared" ref="E35:G35" si="5">SUM(E36)</f>
        <v>79626</v>
      </c>
      <c r="F35" s="17">
        <f t="shared" si="5"/>
        <v>130752</v>
      </c>
      <c r="G35" s="17">
        <f t="shared" si="5"/>
        <v>200496</v>
      </c>
      <c r="H35" s="93"/>
      <c r="I35" s="93"/>
      <c r="J35" s="93"/>
      <c r="K35" s="93"/>
    </row>
    <row r="36" spans="1:11">
      <c r="A36" s="16"/>
      <c r="B36" s="16"/>
      <c r="C36" s="10" t="s">
        <v>13</v>
      </c>
      <c r="D36" s="17">
        <v>30864</v>
      </c>
      <c r="E36" s="17">
        <v>79626</v>
      </c>
      <c r="F36" s="17">
        <v>130752</v>
      </c>
      <c r="G36" s="17">
        <v>200496</v>
      </c>
      <c r="H36" s="93"/>
      <c r="I36" s="93"/>
      <c r="J36" s="93"/>
      <c r="K36" s="93"/>
    </row>
    <row r="37" spans="1:11">
      <c r="A37" s="16"/>
      <c r="B37" s="16"/>
      <c r="C37" s="10" t="s">
        <v>18</v>
      </c>
      <c r="D37" s="17">
        <f>SUM(D38)</f>
        <v>8880</v>
      </c>
      <c r="E37" s="17">
        <f t="shared" ref="E37:G37" si="6">SUM(E38)</f>
        <v>22200</v>
      </c>
      <c r="F37" s="17">
        <f t="shared" si="6"/>
        <v>35520</v>
      </c>
      <c r="G37" s="17">
        <f t="shared" si="6"/>
        <v>53280</v>
      </c>
      <c r="H37" s="93"/>
      <c r="I37" s="93"/>
      <c r="J37" s="93"/>
      <c r="K37" s="93"/>
    </row>
    <row r="38" spans="1:11">
      <c r="A38" s="16"/>
      <c r="B38" s="16"/>
      <c r="C38" s="10" t="s">
        <v>13</v>
      </c>
      <c r="D38" s="17">
        <v>8880</v>
      </c>
      <c r="E38" s="17">
        <v>22200</v>
      </c>
      <c r="F38" s="17">
        <v>35520</v>
      </c>
      <c r="G38" s="17">
        <v>53280</v>
      </c>
      <c r="H38" s="93"/>
      <c r="I38" s="93"/>
      <c r="J38" s="93"/>
      <c r="K38" s="93"/>
    </row>
    <row r="39" spans="1:11" ht="34.5">
      <c r="A39" s="16"/>
      <c r="B39" s="16"/>
      <c r="C39" s="10" t="s">
        <v>19</v>
      </c>
      <c r="D39" s="17">
        <f>SUM(D40)</f>
        <v>123888</v>
      </c>
      <c r="E39" s="17">
        <f t="shared" ref="E39:G39" si="7">SUM(E40)</f>
        <v>309720</v>
      </c>
      <c r="F39" s="17">
        <f t="shared" si="7"/>
        <v>495552</v>
      </c>
      <c r="G39" s="17">
        <f t="shared" si="7"/>
        <v>743328</v>
      </c>
      <c r="H39" s="93"/>
      <c r="I39" s="93"/>
      <c r="J39" s="93"/>
      <c r="K39" s="93"/>
    </row>
    <row r="40" spans="1:11">
      <c r="A40" s="16"/>
      <c r="B40" s="16"/>
      <c r="C40" s="10" t="s">
        <v>13</v>
      </c>
      <c r="D40" s="17">
        <v>123888</v>
      </c>
      <c r="E40" s="17">
        <v>309720</v>
      </c>
      <c r="F40" s="17">
        <v>495552</v>
      </c>
      <c r="G40" s="17">
        <v>743328</v>
      </c>
      <c r="H40" s="93"/>
      <c r="I40" s="93"/>
      <c r="J40" s="93"/>
      <c r="K40" s="93"/>
    </row>
    <row r="41" spans="1:11">
      <c r="A41" s="16"/>
      <c r="B41" s="16"/>
      <c r="C41" s="10" t="s">
        <v>20</v>
      </c>
      <c r="D41" s="17">
        <f>SUM(D42)</f>
        <v>2100</v>
      </c>
      <c r="E41" s="17">
        <f t="shared" ref="E41:G41" si="8">SUM(E42)</f>
        <v>5250</v>
      </c>
      <c r="F41" s="17">
        <f t="shared" si="8"/>
        <v>8400</v>
      </c>
      <c r="G41" s="17">
        <f t="shared" si="8"/>
        <v>12600</v>
      </c>
      <c r="H41" s="93"/>
      <c r="I41" s="93"/>
      <c r="J41" s="93"/>
      <c r="K41" s="93"/>
    </row>
    <row r="42" spans="1:11">
      <c r="A42" s="16"/>
      <c r="B42" s="16"/>
      <c r="C42" s="10" t="s">
        <v>13</v>
      </c>
      <c r="D42" s="17">
        <v>2100</v>
      </c>
      <c r="E42" s="17">
        <v>5250</v>
      </c>
      <c r="F42" s="17">
        <v>8400</v>
      </c>
      <c r="G42" s="17">
        <v>12600</v>
      </c>
      <c r="H42" s="93"/>
      <c r="I42" s="93"/>
      <c r="J42" s="93"/>
      <c r="K42" s="93"/>
    </row>
    <row r="43" spans="1:11">
      <c r="A43" s="16"/>
      <c r="B43" s="16"/>
      <c r="C43" s="10" t="s">
        <v>21</v>
      </c>
      <c r="D43" s="17">
        <f>SUM(D44)</f>
        <v>13284</v>
      </c>
      <c r="E43" s="17">
        <f t="shared" ref="E43:G43" si="9">SUM(E44)</f>
        <v>33498</v>
      </c>
      <c r="F43" s="17">
        <f t="shared" si="9"/>
        <v>53712</v>
      </c>
      <c r="G43" s="17">
        <f t="shared" si="9"/>
        <v>80664</v>
      </c>
      <c r="H43" s="93"/>
      <c r="I43" s="93"/>
      <c r="J43" s="93"/>
      <c r="K43" s="93"/>
    </row>
    <row r="44" spans="1:11" s="1" customFormat="1">
      <c r="A44" s="21"/>
      <c r="B44" s="21"/>
      <c r="C44" s="10" t="s">
        <v>13</v>
      </c>
      <c r="D44" s="17">
        <v>13284</v>
      </c>
      <c r="E44" s="17">
        <v>33498</v>
      </c>
      <c r="F44" s="17">
        <v>53712</v>
      </c>
      <c r="G44" s="17">
        <v>80664</v>
      </c>
      <c r="H44" s="5"/>
      <c r="I44" s="5"/>
      <c r="J44" s="5"/>
      <c r="K44" s="5"/>
    </row>
    <row r="45" spans="1:11">
      <c r="A45" s="16"/>
      <c r="B45" s="16"/>
      <c r="C45" s="10" t="s">
        <v>22</v>
      </c>
      <c r="D45" s="17">
        <f>SUM(D46)</f>
        <v>4428</v>
      </c>
      <c r="E45" s="17">
        <f t="shared" ref="E45:G45" si="10">SUM(E46)</f>
        <v>11790</v>
      </c>
      <c r="F45" s="17">
        <f t="shared" si="10"/>
        <v>19644</v>
      </c>
      <c r="G45" s="17">
        <f t="shared" si="10"/>
        <v>31164</v>
      </c>
      <c r="H45" s="93"/>
      <c r="I45" s="93"/>
      <c r="J45" s="93"/>
      <c r="K45" s="93"/>
    </row>
    <row r="46" spans="1:11">
      <c r="A46" s="16"/>
      <c r="B46" s="16"/>
      <c r="C46" s="10" t="s">
        <v>13</v>
      </c>
      <c r="D46" s="17">
        <v>4428</v>
      </c>
      <c r="E46" s="17">
        <v>11790</v>
      </c>
      <c r="F46" s="17">
        <v>19644</v>
      </c>
      <c r="G46" s="17">
        <v>31164</v>
      </c>
      <c r="H46" s="93"/>
      <c r="I46" s="93"/>
      <c r="J46" s="93"/>
      <c r="K46" s="93"/>
    </row>
    <row r="47" spans="1:11">
      <c r="A47" s="16"/>
      <c r="B47" s="16"/>
      <c r="C47" s="10" t="s">
        <v>23</v>
      </c>
      <c r="D47" s="17">
        <f>SUM(D48)</f>
        <v>4152</v>
      </c>
      <c r="E47" s="17">
        <f t="shared" ref="E47:G47" si="11">SUM(E48)</f>
        <v>10380</v>
      </c>
      <c r="F47" s="17">
        <f t="shared" si="11"/>
        <v>16608</v>
      </c>
      <c r="G47" s="17">
        <f t="shared" si="11"/>
        <v>24912</v>
      </c>
      <c r="H47" s="93"/>
      <c r="I47" s="93"/>
      <c r="J47" s="93"/>
      <c r="K47" s="93"/>
    </row>
    <row r="48" spans="1:11">
      <c r="A48" s="16"/>
      <c r="B48" s="16"/>
      <c r="C48" s="10" t="s">
        <v>13</v>
      </c>
      <c r="D48" s="17">
        <v>4152</v>
      </c>
      <c r="E48" s="17">
        <v>10380</v>
      </c>
      <c r="F48" s="17">
        <v>16608</v>
      </c>
      <c r="G48" s="17">
        <v>24912</v>
      </c>
      <c r="H48" s="93"/>
      <c r="I48" s="93"/>
      <c r="J48" s="93"/>
      <c r="K48" s="93"/>
    </row>
    <row r="49" spans="1:11">
      <c r="A49" s="16"/>
      <c r="B49" s="16"/>
      <c r="C49" s="10" t="s">
        <v>24</v>
      </c>
      <c r="D49" s="17">
        <f>SUM(D50)</f>
        <v>2844</v>
      </c>
      <c r="E49" s="17">
        <f t="shared" ref="E49:G49" si="12">SUM(E50)</f>
        <v>7110</v>
      </c>
      <c r="F49" s="17">
        <f t="shared" si="12"/>
        <v>11376</v>
      </c>
      <c r="G49" s="17">
        <f t="shared" si="12"/>
        <v>17064</v>
      </c>
      <c r="H49" s="93"/>
      <c r="I49" s="93"/>
      <c r="J49" s="93"/>
      <c r="K49" s="93"/>
    </row>
    <row r="50" spans="1:11">
      <c r="A50" s="16"/>
      <c r="B50" s="16"/>
      <c r="C50" s="10" t="s">
        <v>13</v>
      </c>
      <c r="D50" s="17">
        <v>2844</v>
      </c>
      <c r="E50" s="17">
        <v>7110</v>
      </c>
      <c r="F50" s="17">
        <v>11376</v>
      </c>
      <c r="G50" s="17">
        <v>17064</v>
      </c>
      <c r="H50" s="93"/>
      <c r="I50" s="93"/>
      <c r="J50" s="93"/>
      <c r="K50" s="93"/>
    </row>
    <row r="51" spans="1:11" ht="34.5">
      <c r="A51" s="16"/>
      <c r="B51" s="16"/>
      <c r="C51" s="10" t="s">
        <v>25</v>
      </c>
      <c r="D51" s="17">
        <f>SUM(D52)</f>
        <v>169632</v>
      </c>
      <c r="E51" s="17">
        <f t="shared" ref="E51:G51" si="13">SUM(E52)</f>
        <v>424080</v>
      </c>
      <c r="F51" s="17">
        <f t="shared" si="13"/>
        <v>678528</v>
      </c>
      <c r="G51" s="17">
        <f t="shared" si="13"/>
        <v>1017792</v>
      </c>
      <c r="H51" s="93"/>
      <c r="I51" s="93"/>
      <c r="J51" s="93"/>
      <c r="K51" s="93"/>
    </row>
    <row r="52" spans="1:11">
      <c r="A52" s="16"/>
      <c r="B52" s="16"/>
      <c r="C52" s="10" t="s">
        <v>13</v>
      </c>
      <c r="D52" s="17">
        <v>169632</v>
      </c>
      <c r="E52" s="17">
        <v>424080</v>
      </c>
      <c r="F52" s="17">
        <v>678528</v>
      </c>
      <c r="G52" s="17">
        <v>1017792</v>
      </c>
      <c r="H52" s="93"/>
      <c r="I52" s="93"/>
      <c r="J52" s="93"/>
      <c r="K52" s="93"/>
    </row>
    <row r="53" spans="1:11" ht="34.5">
      <c r="A53" s="16"/>
      <c r="B53" s="16"/>
      <c r="C53" s="10" t="s">
        <v>10</v>
      </c>
      <c r="D53" s="20">
        <f>SUM(D54)</f>
        <v>-1740419</v>
      </c>
      <c r="E53" s="20">
        <f t="shared" ref="E53:G53" si="14">SUM(E54)</f>
        <v>-4353015.7</v>
      </c>
      <c r="F53" s="20">
        <f t="shared" si="14"/>
        <v>-6964028.9000000004</v>
      </c>
      <c r="G53" s="20">
        <f t="shared" si="14"/>
        <v>-10447221</v>
      </c>
    </row>
    <row r="54" spans="1:11">
      <c r="A54" s="16"/>
      <c r="B54" s="16"/>
      <c r="C54" s="10" t="s">
        <v>13</v>
      </c>
      <c r="D54" s="20">
        <f>-1769916+25572+3925</f>
        <v>-1740419</v>
      </c>
      <c r="E54" s="20">
        <f>-4425582+63930+8636.3</f>
        <v>-4353015.7</v>
      </c>
      <c r="F54" s="20">
        <f>-7079664+102288+13347.1</f>
        <v>-6964028.9000000004</v>
      </c>
      <c r="G54" s="20">
        <f>-10619496+153432+18843</f>
        <v>-10447221</v>
      </c>
    </row>
    <row r="55" spans="1:11" s="93" customFormat="1" ht="34.5">
      <c r="A55" s="16"/>
      <c r="B55" s="16"/>
      <c r="C55" s="10" t="s">
        <v>26</v>
      </c>
      <c r="D55" s="20">
        <f>SUM(D56)</f>
        <v>2160</v>
      </c>
      <c r="E55" s="20">
        <f t="shared" ref="E55:G57" si="15">SUM(E56)</f>
        <v>5400</v>
      </c>
      <c r="F55" s="20">
        <f t="shared" si="15"/>
        <v>8640</v>
      </c>
      <c r="G55" s="20">
        <f t="shared" si="15"/>
        <v>12960</v>
      </c>
    </row>
    <row r="56" spans="1:11" s="93" customFormat="1">
      <c r="A56" s="16"/>
      <c r="B56" s="16"/>
      <c r="C56" s="10" t="s">
        <v>13</v>
      </c>
      <c r="D56" s="17">
        <v>2160</v>
      </c>
      <c r="E56" s="17">
        <v>5400</v>
      </c>
      <c r="F56" s="17">
        <v>8640</v>
      </c>
      <c r="G56" s="17">
        <v>12960</v>
      </c>
    </row>
    <row r="57" spans="1:11" s="93" customFormat="1">
      <c r="A57" s="16"/>
      <c r="B57" s="16"/>
      <c r="C57" s="10" t="s">
        <v>27</v>
      </c>
      <c r="D57" s="20">
        <f>SUM(D58)</f>
        <v>5328</v>
      </c>
      <c r="E57" s="20">
        <f t="shared" si="15"/>
        <v>13320</v>
      </c>
      <c r="F57" s="20">
        <f t="shared" si="15"/>
        <v>21312</v>
      </c>
      <c r="G57" s="20">
        <f t="shared" si="15"/>
        <v>31968</v>
      </c>
    </row>
    <row r="58" spans="1:11" s="93" customFormat="1">
      <c r="A58" s="16"/>
      <c r="B58" s="16"/>
      <c r="C58" s="10" t="s">
        <v>13</v>
      </c>
      <c r="D58" s="17">
        <v>5328</v>
      </c>
      <c r="E58" s="17">
        <v>13320</v>
      </c>
      <c r="F58" s="17">
        <v>21312</v>
      </c>
      <c r="G58" s="17">
        <v>31968</v>
      </c>
    </row>
    <row r="59" spans="1:11" s="93" customFormat="1" ht="34.5">
      <c r="A59" s="16"/>
      <c r="B59" s="16"/>
      <c r="C59" s="10" t="s">
        <v>28</v>
      </c>
      <c r="D59" s="17">
        <f>SUM(D60)</f>
        <v>47232</v>
      </c>
      <c r="E59" s="17">
        <f t="shared" ref="E59:G59" si="16">SUM(E60)</f>
        <v>118080</v>
      </c>
      <c r="F59" s="17">
        <f t="shared" si="16"/>
        <v>188928</v>
      </c>
      <c r="G59" s="17">
        <f t="shared" si="16"/>
        <v>283392</v>
      </c>
    </row>
    <row r="60" spans="1:11" s="93" customFormat="1">
      <c r="A60" s="16"/>
      <c r="B60" s="16"/>
      <c r="C60" s="10" t="s">
        <v>13</v>
      </c>
      <c r="D60" s="17">
        <v>47232</v>
      </c>
      <c r="E60" s="17">
        <v>118080</v>
      </c>
      <c r="F60" s="17">
        <v>188928</v>
      </c>
      <c r="G60" s="17">
        <v>283392</v>
      </c>
    </row>
    <row r="61" spans="1:11" s="93" customFormat="1" ht="51.75">
      <c r="A61" s="16"/>
      <c r="B61" s="16"/>
      <c r="C61" s="10" t="s">
        <v>188</v>
      </c>
      <c r="D61" s="17">
        <f t="shared" ref="D61:G61" si="17">SUM(D62)</f>
        <v>19524</v>
      </c>
      <c r="E61" s="17">
        <f t="shared" si="17"/>
        <v>48810</v>
      </c>
      <c r="F61" s="17">
        <f t="shared" si="17"/>
        <v>78096</v>
      </c>
      <c r="G61" s="17">
        <f t="shared" si="17"/>
        <v>117144</v>
      </c>
    </row>
    <row r="62" spans="1:11" s="93" customFormat="1">
      <c r="A62" s="16"/>
      <c r="B62" s="16"/>
      <c r="C62" s="10" t="s">
        <v>13</v>
      </c>
      <c r="D62" s="17">
        <v>19524</v>
      </c>
      <c r="E62" s="17">
        <v>48810</v>
      </c>
      <c r="F62" s="17">
        <v>78096</v>
      </c>
      <c r="G62" s="17">
        <v>117144</v>
      </c>
    </row>
    <row r="63" spans="1:11" s="93" customFormat="1">
      <c r="A63" s="16"/>
      <c r="B63" s="16"/>
      <c r="C63" s="10" t="s">
        <v>29</v>
      </c>
      <c r="D63" s="17">
        <f>SUM(D64)</f>
        <v>8688</v>
      </c>
      <c r="E63" s="17">
        <f t="shared" ref="E63:G63" si="18">SUM(E64)</f>
        <v>21720</v>
      </c>
      <c r="F63" s="17">
        <f t="shared" si="18"/>
        <v>35196</v>
      </c>
      <c r="G63" s="17">
        <f t="shared" si="18"/>
        <v>53460</v>
      </c>
    </row>
    <row r="64" spans="1:11" s="93" customFormat="1">
      <c r="A64" s="16"/>
      <c r="B64" s="16"/>
      <c r="C64" s="10" t="s">
        <v>13</v>
      </c>
      <c r="D64" s="17">
        <v>8688</v>
      </c>
      <c r="E64" s="17">
        <v>21720</v>
      </c>
      <c r="F64" s="17">
        <v>35196</v>
      </c>
      <c r="G64" s="17">
        <v>53460</v>
      </c>
    </row>
    <row r="65" spans="1:285" s="93" customFormat="1" ht="34.5">
      <c r="A65" s="16"/>
      <c r="B65" s="16"/>
      <c r="C65" s="10" t="s">
        <v>30</v>
      </c>
      <c r="D65" s="17">
        <f>SUM(D66)</f>
        <v>1548</v>
      </c>
      <c r="E65" s="17">
        <f t="shared" ref="E65:G65" si="19">SUM(E66)</f>
        <v>3870</v>
      </c>
      <c r="F65" s="17">
        <f t="shared" si="19"/>
        <v>6192</v>
      </c>
      <c r="G65" s="17">
        <f t="shared" si="19"/>
        <v>9288</v>
      </c>
    </row>
    <row r="66" spans="1:285" s="93" customFormat="1">
      <c r="A66" s="16"/>
      <c r="B66" s="16"/>
      <c r="C66" s="10" t="s">
        <v>13</v>
      </c>
      <c r="D66" s="17">
        <v>1548</v>
      </c>
      <c r="E66" s="17">
        <v>3870</v>
      </c>
      <c r="F66" s="17">
        <v>6192</v>
      </c>
      <c r="G66" s="17">
        <v>9288</v>
      </c>
    </row>
    <row r="67" spans="1:285" s="93" customFormat="1">
      <c r="A67" s="16"/>
      <c r="B67" s="16"/>
      <c r="C67" s="10" t="s">
        <v>31</v>
      </c>
      <c r="D67" s="17">
        <f t="shared" ref="D67:G67" si="20">SUM(D68)</f>
        <v>792</v>
      </c>
      <c r="E67" s="17">
        <f t="shared" si="20"/>
        <v>1980</v>
      </c>
      <c r="F67" s="17">
        <f t="shared" si="20"/>
        <v>3168</v>
      </c>
      <c r="G67" s="17">
        <f t="shared" si="20"/>
        <v>4752</v>
      </c>
    </row>
    <row r="68" spans="1:285" s="93" customFormat="1">
      <c r="A68" s="16"/>
      <c r="B68" s="16"/>
      <c r="C68" s="10" t="s">
        <v>13</v>
      </c>
      <c r="D68" s="17">
        <v>792</v>
      </c>
      <c r="E68" s="17">
        <v>1980</v>
      </c>
      <c r="F68" s="17">
        <v>3168</v>
      </c>
      <c r="G68" s="17">
        <v>4752</v>
      </c>
    </row>
    <row r="69" spans="1:285" s="93" customFormat="1" ht="34.5">
      <c r="A69" s="16"/>
      <c r="B69" s="16"/>
      <c r="C69" s="10" t="s">
        <v>32</v>
      </c>
      <c r="D69" s="17">
        <f>SUM(D70)</f>
        <v>948</v>
      </c>
      <c r="E69" s="17">
        <f t="shared" ref="E69:G69" si="21">SUM(E70)</f>
        <v>2370</v>
      </c>
      <c r="F69" s="17">
        <f t="shared" si="21"/>
        <v>3792</v>
      </c>
      <c r="G69" s="17">
        <f t="shared" si="21"/>
        <v>5688</v>
      </c>
    </row>
    <row r="70" spans="1:285" s="93" customFormat="1">
      <c r="A70" s="16"/>
      <c r="B70" s="16"/>
      <c r="C70" s="10" t="s">
        <v>13</v>
      </c>
      <c r="D70" s="17">
        <v>948</v>
      </c>
      <c r="E70" s="17">
        <v>2370</v>
      </c>
      <c r="F70" s="17">
        <v>3792</v>
      </c>
      <c r="G70" s="17">
        <v>5688</v>
      </c>
    </row>
    <row r="71" spans="1:285" s="93" customFormat="1">
      <c r="A71" s="16"/>
      <c r="B71" s="16"/>
      <c r="C71" s="10" t="s">
        <v>33</v>
      </c>
      <c r="D71" s="17">
        <f>SUM(D72)</f>
        <v>9720</v>
      </c>
      <c r="E71" s="17">
        <f t="shared" ref="E71:G71" si="22">SUM(E72)</f>
        <v>24300</v>
      </c>
      <c r="F71" s="17">
        <f t="shared" si="22"/>
        <v>38880</v>
      </c>
      <c r="G71" s="17">
        <f t="shared" si="22"/>
        <v>58320</v>
      </c>
    </row>
    <row r="72" spans="1:285" s="93" customFormat="1">
      <c r="A72" s="16"/>
      <c r="B72" s="16"/>
      <c r="C72" s="10" t="s">
        <v>13</v>
      </c>
      <c r="D72" s="17">
        <v>9720</v>
      </c>
      <c r="E72" s="17">
        <v>24300</v>
      </c>
      <c r="F72" s="17">
        <v>38880</v>
      </c>
      <c r="G72" s="17">
        <v>58320</v>
      </c>
    </row>
    <row r="73" spans="1:285" s="93" customFormat="1" ht="51.75">
      <c r="A73" s="16"/>
      <c r="B73" s="16"/>
      <c r="C73" s="10" t="s">
        <v>34</v>
      </c>
      <c r="D73" s="17">
        <f>SUM(D74)</f>
        <v>852</v>
      </c>
      <c r="E73" s="17">
        <f t="shared" ref="E73:G73" si="23">SUM(E74)</f>
        <v>2130</v>
      </c>
      <c r="F73" s="17">
        <f t="shared" si="23"/>
        <v>3408</v>
      </c>
      <c r="G73" s="17">
        <f t="shared" si="23"/>
        <v>5112</v>
      </c>
    </row>
    <row r="74" spans="1:285" s="93" customFormat="1">
      <c r="A74" s="16"/>
      <c r="B74" s="16"/>
      <c r="C74" s="10" t="s">
        <v>13</v>
      </c>
      <c r="D74" s="17">
        <v>852</v>
      </c>
      <c r="E74" s="17">
        <v>2130</v>
      </c>
      <c r="F74" s="17">
        <v>3408</v>
      </c>
      <c r="G74" s="17">
        <v>5112</v>
      </c>
    </row>
    <row r="75" spans="1:285" s="93" customFormat="1" ht="34.5">
      <c r="A75" s="16"/>
      <c r="B75" s="16"/>
      <c r="C75" s="10" t="s">
        <v>35</v>
      </c>
      <c r="D75" s="17">
        <f>SUM(D76)</f>
        <v>564</v>
      </c>
      <c r="E75" s="17">
        <f t="shared" ref="E75:G75" si="24">SUM(E76)</f>
        <v>1500</v>
      </c>
      <c r="F75" s="17">
        <f t="shared" si="24"/>
        <v>2472</v>
      </c>
      <c r="G75" s="17">
        <f t="shared" si="24"/>
        <v>3840</v>
      </c>
    </row>
    <row r="76" spans="1:285" s="93" customFormat="1">
      <c r="A76" s="16"/>
      <c r="B76" s="16"/>
      <c r="C76" s="10" t="s">
        <v>13</v>
      </c>
      <c r="D76" s="17">
        <v>564</v>
      </c>
      <c r="E76" s="17">
        <v>1500</v>
      </c>
      <c r="F76" s="17">
        <v>2472</v>
      </c>
      <c r="G76" s="17">
        <v>3840</v>
      </c>
    </row>
    <row r="77" spans="1:285" s="93" customFormat="1">
      <c r="A77" s="16"/>
      <c r="B77" s="16"/>
      <c r="C77" s="10" t="s">
        <v>36</v>
      </c>
      <c r="D77" s="17">
        <f>SUM(D78)</f>
        <v>38136</v>
      </c>
      <c r="E77" s="17">
        <f t="shared" ref="E77:G77" si="25">SUM(E78)</f>
        <v>95340</v>
      </c>
      <c r="F77" s="20">
        <f t="shared" si="25"/>
        <v>152544</v>
      </c>
      <c r="G77" s="17">
        <f t="shared" si="25"/>
        <v>228816</v>
      </c>
    </row>
    <row r="78" spans="1:285" s="93" customFormat="1">
      <c r="A78" s="16"/>
      <c r="B78" s="16"/>
      <c r="C78" s="10" t="s">
        <v>13</v>
      </c>
      <c r="D78" s="17">
        <v>38136</v>
      </c>
      <c r="E78" s="17">
        <v>95340</v>
      </c>
      <c r="F78" s="20">
        <v>152544</v>
      </c>
      <c r="G78" s="17">
        <v>228816</v>
      </c>
    </row>
    <row r="79" spans="1:285" s="5" customFormat="1" ht="34.5">
      <c r="A79" s="16"/>
      <c r="B79" s="16"/>
      <c r="C79" s="10" t="s">
        <v>37</v>
      </c>
      <c r="D79" s="17">
        <f>SUM(D80)</f>
        <v>37200</v>
      </c>
      <c r="E79" s="17">
        <f t="shared" ref="E79:G79" si="26">SUM(E80)</f>
        <v>93000</v>
      </c>
      <c r="F79" s="17">
        <f t="shared" si="26"/>
        <v>148800</v>
      </c>
      <c r="G79" s="17">
        <f t="shared" si="26"/>
        <v>223200</v>
      </c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  <c r="EJ79" s="93"/>
      <c r="EK79" s="93"/>
      <c r="EL79" s="93"/>
      <c r="EM79" s="93"/>
      <c r="EN79" s="93"/>
      <c r="EO79" s="93"/>
      <c r="EP79" s="93"/>
      <c r="EQ79" s="93"/>
      <c r="ER79" s="93"/>
      <c r="ES79" s="93"/>
      <c r="ET79" s="93"/>
      <c r="EU79" s="93"/>
      <c r="EV79" s="93"/>
      <c r="EW79" s="93"/>
      <c r="EX79" s="93"/>
      <c r="EY79" s="93"/>
      <c r="EZ79" s="93"/>
      <c r="FA79" s="93"/>
      <c r="FB79" s="93"/>
      <c r="FC79" s="93"/>
      <c r="FD79" s="93"/>
      <c r="FE79" s="93"/>
      <c r="FF79" s="93"/>
      <c r="FG79" s="93"/>
      <c r="FH79" s="93"/>
      <c r="FI79" s="93"/>
      <c r="FJ79" s="93"/>
      <c r="FK79" s="93"/>
      <c r="FL79" s="93"/>
      <c r="FM79" s="93"/>
      <c r="FN79" s="93"/>
      <c r="FO79" s="93"/>
      <c r="FP79" s="93"/>
      <c r="FQ79" s="93"/>
      <c r="FR79" s="93"/>
      <c r="FS79" s="93"/>
      <c r="FT79" s="93"/>
      <c r="FU79" s="93"/>
      <c r="FV79" s="93"/>
      <c r="FW79" s="93"/>
      <c r="FX79" s="93"/>
      <c r="FY79" s="93"/>
      <c r="FZ79" s="93"/>
      <c r="GA79" s="93"/>
      <c r="GB79" s="93"/>
      <c r="GC79" s="93"/>
      <c r="GD79" s="93"/>
      <c r="GE79" s="93"/>
      <c r="GF79" s="93"/>
      <c r="GG79" s="93"/>
      <c r="GH79" s="93"/>
      <c r="GI79" s="93"/>
      <c r="GJ79" s="93"/>
      <c r="GK79" s="93"/>
      <c r="GL79" s="93"/>
      <c r="GM79" s="93"/>
      <c r="GN79" s="93"/>
      <c r="GO79" s="93"/>
      <c r="GP79" s="93"/>
      <c r="GQ79" s="93"/>
      <c r="GR79" s="93"/>
      <c r="GS79" s="93"/>
      <c r="GT79" s="93"/>
      <c r="GU79" s="93"/>
      <c r="GV79" s="93"/>
      <c r="GW79" s="93"/>
      <c r="GX79" s="93"/>
      <c r="GY79" s="93"/>
      <c r="GZ79" s="93"/>
      <c r="HA79" s="93"/>
      <c r="HB79" s="93"/>
      <c r="HC79" s="93"/>
      <c r="HD79" s="93"/>
      <c r="HE79" s="93"/>
      <c r="HF79" s="93"/>
      <c r="HG79" s="93"/>
      <c r="HH79" s="93"/>
      <c r="HI79" s="93"/>
      <c r="HJ79" s="93"/>
      <c r="HK79" s="93"/>
      <c r="HL79" s="93"/>
      <c r="HM79" s="93"/>
      <c r="HN79" s="93"/>
      <c r="HO79" s="93"/>
      <c r="HP79" s="93"/>
      <c r="HQ79" s="93"/>
      <c r="HR79" s="93"/>
      <c r="HS79" s="93"/>
      <c r="HT79" s="93"/>
      <c r="HU79" s="93"/>
      <c r="HV79" s="93"/>
      <c r="HW79" s="93"/>
      <c r="HX79" s="93"/>
      <c r="HY79" s="93"/>
      <c r="HZ79" s="93"/>
      <c r="IA79" s="93"/>
      <c r="IB79" s="93"/>
      <c r="IC79" s="93"/>
      <c r="ID79" s="93"/>
      <c r="IE79" s="93"/>
      <c r="IF79" s="93"/>
      <c r="IG79" s="93"/>
      <c r="IH79" s="93"/>
      <c r="II79" s="93"/>
      <c r="IJ79" s="93"/>
      <c r="IK79" s="93"/>
      <c r="IL79" s="93"/>
      <c r="IM79" s="93"/>
      <c r="IN79" s="93"/>
      <c r="IO79" s="93"/>
      <c r="IP79" s="93"/>
      <c r="IQ79" s="93"/>
      <c r="IR79" s="93"/>
      <c r="IS79" s="93"/>
      <c r="IT79" s="93"/>
      <c r="IU79" s="93"/>
      <c r="IV79" s="93"/>
      <c r="IW79" s="93"/>
      <c r="IX79" s="93"/>
      <c r="IY79" s="93"/>
      <c r="IZ79" s="93"/>
      <c r="JA79" s="93"/>
      <c r="JB79" s="93"/>
      <c r="JC79" s="93"/>
      <c r="JD79" s="93"/>
      <c r="JE79" s="93"/>
      <c r="JF79" s="93"/>
      <c r="JG79" s="93"/>
      <c r="JH79" s="93"/>
      <c r="JI79" s="93"/>
      <c r="JJ79" s="93"/>
      <c r="JK79" s="93"/>
      <c r="JL79" s="93"/>
      <c r="JM79" s="93"/>
      <c r="JN79" s="93"/>
      <c r="JO79" s="93"/>
      <c r="JP79" s="93"/>
      <c r="JQ79" s="93"/>
      <c r="JR79" s="93"/>
      <c r="JS79" s="93"/>
      <c r="JT79" s="93"/>
      <c r="JU79" s="93"/>
      <c r="JV79" s="93"/>
      <c r="JW79" s="93"/>
      <c r="JX79" s="93"/>
      <c r="JY79" s="93"/>
    </row>
    <row r="80" spans="1:285" s="5" customFormat="1">
      <c r="A80" s="16"/>
      <c r="B80" s="16"/>
      <c r="C80" s="10" t="s">
        <v>13</v>
      </c>
      <c r="D80" s="17">
        <v>37200</v>
      </c>
      <c r="E80" s="17">
        <v>93000</v>
      </c>
      <c r="F80" s="17">
        <v>148800</v>
      </c>
      <c r="G80" s="17">
        <v>223200</v>
      </c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93"/>
      <c r="EQ80" s="93"/>
      <c r="ER80" s="93"/>
      <c r="ES80" s="93"/>
      <c r="ET80" s="93"/>
      <c r="EU80" s="93"/>
      <c r="EV80" s="93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93"/>
      <c r="FL80" s="93"/>
      <c r="FM80" s="93"/>
      <c r="FN80" s="93"/>
      <c r="FO80" s="93"/>
      <c r="FP80" s="93"/>
      <c r="FQ80" s="93"/>
      <c r="FR80" s="93"/>
      <c r="FS80" s="93"/>
      <c r="FT80" s="93"/>
      <c r="FU80" s="93"/>
      <c r="FV80" s="93"/>
      <c r="FW80" s="93"/>
      <c r="FX80" s="93"/>
      <c r="FY80" s="93"/>
      <c r="FZ80" s="93"/>
      <c r="GA80" s="93"/>
      <c r="GB80" s="93"/>
      <c r="GC80" s="93"/>
      <c r="GD80" s="93"/>
      <c r="GE80" s="93"/>
      <c r="GF80" s="93"/>
      <c r="GG80" s="93"/>
      <c r="GH80" s="93"/>
      <c r="GI80" s="93"/>
      <c r="GJ80" s="93"/>
      <c r="GK80" s="93"/>
      <c r="GL80" s="93"/>
      <c r="GM80" s="93"/>
      <c r="GN80" s="93"/>
      <c r="GO80" s="93"/>
      <c r="GP80" s="93"/>
      <c r="GQ80" s="93"/>
      <c r="GR80" s="93"/>
      <c r="GS80" s="93"/>
      <c r="GT80" s="93"/>
      <c r="GU80" s="93"/>
      <c r="GV80" s="93"/>
      <c r="GW80" s="93"/>
      <c r="GX80" s="93"/>
      <c r="GY80" s="93"/>
      <c r="GZ80" s="93"/>
      <c r="HA80" s="93"/>
      <c r="HB80" s="93"/>
      <c r="HC80" s="93"/>
      <c r="HD80" s="93"/>
      <c r="HE80" s="93"/>
      <c r="HF80" s="93"/>
      <c r="HG80" s="93"/>
      <c r="HH80" s="93"/>
      <c r="HI80" s="93"/>
      <c r="HJ80" s="93"/>
      <c r="HK80" s="93"/>
      <c r="HL80" s="93"/>
      <c r="HM80" s="93"/>
      <c r="HN80" s="93"/>
      <c r="HO80" s="93"/>
      <c r="HP80" s="93"/>
      <c r="HQ80" s="93"/>
      <c r="HR80" s="93"/>
      <c r="HS80" s="93"/>
      <c r="HT80" s="93"/>
      <c r="HU80" s="93"/>
      <c r="HV80" s="93"/>
      <c r="HW80" s="93"/>
      <c r="HX80" s="93"/>
      <c r="HY80" s="93"/>
      <c r="HZ80" s="93"/>
      <c r="IA80" s="93"/>
      <c r="IB80" s="93"/>
      <c r="IC80" s="93"/>
      <c r="ID80" s="93"/>
      <c r="IE80" s="93"/>
      <c r="IF80" s="93"/>
      <c r="IG80" s="93"/>
      <c r="IH80" s="93"/>
      <c r="II80" s="93"/>
      <c r="IJ80" s="93"/>
      <c r="IK80" s="93"/>
      <c r="IL80" s="93"/>
      <c r="IM80" s="93"/>
      <c r="IN80" s="93"/>
      <c r="IO80" s="93"/>
      <c r="IP80" s="93"/>
      <c r="IQ80" s="93"/>
      <c r="IR80" s="93"/>
      <c r="IS80" s="93"/>
      <c r="IT80" s="93"/>
      <c r="IU80" s="93"/>
      <c r="IV80" s="93"/>
      <c r="IW80" s="93"/>
      <c r="IX80" s="93"/>
      <c r="IY80" s="93"/>
      <c r="IZ80" s="93"/>
      <c r="JA80" s="93"/>
      <c r="JB80" s="93"/>
      <c r="JC80" s="93"/>
      <c r="JD80" s="93"/>
      <c r="JE80" s="93"/>
      <c r="JF80" s="93"/>
      <c r="JG80" s="93"/>
      <c r="JH80" s="93"/>
      <c r="JI80" s="93"/>
      <c r="JJ80" s="93"/>
      <c r="JK80" s="93"/>
      <c r="JL80" s="93"/>
      <c r="JM80" s="93"/>
      <c r="JN80" s="93"/>
      <c r="JO80" s="93"/>
      <c r="JP80" s="93"/>
      <c r="JQ80" s="93"/>
      <c r="JR80" s="93"/>
      <c r="JS80" s="93"/>
      <c r="JT80" s="93"/>
      <c r="JU80" s="93"/>
      <c r="JV80" s="93"/>
      <c r="JW80" s="93"/>
      <c r="JX80" s="93"/>
      <c r="JY80" s="93"/>
    </row>
    <row r="81" spans="1:285" s="5" customFormat="1" ht="51.75">
      <c r="A81" s="16"/>
      <c r="B81" s="16"/>
      <c r="C81" s="10" t="s">
        <v>38</v>
      </c>
      <c r="D81" s="17">
        <f>SUM(D82)</f>
        <v>732</v>
      </c>
      <c r="E81" s="17">
        <f t="shared" ref="E81:G81" si="27">SUM(E82)</f>
        <v>1830</v>
      </c>
      <c r="F81" s="17">
        <f t="shared" si="27"/>
        <v>3012</v>
      </c>
      <c r="G81" s="17">
        <f t="shared" si="27"/>
        <v>4644</v>
      </c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3"/>
      <c r="EO81" s="93"/>
      <c r="EP81" s="93"/>
      <c r="EQ81" s="93"/>
      <c r="ER81" s="93"/>
      <c r="ES81" s="93"/>
      <c r="ET81" s="93"/>
      <c r="EU81" s="93"/>
      <c r="EV81" s="93"/>
      <c r="EW81" s="93"/>
      <c r="EX81" s="93"/>
      <c r="EY81" s="93"/>
      <c r="EZ81" s="93"/>
      <c r="FA81" s="93"/>
      <c r="FB81" s="93"/>
      <c r="FC81" s="93"/>
      <c r="FD81" s="93"/>
      <c r="FE81" s="93"/>
      <c r="FF81" s="93"/>
      <c r="FG81" s="93"/>
      <c r="FH81" s="93"/>
      <c r="FI81" s="93"/>
      <c r="FJ81" s="93"/>
      <c r="FK81" s="93"/>
      <c r="FL81" s="93"/>
      <c r="FM81" s="93"/>
      <c r="FN81" s="93"/>
      <c r="FO81" s="93"/>
      <c r="FP81" s="93"/>
      <c r="FQ81" s="93"/>
      <c r="FR81" s="93"/>
      <c r="FS81" s="93"/>
      <c r="FT81" s="93"/>
      <c r="FU81" s="93"/>
      <c r="FV81" s="93"/>
      <c r="FW81" s="93"/>
      <c r="FX81" s="93"/>
      <c r="FY81" s="93"/>
      <c r="FZ81" s="93"/>
      <c r="GA81" s="93"/>
      <c r="GB81" s="93"/>
      <c r="GC81" s="93"/>
      <c r="GD81" s="93"/>
      <c r="GE81" s="93"/>
      <c r="GF81" s="93"/>
      <c r="GG81" s="93"/>
      <c r="GH81" s="93"/>
      <c r="GI81" s="93"/>
      <c r="GJ81" s="93"/>
      <c r="GK81" s="93"/>
      <c r="GL81" s="93"/>
      <c r="GM81" s="93"/>
      <c r="GN81" s="93"/>
      <c r="GO81" s="93"/>
      <c r="GP81" s="93"/>
      <c r="GQ81" s="93"/>
      <c r="GR81" s="93"/>
      <c r="GS81" s="93"/>
      <c r="GT81" s="93"/>
      <c r="GU81" s="93"/>
      <c r="GV81" s="93"/>
      <c r="GW81" s="93"/>
      <c r="GX81" s="93"/>
      <c r="GY81" s="93"/>
      <c r="GZ81" s="93"/>
      <c r="HA81" s="93"/>
      <c r="HB81" s="93"/>
      <c r="HC81" s="93"/>
      <c r="HD81" s="93"/>
      <c r="HE81" s="93"/>
      <c r="HF81" s="93"/>
      <c r="HG81" s="93"/>
      <c r="HH81" s="93"/>
      <c r="HI81" s="93"/>
      <c r="HJ81" s="93"/>
      <c r="HK81" s="93"/>
      <c r="HL81" s="93"/>
      <c r="HM81" s="93"/>
      <c r="HN81" s="93"/>
      <c r="HO81" s="93"/>
      <c r="HP81" s="93"/>
      <c r="HQ81" s="93"/>
      <c r="HR81" s="93"/>
      <c r="HS81" s="93"/>
      <c r="HT81" s="93"/>
      <c r="HU81" s="93"/>
      <c r="HV81" s="93"/>
      <c r="HW81" s="93"/>
      <c r="HX81" s="93"/>
      <c r="HY81" s="93"/>
      <c r="HZ81" s="93"/>
      <c r="IA81" s="93"/>
      <c r="IB81" s="93"/>
      <c r="IC81" s="93"/>
      <c r="ID81" s="93"/>
      <c r="IE81" s="93"/>
      <c r="IF81" s="93"/>
      <c r="IG81" s="93"/>
      <c r="IH81" s="93"/>
      <c r="II81" s="93"/>
      <c r="IJ81" s="93"/>
      <c r="IK81" s="93"/>
      <c r="IL81" s="93"/>
      <c r="IM81" s="93"/>
      <c r="IN81" s="93"/>
      <c r="IO81" s="93"/>
      <c r="IP81" s="93"/>
      <c r="IQ81" s="93"/>
      <c r="IR81" s="93"/>
      <c r="IS81" s="93"/>
      <c r="IT81" s="93"/>
      <c r="IU81" s="93"/>
      <c r="IV81" s="93"/>
      <c r="IW81" s="93"/>
      <c r="IX81" s="93"/>
      <c r="IY81" s="93"/>
      <c r="IZ81" s="93"/>
      <c r="JA81" s="93"/>
      <c r="JB81" s="93"/>
      <c r="JC81" s="93"/>
      <c r="JD81" s="93"/>
      <c r="JE81" s="93"/>
      <c r="JF81" s="93"/>
      <c r="JG81" s="93"/>
      <c r="JH81" s="93"/>
      <c r="JI81" s="93"/>
      <c r="JJ81" s="93"/>
      <c r="JK81" s="93"/>
      <c r="JL81" s="93"/>
      <c r="JM81" s="93"/>
      <c r="JN81" s="93"/>
      <c r="JO81" s="93"/>
      <c r="JP81" s="93"/>
      <c r="JQ81" s="93"/>
      <c r="JR81" s="93"/>
      <c r="JS81" s="93"/>
      <c r="JT81" s="93"/>
      <c r="JU81" s="93"/>
      <c r="JV81" s="93"/>
      <c r="JW81" s="93"/>
      <c r="JX81" s="93"/>
      <c r="JY81" s="93"/>
    </row>
    <row r="82" spans="1:285" s="5" customFormat="1">
      <c r="A82" s="16"/>
      <c r="B82" s="16"/>
      <c r="C82" s="10" t="s">
        <v>13</v>
      </c>
      <c r="D82" s="17">
        <v>732</v>
      </c>
      <c r="E82" s="17">
        <v>1830</v>
      </c>
      <c r="F82" s="17">
        <v>3012</v>
      </c>
      <c r="G82" s="17">
        <v>4644</v>
      </c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3"/>
      <c r="EC82" s="93"/>
      <c r="ED82" s="93"/>
      <c r="EE82" s="93"/>
      <c r="EF82" s="93"/>
      <c r="EG82" s="93"/>
      <c r="EH82" s="93"/>
      <c r="EI82" s="93"/>
      <c r="EJ82" s="93"/>
      <c r="EK82" s="93"/>
      <c r="EL82" s="93"/>
      <c r="EM82" s="93"/>
      <c r="EN82" s="93"/>
      <c r="EO82" s="93"/>
      <c r="EP82" s="93"/>
      <c r="EQ82" s="93"/>
      <c r="ER82" s="93"/>
      <c r="ES82" s="93"/>
      <c r="ET82" s="93"/>
      <c r="EU82" s="93"/>
      <c r="EV82" s="93"/>
      <c r="EW82" s="93"/>
      <c r="EX82" s="93"/>
      <c r="EY82" s="93"/>
      <c r="EZ82" s="93"/>
      <c r="FA82" s="93"/>
      <c r="FB82" s="93"/>
      <c r="FC82" s="93"/>
      <c r="FD82" s="93"/>
      <c r="FE82" s="93"/>
      <c r="FF82" s="93"/>
      <c r="FG82" s="93"/>
      <c r="FH82" s="93"/>
      <c r="FI82" s="93"/>
      <c r="FJ82" s="93"/>
      <c r="FK82" s="93"/>
      <c r="FL82" s="93"/>
      <c r="FM82" s="93"/>
      <c r="FN82" s="93"/>
      <c r="FO82" s="93"/>
      <c r="FP82" s="93"/>
      <c r="FQ82" s="93"/>
      <c r="FR82" s="93"/>
      <c r="FS82" s="93"/>
      <c r="FT82" s="93"/>
      <c r="FU82" s="93"/>
      <c r="FV82" s="93"/>
      <c r="FW82" s="93"/>
      <c r="FX82" s="93"/>
      <c r="FY82" s="93"/>
      <c r="FZ82" s="93"/>
      <c r="GA82" s="93"/>
      <c r="GB82" s="93"/>
      <c r="GC82" s="93"/>
      <c r="GD82" s="93"/>
      <c r="GE82" s="93"/>
      <c r="GF82" s="93"/>
      <c r="GG82" s="93"/>
      <c r="GH82" s="93"/>
      <c r="GI82" s="93"/>
      <c r="GJ82" s="93"/>
      <c r="GK82" s="93"/>
      <c r="GL82" s="93"/>
      <c r="GM82" s="93"/>
      <c r="GN82" s="93"/>
      <c r="GO82" s="93"/>
      <c r="GP82" s="93"/>
      <c r="GQ82" s="93"/>
      <c r="GR82" s="93"/>
      <c r="GS82" s="93"/>
      <c r="GT82" s="93"/>
      <c r="GU82" s="93"/>
      <c r="GV82" s="93"/>
      <c r="GW82" s="93"/>
      <c r="GX82" s="93"/>
      <c r="GY82" s="93"/>
      <c r="GZ82" s="93"/>
      <c r="HA82" s="93"/>
      <c r="HB82" s="93"/>
      <c r="HC82" s="93"/>
      <c r="HD82" s="93"/>
      <c r="HE82" s="93"/>
      <c r="HF82" s="93"/>
      <c r="HG82" s="93"/>
      <c r="HH82" s="93"/>
      <c r="HI82" s="93"/>
      <c r="HJ82" s="93"/>
      <c r="HK82" s="93"/>
      <c r="HL82" s="93"/>
      <c r="HM82" s="93"/>
      <c r="HN82" s="93"/>
      <c r="HO82" s="93"/>
      <c r="HP82" s="93"/>
      <c r="HQ82" s="93"/>
      <c r="HR82" s="93"/>
      <c r="HS82" s="93"/>
      <c r="HT82" s="93"/>
      <c r="HU82" s="93"/>
      <c r="HV82" s="93"/>
      <c r="HW82" s="93"/>
      <c r="HX82" s="93"/>
      <c r="HY82" s="93"/>
      <c r="HZ82" s="93"/>
      <c r="IA82" s="93"/>
      <c r="IB82" s="93"/>
      <c r="IC82" s="93"/>
      <c r="ID82" s="93"/>
      <c r="IE82" s="93"/>
      <c r="IF82" s="93"/>
      <c r="IG82" s="93"/>
      <c r="IH82" s="93"/>
      <c r="II82" s="93"/>
      <c r="IJ82" s="93"/>
      <c r="IK82" s="93"/>
      <c r="IL82" s="93"/>
      <c r="IM82" s="93"/>
      <c r="IN82" s="93"/>
      <c r="IO82" s="93"/>
      <c r="IP82" s="93"/>
      <c r="IQ82" s="93"/>
      <c r="IR82" s="93"/>
      <c r="IS82" s="93"/>
      <c r="IT82" s="93"/>
      <c r="IU82" s="93"/>
      <c r="IV82" s="93"/>
      <c r="IW82" s="93"/>
      <c r="IX82" s="93"/>
      <c r="IY82" s="93"/>
      <c r="IZ82" s="93"/>
      <c r="JA82" s="93"/>
      <c r="JB82" s="93"/>
      <c r="JC82" s="93"/>
      <c r="JD82" s="93"/>
      <c r="JE82" s="93"/>
      <c r="JF82" s="93"/>
      <c r="JG82" s="93"/>
      <c r="JH82" s="93"/>
      <c r="JI82" s="93"/>
      <c r="JJ82" s="93"/>
      <c r="JK82" s="93"/>
      <c r="JL82" s="93"/>
      <c r="JM82" s="93"/>
      <c r="JN82" s="93"/>
      <c r="JO82" s="93"/>
      <c r="JP82" s="93"/>
      <c r="JQ82" s="93"/>
      <c r="JR82" s="93"/>
      <c r="JS82" s="93"/>
      <c r="JT82" s="93"/>
      <c r="JU82" s="93"/>
      <c r="JV82" s="93"/>
      <c r="JW82" s="93"/>
      <c r="JX82" s="93"/>
      <c r="JY82" s="93"/>
    </row>
    <row r="83" spans="1:285" s="5" customFormat="1" ht="34.5">
      <c r="A83" s="16"/>
      <c r="B83" s="16"/>
      <c r="C83" s="10" t="s">
        <v>39</v>
      </c>
      <c r="D83" s="17">
        <f>SUM(D84)</f>
        <v>300</v>
      </c>
      <c r="E83" s="17">
        <f t="shared" ref="E83:G83" si="28">SUM(E84)</f>
        <v>750</v>
      </c>
      <c r="F83" s="17">
        <f t="shared" si="28"/>
        <v>1200</v>
      </c>
      <c r="G83" s="17">
        <f t="shared" si="28"/>
        <v>1800</v>
      </c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93"/>
      <c r="DV83" s="93"/>
      <c r="DW83" s="93"/>
      <c r="DX83" s="93"/>
      <c r="DY83" s="93"/>
      <c r="DZ83" s="93"/>
      <c r="EA83" s="93"/>
      <c r="EB83" s="93"/>
      <c r="EC83" s="93"/>
      <c r="ED83" s="93"/>
      <c r="EE83" s="93"/>
      <c r="EF83" s="93"/>
      <c r="EG83" s="93"/>
      <c r="EH83" s="93"/>
      <c r="EI83" s="93"/>
      <c r="EJ83" s="93"/>
      <c r="EK83" s="93"/>
      <c r="EL83" s="93"/>
      <c r="EM83" s="93"/>
      <c r="EN83" s="93"/>
      <c r="EO83" s="93"/>
      <c r="EP83" s="93"/>
      <c r="EQ83" s="93"/>
      <c r="ER83" s="93"/>
      <c r="ES83" s="93"/>
      <c r="ET83" s="93"/>
      <c r="EU83" s="93"/>
      <c r="EV83" s="93"/>
      <c r="EW83" s="93"/>
      <c r="EX83" s="93"/>
      <c r="EY83" s="93"/>
      <c r="EZ83" s="93"/>
      <c r="FA83" s="93"/>
      <c r="FB83" s="93"/>
      <c r="FC83" s="93"/>
      <c r="FD83" s="93"/>
      <c r="FE83" s="93"/>
      <c r="FF83" s="93"/>
      <c r="FG83" s="93"/>
      <c r="FH83" s="93"/>
      <c r="FI83" s="93"/>
      <c r="FJ83" s="93"/>
      <c r="FK83" s="93"/>
      <c r="FL83" s="93"/>
      <c r="FM83" s="93"/>
      <c r="FN83" s="93"/>
      <c r="FO83" s="93"/>
      <c r="FP83" s="93"/>
      <c r="FQ83" s="93"/>
      <c r="FR83" s="93"/>
      <c r="FS83" s="93"/>
      <c r="FT83" s="93"/>
      <c r="FU83" s="93"/>
      <c r="FV83" s="93"/>
      <c r="FW83" s="93"/>
      <c r="FX83" s="93"/>
      <c r="FY83" s="93"/>
      <c r="FZ83" s="93"/>
      <c r="GA83" s="93"/>
      <c r="GB83" s="93"/>
      <c r="GC83" s="93"/>
      <c r="GD83" s="93"/>
      <c r="GE83" s="93"/>
      <c r="GF83" s="93"/>
      <c r="GG83" s="93"/>
      <c r="GH83" s="93"/>
      <c r="GI83" s="93"/>
      <c r="GJ83" s="93"/>
      <c r="GK83" s="93"/>
      <c r="GL83" s="93"/>
      <c r="GM83" s="93"/>
      <c r="GN83" s="93"/>
      <c r="GO83" s="93"/>
      <c r="GP83" s="93"/>
      <c r="GQ83" s="93"/>
      <c r="GR83" s="93"/>
      <c r="GS83" s="93"/>
      <c r="GT83" s="93"/>
      <c r="GU83" s="93"/>
      <c r="GV83" s="93"/>
      <c r="GW83" s="93"/>
      <c r="GX83" s="93"/>
      <c r="GY83" s="93"/>
      <c r="GZ83" s="93"/>
      <c r="HA83" s="93"/>
      <c r="HB83" s="93"/>
      <c r="HC83" s="93"/>
      <c r="HD83" s="93"/>
      <c r="HE83" s="93"/>
      <c r="HF83" s="93"/>
      <c r="HG83" s="93"/>
      <c r="HH83" s="93"/>
      <c r="HI83" s="93"/>
      <c r="HJ83" s="93"/>
      <c r="HK83" s="93"/>
      <c r="HL83" s="93"/>
      <c r="HM83" s="93"/>
      <c r="HN83" s="93"/>
      <c r="HO83" s="93"/>
      <c r="HP83" s="93"/>
      <c r="HQ83" s="93"/>
      <c r="HR83" s="93"/>
      <c r="HS83" s="93"/>
      <c r="HT83" s="93"/>
      <c r="HU83" s="93"/>
      <c r="HV83" s="93"/>
      <c r="HW83" s="93"/>
      <c r="HX83" s="93"/>
      <c r="HY83" s="93"/>
      <c r="HZ83" s="93"/>
      <c r="IA83" s="93"/>
      <c r="IB83" s="93"/>
      <c r="IC83" s="93"/>
      <c r="ID83" s="93"/>
      <c r="IE83" s="93"/>
      <c r="IF83" s="93"/>
      <c r="IG83" s="93"/>
      <c r="IH83" s="93"/>
      <c r="II83" s="93"/>
      <c r="IJ83" s="93"/>
      <c r="IK83" s="93"/>
      <c r="IL83" s="93"/>
      <c r="IM83" s="93"/>
      <c r="IN83" s="93"/>
      <c r="IO83" s="93"/>
      <c r="IP83" s="93"/>
      <c r="IQ83" s="93"/>
      <c r="IR83" s="93"/>
      <c r="IS83" s="93"/>
      <c r="IT83" s="93"/>
      <c r="IU83" s="93"/>
      <c r="IV83" s="93"/>
      <c r="IW83" s="93"/>
      <c r="IX83" s="93"/>
      <c r="IY83" s="93"/>
      <c r="IZ83" s="93"/>
      <c r="JA83" s="93"/>
      <c r="JB83" s="93"/>
      <c r="JC83" s="93"/>
      <c r="JD83" s="93"/>
      <c r="JE83" s="93"/>
      <c r="JF83" s="93"/>
      <c r="JG83" s="93"/>
      <c r="JH83" s="93"/>
      <c r="JI83" s="93"/>
      <c r="JJ83" s="93"/>
      <c r="JK83" s="93"/>
      <c r="JL83" s="93"/>
      <c r="JM83" s="93"/>
      <c r="JN83" s="93"/>
      <c r="JO83" s="93"/>
      <c r="JP83" s="93"/>
      <c r="JQ83" s="93"/>
      <c r="JR83" s="93"/>
      <c r="JS83" s="93"/>
      <c r="JT83" s="93"/>
      <c r="JU83" s="93"/>
      <c r="JV83" s="93"/>
      <c r="JW83" s="93"/>
      <c r="JX83" s="93"/>
      <c r="JY83" s="93"/>
    </row>
    <row r="84" spans="1:285" s="93" customFormat="1">
      <c r="A84" s="16"/>
      <c r="B84" s="16"/>
      <c r="C84" s="10" t="s">
        <v>13</v>
      </c>
      <c r="D84" s="17">
        <v>300</v>
      </c>
      <c r="E84" s="17">
        <v>750</v>
      </c>
      <c r="F84" s="17">
        <v>1200</v>
      </c>
      <c r="G84" s="17">
        <v>1800</v>
      </c>
    </row>
    <row r="85" spans="1:285" s="93" customFormat="1" ht="51.75">
      <c r="A85" s="16"/>
      <c r="B85" s="16"/>
      <c r="C85" s="10" t="s">
        <v>40</v>
      </c>
      <c r="D85" s="17">
        <f>SUM(D86)</f>
        <v>1104</v>
      </c>
      <c r="E85" s="17">
        <f t="shared" ref="E85:G85" si="29">SUM(E86)</f>
        <v>2760</v>
      </c>
      <c r="F85" s="17">
        <f t="shared" si="29"/>
        <v>4416</v>
      </c>
      <c r="G85" s="17">
        <f t="shared" si="29"/>
        <v>6624</v>
      </c>
    </row>
    <row r="86" spans="1:285" s="93" customFormat="1">
      <c r="A86" s="16"/>
      <c r="B86" s="16"/>
      <c r="C86" s="10" t="s">
        <v>13</v>
      </c>
      <c r="D86" s="17">
        <v>1104</v>
      </c>
      <c r="E86" s="17">
        <v>2760</v>
      </c>
      <c r="F86" s="17">
        <v>4416</v>
      </c>
      <c r="G86" s="17">
        <v>6624</v>
      </c>
    </row>
    <row r="87" spans="1:285" s="93" customFormat="1" ht="51.75">
      <c r="A87" s="16"/>
      <c r="B87" s="16"/>
      <c r="C87" s="10" t="s">
        <v>41</v>
      </c>
      <c r="D87" s="17">
        <f>SUM(D88)</f>
        <v>576</v>
      </c>
      <c r="E87" s="17">
        <f t="shared" ref="E87:G87" si="30">SUM(E88)</f>
        <v>1440</v>
      </c>
      <c r="F87" s="17">
        <f t="shared" si="30"/>
        <v>2304</v>
      </c>
      <c r="G87" s="17">
        <f t="shared" si="30"/>
        <v>3456</v>
      </c>
    </row>
    <row r="88" spans="1:285" s="93" customFormat="1">
      <c r="A88" s="16"/>
      <c r="B88" s="16"/>
      <c r="C88" s="10" t="s">
        <v>13</v>
      </c>
      <c r="D88" s="17">
        <v>576</v>
      </c>
      <c r="E88" s="17">
        <v>1440</v>
      </c>
      <c r="F88" s="17">
        <v>2304</v>
      </c>
      <c r="G88" s="17">
        <v>3456</v>
      </c>
    </row>
    <row r="89" spans="1:285" s="93" customFormat="1">
      <c r="A89" s="16"/>
      <c r="B89" s="16"/>
      <c r="C89" s="10" t="s">
        <v>42</v>
      </c>
      <c r="D89" s="17">
        <f>SUM(D90)</f>
        <v>204</v>
      </c>
      <c r="E89" s="17">
        <f t="shared" ref="E89:G89" si="31">SUM(E90)</f>
        <v>510</v>
      </c>
      <c r="F89" s="17">
        <f t="shared" si="31"/>
        <v>816</v>
      </c>
      <c r="G89" s="17">
        <f t="shared" si="31"/>
        <v>1224</v>
      </c>
    </row>
    <row r="90" spans="1:285" s="93" customFormat="1">
      <c r="A90" s="16"/>
      <c r="B90" s="16"/>
      <c r="C90" s="10" t="s">
        <v>13</v>
      </c>
      <c r="D90" s="17">
        <v>204</v>
      </c>
      <c r="E90" s="17">
        <v>510</v>
      </c>
      <c r="F90" s="17">
        <v>816</v>
      </c>
      <c r="G90" s="17">
        <v>1224</v>
      </c>
    </row>
    <row r="91" spans="1:285" s="93" customFormat="1">
      <c r="A91" s="16"/>
      <c r="B91" s="16"/>
      <c r="C91" s="10" t="s">
        <v>43</v>
      </c>
      <c r="D91" s="17">
        <f>SUM(D92)</f>
        <v>1776</v>
      </c>
      <c r="E91" s="17">
        <f t="shared" ref="E91:G91" si="32">SUM(E92)</f>
        <v>4440</v>
      </c>
      <c r="F91" s="17">
        <f t="shared" si="32"/>
        <v>7104</v>
      </c>
      <c r="G91" s="17">
        <f t="shared" si="32"/>
        <v>10656</v>
      </c>
    </row>
    <row r="92" spans="1:285" s="93" customFormat="1">
      <c r="A92" s="16"/>
      <c r="B92" s="16"/>
      <c r="C92" s="10" t="s">
        <v>13</v>
      </c>
      <c r="D92" s="17">
        <v>1776</v>
      </c>
      <c r="E92" s="17">
        <v>4440</v>
      </c>
      <c r="F92" s="17">
        <v>7104</v>
      </c>
      <c r="G92" s="17">
        <v>10656</v>
      </c>
    </row>
    <row r="93" spans="1:285" s="93" customFormat="1" ht="34.5">
      <c r="A93" s="16"/>
      <c r="B93" s="16"/>
      <c r="C93" s="10" t="s">
        <v>44</v>
      </c>
      <c r="D93" s="17">
        <f>SUM(D94)</f>
        <v>1140</v>
      </c>
      <c r="E93" s="17">
        <f t="shared" ref="E93:G93" si="33">SUM(E94)</f>
        <v>2850</v>
      </c>
      <c r="F93" s="17">
        <f t="shared" si="33"/>
        <v>4560</v>
      </c>
      <c r="G93" s="17">
        <f t="shared" si="33"/>
        <v>6840</v>
      </c>
    </row>
    <row r="94" spans="1:285" s="93" customFormat="1">
      <c r="A94" s="16"/>
      <c r="B94" s="16"/>
      <c r="C94" s="10" t="s">
        <v>13</v>
      </c>
      <c r="D94" s="17">
        <v>1140</v>
      </c>
      <c r="E94" s="17">
        <v>2850</v>
      </c>
      <c r="F94" s="17">
        <v>4560</v>
      </c>
      <c r="G94" s="17">
        <v>6840</v>
      </c>
    </row>
    <row r="95" spans="1:285" s="93" customFormat="1" ht="34.5">
      <c r="A95" s="16"/>
      <c r="B95" s="16"/>
      <c r="C95" s="10" t="s">
        <v>45</v>
      </c>
      <c r="D95" s="17">
        <f>SUM(D96)</f>
        <v>468</v>
      </c>
      <c r="E95" s="17">
        <f t="shared" ref="E95:G95" si="34">SUM(E96)</f>
        <v>1170</v>
      </c>
      <c r="F95" s="17">
        <f t="shared" si="34"/>
        <v>1872</v>
      </c>
      <c r="G95" s="17">
        <f t="shared" si="34"/>
        <v>2808</v>
      </c>
    </row>
    <row r="96" spans="1:285" s="93" customFormat="1">
      <c r="A96" s="16"/>
      <c r="B96" s="16"/>
      <c r="C96" s="10" t="s">
        <v>13</v>
      </c>
      <c r="D96" s="17">
        <v>468</v>
      </c>
      <c r="E96" s="17">
        <v>1170</v>
      </c>
      <c r="F96" s="17">
        <v>1872</v>
      </c>
      <c r="G96" s="17">
        <v>2808</v>
      </c>
    </row>
    <row r="97" spans="1:7" s="93" customFormat="1">
      <c r="A97" s="16"/>
      <c r="B97" s="16"/>
      <c r="C97" s="10" t="s">
        <v>46</v>
      </c>
      <c r="D97" s="17">
        <f>SUM(D98)</f>
        <v>14040</v>
      </c>
      <c r="E97" s="17">
        <f t="shared" ref="E97:G97" si="35">SUM(E98)</f>
        <v>35100</v>
      </c>
      <c r="F97" s="17">
        <f t="shared" si="35"/>
        <v>56160</v>
      </c>
      <c r="G97" s="17">
        <f t="shared" si="35"/>
        <v>84240</v>
      </c>
    </row>
    <row r="98" spans="1:7" s="93" customFormat="1">
      <c r="A98" s="16"/>
      <c r="B98" s="16"/>
      <c r="C98" s="10" t="s">
        <v>13</v>
      </c>
      <c r="D98" s="17">
        <v>14040</v>
      </c>
      <c r="E98" s="17">
        <v>35100</v>
      </c>
      <c r="F98" s="17">
        <v>56160</v>
      </c>
      <c r="G98" s="17">
        <v>84240</v>
      </c>
    </row>
    <row r="99" spans="1:7" s="93" customFormat="1">
      <c r="A99" s="16"/>
      <c r="B99" s="16"/>
      <c r="C99" s="10" t="s">
        <v>47</v>
      </c>
      <c r="D99" s="17">
        <f>SUM(D100)</f>
        <v>1608</v>
      </c>
      <c r="E99" s="17">
        <f t="shared" ref="E99:G99" si="36">SUM(E100)</f>
        <v>4020</v>
      </c>
      <c r="F99" s="17">
        <f t="shared" si="36"/>
        <v>6432</v>
      </c>
      <c r="G99" s="17">
        <f t="shared" si="36"/>
        <v>9648</v>
      </c>
    </row>
    <row r="100" spans="1:7" s="93" customFormat="1">
      <c r="A100" s="16"/>
      <c r="B100" s="16"/>
      <c r="C100" s="10" t="s">
        <v>13</v>
      </c>
      <c r="D100" s="17">
        <v>1608</v>
      </c>
      <c r="E100" s="17">
        <v>4020</v>
      </c>
      <c r="F100" s="17">
        <v>6432</v>
      </c>
      <c r="G100" s="17">
        <v>9648</v>
      </c>
    </row>
    <row r="101" spans="1:7" s="23" customFormat="1" ht="34.5">
      <c r="A101" s="10"/>
      <c r="B101" s="10"/>
      <c r="C101" s="10" t="s">
        <v>48</v>
      </c>
      <c r="D101" s="20">
        <f>SUM(D102)</f>
        <v>24432</v>
      </c>
      <c r="E101" s="20">
        <f t="shared" ref="E101:G101" si="37">SUM(E102)</f>
        <v>61080</v>
      </c>
      <c r="F101" s="20">
        <f t="shared" si="37"/>
        <v>97728</v>
      </c>
      <c r="G101" s="20">
        <f t="shared" si="37"/>
        <v>146592</v>
      </c>
    </row>
    <row r="102" spans="1:7" s="23" customFormat="1">
      <c r="A102" s="10"/>
      <c r="B102" s="10"/>
      <c r="C102" s="10" t="s">
        <v>13</v>
      </c>
      <c r="D102" s="20">
        <v>24432</v>
      </c>
      <c r="E102" s="20">
        <v>61080</v>
      </c>
      <c r="F102" s="20">
        <v>97728</v>
      </c>
      <c r="G102" s="20">
        <v>146592</v>
      </c>
    </row>
    <row r="103" spans="1:7" s="23" customFormat="1" ht="51.75">
      <c r="A103" s="10"/>
      <c r="B103" s="10"/>
      <c r="C103" s="10" t="s">
        <v>49</v>
      </c>
      <c r="D103" s="20">
        <f>SUM(D104)</f>
        <v>7392</v>
      </c>
      <c r="E103" s="20">
        <f t="shared" ref="E103:G103" si="38">SUM(E104)</f>
        <v>18480</v>
      </c>
      <c r="F103" s="20">
        <f t="shared" si="38"/>
        <v>29568</v>
      </c>
      <c r="G103" s="20">
        <f t="shared" si="38"/>
        <v>44352</v>
      </c>
    </row>
    <row r="104" spans="1:7" s="93" customFormat="1">
      <c r="A104" s="16"/>
      <c r="B104" s="16"/>
      <c r="C104" s="10" t="s">
        <v>13</v>
      </c>
      <c r="D104" s="17">
        <v>7392</v>
      </c>
      <c r="E104" s="17">
        <v>18480</v>
      </c>
      <c r="F104" s="17">
        <v>29568</v>
      </c>
      <c r="G104" s="17">
        <v>44352</v>
      </c>
    </row>
    <row r="105" spans="1:7" s="93" customFormat="1">
      <c r="A105" s="16"/>
      <c r="B105" s="16"/>
      <c r="C105" s="10" t="s">
        <v>50</v>
      </c>
      <c r="D105" s="17">
        <f>SUM(D106)</f>
        <v>900</v>
      </c>
      <c r="E105" s="17">
        <f t="shared" ref="E105:G105" si="39">SUM(E106)</f>
        <v>2250</v>
      </c>
      <c r="F105" s="17">
        <f t="shared" si="39"/>
        <v>3600</v>
      </c>
      <c r="G105" s="17">
        <f t="shared" si="39"/>
        <v>5400</v>
      </c>
    </row>
    <row r="106" spans="1:7" s="93" customFormat="1">
      <c r="A106" s="16"/>
      <c r="B106" s="16"/>
      <c r="C106" s="10" t="s">
        <v>13</v>
      </c>
      <c r="D106" s="17">
        <v>900</v>
      </c>
      <c r="E106" s="17">
        <v>2250</v>
      </c>
      <c r="F106" s="17">
        <v>3600</v>
      </c>
      <c r="G106" s="17">
        <v>5400</v>
      </c>
    </row>
    <row r="107" spans="1:7" s="93" customFormat="1" ht="34.5">
      <c r="A107" s="16"/>
      <c r="B107" s="16"/>
      <c r="C107" s="10" t="s">
        <v>51</v>
      </c>
      <c r="D107" s="17">
        <f>SUM(D108)</f>
        <v>612</v>
      </c>
      <c r="E107" s="17">
        <f t="shared" ref="E107:G107" si="40">SUM(E108)</f>
        <v>1530</v>
      </c>
      <c r="F107" s="17">
        <f t="shared" si="40"/>
        <v>2448</v>
      </c>
      <c r="G107" s="17">
        <f t="shared" si="40"/>
        <v>3672</v>
      </c>
    </row>
    <row r="108" spans="1:7" s="93" customFormat="1">
      <c r="A108" s="16"/>
      <c r="B108" s="16"/>
      <c r="C108" s="10" t="s">
        <v>13</v>
      </c>
      <c r="D108" s="17">
        <v>612</v>
      </c>
      <c r="E108" s="17">
        <v>1530</v>
      </c>
      <c r="F108" s="17">
        <v>2448</v>
      </c>
      <c r="G108" s="17">
        <v>3672</v>
      </c>
    </row>
    <row r="109" spans="1:7" s="93" customFormat="1">
      <c r="A109" s="16"/>
      <c r="B109" s="16"/>
      <c r="C109" s="10" t="s">
        <v>52</v>
      </c>
      <c r="D109" s="17">
        <f>SUM(D110)</f>
        <v>1572</v>
      </c>
      <c r="E109" s="17">
        <f t="shared" ref="E109:G109" si="41">SUM(E110)</f>
        <v>3930</v>
      </c>
      <c r="F109" s="17">
        <f t="shared" si="41"/>
        <v>6288</v>
      </c>
      <c r="G109" s="20">
        <f t="shared" si="41"/>
        <v>9432</v>
      </c>
    </row>
    <row r="110" spans="1:7" s="93" customFormat="1">
      <c r="A110" s="16"/>
      <c r="B110" s="16"/>
      <c r="C110" s="10" t="s">
        <v>13</v>
      </c>
      <c r="D110" s="17">
        <v>1572</v>
      </c>
      <c r="E110" s="17">
        <v>3930</v>
      </c>
      <c r="F110" s="17">
        <v>6288</v>
      </c>
      <c r="G110" s="20">
        <v>9432</v>
      </c>
    </row>
    <row r="111" spans="1:7" s="93" customFormat="1">
      <c r="A111" s="16"/>
      <c r="B111" s="16"/>
      <c r="C111" s="10" t="s">
        <v>196</v>
      </c>
      <c r="D111" s="17">
        <f>SUM(D112)</f>
        <v>1992</v>
      </c>
      <c r="E111" s="17">
        <f t="shared" ref="E111:G113" si="42">SUM(E112)</f>
        <v>4980</v>
      </c>
      <c r="F111" s="17">
        <f t="shared" si="42"/>
        <v>7968</v>
      </c>
      <c r="G111" s="17">
        <f t="shared" si="42"/>
        <v>11952</v>
      </c>
    </row>
    <row r="112" spans="1:7" s="93" customFormat="1">
      <c r="A112" s="16"/>
      <c r="B112" s="16"/>
      <c r="C112" s="10" t="s">
        <v>13</v>
      </c>
      <c r="D112" s="17">
        <v>1992</v>
      </c>
      <c r="E112" s="17">
        <v>4980</v>
      </c>
      <c r="F112" s="17">
        <v>7968</v>
      </c>
      <c r="G112" s="17">
        <v>11952</v>
      </c>
    </row>
    <row r="113" spans="1:7" s="93" customFormat="1">
      <c r="A113" s="16"/>
      <c r="B113" s="16"/>
      <c r="C113" s="10" t="s">
        <v>53</v>
      </c>
      <c r="D113" s="17">
        <f>SUM(D114)</f>
        <v>35436</v>
      </c>
      <c r="E113" s="17">
        <f t="shared" si="42"/>
        <v>88590</v>
      </c>
      <c r="F113" s="17">
        <f t="shared" si="42"/>
        <v>141744</v>
      </c>
      <c r="G113" s="17">
        <f t="shared" si="42"/>
        <v>212616</v>
      </c>
    </row>
    <row r="114" spans="1:7" s="93" customFormat="1">
      <c r="A114" s="16"/>
      <c r="B114" s="16"/>
      <c r="C114" s="10" t="s">
        <v>13</v>
      </c>
      <c r="D114" s="17">
        <v>35436</v>
      </c>
      <c r="E114" s="17">
        <v>88590</v>
      </c>
      <c r="F114" s="17">
        <v>141744</v>
      </c>
      <c r="G114" s="17">
        <v>212616</v>
      </c>
    </row>
    <row r="115" spans="1:7" s="93" customFormat="1">
      <c r="A115" s="16"/>
      <c r="B115" s="16"/>
      <c r="C115" s="10" t="s">
        <v>54</v>
      </c>
      <c r="D115" s="17">
        <f>SUM(D116)</f>
        <v>50148</v>
      </c>
      <c r="E115" s="17">
        <f t="shared" ref="E115:G115" si="43">SUM(E116)</f>
        <v>126468</v>
      </c>
      <c r="F115" s="17">
        <f t="shared" si="43"/>
        <v>202788</v>
      </c>
      <c r="G115" s="17">
        <f t="shared" si="43"/>
        <v>304548</v>
      </c>
    </row>
    <row r="116" spans="1:7" s="93" customFormat="1">
      <c r="A116" s="16"/>
      <c r="B116" s="16"/>
      <c r="C116" s="10" t="s">
        <v>13</v>
      </c>
      <c r="D116" s="17">
        <v>50148</v>
      </c>
      <c r="E116" s="17">
        <v>126468</v>
      </c>
      <c r="F116" s="17">
        <v>202788</v>
      </c>
      <c r="G116" s="17">
        <v>304548</v>
      </c>
    </row>
    <row r="117" spans="1:7" s="93" customFormat="1">
      <c r="A117" s="16"/>
      <c r="B117" s="16"/>
      <c r="C117" s="10" t="s">
        <v>55</v>
      </c>
      <c r="D117" s="17">
        <f>SUM(D118)</f>
        <v>47328</v>
      </c>
      <c r="E117" s="17">
        <f t="shared" ref="E117:G117" si="44">SUM(E118)</f>
        <v>118320</v>
      </c>
      <c r="F117" s="17">
        <f t="shared" si="44"/>
        <v>189384</v>
      </c>
      <c r="G117" s="17">
        <f t="shared" si="44"/>
        <v>284184</v>
      </c>
    </row>
    <row r="118" spans="1:7" s="93" customFormat="1">
      <c r="A118" s="16"/>
      <c r="B118" s="16"/>
      <c r="C118" s="10" t="s">
        <v>13</v>
      </c>
      <c r="D118" s="17">
        <v>47328</v>
      </c>
      <c r="E118" s="17">
        <v>118320</v>
      </c>
      <c r="F118" s="17">
        <v>189384</v>
      </c>
      <c r="G118" s="17">
        <v>284184</v>
      </c>
    </row>
    <row r="119" spans="1:7" s="93" customFormat="1">
      <c r="A119" s="16"/>
      <c r="B119" s="16"/>
      <c r="C119" s="10" t="s">
        <v>56</v>
      </c>
      <c r="D119" s="17">
        <f>SUM(D120)</f>
        <v>44400</v>
      </c>
      <c r="E119" s="17">
        <f t="shared" ref="E119:G119" si="45">SUM(E120)</f>
        <v>111000</v>
      </c>
      <c r="F119" s="17">
        <f t="shared" si="45"/>
        <v>177600</v>
      </c>
      <c r="G119" s="17">
        <f t="shared" si="45"/>
        <v>266400</v>
      </c>
    </row>
    <row r="120" spans="1:7" s="93" customFormat="1">
      <c r="A120" s="16"/>
      <c r="B120" s="16"/>
      <c r="C120" s="10" t="s">
        <v>13</v>
      </c>
      <c r="D120" s="17">
        <v>44400</v>
      </c>
      <c r="E120" s="17">
        <v>111000</v>
      </c>
      <c r="F120" s="17">
        <v>177600</v>
      </c>
      <c r="G120" s="17">
        <v>266400</v>
      </c>
    </row>
    <row r="121" spans="1:7" s="93" customFormat="1">
      <c r="A121" s="16"/>
      <c r="B121" s="16"/>
      <c r="C121" s="10" t="s">
        <v>57</v>
      </c>
      <c r="D121" s="17">
        <f>SUM(D122)</f>
        <v>51420</v>
      </c>
      <c r="E121" s="17">
        <f t="shared" ref="E121:G121" si="46">SUM(E122)</f>
        <v>128550</v>
      </c>
      <c r="F121" s="17">
        <f t="shared" si="46"/>
        <v>205680</v>
      </c>
      <c r="G121" s="17">
        <f t="shared" si="46"/>
        <v>308520</v>
      </c>
    </row>
    <row r="122" spans="1:7" s="93" customFormat="1">
      <c r="A122" s="16"/>
      <c r="B122" s="16"/>
      <c r="C122" s="10" t="s">
        <v>13</v>
      </c>
      <c r="D122" s="17">
        <v>51420</v>
      </c>
      <c r="E122" s="17">
        <v>128550</v>
      </c>
      <c r="F122" s="17">
        <v>205680</v>
      </c>
      <c r="G122" s="17">
        <v>308520</v>
      </c>
    </row>
    <row r="123" spans="1:7" s="93" customFormat="1">
      <c r="A123" s="16"/>
      <c r="B123" s="16"/>
      <c r="C123" s="10" t="s">
        <v>58</v>
      </c>
      <c r="D123" s="17">
        <f>SUM(D124)</f>
        <v>43068</v>
      </c>
      <c r="E123" s="17">
        <f t="shared" ref="E123:G123" si="47">SUM(E124)</f>
        <v>107670</v>
      </c>
      <c r="F123" s="17">
        <f t="shared" si="47"/>
        <v>172272</v>
      </c>
      <c r="G123" s="17">
        <f t="shared" si="47"/>
        <v>258408</v>
      </c>
    </row>
    <row r="124" spans="1:7" s="93" customFormat="1">
      <c r="A124" s="16"/>
      <c r="B124" s="16"/>
      <c r="C124" s="10" t="s">
        <v>13</v>
      </c>
      <c r="D124" s="17">
        <v>43068</v>
      </c>
      <c r="E124" s="17">
        <v>107670</v>
      </c>
      <c r="F124" s="17">
        <v>172272</v>
      </c>
      <c r="G124" s="17">
        <v>258408</v>
      </c>
    </row>
    <row r="125" spans="1:7" s="93" customFormat="1">
      <c r="A125" s="16"/>
      <c r="B125" s="16"/>
      <c r="C125" s="10" t="s">
        <v>59</v>
      </c>
      <c r="D125" s="17">
        <f>SUM(D126)</f>
        <v>51636</v>
      </c>
      <c r="E125" s="17">
        <f t="shared" ref="E125:G125" si="48">SUM(E126)</f>
        <v>129090</v>
      </c>
      <c r="F125" s="17">
        <f t="shared" si="48"/>
        <v>206544</v>
      </c>
      <c r="G125" s="17">
        <f t="shared" si="48"/>
        <v>309816</v>
      </c>
    </row>
    <row r="126" spans="1:7" s="93" customFormat="1">
      <c r="A126" s="16"/>
      <c r="B126" s="16"/>
      <c r="C126" s="10" t="s">
        <v>13</v>
      </c>
      <c r="D126" s="17">
        <v>51636</v>
      </c>
      <c r="E126" s="17">
        <v>129090</v>
      </c>
      <c r="F126" s="17">
        <v>206544</v>
      </c>
      <c r="G126" s="17">
        <v>309816</v>
      </c>
    </row>
    <row r="127" spans="1:7" s="93" customFormat="1">
      <c r="A127" s="16"/>
      <c r="B127" s="16"/>
      <c r="C127" s="10" t="s">
        <v>60</v>
      </c>
      <c r="D127" s="17">
        <f>SUM(D128)</f>
        <v>37404</v>
      </c>
      <c r="E127" s="17">
        <f t="shared" ref="E127:G127" si="49">SUM(E128)</f>
        <v>93510</v>
      </c>
      <c r="F127" s="17">
        <f t="shared" si="49"/>
        <v>149616</v>
      </c>
      <c r="G127" s="17">
        <f t="shared" si="49"/>
        <v>224424</v>
      </c>
    </row>
    <row r="128" spans="1:7" s="93" customFormat="1">
      <c r="A128" s="16"/>
      <c r="B128" s="16"/>
      <c r="C128" s="10" t="s">
        <v>13</v>
      </c>
      <c r="D128" s="17">
        <v>37404</v>
      </c>
      <c r="E128" s="17">
        <v>93510</v>
      </c>
      <c r="F128" s="17">
        <v>149616</v>
      </c>
      <c r="G128" s="17">
        <v>224424</v>
      </c>
    </row>
    <row r="129" spans="1:7" s="93" customFormat="1">
      <c r="A129" s="16"/>
      <c r="B129" s="16"/>
      <c r="C129" s="10" t="s">
        <v>61</v>
      </c>
      <c r="D129" s="17">
        <f>SUM(D130)</f>
        <v>14628</v>
      </c>
      <c r="E129" s="17">
        <f t="shared" ref="E129:G129" si="50">SUM(E130)</f>
        <v>36570</v>
      </c>
      <c r="F129" s="17">
        <f t="shared" si="50"/>
        <v>58512</v>
      </c>
      <c r="G129" s="17">
        <f t="shared" si="50"/>
        <v>87768</v>
      </c>
    </row>
    <row r="130" spans="1:7" s="93" customFormat="1">
      <c r="A130" s="16"/>
      <c r="B130" s="16"/>
      <c r="C130" s="10" t="s">
        <v>13</v>
      </c>
      <c r="D130" s="17">
        <v>14628</v>
      </c>
      <c r="E130" s="17">
        <v>36570</v>
      </c>
      <c r="F130" s="17">
        <v>58512</v>
      </c>
      <c r="G130" s="17">
        <v>87768</v>
      </c>
    </row>
    <row r="131" spans="1:7" s="93" customFormat="1">
      <c r="A131" s="16"/>
      <c r="B131" s="16"/>
      <c r="C131" s="10" t="s">
        <v>62</v>
      </c>
      <c r="D131" s="17">
        <f>SUM(D132)</f>
        <v>28188</v>
      </c>
      <c r="E131" s="17">
        <f t="shared" ref="E131:G131" si="51">SUM(E132)</f>
        <v>70470</v>
      </c>
      <c r="F131" s="17">
        <f t="shared" si="51"/>
        <v>112752</v>
      </c>
      <c r="G131" s="17">
        <f t="shared" si="51"/>
        <v>169128</v>
      </c>
    </row>
    <row r="132" spans="1:7" s="93" customFormat="1">
      <c r="A132" s="16"/>
      <c r="B132" s="16"/>
      <c r="C132" s="10" t="s">
        <v>13</v>
      </c>
      <c r="D132" s="17">
        <v>28188</v>
      </c>
      <c r="E132" s="17">
        <v>70470</v>
      </c>
      <c r="F132" s="17">
        <v>112752</v>
      </c>
      <c r="G132" s="17">
        <v>169128</v>
      </c>
    </row>
    <row r="133" spans="1:7">
      <c r="A133" s="16"/>
      <c r="B133" s="16"/>
      <c r="C133" s="10" t="s">
        <v>63</v>
      </c>
      <c r="D133" s="17">
        <f>SUM(D134)</f>
        <v>716111</v>
      </c>
      <c r="E133" s="17">
        <f t="shared" ref="E133:G133" si="52">SUM(E134)</f>
        <v>1787583.7</v>
      </c>
      <c r="F133" s="17">
        <f t="shared" si="52"/>
        <v>2853440.9</v>
      </c>
      <c r="G133" s="17">
        <f t="shared" si="52"/>
        <v>4272969</v>
      </c>
    </row>
    <row r="134" spans="1:7">
      <c r="A134" s="16"/>
      <c r="B134" s="16"/>
      <c r="C134" s="10" t="s">
        <v>13</v>
      </c>
      <c r="D134" s="20">
        <v>716111</v>
      </c>
      <c r="E134" s="20">
        <v>1787583.7</v>
      </c>
      <c r="F134" s="20">
        <v>2853440.9</v>
      </c>
      <c r="G134" s="20">
        <v>4272969</v>
      </c>
    </row>
    <row r="135" spans="1:7" ht="38.25" customHeight="1">
      <c r="A135" s="16"/>
      <c r="B135" s="16"/>
      <c r="C135" s="10" t="s">
        <v>265</v>
      </c>
      <c r="D135" s="61"/>
      <c r="E135" s="61"/>
      <c r="F135" s="61"/>
      <c r="G135" s="61"/>
    </row>
    <row r="136" spans="1:7">
      <c r="A136" s="16"/>
      <c r="B136" s="16"/>
      <c r="C136" s="10" t="s">
        <v>266</v>
      </c>
      <c r="D136" s="95">
        <v>-3925</v>
      </c>
      <c r="E136" s="95">
        <v>-8636.2999999999993</v>
      </c>
      <c r="F136" s="96">
        <v>2640734.9</v>
      </c>
      <c r="G136" s="95">
        <v>-18843</v>
      </c>
    </row>
    <row r="137" spans="1:7">
      <c r="A137" s="16"/>
      <c r="B137" s="16"/>
      <c r="C137" s="10" t="s">
        <v>267</v>
      </c>
      <c r="D137" s="95">
        <v>-3925</v>
      </c>
      <c r="E137" s="95">
        <v>-8636.2999999999993</v>
      </c>
      <c r="F137" s="96">
        <v>2640734.9</v>
      </c>
      <c r="G137" s="95">
        <v>-18843</v>
      </c>
    </row>
    <row r="138" spans="1:7" ht="34.5">
      <c r="A138" s="16"/>
      <c r="B138" s="16"/>
      <c r="C138" s="10" t="s">
        <v>271</v>
      </c>
      <c r="D138" s="95">
        <v>-3925</v>
      </c>
      <c r="E138" s="95">
        <v>-8636.2999999999993</v>
      </c>
      <c r="F138" s="96">
        <v>2640734.9</v>
      </c>
      <c r="G138" s="95">
        <v>-18843</v>
      </c>
    </row>
    <row r="139" spans="1:7" ht="34.5">
      <c r="A139" s="16"/>
      <c r="B139" s="16"/>
      <c r="C139" s="10" t="s">
        <v>272</v>
      </c>
      <c r="D139" s="95">
        <v>-3925</v>
      </c>
      <c r="E139" s="95">
        <v>-8636.2999999999993</v>
      </c>
      <c r="F139" s="96">
        <v>2640734.9</v>
      </c>
      <c r="G139" s="95">
        <v>-18843</v>
      </c>
    </row>
    <row r="140" spans="1:7">
      <c r="A140" s="16"/>
      <c r="B140" s="16"/>
      <c r="C140" s="10" t="s">
        <v>273</v>
      </c>
      <c r="D140" s="95">
        <v>-3925</v>
      </c>
      <c r="E140" s="95">
        <v>-8636.2999999999993</v>
      </c>
      <c r="F140" s="96">
        <v>2640734.9</v>
      </c>
      <c r="G140" s="95">
        <v>-18843</v>
      </c>
    </row>
    <row r="144" spans="1:7">
      <c r="D144" s="18"/>
      <c r="E144" s="18"/>
      <c r="F144" s="18"/>
      <c r="G144" s="18"/>
    </row>
    <row r="145" spans="4:7">
      <c r="D145" s="18"/>
      <c r="E145" s="18"/>
      <c r="F145" s="18"/>
      <c r="G145" s="18"/>
    </row>
    <row r="146" spans="4:7">
      <c r="D146" s="18"/>
      <c r="E146" s="18"/>
      <c r="F146" s="18"/>
      <c r="G146" s="18"/>
    </row>
    <row r="147" spans="4:7">
      <c r="D147" s="18"/>
      <c r="E147" s="18"/>
      <c r="F147" s="18"/>
      <c r="G147" s="18"/>
    </row>
    <row r="148" spans="4:7">
      <c r="D148" s="18"/>
      <c r="E148" s="18"/>
      <c r="F148" s="18"/>
      <c r="G148" s="18"/>
    </row>
    <row r="149" spans="4:7">
      <c r="D149" s="18"/>
      <c r="E149" s="18"/>
      <c r="F149" s="18"/>
      <c r="G149" s="18"/>
    </row>
    <row r="150" spans="4:7">
      <c r="D150" s="18"/>
      <c r="E150" s="18"/>
      <c r="F150" s="18"/>
      <c r="G150" s="18"/>
    </row>
    <row r="151" spans="4:7">
      <c r="D151" s="18"/>
      <c r="E151" s="18"/>
      <c r="F151" s="18"/>
      <c r="G151" s="18"/>
    </row>
    <row r="152" spans="4:7">
      <c r="D152" s="18"/>
      <c r="E152" s="18"/>
      <c r="F152" s="18"/>
      <c r="G152" s="18"/>
    </row>
    <row r="153" spans="4:7">
      <c r="D153" s="18"/>
      <c r="E153" s="18"/>
      <c r="F153" s="18"/>
      <c r="G153" s="18"/>
    </row>
    <row r="154" spans="4:7">
      <c r="D154" s="18"/>
      <c r="E154" s="18"/>
      <c r="F154" s="18"/>
      <c r="G154" s="18"/>
    </row>
    <row r="155" spans="4:7">
      <c r="D155" s="18"/>
      <c r="E155" s="18"/>
      <c r="F155" s="18"/>
      <c r="G155" s="18"/>
    </row>
    <row r="156" spans="4:7">
      <c r="D156" s="18"/>
      <c r="E156" s="18"/>
      <c r="F156" s="18"/>
      <c r="G156" s="18"/>
    </row>
    <row r="157" spans="4:7">
      <c r="D157" s="18"/>
      <c r="E157" s="18"/>
      <c r="F157" s="18"/>
      <c r="G157" s="18"/>
    </row>
    <row r="158" spans="4:7">
      <c r="D158" s="18"/>
      <c r="E158" s="18"/>
      <c r="F158" s="18"/>
      <c r="G158" s="18"/>
    </row>
    <row r="159" spans="4:7">
      <c r="D159" s="18"/>
      <c r="E159" s="18"/>
      <c r="F159" s="18"/>
      <c r="G159" s="18"/>
    </row>
    <row r="160" spans="4:7">
      <c r="D160" s="18"/>
      <c r="E160" s="18"/>
      <c r="F160" s="18"/>
      <c r="G160" s="18"/>
    </row>
    <row r="161" spans="4:7">
      <c r="D161" s="18"/>
      <c r="E161" s="18"/>
      <c r="F161" s="18"/>
      <c r="G161" s="18"/>
    </row>
    <row r="162" spans="4:7">
      <c r="D162" s="18"/>
      <c r="E162" s="18"/>
      <c r="F162" s="18"/>
      <c r="G162" s="18"/>
    </row>
    <row r="163" spans="4:7">
      <c r="D163" s="18"/>
      <c r="E163" s="18"/>
      <c r="F163" s="18"/>
      <c r="G163" s="18"/>
    </row>
    <row r="164" spans="4:7">
      <c r="D164" s="18"/>
      <c r="E164" s="18"/>
      <c r="F164" s="18"/>
      <c r="G164" s="18"/>
    </row>
    <row r="165" spans="4:7">
      <c r="D165" s="18"/>
      <c r="E165" s="18"/>
      <c r="F165" s="18"/>
      <c r="G165" s="18"/>
    </row>
    <row r="166" spans="4:7">
      <c r="D166" s="18"/>
      <c r="E166" s="18"/>
      <c r="F166" s="18"/>
      <c r="G166" s="18"/>
    </row>
    <row r="167" spans="4:7">
      <c r="D167" s="18"/>
      <c r="E167" s="18"/>
      <c r="F167" s="18"/>
      <c r="G167" s="18"/>
    </row>
    <row r="168" spans="4:7">
      <c r="D168" s="18"/>
      <c r="E168" s="18"/>
      <c r="F168" s="18"/>
      <c r="G168" s="18"/>
    </row>
    <row r="169" spans="4:7">
      <c r="D169" s="18"/>
      <c r="E169" s="18"/>
      <c r="F169" s="18"/>
      <c r="G169" s="18"/>
    </row>
    <row r="170" spans="4:7">
      <c r="D170" s="18"/>
      <c r="E170" s="18"/>
      <c r="F170" s="18"/>
      <c r="G170" s="18"/>
    </row>
    <row r="171" spans="4:7">
      <c r="D171" s="18"/>
      <c r="E171" s="18"/>
      <c r="F171" s="18"/>
      <c r="G171" s="18"/>
    </row>
    <row r="172" spans="4:7">
      <c r="D172" s="18"/>
      <c r="E172" s="18"/>
      <c r="F172" s="18"/>
      <c r="G172" s="18"/>
    </row>
    <row r="173" spans="4:7">
      <c r="D173" s="18"/>
      <c r="E173" s="18"/>
      <c r="F173" s="18"/>
      <c r="G173" s="18"/>
    </row>
    <row r="174" spans="4:7">
      <c r="D174" s="18"/>
      <c r="E174" s="18"/>
      <c r="F174" s="18"/>
      <c r="G174" s="18"/>
    </row>
    <row r="175" spans="4:7">
      <c r="D175" s="18"/>
      <c r="E175" s="18"/>
      <c r="F175" s="18"/>
      <c r="G175" s="18"/>
    </row>
    <row r="176" spans="4:7">
      <c r="D176" s="18"/>
      <c r="E176" s="18"/>
      <c r="F176" s="18"/>
      <c r="G176" s="18"/>
    </row>
    <row r="177" spans="4:7">
      <c r="D177" s="18"/>
      <c r="E177" s="18"/>
      <c r="F177" s="18"/>
      <c r="G177" s="18"/>
    </row>
    <row r="178" spans="4:7">
      <c r="D178" s="18"/>
      <c r="E178" s="18"/>
      <c r="F178" s="18"/>
      <c r="G178" s="18"/>
    </row>
    <row r="179" spans="4:7">
      <c r="D179" s="18"/>
      <c r="E179" s="18"/>
      <c r="F179" s="18"/>
      <c r="G179" s="18"/>
    </row>
    <row r="180" spans="4:7">
      <c r="D180" s="18"/>
      <c r="E180" s="18"/>
      <c r="F180" s="18"/>
      <c r="G180" s="18"/>
    </row>
    <row r="181" spans="4:7">
      <c r="D181" s="18"/>
      <c r="E181" s="18"/>
      <c r="F181" s="18"/>
      <c r="G181" s="18"/>
    </row>
    <row r="182" spans="4:7">
      <c r="D182" s="18"/>
      <c r="E182" s="18"/>
      <c r="F182" s="18"/>
      <c r="G182" s="18"/>
    </row>
    <row r="187" spans="4:7">
      <c r="D187" s="18"/>
      <c r="E187" s="18"/>
      <c r="F187" s="18"/>
      <c r="G187" s="18"/>
    </row>
    <row r="188" spans="4:7">
      <c r="D188" s="18"/>
      <c r="E188" s="18"/>
      <c r="F188" s="18"/>
      <c r="G188" s="18"/>
    </row>
    <row r="189" spans="4:7">
      <c r="D189" s="18"/>
      <c r="E189" s="18"/>
      <c r="F189" s="18"/>
      <c r="G189" s="18"/>
    </row>
  </sheetData>
  <mergeCells count="10">
    <mergeCell ref="D6:G6"/>
    <mergeCell ref="E2:G2"/>
    <mergeCell ref="A4:G4"/>
    <mergeCell ref="F5:G5"/>
    <mergeCell ref="A7:B7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3"/>
  <sheetViews>
    <sheetView topLeftCell="A7" workbookViewId="0">
      <selection activeCell="K18" sqref="K18"/>
    </sheetView>
  </sheetViews>
  <sheetFormatPr defaultRowHeight="17.25"/>
  <cols>
    <col min="1" max="1" width="38.5703125" style="64" customWidth="1"/>
    <col min="2" max="2" width="37.85546875" style="64" customWidth="1"/>
    <col min="3" max="3" width="16" style="64" customWidth="1"/>
    <col min="4" max="4" width="15.7109375" style="64" customWidth="1"/>
    <col min="5" max="5" width="15.5703125" style="64" customWidth="1"/>
    <col min="6" max="6" width="18.28515625" style="64" customWidth="1"/>
    <col min="7" max="16384" width="9.140625" style="64"/>
  </cols>
  <sheetData>
    <row r="1" spans="1:6" s="24" customFormat="1" ht="80.25" customHeight="1" thickBot="1">
      <c r="A1" s="23"/>
      <c r="B1" s="23"/>
      <c r="C1" s="23"/>
      <c r="D1" s="23"/>
      <c r="E1" s="124" t="s">
        <v>295</v>
      </c>
      <c r="F1" s="124"/>
    </row>
    <row r="2" spans="1:6" s="24" customFormat="1" ht="65.25" customHeight="1" thickBot="1">
      <c r="A2" s="101" t="s">
        <v>294</v>
      </c>
      <c r="B2" s="102"/>
      <c r="C2" s="102"/>
      <c r="D2" s="102"/>
      <c r="E2" s="102"/>
      <c r="F2" s="103"/>
    </row>
    <row r="3" spans="1:6" s="24" customFormat="1" ht="51" customHeight="1">
      <c r="A3" s="10" t="s">
        <v>275</v>
      </c>
      <c r="B3" s="10" t="s">
        <v>231</v>
      </c>
      <c r="C3" s="131" t="s">
        <v>70</v>
      </c>
      <c r="D3" s="132"/>
      <c r="E3" s="132"/>
      <c r="F3" s="134"/>
    </row>
    <row r="4" spans="1:6" ht="42" customHeight="1">
      <c r="A4" s="62" t="s">
        <v>276</v>
      </c>
      <c r="B4" s="62" t="s">
        <v>277</v>
      </c>
      <c r="C4" s="62" t="s">
        <v>278</v>
      </c>
      <c r="D4" s="62" t="s">
        <v>279</v>
      </c>
      <c r="E4" s="62" t="s">
        <v>280</v>
      </c>
      <c r="F4" s="62" t="s">
        <v>281</v>
      </c>
    </row>
    <row r="5" spans="1:6" ht="86.25">
      <c r="A5" s="62" t="s">
        <v>282</v>
      </c>
      <c r="B5" s="62" t="s">
        <v>283</v>
      </c>
      <c r="C5" s="62"/>
      <c r="D5" s="62"/>
      <c r="E5" s="62"/>
      <c r="F5" s="62"/>
    </row>
    <row r="6" spans="1:6" ht="86.25">
      <c r="A6" s="62" t="s">
        <v>284</v>
      </c>
      <c r="B6" s="62" t="s">
        <v>283</v>
      </c>
      <c r="C6" s="62"/>
      <c r="D6" s="62"/>
      <c r="E6" s="62"/>
      <c r="F6" s="62"/>
    </row>
    <row r="7" spans="1:6">
      <c r="A7" s="62" t="s">
        <v>285</v>
      </c>
      <c r="B7" s="62" t="s">
        <v>286</v>
      </c>
      <c r="C7" s="62"/>
      <c r="D7" s="62"/>
      <c r="E7" s="62"/>
      <c r="F7" s="62"/>
    </row>
    <row r="8" spans="1:6" ht="69">
      <c r="A8" s="62" t="s">
        <v>287</v>
      </c>
      <c r="B8" s="62" t="s">
        <v>288</v>
      </c>
      <c r="C8" s="62"/>
      <c r="D8" s="62"/>
      <c r="E8" s="62"/>
      <c r="F8" s="62"/>
    </row>
    <row r="9" spans="1:6">
      <c r="A9" s="62" t="s">
        <v>289</v>
      </c>
      <c r="B9" s="62"/>
      <c r="C9" s="62"/>
      <c r="D9" s="62"/>
      <c r="E9" s="62"/>
      <c r="F9" s="62"/>
    </row>
    <row r="10" spans="1:6" ht="51.75">
      <c r="A10" s="62" t="s">
        <v>290</v>
      </c>
      <c r="B10" s="10"/>
      <c r="C10" s="43" t="s">
        <v>8</v>
      </c>
      <c r="D10" s="43" t="s">
        <v>8</v>
      </c>
      <c r="E10" s="43" t="s">
        <v>8</v>
      </c>
      <c r="F10" s="43" t="s">
        <v>8</v>
      </c>
    </row>
    <row r="11" spans="1:6" ht="51.75">
      <c r="A11" s="62" t="s">
        <v>291</v>
      </c>
      <c r="B11" s="10"/>
      <c r="C11" s="43" t="s">
        <v>8</v>
      </c>
      <c r="D11" s="43" t="s">
        <v>8</v>
      </c>
      <c r="E11" s="43" t="s">
        <v>8</v>
      </c>
      <c r="F11" s="43" t="s">
        <v>8</v>
      </c>
    </row>
    <row r="12" spans="1:6" ht="51.75">
      <c r="A12" s="62" t="s">
        <v>292</v>
      </c>
      <c r="B12" s="10"/>
      <c r="C12" s="43" t="s">
        <v>8</v>
      </c>
      <c r="D12" s="43" t="s">
        <v>8</v>
      </c>
      <c r="E12" s="43" t="s">
        <v>8</v>
      </c>
      <c r="F12" s="43" t="s">
        <v>8</v>
      </c>
    </row>
    <row r="13" spans="1:6" ht="34.5">
      <c r="A13" s="62" t="s">
        <v>293</v>
      </c>
      <c r="B13" s="62"/>
      <c r="C13" s="65">
        <v>3925</v>
      </c>
      <c r="D13" s="65">
        <v>8636.2999999999993</v>
      </c>
      <c r="E13" s="65">
        <v>13347.1</v>
      </c>
      <c r="F13" s="65">
        <v>18843</v>
      </c>
    </row>
    <row r="15" spans="1:6" s="30" customFormat="1">
      <c r="A15" s="5"/>
      <c r="B15" s="5"/>
      <c r="C15" s="5"/>
      <c r="D15" s="5"/>
      <c r="E15" s="5"/>
      <c r="F15" s="5"/>
    </row>
    <row r="16" spans="1:6" s="30" customFormat="1" ht="18" thickBot="1">
      <c r="A16" s="5"/>
      <c r="B16" s="5"/>
      <c r="C16" s="5"/>
      <c r="D16" s="5"/>
      <c r="E16" s="124" t="s">
        <v>84</v>
      </c>
      <c r="F16" s="124"/>
    </row>
    <row r="17" spans="1:12" s="24" customFormat="1" ht="49.5" customHeight="1" thickBot="1">
      <c r="A17" s="101" t="s">
        <v>298</v>
      </c>
      <c r="B17" s="102"/>
      <c r="C17" s="102"/>
      <c r="D17" s="102"/>
      <c r="E17" s="102"/>
      <c r="F17" s="103"/>
    </row>
    <row r="18" spans="1:12" s="30" customFormat="1" ht="18" thickBot="1">
      <c r="A18" s="27"/>
      <c r="B18" s="28"/>
      <c r="C18" s="28"/>
      <c r="D18" s="28"/>
      <c r="E18" s="28"/>
      <c r="F18" s="29"/>
      <c r="L18" s="31"/>
    </row>
    <row r="19" spans="1:12" s="30" customFormat="1">
      <c r="A19" s="34" t="s">
        <v>65</v>
      </c>
      <c r="B19" s="125" t="s">
        <v>66</v>
      </c>
      <c r="C19" s="126"/>
      <c r="D19" s="126"/>
      <c r="E19" s="126"/>
      <c r="F19" s="127"/>
      <c r="L19" s="31"/>
    </row>
    <row r="20" spans="1:12" s="30" customFormat="1" ht="18" thickBot="1">
      <c r="A20" s="33">
        <v>1015</v>
      </c>
      <c r="B20" s="128" t="s">
        <v>67</v>
      </c>
      <c r="C20" s="129"/>
      <c r="D20" s="129"/>
      <c r="E20" s="129"/>
      <c r="F20" s="130"/>
    </row>
    <row r="21" spans="1:12" s="30" customFormat="1">
      <c r="A21" s="34"/>
      <c r="B21" s="131"/>
      <c r="C21" s="132"/>
      <c r="D21" s="132"/>
      <c r="E21" s="132"/>
      <c r="F21" s="133"/>
    </row>
    <row r="22" spans="1:12" s="30" customFormat="1">
      <c r="A22" s="33" t="s">
        <v>68</v>
      </c>
      <c r="B22" s="139"/>
      <c r="C22" s="140"/>
      <c r="D22" s="140"/>
      <c r="E22" s="140"/>
      <c r="F22" s="141"/>
    </row>
    <row r="23" spans="1:12" s="30" customFormat="1">
      <c r="A23" s="82"/>
      <c r="B23" s="136"/>
      <c r="C23" s="136"/>
      <c r="D23" s="136"/>
      <c r="E23" s="136"/>
      <c r="F23" s="136"/>
    </row>
    <row r="24" spans="1:12" s="30" customFormat="1">
      <c r="A24" s="42" t="s">
        <v>69</v>
      </c>
      <c r="B24" s="38">
        <v>1015</v>
      </c>
      <c r="C24" s="137" t="s">
        <v>70</v>
      </c>
      <c r="D24" s="137"/>
      <c r="E24" s="137"/>
      <c r="F24" s="137"/>
    </row>
    <row r="25" spans="1:12" s="30" customFormat="1">
      <c r="A25" s="42" t="s">
        <v>71</v>
      </c>
      <c r="B25" s="39">
        <v>12001</v>
      </c>
      <c r="C25" s="138" t="s">
        <v>2</v>
      </c>
      <c r="D25" s="138" t="s">
        <v>72</v>
      </c>
      <c r="E25" s="138" t="s">
        <v>4</v>
      </c>
      <c r="F25" s="138" t="s">
        <v>5</v>
      </c>
    </row>
    <row r="26" spans="1:12" s="30" customFormat="1" ht="69">
      <c r="A26" s="83" t="s">
        <v>73</v>
      </c>
      <c r="B26" s="41" t="s">
        <v>9</v>
      </c>
      <c r="C26" s="138"/>
      <c r="D26" s="138"/>
      <c r="E26" s="138"/>
      <c r="F26" s="138"/>
    </row>
    <row r="27" spans="1:12" s="30" customFormat="1" ht="103.5">
      <c r="A27" s="83" t="s">
        <v>74</v>
      </c>
      <c r="B27" s="41" t="s">
        <v>75</v>
      </c>
      <c r="C27" s="138"/>
      <c r="D27" s="138"/>
      <c r="E27" s="138"/>
      <c r="F27" s="138"/>
    </row>
    <row r="28" spans="1:12" s="30" customFormat="1">
      <c r="A28" s="83" t="s">
        <v>76</v>
      </c>
      <c r="B28" s="42" t="s">
        <v>77</v>
      </c>
      <c r="C28" s="138"/>
      <c r="D28" s="138"/>
      <c r="E28" s="138"/>
      <c r="F28" s="138"/>
    </row>
    <row r="29" spans="1:12" s="30" customFormat="1" ht="34.5">
      <c r="A29" s="83" t="s">
        <v>78</v>
      </c>
      <c r="B29" s="42" t="s">
        <v>12</v>
      </c>
      <c r="C29" s="138"/>
      <c r="D29" s="138"/>
      <c r="E29" s="138"/>
      <c r="F29" s="138"/>
    </row>
    <row r="30" spans="1:12" s="30" customFormat="1" ht="51.75">
      <c r="A30" s="83" t="s">
        <v>79</v>
      </c>
      <c r="B30" s="41" t="s">
        <v>80</v>
      </c>
      <c r="C30" s="138"/>
      <c r="D30" s="138"/>
      <c r="E30" s="138"/>
      <c r="F30" s="138"/>
    </row>
    <row r="31" spans="1:12" s="30" customFormat="1">
      <c r="A31" s="42"/>
      <c r="B31" s="42" t="s">
        <v>81</v>
      </c>
      <c r="C31" s="138"/>
      <c r="D31" s="138"/>
      <c r="E31" s="138"/>
      <c r="F31" s="138"/>
    </row>
    <row r="32" spans="1:12" s="30" customFormat="1">
      <c r="A32" s="135" t="s">
        <v>82</v>
      </c>
      <c r="B32" s="135"/>
      <c r="C32" s="43" t="s">
        <v>8</v>
      </c>
      <c r="D32" s="43" t="s">
        <v>8</v>
      </c>
      <c r="E32" s="43" t="s">
        <v>8</v>
      </c>
      <c r="F32" s="43" t="s">
        <v>8</v>
      </c>
    </row>
    <row r="33" spans="1:6" s="30" customFormat="1">
      <c r="A33" s="84" t="s">
        <v>83</v>
      </c>
      <c r="B33" s="84"/>
      <c r="C33" s="95">
        <v>-3925</v>
      </c>
      <c r="D33" s="95">
        <v>-8636.2999999999993</v>
      </c>
      <c r="E33" s="96">
        <v>2640734.9</v>
      </c>
      <c r="F33" s="95">
        <v>-18843</v>
      </c>
    </row>
  </sheetData>
  <mergeCells count="16">
    <mergeCell ref="A32:B32"/>
    <mergeCell ref="E16:F16"/>
    <mergeCell ref="B23:F23"/>
    <mergeCell ref="C24:F24"/>
    <mergeCell ref="C25:C31"/>
    <mergeCell ref="D25:D31"/>
    <mergeCell ref="E25:E31"/>
    <mergeCell ref="F25:F31"/>
    <mergeCell ref="B22:F22"/>
    <mergeCell ref="E1:F1"/>
    <mergeCell ref="A17:F17"/>
    <mergeCell ref="B19:F19"/>
    <mergeCell ref="B20:F20"/>
    <mergeCell ref="B21:F21"/>
    <mergeCell ref="A2:F2"/>
    <mergeCell ref="C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42"/>
  <sheetViews>
    <sheetView tabSelected="1" workbookViewId="0">
      <selection activeCell="I9" sqref="I9"/>
    </sheetView>
  </sheetViews>
  <sheetFormatPr defaultRowHeight="17.25"/>
  <cols>
    <col min="1" max="1" width="21.7109375" style="30" customWidth="1"/>
    <col min="2" max="2" width="55.140625" style="30" customWidth="1"/>
    <col min="3" max="6" width="17.7109375" style="30" customWidth="1"/>
    <col min="7" max="7" width="8.5703125" style="30" customWidth="1"/>
    <col min="8" max="16384" width="9.140625" style="30"/>
  </cols>
  <sheetData>
    <row r="1" spans="1:13" s="24" customFormat="1" ht="90.75" customHeight="1">
      <c r="A1" s="23"/>
      <c r="B1" s="23"/>
      <c r="C1" s="23"/>
      <c r="D1" s="23"/>
      <c r="E1" s="124" t="s">
        <v>296</v>
      </c>
      <c r="F1" s="124"/>
    </row>
    <row r="2" spans="1:13" s="24" customFormat="1" ht="18" thickBot="1">
      <c r="A2" s="23"/>
      <c r="B2" s="23"/>
      <c r="C2" s="23"/>
      <c r="D2" s="25"/>
      <c r="E2" s="25"/>
      <c r="F2" s="26" t="s">
        <v>64</v>
      </c>
    </row>
    <row r="3" spans="1:13" s="24" customFormat="1" ht="71.25" customHeight="1" thickBot="1">
      <c r="A3" s="101" t="s">
        <v>140</v>
      </c>
      <c r="B3" s="102"/>
      <c r="C3" s="102"/>
      <c r="D3" s="102"/>
      <c r="E3" s="102"/>
      <c r="F3" s="103"/>
    </row>
    <row r="4" spans="1:13" ht="18" thickBot="1">
      <c r="A4" s="27"/>
      <c r="B4" s="28"/>
      <c r="C4" s="28"/>
      <c r="D4" s="28"/>
      <c r="E4" s="28"/>
      <c r="F4" s="29"/>
      <c r="H4" s="24"/>
      <c r="I4" s="24"/>
      <c r="J4" s="24"/>
      <c r="K4" s="24"/>
      <c r="L4" s="24"/>
      <c r="M4" s="24"/>
    </row>
    <row r="5" spans="1:13">
      <c r="A5" s="32" t="s">
        <v>65</v>
      </c>
      <c r="B5" s="151" t="s">
        <v>66</v>
      </c>
      <c r="C5" s="152"/>
      <c r="D5" s="152"/>
      <c r="E5" s="152"/>
      <c r="F5" s="153"/>
    </row>
    <row r="6" spans="1:13" ht="18" thickBot="1">
      <c r="A6" s="33">
        <v>1015</v>
      </c>
      <c r="B6" s="128" t="s">
        <v>67</v>
      </c>
      <c r="C6" s="129"/>
      <c r="D6" s="129"/>
      <c r="E6" s="129"/>
      <c r="F6" s="130"/>
    </row>
    <row r="7" spans="1:13">
      <c r="A7" s="34"/>
      <c r="B7" s="131"/>
      <c r="C7" s="132"/>
      <c r="D7" s="132"/>
      <c r="E7" s="132"/>
      <c r="F7" s="133"/>
    </row>
    <row r="8" spans="1:13" ht="35.25" thickBot="1">
      <c r="A8" s="35" t="s">
        <v>68</v>
      </c>
      <c r="B8" s="154"/>
      <c r="C8" s="155"/>
      <c r="D8" s="155"/>
      <c r="E8" s="155"/>
      <c r="F8" s="156"/>
    </row>
    <row r="9" spans="1:13">
      <c r="A9" s="36"/>
      <c r="B9" s="132"/>
      <c r="C9" s="132"/>
      <c r="D9" s="132"/>
      <c r="E9" s="132"/>
      <c r="F9" s="133"/>
    </row>
    <row r="10" spans="1:13" ht="38.25" customHeight="1">
      <c r="A10" s="37" t="s">
        <v>69</v>
      </c>
      <c r="B10" s="38">
        <v>1015</v>
      </c>
      <c r="C10" s="142" t="s">
        <v>70</v>
      </c>
      <c r="D10" s="143"/>
      <c r="E10" s="143"/>
      <c r="F10" s="144"/>
    </row>
    <row r="11" spans="1:13" ht="34.5">
      <c r="A11" s="37" t="s">
        <v>71</v>
      </c>
      <c r="B11" s="39">
        <v>12001</v>
      </c>
      <c r="C11" s="145" t="s">
        <v>2</v>
      </c>
      <c r="D11" s="145" t="s">
        <v>72</v>
      </c>
      <c r="E11" s="145" t="s">
        <v>4</v>
      </c>
      <c r="F11" s="148" t="s">
        <v>5</v>
      </c>
    </row>
    <row r="12" spans="1:13" ht="51.75">
      <c r="A12" s="40" t="s">
        <v>73</v>
      </c>
      <c r="B12" s="41" t="s">
        <v>9</v>
      </c>
      <c r="C12" s="146"/>
      <c r="D12" s="146"/>
      <c r="E12" s="146"/>
      <c r="F12" s="149"/>
    </row>
    <row r="13" spans="1:13" ht="86.25">
      <c r="A13" s="40" t="s">
        <v>74</v>
      </c>
      <c r="B13" s="41" t="s">
        <v>75</v>
      </c>
      <c r="C13" s="146"/>
      <c r="D13" s="146"/>
      <c r="E13" s="146"/>
      <c r="F13" s="149"/>
    </row>
    <row r="14" spans="1:13" ht="34.5">
      <c r="A14" s="40" t="s">
        <v>76</v>
      </c>
      <c r="B14" s="42" t="s">
        <v>77</v>
      </c>
      <c r="C14" s="146"/>
      <c r="D14" s="146"/>
      <c r="E14" s="146"/>
      <c r="F14" s="149"/>
    </row>
    <row r="15" spans="1:13" ht="51.75">
      <c r="A15" s="40" t="s">
        <v>78</v>
      </c>
      <c r="B15" s="42" t="s">
        <v>12</v>
      </c>
      <c r="C15" s="146"/>
      <c r="D15" s="146"/>
      <c r="E15" s="146"/>
      <c r="F15" s="149"/>
    </row>
    <row r="16" spans="1:13" ht="51.75">
      <c r="A16" s="40" t="s">
        <v>79</v>
      </c>
      <c r="B16" s="41" t="s">
        <v>80</v>
      </c>
      <c r="C16" s="146"/>
      <c r="D16" s="146"/>
      <c r="E16" s="146"/>
      <c r="F16" s="149"/>
    </row>
    <row r="17" spans="1:6">
      <c r="A17" s="37"/>
      <c r="B17" s="42" t="s">
        <v>81</v>
      </c>
      <c r="C17" s="147"/>
      <c r="D17" s="147"/>
      <c r="E17" s="147"/>
      <c r="F17" s="150"/>
    </row>
    <row r="18" spans="1:6">
      <c r="A18" s="157" t="s">
        <v>82</v>
      </c>
      <c r="B18" s="158"/>
      <c r="C18" s="43">
        <v>140</v>
      </c>
      <c r="D18" s="43">
        <v>140</v>
      </c>
      <c r="E18" s="43">
        <v>140</v>
      </c>
      <c r="F18" s="44">
        <v>140</v>
      </c>
    </row>
    <row r="19" spans="1:6" ht="18" thickBot="1">
      <c r="A19" s="45" t="s">
        <v>83</v>
      </c>
      <c r="B19" s="46"/>
      <c r="C19" s="47">
        <v>1680</v>
      </c>
      <c r="D19" s="47">
        <v>4200</v>
      </c>
      <c r="E19" s="47">
        <v>6720</v>
      </c>
      <c r="F19" s="48">
        <v>10080</v>
      </c>
    </row>
    <row r="20" spans="1:6">
      <c r="A20" s="5"/>
      <c r="B20" s="5"/>
      <c r="C20" s="5"/>
      <c r="D20" s="5"/>
      <c r="E20" s="5"/>
      <c r="F20" s="5"/>
    </row>
    <row r="21" spans="1:6" ht="18" thickBot="1">
      <c r="A21" s="5"/>
      <c r="B21" s="5"/>
      <c r="C21" s="5"/>
      <c r="D21" s="5"/>
      <c r="E21" s="124" t="s">
        <v>84</v>
      </c>
      <c r="F21" s="124"/>
    </row>
    <row r="22" spans="1:6" ht="41.25" customHeight="1" thickBot="1">
      <c r="A22" s="101" t="s">
        <v>138</v>
      </c>
      <c r="B22" s="102"/>
      <c r="C22" s="102"/>
      <c r="D22" s="102"/>
      <c r="E22" s="102"/>
      <c r="F22" s="103"/>
    </row>
    <row r="23" spans="1:6" ht="18" thickBot="1">
      <c r="A23" s="49"/>
      <c r="B23" s="50"/>
      <c r="C23" s="50"/>
      <c r="D23" s="50"/>
      <c r="E23" s="50"/>
      <c r="F23" s="51"/>
    </row>
    <row r="24" spans="1:6">
      <c r="A24" s="32" t="s">
        <v>65</v>
      </c>
      <c r="B24" s="151" t="s">
        <v>66</v>
      </c>
      <c r="C24" s="152"/>
      <c r="D24" s="152"/>
      <c r="E24" s="152"/>
      <c r="F24" s="153"/>
    </row>
    <row r="25" spans="1:6" ht="18" thickBot="1">
      <c r="A25" s="33">
        <v>1015</v>
      </c>
      <c r="B25" s="128" t="s">
        <v>67</v>
      </c>
      <c r="C25" s="129"/>
      <c r="D25" s="129"/>
      <c r="E25" s="129"/>
      <c r="F25" s="130"/>
    </row>
    <row r="26" spans="1:6">
      <c r="A26" s="34"/>
      <c r="B26" s="131"/>
      <c r="C26" s="132"/>
      <c r="D26" s="132"/>
      <c r="E26" s="132"/>
      <c r="F26" s="133"/>
    </row>
    <row r="27" spans="1:6" ht="35.25" thickBot="1">
      <c r="A27" s="35" t="s">
        <v>68</v>
      </c>
      <c r="B27" s="154"/>
      <c r="C27" s="155"/>
      <c r="D27" s="155"/>
      <c r="E27" s="155"/>
      <c r="F27" s="156"/>
    </row>
    <row r="28" spans="1:6">
      <c r="A28" s="36"/>
      <c r="B28" s="132"/>
      <c r="C28" s="132"/>
      <c r="D28" s="132"/>
      <c r="E28" s="132"/>
      <c r="F28" s="133"/>
    </row>
    <row r="29" spans="1:6">
      <c r="A29" s="37" t="s">
        <v>69</v>
      </c>
      <c r="B29" s="38">
        <v>1015</v>
      </c>
      <c r="C29" s="142" t="s">
        <v>70</v>
      </c>
      <c r="D29" s="143"/>
      <c r="E29" s="143"/>
      <c r="F29" s="144"/>
    </row>
    <row r="30" spans="1:6" ht="34.5">
      <c r="A30" s="37" t="s">
        <v>71</v>
      </c>
      <c r="B30" s="39">
        <v>12001</v>
      </c>
      <c r="C30" s="145" t="s">
        <v>2</v>
      </c>
      <c r="D30" s="145" t="s">
        <v>72</v>
      </c>
      <c r="E30" s="145" t="s">
        <v>4</v>
      </c>
      <c r="F30" s="148" t="s">
        <v>5</v>
      </c>
    </row>
    <row r="31" spans="1:6" ht="51.75">
      <c r="A31" s="40" t="s">
        <v>73</v>
      </c>
      <c r="B31" s="41" t="s">
        <v>9</v>
      </c>
      <c r="C31" s="146"/>
      <c r="D31" s="146"/>
      <c r="E31" s="146"/>
      <c r="F31" s="149"/>
    </row>
    <row r="32" spans="1:6" ht="86.25">
      <c r="A32" s="40" t="s">
        <v>74</v>
      </c>
      <c r="B32" s="41" t="s">
        <v>75</v>
      </c>
      <c r="C32" s="146"/>
      <c r="D32" s="146"/>
      <c r="E32" s="146"/>
      <c r="F32" s="149"/>
    </row>
    <row r="33" spans="1:6" ht="34.5">
      <c r="A33" s="40" t="s">
        <v>76</v>
      </c>
      <c r="B33" s="42" t="s">
        <v>77</v>
      </c>
      <c r="C33" s="146"/>
      <c r="D33" s="146"/>
      <c r="E33" s="146"/>
      <c r="F33" s="149"/>
    </row>
    <row r="34" spans="1:6" ht="51.75">
      <c r="A34" s="40" t="s">
        <v>78</v>
      </c>
      <c r="B34" s="42" t="s">
        <v>14</v>
      </c>
      <c r="C34" s="146"/>
      <c r="D34" s="146"/>
      <c r="E34" s="146"/>
      <c r="F34" s="149"/>
    </row>
    <row r="35" spans="1:6" ht="51.75">
      <c r="A35" s="40" t="s">
        <v>79</v>
      </c>
      <c r="B35" s="41" t="s">
        <v>80</v>
      </c>
      <c r="C35" s="146"/>
      <c r="D35" s="146"/>
      <c r="E35" s="146"/>
      <c r="F35" s="149"/>
    </row>
    <row r="36" spans="1:6">
      <c r="A36" s="37"/>
      <c r="B36" s="42" t="s">
        <v>81</v>
      </c>
      <c r="C36" s="147"/>
      <c r="D36" s="147"/>
      <c r="E36" s="147"/>
      <c r="F36" s="150"/>
    </row>
    <row r="37" spans="1:6">
      <c r="A37" s="157" t="s">
        <v>82</v>
      </c>
      <c r="B37" s="158"/>
      <c r="C37" s="43">
        <v>529</v>
      </c>
      <c r="D37" s="43">
        <v>529</v>
      </c>
      <c r="E37" s="43">
        <v>569</v>
      </c>
      <c r="F37" s="44">
        <v>569</v>
      </c>
    </row>
    <row r="38" spans="1:6" ht="18" thickBot="1">
      <c r="A38" s="45" t="s">
        <v>83</v>
      </c>
      <c r="B38" s="46"/>
      <c r="C38" s="47">
        <v>6348</v>
      </c>
      <c r="D38" s="47">
        <v>15870</v>
      </c>
      <c r="E38" s="47">
        <v>25872</v>
      </c>
      <c r="F38" s="48">
        <v>39528</v>
      </c>
    </row>
    <row r="39" spans="1:6">
      <c r="A39" s="5"/>
      <c r="B39" s="5"/>
      <c r="C39" s="5"/>
      <c r="D39" s="5"/>
      <c r="E39" s="5"/>
      <c r="F39" s="5"/>
    </row>
    <row r="40" spans="1:6" ht="18" thickBot="1">
      <c r="A40" s="23"/>
      <c r="B40" s="23"/>
      <c r="C40" s="23"/>
      <c r="D40" s="23"/>
      <c r="E40" s="124" t="s">
        <v>85</v>
      </c>
      <c r="F40" s="124"/>
    </row>
    <row r="41" spans="1:6" ht="61.5" customHeight="1" thickBot="1">
      <c r="A41" s="101" t="s">
        <v>139</v>
      </c>
      <c r="B41" s="102"/>
      <c r="C41" s="102"/>
      <c r="D41" s="102"/>
      <c r="E41" s="102"/>
      <c r="F41" s="103"/>
    </row>
    <row r="42" spans="1:6" ht="18" thickBot="1">
      <c r="A42" s="49"/>
      <c r="B42" s="50"/>
      <c r="C42" s="50"/>
      <c r="D42" s="50"/>
      <c r="E42" s="50"/>
      <c r="F42" s="51"/>
    </row>
    <row r="43" spans="1:6">
      <c r="A43" s="32" t="s">
        <v>65</v>
      </c>
      <c r="B43" s="151" t="s">
        <v>66</v>
      </c>
      <c r="C43" s="152"/>
      <c r="D43" s="152"/>
      <c r="E43" s="152"/>
      <c r="F43" s="153"/>
    </row>
    <row r="44" spans="1:6" ht="18" thickBot="1">
      <c r="A44" s="33">
        <v>1015</v>
      </c>
      <c r="B44" s="128" t="s">
        <v>67</v>
      </c>
      <c r="C44" s="129"/>
      <c r="D44" s="129"/>
      <c r="E44" s="129"/>
      <c r="F44" s="130"/>
    </row>
    <row r="45" spans="1:6">
      <c r="A45" s="34"/>
      <c r="B45" s="131"/>
      <c r="C45" s="132"/>
      <c r="D45" s="132"/>
      <c r="E45" s="132"/>
      <c r="F45" s="133"/>
    </row>
    <row r="46" spans="1:6" ht="35.25" thickBot="1">
      <c r="A46" s="35" t="s">
        <v>68</v>
      </c>
      <c r="B46" s="154"/>
      <c r="C46" s="155"/>
      <c r="D46" s="155"/>
      <c r="E46" s="155"/>
      <c r="F46" s="156"/>
    </row>
    <row r="47" spans="1:6">
      <c r="A47" s="36"/>
      <c r="B47" s="132"/>
      <c r="C47" s="132"/>
      <c r="D47" s="132"/>
      <c r="E47" s="132"/>
      <c r="F47" s="133"/>
    </row>
    <row r="48" spans="1:6" ht="39.75" customHeight="1">
      <c r="A48" s="37" t="s">
        <v>69</v>
      </c>
      <c r="B48" s="38">
        <v>1015</v>
      </c>
      <c r="C48" s="142" t="s">
        <v>70</v>
      </c>
      <c r="D48" s="143"/>
      <c r="E48" s="143"/>
      <c r="F48" s="144"/>
    </row>
    <row r="49" spans="1:6" ht="34.5">
      <c r="A49" s="37" t="s">
        <v>71</v>
      </c>
      <c r="B49" s="39">
        <v>12001</v>
      </c>
      <c r="C49" s="145" t="s">
        <v>2</v>
      </c>
      <c r="D49" s="145" t="s">
        <v>72</v>
      </c>
      <c r="E49" s="145" t="s">
        <v>4</v>
      </c>
      <c r="F49" s="148" t="s">
        <v>5</v>
      </c>
    </row>
    <row r="50" spans="1:6" ht="51.75">
      <c r="A50" s="40" t="s">
        <v>73</v>
      </c>
      <c r="B50" s="41" t="s">
        <v>9</v>
      </c>
      <c r="C50" s="146"/>
      <c r="D50" s="146"/>
      <c r="E50" s="146"/>
      <c r="F50" s="149"/>
    </row>
    <row r="51" spans="1:6" ht="86.25">
      <c r="A51" s="40" t="s">
        <v>74</v>
      </c>
      <c r="B51" s="41" t="s">
        <v>75</v>
      </c>
      <c r="C51" s="146"/>
      <c r="D51" s="146"/>
      <c r="E51" s="146"/>
      <c r="F51" s="149"/>
    </row>
    <row r="52" spans="1:6" ht="34.5">
      <c r="A52" s="40" t="s">
        <v>76</v>
      </c>
      <c r="B52" s="42" t="s">
        <v>77</v>
      </c>
      <c r="C52" s="146"/>
      <c r="D52" s="146"/>
      <c r="E52" s="146"/>
      <c r="F52" s="149"/>
    </row>
    <row r="53" spans="1:6" ht="51.75">
      <c r="A53" s="40" t="s">
        <v>78</v>
      </c>
      <c r="B53" s="42" t="s">
        <v>15</v>
      </c>
      <c r="C53" s="146"/>
      <c r="D53" s="146"/>
      <c r="E53" s="146"/>
      <c r="F53" s="149"/>
    </row>
    <row r="54" spans="1:6" ht="51.75">
      <c r="A54" s="40" t="s">
        <v>79</v>
      </c>
      <c r="B54" s="41" t="s">
        <v>80</v>
      </c>
      <c r="C54" s="146"/>
      <c r="D54" s="146"/>
      <c r="E54" s="146"/>
      <c r="F54" s="149"/>
    </row>
    <row r="55" spans="1:6">
      <c r="A55" s="37"/>
      <c r="B55" s="42" t="s">
        <v>81</v>
      </c>
      <c r="C55" s="147"/>
      <c r="D55" s="147"/>
      <c r="E55" s="147"/>
      <c r="F55" s="150"/>
    </row>
    <row r="56" spans="1:6">
      <c r="A56" s="157" t="s">
        <v>82</v>
      </c>
      <c r="B56" s="158"/>
      <c r="C56" s="43">
        <v>1643</v>
      </c>
      <c r="D56" s="43">
        <v>1643</v>
      </c>
      <c r="E56" s="43">
        <v>1643</v>
      </c>
      <c r="F56" s="44">
        <v>1643</v>
      </c>
    </row>
    <row r="57" spans="1:6" ht="18" thickBot="1">
      <c r="A57" s="45" t="s">
        <v>83</v>
      </c>
      <c r="B57" s="46"/>
      <c r="C57" s="47">
        <v>19716</v>
      </c>
      <c r="D57" s="47">
        <v>49290</v>
      </c>
      <c r="E57" s="47">
        <v>78864</v>
      </c>
      <c r="F57" s="48">
        <v>118296</v>
      </c>
    </row>
    <row r="59" spans="1:6" ht="18" thickBot="1">
      <c r="A59" s="23"/>
      <c r="B59" s="23"/>
      <c r="C59" s="23"/>
      <c r="D59" s="23"/>
      <c r="E59" s="124" t="s">
        <v>86</v>
      </c>
      <c r="F59" s="124"/>
    </row>
    <row r="60" spans="1:6" ht="42" customHeight="1" thickBot="1">
      <c r="A60" s="101" t="s">
        <v>141</v>
      </c>
      <c r="B60" s="102"/>
      <c r="C60" s="102"/>
      <c r="D60" s="102"/>
      <c r="E60" s="102"/>
      <c r="F60" s="103"/>
    </row>
    <row r="61" spans="1:6" ht="18" thickBot="1">
      <c r="A61" s="49"/>
      <c r="B61" s="50"/>
      <c r="C61" s="50"/>
      <c r="D61" s="50"/>
      <c r="E61" s="50"/>
      <c r="F61" s="51"/>
    </row>
    <row r="62" spans="1:6">
      <c r="A62" s="32" t="s">
        <v>65</v>
      </c>
      <c r="B62" s="151" t="s">
        <v>66</v>
      </c>
      <c r="C62" s="152"/>
      <c r="D62" s="152"/>
      <c r="E62" s="152"/>
      <c r="F62" s="153"/>
    </row>
    <row r="63" spans="1:6" ht="18" thickBot="1">
      <c r="A63" s="33">
        <v>1015</v>
      </c>
      <c r="B63" s="128" t="s">
        <v>67</v>
      </c>
      <c r="C63" s="129"/>
      <c r="D63" s="129"/>
      <c r="E63" s="129"/>
      <c r="F63" s="130"/>
    </row>
    <row r="64" spans="1:6">
      <c r="A64" s="34"/>
      <c r="B64" s="131"/>
      <c r="C64" s="132"/>
      <c r="D64" s="132"/>
      <c r="E64" s="132"/>
      <c r="F64" s="133"/>
    </row>
    <row r="65" spans="1:6" ht="35.25" thickBot="1">
      <c r="A65" s="35" t="s">
        <v>68</v>
      </c>
      <c r="B65" s="154"/>
      <c r="C65" s="155"/>
      <c r="D65" s="155"/>
      <c r="E65" s="155"/>
      <c r="F65" s="156"/>
    </row>
    <row r="66" spans="1:6">
      <c r="A66" s="36"/>
      <c r="B66" s="132"/>
      <c r="C66" s="132"/>
      <c r="D66" s="132"/>
      <c r="E66" s="132"/>
      <c r="F66" s="133"/>
    </row>
    <row r="67" spans="1:6">
      <c r="A67" s="37" t="s">
        <v>69</v>
      </c>
      <c r="B67" s="38">
        <v>1015</v>
      </c>
      <c r="C67" s="142" t="s">
        <v>70</v>
      </c>
      <c r="D67" s="143"/>
      <c r="E67" s="143"/>
      <c r="F67" s="144"/>
    </row>
    <row r="68" spans="1:6" ht="34.5">
      <c r="A68" s="37" t="s">
        <v>71</v>
      </c>
      <c r="B68" s="39">
        <v>12001</v>
      </c>
      <c r="C68" s="145" t="s">
        <v>2</v>
      </c>
      <c r="D68" s="145" t="s">
        <v>72</v>
      </c>
      <c r="E68" s="145" t="s">
        <v>4</v>
      </c>
      <c r="F68" s="148" t="s">
        <v>5</v>
      </c>
    </row>
    <row r="69" spans="1:6" ht="51.75">
      <c r="A69" s="40" t="s">
        <v>73</v>
      </c>
      <c r="B69" s="41" t="s">
        <v>9</v>
      </c>
      <c r="C69" s="146"/>
      <c r="D69" s="146"/>
      <c r="E69" s="146"/>
      <c r="F69" s="149"/>
    </row>
    <row r="70" spans="1:6" ht="86.25">
      <c r="A70" s="40" t="s">
        <v>74</v>
      </c>
      <c r="B70" s="41" t="s">
        <v>75</v>
      </c>
      <c r="C70" s="146"/>
      <c r="D70" s="146"/>
      <c r="E70" s="146"/>
      <c r="F70" s="149"/>
    </row>
    <row r="71" spans="1:6" ht="34.5">
      <c r="A71" s="40" t="s">
        <v>76</v>
      </c>
      <c r="B71" s="42" t="s">
        <v>77</v>
      </c>
      <c r="C71" s="146"/>
      <c r="D71" s="146"/>
      <c r="E71" s="146"/>
      <c r="F71" s="149"/>
    </row>
    <row r="72" spans="1:6" ht="51.75">
      <c r="A72" s="40" t="s">
        <v>78</v>
      </c>
      <c r="B72" s="42" t="s">
        <v>87</v>
      </c>
      <c r="C72" s="146"/>
      <c r="D72" s="146"/>
      <c r="E72" s="146"/>
      <c r="F72" s="149"/>
    </row>
    <row r="73" spans="1:6" ht="51.75">
      <c r="A73" s="40" t="s">
        <v>79</v>
      </c>
      <c r="B73" s="41" t="s">
        <v>80</v>
      </c>
      <c r="C73" s="146"/>
      <c r="D73" s="146"/>
      <c r="E73" s="146"/>
      <c r="F73" s="149"/>
    </row>
    <row r="74" spans="1:6">
      <c r="A74" s="37"/>
      <c r="B74" s="42" t="s">
        <v>81</v>
      </c>
      <c r="C74" s="147"/>
      <c r="D74" s="147"/>
      <c r="E74" s="147"/>
      <c r="F74" s="150"/>
    </row>
    <row r="75" spans="1:6">
      <c r="A75" s="157" t="s">
        <v>82</v>
      </c>
      <c r="B75" s="158"/>
      <c r="C75" s="43">
        <v>108</v>
      </c>
      <c r="D75" s="43">
        <v>108</v>
      </c>
      <c r="E75" s="43">
        <v>113</v>
      </c>
      <c r="F75" s="44">
        <v>113</v>
      </c>
    </row>
    <row r="76" spans="1:6" ht="18" thickBot="1">
      <c r="A76" s="45" t="s">
        <v>83</v>
      </c>
      <c r="B76" s="46"/>
      <c r="C76" s="47">
        <v>1296</v>
      </c>
      <c r="D76" s="47">
        <v>3240</v>
      </c>
      <c r="E76" s="47">
        <v>5244</v>
      </c>
      <c r="F76" s="48">
        <v>7956</v>
      </c>
    </row>
    <row r="77" spans="1:6">
      <c r="A77" s="24"/>
      <c r="B77" s="24"/>
      <c r="C77" s="24"/>
      <c r="D77" s="24"/>
      <c r="E77" s="24"/>
      <c r="F77" s="24"/>
    </row>
    <row r="78" spans="1:6" ht="18" thickBot="1">
      <c r="A78" s="23"/>
      <c r="B78" s="23"/>
      <c r="C78" s="23"/>
      <c r="D78" s="23"/>
      <c r="E78" s="124" t="s">
        <v>88</v>
      </c>
      <c r="F78" s="124"/>
    </row>
    <row r="79" spans="1:6" ht="18" thickBot="1">
      <c r="A79" s="101" t="s">
        <v>142</v>
      </c>
      <c r="B79" s="102"/>
      <c r="C79" s="102"/>
      <c r="D79" s="102"/>
      <c r="E79" s="102"/>
      <c r="F79" s="103"/>
    </row>
    <row r="80" spans="1:6" ht="18" thickBot="1">
      <c r="A80" s="49"/>
      <c r="B80" s="50"/>
      <c r="C80" s="50"/>
      <c r="D80" s="50"/>
      <c r="E80" s="50"/>
      <c r="F80" s="51"/>
    </row>
    <row r="81" spans="1:6">
      <c r="A81" s="32" t="s">
        <v>65</v>
      </c>
      <c r="B81" s="151" t="s">
        <v>66</v>
      </c>
      <c r="C81" s="152"/>
      <c r="D81" s="152"/>
      <c r="E81" s="152"/>
      <c r="F81" s="153"/>
    </row>
    <row r="82" spans="1:6" ht="18" thickBot="1">
      <c r="A82" s="33">
        <v>1015</v>
      </c>
      <c r="B82" s="128" t="s">
        <v>67</v>
      </c>
      <c r="C82" s="129"/>
      <c r="D82" s="129"/>
      <c r="E82" s="129"/>
      <c r="F82" s="130"/>
    </row>
    <row r="83" spans="1:6">
      <c r="A83" s="34"/>
      <c r="B83" s="131"/>
      <c r="C83" s="132"/>
      <c r="D83" s="132"/>
      <c r="E83" s="132"/>
      <c r="F83" s="133"/>
    </row>
    <row r="84" spans="1:6" ht="35.25" thickBot="1">
      <c r="A84" s="35" t="s">
        <v>68</v>
      </c>
      <c r="B84" s="154"/>
      <c r="C84" s="155"/>
      <c r="D84" s="155"/>
      <c r="E84" s="155"/>
      <c r="F84" s="156"/>
    </row>
    <row r="85" spans="1:6">
      <c r="A85" s="36"/>
      <c r="B85" s="132"/>
      <c r="C85" s="132"/>
      <c r="D85" s="132"/>
      <c r="E85" s="132"/>
      <c r="F85" s="133"/>
    </row>
    <row r="86" spans="1:6">
      <c r="A86" s="37" t="s">
        <v>69</v>
      </c>
      <c r="B86" s="38">
        <v>1015</v>
      </c>
      <c r="C86" s="142" t="s">
        <v>70</v>
      </c>
      <c r="D86" s="143"/>
      <c r="E86" s="143"/>
      <c r="F86" s="144"/>
    </row>
    <row r="87" spans="1:6" ht="34.5">
      <c r="A87" s="37" t="s">
        <v>71</v>
      </c>
      <c r="B87" s="39">
        <v>12001</v>
      </c>
      <c r="C87" s="145" t="s">
        <v>2</v>
      </c>
      <c r="D87" s="145" t="s">
        <v>72</v>
      </c>
      <c r="E87" s="145" t="s">
        <v>4</v>
      </c>
      <c r="F87" s="148" t="s">
        <v>5</v>
      </c>
    </row>
    <row r="88" spans="1:6" ht="51.75">
      <c r="A88" s="40" t="s">
        <v>73</v>
      </c>
      <c r="B88" s="41" t="s">
        <v>9</v>
      </c>
      <c r="C88" s="146"/>
      <c r="D88" s="146"/>
      <c r="E88" s="146"/>
      <c r="F88" s="149"/>
    </row>
    <row r="89" spans="1:6" ht="86.25">
      <c r="A89" s="40" t="s">
        <v>74</v>
      </c>
      <c r="B89" s="41" t="s">
        <v>75</v>
      </c>
      <c r="C89" s="146"/>
      <c r="D89" s="146"/>
      <c r="E89" s="146"/>
      <c r="F89" s="149"/>
    </row>
    <row r="90" spans="1:6" ht="34.5">
      <c r="A90" s="40" t="s">
        <v>76</v>
      </c>
      <c r="B90" s="42" t="s">
        <v>77</v>
      </c>
      <c r="C90" s="146"/>
      <c r="D90" s="146"/>
      <c r="E90" s="146"/>
      <c r="F90" s="149"/>
    </row>
    <row r="91" spans="1:6" ht="51.75">
      <c r="A91" s="40" t="s">
        <v>78</v>
      </c>
      <c r="B91" s="42" t="s">
        <v>89</v>
      </c>
      <c r="C91" s="146"/>
      <c r="D91" s="146"/>
      <c r="E91" s="146"/>
      <c r="F91" s="149"/>
    </row>
    <row r="92" spans="1:6" ht="51.75">
      <c r="A92" s="40" t="s">
        <v>79</v>
      </c>
      <c r="B92" s="41" t="s">
        <v>80</v>
      </c>
      <c r="C92" s="146"/>
      <c r="D92" s="146"/>
      <c r="E92" s="146"/>
      <c r="F92" s="149"/>
    </row>
    <row r="93" spans="1:6">
      <c r="A93" s="37"/>
      <c r="B93" s="42" t="s">
        <v>81</v>
      </c>
      <c r="C93" s="147"/>
      <c r="D93" s="147"/>
      <c r="E93" s="147"/>
      <c r="F93" s="150"/>
    </row>
    <row r="94" spans="1:6">
      <c r="A94" s="157" t="s">
        <v>82</v>
      </c>
      <c r="B94" s="158"/>
      <c r="C94" s="43">
        <v>2572</v>
      </c>
      <c r="D94" s="43">
        <v>2709</v>
      </c>
      <c r="E94" s="43">
        <v>2906</v>
      </c>
      <c r="F94" s="44">
        <v>2906</v>
      </c>
    </row>
    <row r="95" spans="1:6" ht="18" thickBot="1">
      <c r="A95" s="45" t="s">
        <v>83</v>
      </c>
      <c r="B95" s="46"/>
      <c r="C95" s="47">
        <v>30864</v>
      </c>
      <c r="D95" s="47">
        <v>79626</v>
      </c>
      <c r="E95" s="47">
        <v>130752</v>
      </c>
      <c r="F95" s="48">
        <v>200496</v>
      </c>
    </row>
    <row r="97" spans="1:6" ht="18" thickBot="1">
      <c r="A97" s="5"/>
      <c r="B97" s="5"/>
      <c r="C97" s="5"/>
      <c r="D97" s="5"/>
      <c r="E97" s="124" t="s">
        <v>90</v>
      </c>
      <c r="F97" s="124"/>
    </row>
    <row r="98" spans="1:6" ht="49.5" customHeight="1" thickBot="1">
      <c r="A98" s="101" t="s">
        <v>143</v>
      </c>
      <c r="B98" s="102"/>
      <c r="C98" s="102"/>
      <c r="D98" s="102"/>
      <c r="E98" s="102"/>
      <c r="F98" s="103"/>
    </row>
    <row r="99" spans="1:6" ht="18" thickBot="1">
      <c r="A99" s="49"/>
      <c r="B99" s="50"/>
      <c r="C99" s="50"/>
      <c r="D99" s="50"/>
      <c r="E99" s="50"/>
      <c r="F99" s="51"/>
    </row>
    <row r="100" spans="1:6">
      <c r="A100" s="32" t="s">
        <v>65</v>
      </c>
      <c r="B100" s="151" t="s">
        <v>66</v>
      </c>
      <c r="C100" s="152"/>
      <c r="D100" s="152"/>
      <c r="E100" s="152"/>
      <c r="F100" s="153"/>
    </row>
    <row r="101" spans="1:6" ht="18" thickBot="1">
      <c r="A101" s="33">
        <v>1015</v>
      </c>
      <c r="B101" s="128" t="s">
        <v>67</v>
      </c>
      <c r="C101" s="129"/>
      <c r="D101" s="129"/>
      <c r="E101" s="129"/>
      <c r="F101" s="130"/>
    </row>
    <row r="102" spans="1:6">
      <c r="A102" s="34"/>
      <c r="B102" s="131"/>
      <c r="C102" s="132"/>
      <c r="D102" s="132"/>
      <c r="E102" s="132"/>
      <c r="F102" s="133"/>
    </row>
    <row r="103" spans="1:6" ht="35.25" thickBot="1">
      <c r="A103" s="35" t="s">
        <v>68</v>
      </c>
      <c r="B103" s="154"/>
      <c r="C103" s="155"/>
      <c r="D103" s="155"/>
      <c r="E103" s="155"/>
      <c r="F103" s="156"/>
    </row>
    <row r="104" spans="1:6">
      <c r="A104" s="36"/>
      <c r="B104" s="132"/>
      <c r="C104" s="132"/>
      <c r="D104" s="132"/>
      <c r="E104" s="132"/>
      <c r="F104" s="133"/>
    </row>
    <row r="105" spans="1:6">
      <c r="A105" s="37" t="s">
        <v>69</v>
      </c>
      <c r="B105" s="38">
        <v>1015</v>
      </c>
      <c r="C105" s="142" t="s">
        <v>70</v>
      </c>
      <c r="D105" s="143"/>
      <c r="E105" s="143"/>
      <c r="F105" s="144"/>
    </row>
    <row r="106" spans="1:6" ht="34.5">
      <c r="A106" s="37" t="s">
        <v>71</v>
      </c>
      <c r="B106" s="39">
        <v>12001</v>
      </c>
      <c r="C106" s="145" t="s">
        <v>2</v>
      </c>
      <c r="D106" s="145" t="s">
        <v>72</v>
      </c>
      <c r="E106" s="145" t="s">
        <v>4</v>
      </c>
      <c r="F106" s="148" t="s">
        <v>5</v>
      </c>
    </row>
    <row r="107" spans="1:6" ht="51.75">
      <c r="A107" s="40" t="s">
        <v>73</v>
      </c>
      <c r="B107" s="41" t="s">
        <v>9</v>
      </c>
      <c r="C107" s="146"/>
      <c r="D107" s="146"/>
      <c r="E107" s="146"/>
      <c r="F107" s="149"/>
    </row>
    <row r="108" spans="1:6" ht="86.25">
      <c r="A108" s="40" t="s">
        <v>74</v>
      </c>
      <c r="B108" s="41" t="s">
        <v>75</v>
      </c>
      <c r="C108" s="146"/>
      <c r="D108" s="146"/>
      <c r="E108" s="146"/>
      <c r="F108" s="149"/>
    </row>
    <row r="109" spans="1:6" ht="34.5">
      <c r="A109" s="40" t="s">
        <v>76</v>
      </c>
      <c r="B109" s="42" t="s">
        <v>77</v>
      </c>
      <c r="C109" s="146"/>
      <c r="D109" s="146"/>
      <c r="E109" s="146"/>
      <c r="F109" s="149"/>
    </row>
    <row r="110" spans="1:6" ht="51.75">
      <c r="A110" s="40" t="s">
        <v>78</v>
      </c>
      <c r="B110" s="42" t="s">
        <v>18</v>
      </c>
      <c r="C110" s="146"/>
      <c r="D110" s="146"/>
      <c r="E110" s="146"/>
      <c r="F110" s="149"/>
    </row>
    <row r="111" spans="1:6" ht="51.75">
      <c r="A111" s="40" t="s">
        <v>79</v>
      </c>
      <c r="B111" s="41" t="s">
        <v>80</v>
      </c>
      <c r="C111" s="146"/>
      <c r="D111" s="146"/>
      <c r="E111" s="146"/>
      <c r="F111" s="149"/>
    </row>
    <row r="112" spans="1:6">
      <c r="A112" s="37"/>
      <c r="B112" s="42" t="s">
        <v>81</v>
      </c>
      <c r="C112" s="147"/>
      <c r="D112" s="147"/>
      <c r="E112" s="147"/>
      <c r="F112" s="150"/>
    </row>
    <row r="113" spans="1:6">
      <c r="A113" s="157" t="s">
        <v>82</v>
      </c>
      <c r="B113" s="158"/>
      <c r="C113" s="43">
        <v>740</v>
      </c>
      <c r="D113" s="43">
        <v>740</v>
      </c>
      <c r="E113" s="43">
        <v>740</v>
      </c>
      <c r="F113" s="44">
        <v>740</v>
      </c>
    </row>
    <row r="114" spans="1:6" ht="18" thickBot="1">
      <c r="A114" s="45" t="s">
        <v>83</v>
      </c>
      <c r="B114" s="46"/>
      <c r="C114" s="47">
        <v>8880</v>
      </c>
      <c r="D114" s="47">
        <v>22200</v>
      </c>
      <c r="E114" s="47">
        <v>35520</v>
      </c>
      <c r="F114" s="48">
        <v>53280</v>
      </c>
    </row>
    <row r="115" spans="1:6">
      <c r="A115" s="24"/>
      <c r="B115" s="24"/>
      <c r="C115" s="24"/>
      <c r="D115" s="24"/>
      <c r="E115" s="24"/>
      <c r="F115" s="24"/>
    </row>
    <row r="116" spans="1:6">
      <c r="A116" s="24"/>
      <c r="B116" s="24"/>
      <c r="C116" s="24"/>
      <c r="D116" s="24"/>
      <c r="E116" s="24"/>
    </row>
    <row r="117" spans="1:6" ht="18" thickBot="1">
      <c r="A117" s="23"/>
      <c r="B117" s="23"/>
      <c r="C117" s="23"/>
      <c r="D117" s="23"/>
      <c r="E117" s="124" t="s">
        <v>189</v>
      </c>
      <c r="F117" s="124"/>
    </row>
    <row r="118" spans="1:6" ht="63" customHeight="1" thickBot="1">
      <c r="A118" s="101" t="s">
        <v>144</v>
      </c>
      <c r="B118" s="102"/>
      <c r="C118" s="102"/>
      <c r="D118" s="102"/>
      <c r="E118" s="102"/>
      <c r="F118" s="103"/>
    </row>
    <row r="119" spans="1:6" ht="18" thickBot="1">
      <c r="A119" s="49"/>
      <c r="B119" s="50"/>
      <c r="C119" s="50"/>
      <c r="D119" s="50"/>
      <c r="E119" s="50"/>
      <c r="F119" s="51"/>
    </row>
    <row r="120" spans="1:6">
      <c r="A120" s="32" t="s">
        <v>65</v>
      </c>
      <c r="B120" s="151" t="s">
        <v>66</v>
      </c>
      <c r="C120" s="152"/>
      <c r="D120" s="152"/>
      <c r="E120" s="152"/>
      <c r="F120" s="153"/>
    </row>
    <row r="121" spans="1:6" ht="18" thickBot="1">
      <c r="A121" s="33">
        <v>1015</v>
      </c>
      <c r="B121" s="128" t="s">
        <v>67</v>
      </c>
      <c r="C121" s="129"/>
      <c r="D121" s="129"/>
      <c r="E121" s="129"/>
      <c r="F121" s="130"/>
    </row>
    <row r="122" spans="1:6">
      <c r="A122" s="34"/>
      <c r="B122" s="131"/>
      <c r="C122" s="132"/>
      <c r="D122" s="132"/>
      <c r="E122" s="132"/>
      <c r="F122" s="133"/>
    </row>
    <row r="123" spans="1:6" ht="35.25" thickBot="1">
      <c r="A123" s="35" t="s">
        <v>68</v>
      </c>
      <c r="B123" s="154"/>
      <c r="C123" s="155"/>
      <c r="D123" s="155"/>
      <c r="E123" s="155"/>
      <c r="F123" s="156"/>
    </row>
    <row r="124" spans="1:6">
      <c r="A124" s="36"/>
      <c r="B124" s="132"/>
      <c r="C124" s="132"/>
      <c r="D124" s="132"/>
      <c r="E124" s="132"/>
      <c r="F124" s="133"/>
    </row>
    <row r="125" spans="1:6">
      <c r="A125" s="37" t="s">
        <v>69</v>
      </c>
      <c r="B125" s="38">
        <v>1015</v>
      </c>
      <c r="C125" s="142" t="s">
        <v>70</v>
      </c>
      <c r="D125" s="143"/>
      <c r="E125" s="143"/>
      <c r="F125" s="144"/>
    </row>
    <row r="126" spans="1:6" ht="34.5">
      <c r="A126" s="37" t="s">
        <v>71</v>
      </c>
      <c r="B126" s="39">
        <v>12001</v>
      </c>
      <c r="C126" s="145" t="s">
        <v>2</v>
      </c>
      <c r="D126" s="145" t="s">
        <v>72</v>
      </c>
      <c r="E126" s="145" t="s">
        <v>4</v>
      </c>
      <c r="F126" s="148" t="s">
        <v>5</v>
      </c>
    </row>
    <row r="127" spans="1:6" ht="51.75">
      <c r="A127" s="40" t="s">
        <v>73</v>
      </c>
      <c r="B127" s="41" t="s">
        <v>9</v>
      </c>
      <c r="C127" s="146"/>
      <c r="D127" s="146"/>
      <c r="E127" s="146"/>
      <c r="F127" s="149"/>
    </row>
    <row r="128" spans="1:6" ht="86.25">
      <c r="A128" s="40" t="s">
        <v>74</v>
      </c>
      <c r="B128" s="41" t="s">
        <v>75</v>
      </c>
      <c r="C128" s="146"/>
      <c r="D128" s="146"/>
      <c r="E128" s="146"/>
      <c r="F128" s="149"/>
    </row>
    <row r="129" spans="1:6" ht="34.5">
      <c r="A129" s="40" t="s">
        <v>76</v>
      </c>
      <c r="B129" s="42" t="s">
        <v>77</v>
      </c>
      <c r="C129" s="146"/>
      <c r="D129" s="146"/>
      <c r="E129" s="146"/>
      <c r="F129" s="149"/>
    </row>
    <row r="130" spans="1:6" ht="51.75">
      <c r="A130" s="40" t="s">
        <v>78</v>
      </c>
      <c r="B130" s="42" t="s">
        <v>19</v>
      </c>
      <c r="C130" s="146"/>
      <c r="D130" s="146"/>
      <c r="E130" s="146"/>
      <c r="F130" s="149"/>
    </row>
    <row r="131" spans="1:6" ht="51.75">
      <c r="A131" s="40" t="s">
        <v>79</v>
      </c>
      <c r="B131" s="41" t="s">
        <v>80</v>
      </c>
      <c r="C131" s="146"/>
      <c r="D131" s="146"/>
      <c r="E131" s="146"/>
      <c r="F131" s="149"/>
    </row>
    <row r="132" spans="1:6">
      <c r="A132" s="37"/>
      <c r="B132" s="42" t="s">
        <v>81</v>
      </c>
      <c r="C132" s="147"/>
      <c r="D132" s="147"/>
      <c r="E132" s="147"/>
      <c r="F132" s="150"/>
    </row>
    <row r="133" spans="1:6">
      <c r="A133" s="157" t="s">
        <v>82</v>
      </c>
      <c r="B133" s="158"/>
      <c r="C133" s="43">
        <v>10324</v>
      </c>
      <c r="D133" s="43">
        <v>10324</v>
      </c>
      <c r="E133" s="43">
        <v>10324</v>
      </c>
      <c r="F133" s="44">
        <v>10324</v>
      </c>
    </row>
    <row r="134" spans="1:6" ht="18" thickBot="1">
      <c r="A134" s="45" t="s">
        <v>83</v>
      </c>
      <c r="B134" s="46"/>
      <c r="C134" s="47">
        <v>123888</v>
      </c>
      <c r="D134" s="47">
        <v>309720</v>
      </c>
      <c r="E134" s="47">
        <v>495552</v>
      </c>
      <c r="F134" s="48">
        <v>743328</v>
      </c>
    </row>
    <row r="135" spans="1:6">
      <c r="A135" s="24"/>
      <c r="B135" s="24"/>
      <c r="C135" s="24"/>
      <c r="D135" s="24"/>
      <c r="E135" s="24"/>
      <c r="F135" s="24"/>
    </row>
    <row r="136" spans="1:6" ht="18" thickBot="1">
      <c r="A136" s="23"/>
      <c r="B136" s="23"/>
      <c r="C136" s="23"/>
      <c r="D136" s="23"/>
      <c r="E136" s="124" t="s">
        <v>190</v>
      </c>
      <c r="F136" s="124"/>
    </row>
    <row r="137" spans="1:6" ht="45.75" customHeight="1">
      <c r="A137" s="159" t="s">
        <v>145</v>
      </c>
      <c r="B137" s="160"/>
      <c r="C137" s="160"/>
      <c r="D137" s="160"/>
      <c r="E137" s="160"/>
      <c r="F137" s="161"/>
    </row>
    <row r="138" spans="1:6">
      <c r="A138" s="85"/>
      <c r="B138" s="85"/>
      <c r="C138" s="85"/>
      <c r="D138" s="85"/>
      <c r="E138" s="85"/>
      <c r="F138" s="85"/>
    </row>
    <row r="139" spans="1:6">
      <c r="A139" s="86" t="s">
        <v>297</v>
      </c>
      <c r="B139" s="86" t="s">
        <v>226</v>
      </c>
      <c r="C139" s="86"/>
      <c r="D139" s="86"/>
      <c r="E139" s="86"/>
      <c r="F139" s="86"/>
    </row>
    <row r="140" spans="1:6">
      <c r="A140" s="86" t="s">
        <v>231</v>
      </c>
      <c r="B140" s="86" t="s">
        <v>232</v>
      </c>
      <c r="C140" s="86"/>
      <c r="D140" s="86"/>
      <c r="E140" s="86"/>
      <c r="F140" s="86"/>
    </row>
    <row r="141" spans="1:6" ht="36" customHeight="1">
      <c r="A141" s="10" t="s">
        <v>275</v>
      </c>
      <c r="B141" s="10" t="s">
        <v>231</v>
      </c>
      <c r="C141" s="136" t="s">
        <v>70</v>
      </c>
      <c r="D141" s="136"/>
      <c r="E141" s="136"/>
      <c r="F141" s="136"/>
    </row>
    <row r="142" spans="1:6" ht="34.5">
      <c r="A142" s="10" t="s">
        <v>276</v>
      </c>
      <c r="B142" s="10" t="s">
        <v>277</v>
      </c>
      <c r="C142" s="10" t="s">
        <v>278</v>
      </c>
      <c r="D142" s="10" t="s">
        <v>279</v>
      </c>
      <c r="E142" s="10" t="s">
        <v>280</v>
      </c>
      <c r="F142" s="10" t="s">
        <v>281</v>
      </c>
    </row>
    <row r="143" spans="1:6" ht="69">
      <c r="A143" s="10" t="s">
        <v>282</v>
      </c>
      <c r="B143" s="10" t="s">
        <v>283</v>
      </c>
      <c r="C143" s="10"/>
      <c r="D143" s="10"/>
      <c r="E143" s="10"/>
      <c r="F143" s="10"/>
    </row>
    <row r="144" spans="1:6" ht="69">
      <c r="A144" s="10" t="s">
        <v>284</v>
      </c>
      <c r="B144" s="10" t="s">
        <v>283</v>
      </c>
      <c r="C144" s="10"/>
      <c r="D144" s="10"/>
      <c r="E144" s="10"/>
      <c r="F144" s="10"/>
    </row>
    <row r="145" spans="1:6" ht="34.5">
      <c r="A145" s="10" t="s">
        <v>285</v>
      </c>
      <c r="B145" s="10" t="s">
        <v>286</v>
      </c>
      <c r="C145" s="10"/>
      <c r="D145" s="10"/>
      <c r="E145" s="10"/>
      <c r="F145" s="10"/>
    </row>
    <row r="146" spans="1:6" ht="86.25">
      <c r="A146" s="10" t="s">
        <v>287</v>
      </c>
      <c r="B146" s="10" t="s">
        <v>288</v>
      </c>
      <c r="C146" s="10"/>
      <c r="D146" s="10"/>
      <c r="E146" s="10"/>
      <c r="F146" s="10"/>
    </row>
    <row r="147" spans="1:6" ht="34.5">
      <c r="A147" s="10" t="s">
        <v>289</v>
      </c>
      <c r="B147" s="10"/>
      <c r="C147" s="10"/>
      <c r="D147" s="10"/>
      <c r="E147" s="10"/>
      <c r="F147" s="10"/>
    </row>
    <row r="148" spans="1:6" ht="103.5">
      <c r="A148" s="10" t="s">
        <v>290</v>
      </c>
      <c r="B148" s="10"/>
      <c r="C148" s="43" t="s">
        <v>8</v>
      </c>
      <c r="D148" s="43" t="s">
        <v>8</v>
      </c>
      <c r="E148" s="43" t="s">
        <v>8</v>
      </c>
      <c r="F148" s="43" t="s">
        <v>8</v>
      </c>
    </row>
    <row r="149" spans="1:6" ht="86.25">
      <c r="A149" s="87" t="s">
        <v>291</v>
      </c>
      <c r="B149" s="87"/>
      <c r="C149" s="43" t="s">
        <v>8</v>
      </c>
      <c r="D149" s="43" t="s">
        <v>8</v>
      </c>
      <c r="E149" s="43" t="s">
        <v>8</v>
      </c>
      <c r="F149" s="43" t="s">
        <v>8</v>
      </c>
    </row>
    <row r="150" spans="1:6" ht="103.5">
      <c r="A150" s="87" t="s">
        <v>292</v>
      </c>
      <c r="B150" s="87"/>
      <c r="C150" s="43" t="s">
        <v>8</v>
      </c>
      <c r="D150" s="43" t="s">
        <v>8</v>
      </c>
      <c r="E150" s="43" t="s">
        <v>8</v>
      </c>
      <c r="F150" s="43" t="s">
        <v>8</v>
      </c>
    </row>
    <row r="151" spans="1:6" ht="69">
      <c r="A151" s="87" t="s">
        <v>293</v>
      </c>
      <c r="B151" s="62"/>
      <c r="C151" s="65">
        <v>3925</v>
      </c>
      <c r="D151" s="65">
        <v>8636.2999999999993</v>
      </c>
      <c r="E151" s="65">
        <v>13347.1</v>
      </c>
      <c r="F151" s="65">
        <v>18843</v>
      </c>
    </row>
    <row r="152" spans="1:6" ht="18" thickBot="1">
      <c r="A152" s="52"/>
      <c r="B152" s="52"/>
      <c r="C152" s="53"/>
      <c r="D152" s="53"/>
      <c r="E152" s="53"/>
      <c r="F152" s="53"/>
    </row>
    <row r="153" spans="1:6" ht="18" thickBot="1">
      <c r="A153" s="49"/>
      <c r="B153" s="50"/>
      <c r="C153" s="50"/>
      <c r="D153" s="50"/>
      <c r="E153" s="50"/>
      <c r="F153" s="51"/>
    </row>
    <row r="154" spans="1:6">
      <c r="A154" s="32" t="s">
        <v>65</v>
      </c>
      <c r="B154" s="151" t="s">
        <v>66</v>
      </c>
      <c r="C154" s="152"/>
      <c r="D154" s="152"/>
      <c r="E154" s="152"/>
      <c r="F154" s="153"/>
    </row>
    <row r="155" spans="1:6" ht="18" thickBot="1">
      <c r="A155" s="33">
        <v>1015</v>
      </c>
      <c r="B155" s="128" t="s">
        <v>67</v>
      </c>
      <c r="C155" s="129"/>
      <c r="D155" s="129"/>
      <c r="E155" s="129"/>
      <c r="F155" s="130"/>
    </row>
    <row r="156" spans="1:6">
      <c r="A156" s="34"/>
      <c r="B156" s="131"/>
      <c r="C156" s="132"/>
      <c r="D156" s="132"/>
      <c r="E156" s="132"/>
      <c r="F156" s="133"/>
    </row>
    <row r="157" spans="1:6" ht="35.25" thickBot="1">
      <c r="A157" s="35" t="s">
        <v>68</v>
      </c>
      <c r="B157" s="154"/>
      <c r="C157" s="155"/>
      <c r="D157" s="155"/>
      <c r="E157" s="155"/>
      <c r="F157" s="156"/>
    </row>
    <row r="158" spans="1:6">
      <c r="A158" s="36"/>
      <c r="B158" s="132"/>
      <c r="C158" s="132"/>
      <c r="D158" s="132"/>
      <c r="E158" s="132"/>
      <c r="F158" s="133"/>
    </row>
    <row r="159" spans="1:6">
      <c r="A159" s="37" t="s">
        <v>69</v>
      </c>
      <c r="B159" s="38">
        <v>1015</v>
      </c>
      <c r="C159" s="142" t="s">
        <v>70</v>
      </c>
      <c r="D159" s="143"/>
      <c r="E159" s="143"/>
      <c r="F159" s="144"/>
    </row>
    <row r="160" spans="1:6" ht="34.5">
      <c r="A160" s="37" t="s">
        <v>71</v>
      </c>
      <c r="B160" s="39">
        <v>12001</v>
      </c>
      <c r="C160" s="145" t="s">
        <v>2</v>
      </c>
      <c r="D160" s="145" t="s">
        <v>72</v>
      </c>
      <c r="E160" s="145" t="s">
        <v>4</v>
      </c>
      <c r="F160" s="148" t="s">
        <v>5</v>
      </c>
    </row>
    <row r="161" spans="1:6" ht="51.75">
      <c r="A161" s="40" t="s">
        <v>73</v>
      </c>
      <c r="B161" s="41" t="s">
        <v>9</v>
      </c>
      <c r="C161" s="146"/>
      <c r="D161" s="146"/>
      <c r="E161" s="146"/>
      <c r="F161" s="149"/>
    </row>
    <row r="162" spans="1:6" ht="86.25">
      <c r="A162" s="40" t="s">
        <v>74</v>
      </c>
      <c r="B162" s="41" t="s">
        <v>75</v>
      </c>
      <c r="C162" s="146"/>
      <c r="D162" s="146"/>
      <c r="E162" s="146"/>
      <c r="F162" s="149"/>
    </row>
    <row r="163" spans="1:6" ht="34.5">
      <c r="A163" s="40" t="s">
        <v>76</v>
      </c>
      <c r="B163" s="42" t="s">
        <v>77</v>
      </c>
      <c r="C163" s="146"/>
      <c r="D163" s="146"/>
      <c r="E163" s="146"/>
      <c r="F163" s="149"/>
    </row>
    <row r="164" spans="1:6" ht="51.75">
      <c r="A164" s="40" t="s">
        <v>78</v>
      </c>
      <c r="B164" s="42" t="s">
        <v>20</v>
      </c>
      <c r="C164" s="146"/>
      <c r="D164" s="146"/>
      <c r="E164" s="146"/>
      <c r="F164" s="149"/>
    </row>
    <row r="165" spans="1:6" ht="51.75">
      <c r="A165" s="40" t="s">
        <v>79</v>
      </c>
      <c r="B165" s="41" t="s">
        <v>80</v>
      </c>
      <c r="C165" s="146"/>
      <c r="D165" s="146"/>
      <c r="E165" s="146"/>
      <c r="F165" s="149"/>
    </row>
    <row r="166" spans="1:6">
      <c r="A166" s="37"/>
      <c r="B166" s="42" t="s">
        <v>81</v>
      </c>
      <c r="C166" s="147"/>
      <c r="D166" s="147"/>
      <c r="E166" s="147"/>
      <c r="F166" s="150"/>
    </row>
    <row r="167" spans="1:6">
      <c r="A167" s="157" t="s">
        <v>82</v>
      </c>
      <c r="B167" s="158"/>
      <c r="C167" s="43">
        <v>175</v>
      </c>
      <c r="D167" s="43">
        <v>175</v>
      </c>
      <c r="E167" s="43">
        <v>175</v>
      </c>
      <c r="F167" s="44">
        <v>175</v>
      </c>
    </row>
    <row r="168" spans="1:6" ht="18" thickBot="1">
      <c r="A168" s="45" t="s">
        <v>83</v>
      </c>
      <c r="B168" s="46"/>
      <c r="C168" s="47">
        <v>2100</v>
      </c>
      <c r="D168" s="47">
        <v>5250</v>
      </c>
      <c r="E168" s="47">
        <v>8400</v>
      </c>
      <c r="F168" s="48">
        <v>12600</v>
      </c>
    </row>
    <row r="170" spans="1:6" ht="18" thickBot="1">
      <c r="A170" s="23"/>
      <c r="B170" s="23"/>
      <c r="C170" s="23"/>
      <c r="D170" s="23"/>
      <c r="E170" s="124" t="s">
        <v>191</v>
      </c>
      <c r="F170" s="124"/>
    </row>
    <row r="171" spans="1:6" ht="45" customHeight="1" thickBot="1">
      <c r="A171" s="101" t="s">
        <v>146</v>
      </c>
      <c r="B171" s="102"/>
      <c r="C171" s="102"/>
      <c r="D171" s="102"/>
      <c r="E171" s="102"/>
      <c r="F171" s="103"/>
    </row>
    <row r="172" spans="1:6" ht="18" thickBot="1">
      <c r="A172" s="49"/>
      <c r="B172" s="50"/>
      <c r="C172" s="50"/>
      <c r="D172" s="50"/>
      <c r="E172" s="50"/>
      <c r="F172" s="51"/>
    </row>
    <row r="173" spans="1:6">
      <c r="A173" s="32" t="s">
        <v>65</v>
      </c>
      <c r="B173" s="151" t="s">
        <v>66</v>
      </c>
      <c r="C173" s="152"/>
      <c r="D173" s="152"/>
      <c r="E173" s="152"/>
      <c r="F173" s="153"/>
    </row>
    <row r="174" spans="1:6" ht="18" thickBot="1">
      <c r="A174" s="33">
        <v>1015</v>
      </c>
      <c r="B174" s="128" t="s">
        <v>67</v>
      </c>
      <c r="C174" s="129"/>
      <c r="D174" s="129"/>
      <c r="E174" s="129"/>
      <c r="F174" s="130"/>
    </row>
    <row r="175" spans="1:6">
      <c r="A175" s="34"/>
      <c r="B175" s="131"/>
      <c r="C175" s="132"/>
      <c r="D175" s="132"/>
      <c r="E175" s="132"/>
      <c r="F175" s="133"/>
    </row>
    <row r="176" spans="1:6" ht="35.25" thickBot="1">
      <c r="A176" s="35" t="s">
        <v>68</v>
      </c>
      <c r="B176" s="154"/>
      <c r="C176" s="155"/>
      <c r="D176" s="155"/>
      <c r="E176" s="155"/>
      <c r="F176" s="156"/>
    </row>
    <row r="177" spans="1:6">
      <c r="A177" s="36"/>
      <c r="B177" s="132"/>
      <c r="C177" s="132"/>
      <c r="D177" s="132"/>
      <c r="E177" s="132"/>
      <c r="F177" s="133"/>
    </row>
    <row r="178" spans="1:6">
      <c r="A178" s="37" t="s">
        <v>69</v>
      </c>
      <c r="B178" s="38">
        <v>1015</v>
      </c>
      <c r="C178" s="142" t="s">
        <v>70</v>
      </c>
      <c r="D178" s="143"/>
      <c r="E178" s="143"/>
      <c r="F178" s="144"/>
    </row>
    <row r="179" spans="1:6" ht="34.5">
      <c r="A179" s="37" t="s">
        <v>71</v>
      </c>
      <c r="B179" s="39">
        <v>12001</v>
      </c>
      <c r="C179" s="145" t="s">
        <v>2</v>
      </c>
      <c r="D179" s="145" t="s">
        <v>72</v>
      </c>
      <c r="E179" s="145" t="s">
        <v>4</v>
      </c>
      <c r="F179" s="148" t="s">
        <v>5</v>
      </c>
    </row>
    <row r="180" spans="1:6" ht="51.75">
      <c r="A180" s="40" t="s">
        <v>73</v>
      </c>
      <c r="B180" s="41" t="s">
        <v>9</v>
      </c>
      <c r="C180" s="146"/>
      <c r="D180" s="146"/>
      <c r="E180" s="146"/>
      <c r="F180" s="149"/>
    </row>
    <row r="181" spans="1:6" ht="86.25">
      <c r="A181" s="40" t="s">
        <v>74</v>
      </c>
      <c r="B181" s="41" t="s">
        <v>75</v>
      </c>
      <c r="C181" s="146"/>
      <c r="D181" s="146"/>
      <c r="E181" s="146"/>
      <c r="F181" s="149"/>
    </row>
    <row r="182" spans="1:6" ht="34.5">
      <c r="A182" s="40" t="s">
        <v>76</v>
      </c>
      <c r="B182" s="42" t="s">
        <v>77</v>
      </c>
      <c r="C182" s="146"/>
      <c r="D182" s="146"/>
      <c r="E182" s="146"/>
      <c r="F182" s="149"/>
    </row>
    <row r="183" spans="1:6" ht="51.75">
      <c r="A183" s="40" t="s">
        <v>78</v>
      </c>
      <c r="B183" s="42" t="s">
        <v>21</v>
      </c>
      <c r="C183" s="146"/>
      <c r="D183" s="146"/>
      <c r="E183" s="146"/>
      <c r="F183" s="149"/>
    </row>
    <row r="184" spans="1:6" ht="51.75">
      <c r="A184" s="40" t="s">
        <v>79</v>
      </c>
      <c r="B184" s="41" t="s">
        <v>80</v>
      </c>
      <c r="C184" s="146"/>
      <c r="D184" s="146"/>
      <c r="E184" s="146"/>
      <c r="F184" s="149"/>
    </row>
    <row r="185" spans="1:6">
      <c r="A185" s="37"/>
      <c r="B185" s="42" t="s">
        <v>81</v>
      </c>
      <c r="C185" s="147"/>
      <c r="D185" s="147"/>
      <c r="E185" s="147"/>
      <c r="F185" s="150"/>
    </row>
    <row r="186" spans="1:6">
      <c r="A186" s="157" t="s">
        <v>82</v>
      </c>
      <c r="B186" s="158"/>
      <c r="C186" s="43">
        <v>1107</v>
      </c>
      <c r="D186" s="43">
        <v>1123</v>
      </c>
      <c r="E186" s="43">
        <v>1123</v>
      </c>
      <c r="F186" s="44">
        <v>1123</v>
      </c>
    </row>
    <row r="187" spans="1:6" ht="18" thickBot="1">
      <c r="A187" s="45" t="s">
        <v>83</v>
      </c>
      <c r="B187" s="46"/>
      <c r="C187" s="47">
        <v>13284</v>
      </c>
      <c r="D187" s="47">
        <v>33498</v>
      </c>
      <c r="E187" s="47">
        <v>53712</v>
      </c>
      <c r="F187" s="48">
        <v>80664</v>
      </c>
    </row>
    <row r="189" spans="1:6" ht="18" thickBot="1">
      <c r="A189" s="23"/>
      <c r="B189" s="23"/>
      <c r="C189" s="23"/>
      <c r="D189" s="23"/>
      <c r="E189" s="124" t="s">
        <v>91</v>
      </c>
      <c r="F189" s="124"/>
    </row>
    <row r="190" spans="1:6" ht="39.75" customHeight="1" thickBot="1">
      <c r="A190" s="101" t="s">
        <v>147</v>
      </c>
      <c r="B190" s="102"/>
      <c r="C190" s="102"/>
      <c r="D190" s="102"/>
      <c r="E190" s="102"/>
      <c r="F190" s="103"/>
    </row>
    <row r="191" spans="1:6" ht="18" thickBot="1">
      <c r="A191" s="49"/>
      <c r="B191" s="50"/>
      <c r="C191" s="50"/>
      <c r="D191" s="50"/>
      <c r="E191" s="50"/>
      <c r="F191" s="51"/>
    </row>
    <row r="192" spans="1:6">
      <c r="A192" s="32" t="s">
        <v>65</v>
      </c>
      <c r="B192" s="151" t="s">
        <v>66</v>
      </c>
      <c r="C192" s="152"/>
      <c r="D192" s="152"/>
      <c r="E192" s="152"/>
      <c r="F192" s="153"/>
    </row>
    <row r="193" spans="1:6" ht="18" thickBot="1">
      <c r="A193" s="33">
        <v>1015</v>
      </c>
      <c r="B193" s="128" t="s">
        <v>67</v>
      </c>
      <c r="C193" s="129"/>
      <c r="D193" s="129"/>
      <c r="E193" s="129"/>
      <c r="F193" s="130"/>
    </row>
    <row r="194" spans="1:6">
      <c r="A194" s="34"/>
      <c r="B194" s="131"/>
      <c r="C194" s="132"/>
      <c r="D194" s="132"/>
      <c r="E194" s="132"/>
      <c r="F194" s="133"/>
    </row>
    <row r="195" spans="1:6" ht="35.25" thickBot="1">
      <c r="A195" s="35" t="s">
        <v>68</v>
      </c>
      <c r="B195" s="154"/>
      <c r="C195" s="155"/>
      <c r="D195" s="155"/>
      <c r="E195" s="155"/>
      <c r="F195" s="156"/>
    </row>
    <row r="196" spans="1:6">
      <c r="A196" s="36"/>
      <c r="B196" s="132"/>
      <c r="C196" s="132"/>
      <c r="D196" s="132"/>
      <c r="E196" s="132"/>
      <c r="F196" s="133"/>
    </row>
    <row r="197" spans="1:6">
      <c r="A197" s="37" t="s">
        <v>69</v>
      </c>
      <c r="B197" s="38">
        <v>1015</v>
      </c>
      <c r="C197" s="142" t="s">
        <v>70</v>
      </c>
      <c r="D197" s="143"/>
      <c r="E197" s="143"/>
      <c r="F197" s="144"/>
    </row>
    <row r="198" spans="1:6" ht="34.5">
      <c r="A198" s="37" t="s">
        <v>71</v>
      </c>
      <c r="B198" s="39">
        <v>12001</v>
      </c>
      <c r="C198" s="145" t="s">
        <v>2</v>
      </c>
      <c r="D198" s="145" t="s">
        <v>72</v>
      </c>
      <c r="E198" s="145" t="s">
        <v>4</v>
      </c>
      <c r="F198" s="148" t="s">
        <v>5</v>
      </c>
    </row>
    <row r="199" spans="1:6" ht="51.75">
      <c r="A199" s="40" t="s">
        <v>73</v>
      </c>
      <c r="B199" s="41" t="s">
        <v>9</v>
      </c>
      <c r="C199" s="146"/>
      <c r="D199" s="146"/>
      <c r="E199" s="146"/>
      <c r="F199" s="149"/>
    </row>
    <row r="200" spans="1:6" ht="86.25">
      <c r="A200" s="40" t="s">
        <v>74</v>
      </c>
      <c r="B200" s="41" t="s">
        <v>75</v>
      </c>
      <c r="C200" s="146"/>
      <c r="D200" s="146"/>
      <c r="E200" s="146"/>
      <c r="F200" s="149"/>
    </row>
    <row r="201" spans="1:6" ht="34.5">
      <c r="A201" s="40" t="s">
        <v>76</v>
      </c>
      <c r="B201" s="42" t="s">
        <v>77</v>
      </c>
      <c r="C201" s="146"/>
      <c r="D201" s="146"/>
      <c r="E201" s="146"/>
      <c r="F201" s="149"/>
    </row>
    <row r="202" spans="1:6" ht="51.75">
      <c r="A202" s="40" t="s">
        <v>78</v>
      </c>
      <c r="B202" s="42" t="s">
        <v>22</v>
      </c>
      <c r="C202" s="146"/>
      <c r="D202" s="146"/>
      <c r="E202" s="146"/>
      <c r="F202" s="149"/>
    </row>
    <row r="203" spans="1:6" ht="51.75">
      <c r="A203" s="40" t="s">
        <v>79</v>
      </c>
      <c r="B203" s="41" t="s">
        <v>80</v>
      </c>
      <c r="C203" s="146"/>
      <c r="D203" s="146"/>
      <c r="E203" s="146"/>
      <c r="F203" s="149"/>
    </row>
    <row r="204" spans="1:6">
      <c r="A204" s="37"/>
      <c r="B204" s="42" t="s">
        <v>81</v>
      </c>
      <c r="C204" s="147"/>
      <c r="D204" s="147"/>
      <c r="E204" s="147"/>
      <c r="F204" s="150"/>
    </row>
    <row r="205" spans="1:6">
      <c r="A205" s="157" t="s">
        <v>82</v>
      </c>
      <c r="B205" s="158"/>
      <c r="C205" s="43">
        <v>369</v>
      </c>
      <c r="D205" s="43">
        <v>409</v>
      </c>
      <c r="E205" s="43">
        <v>450</v>
      </c>
      <c r="F205" s="44">
        <v>480</v>
      </c>
    </row>
    <row r="206" spans="1:6" ht="18" thickBot="1">
      <c r="A206" s="45" t="s">
        <v>83</v>
      </c>
      <c r="B206" s="46"/>
      <c r="C206" s="47">
        <v>4428</v>
      </c>
      <c r="D206" s="47">
        <v>11790</v>
      </c>
      <c r="E206" s="47">
        <v>19644</v>
      </c>
      <c r="F206" s="48">
        <v>31164</v>
      </c>
    </row>
    <row r="208" spans="1:6" ht="18" thickBot="1">
      <c r="A208" s="23"/>
      <c r="B208" s="23"/>
      <c r="C208" s="23"/>
      <c r="D208" s="23"/>
      <c r="E208" s="124" t="s">
        <v>92</v>
      </c>
      <c r="F208" s="124"/>
    </row>
    <row r="209" spans="1:6" ht="39.75" customHeight="1" thickBot="1">
      <c r="A209" s="101" t="s">
        <v>148</v>
      </c>
      <c r="B209" s="102"/>
      <c r="C209" s="102"/>
      <c r="D209" s="102"/>
      <c r="E209" s="102"/>
      <c r="F209" s="103"/>
    </row>
    <row r="210" spans="1:6" ht="18" thickBot="1">
      <c r="A210" s="49"/>
      <c r="B210" s="50"/>
      <c r="C210" s="50"/>
      <c r="D210" s="50"/>
      <c r="E210" s="50"/>
      <c r="F210" s="51"/>
    </row>
    <row r="211" spans="1:6">
      <c r="A211" s="32" t="s">
        <v>65</v>
      </c>
      <c r="B211" s="151" t="s">
        <v>66</v>
      </c>
      <c r="C211" s="152"/>
      <c r="D211" s="152"/>
      <c r="E211" s="152"/>
      <c r="F211" s="153"/>
    </row>
    <row r="212" spans="1:6" ht="18" thickBot="1">
      <c r="A212" s="33">
        <v>1015</v>
      </c>
      <c r="B212" s="128" t="s">
        <v>67</v>
      </c>
      <c r="C212" s="129"/>
      <c r="D212" s="129"/>
      <c r="E212" s="129"/>
      <c r="F212" s="130"/>
    </row>
    <row r="213" spans="1:6">
      <c r="A213" s="34"/>
      <c r="B213" s="131"/>
      <c r="C213" s="132"/>
      <c r="D213" s="132"/>
      <c r="E213" s="132"/>
      <c r="F213" s="133"/>
    </row>
    <row r="214" spans="1:6" ht="35.25" thickBot="1">
      <c r="A214" s="35" t="s">
        <v>68</v>
      </c>
      <c r="B214" s="154"/>
      <c r="C214" s="155"/>
      <c r="D214" s="155"/>
      <c r="E214" s="155"/>
      <c r="F214" s="156"/>
    </row>
    <row r="215" spans="1:6">
      <c r="A215" s="36"/>
      <c r="B215" s="132"/>
      <c r="C215" s="132"/>
      <c r="D215" s="132"/>
      <c r="E215" s="132"/>
      <c r="F215" s="133"/>
    </row>
    <row r="216" spans="1:6">
      <c r="A216" s="37" t="s">
        <v>69</v>
      </c>
      <c r="B216" s="38">
        <v>1015</v>
      </c>
      <c r="C216" s="142" t="s">
        <v>70</v>
      </c>
      <c r="D216" s="143"/>
      <c r="E216" s="143"/>
      <c r="F216" s="144"/>
    </row>
    <row r="217" spans="1:6" ht="34.5">
      <c r="A217" s="37" t="s">
        <v>71</v>
      </c>
      <c r="B217" s="39">
        <v>12001</v>
      </c>
      <c r="C217" s="145" t="s">
        <v>2</v>
      </c>
      <c r="D217" s="145" t="s">
        <v>72</v>
      </c>
      <c r="E217" s="145" t="s">
        <v>4</v>
      </c>
      <c r="F217" s="148" t="s">
        <v>5</v>
      </c>
    </row>
    <row r="218" spans="1:6" ht="51.75">
      <c r="A218" s="40" t="s">
        <v>73</v>
      </c>
      <c r="B218" s="41" t="s">
        <v>9</v>
      </c>
      <c r="C218" s="146"/>
      <c r="D218" s="146"/>
      <c r="E218" s="146"/>
      <c r="F218" s="149"/>
    </row>
    <row r="219" spans="1:6" ht="86.25">
      <c r="A219" s="40" t="s">
        <v>74</v>
      </c>
      <c r="B219" s="41" t="s">
        <v>75</v>
      </c>
      <c r="C219" s="146"/>
      <c r="D219" s="146"/>
      <c r="E219" s="146"/>
      <c r="F219" s="149"/>
    </row>
    <row r="220" spans="1:6" ht="34.5">
      <c r="A220" s="40" t="s">
        <v>76</v>
      </c>
      <c r="B220" s="42" t="s">
        <v>77</v>
      </c>
      <c r="C220" s="146"/>
      <c r="D220" s="146"/>
      <c r="E220" s="146"/>
      <c r="F220" s="149"/>
    </row>
    <row r="221" spans="1:6" ht="51.75">
      <c r="A221" s="40" t="s">
        <v>78</v>
      </c>
      <c r="B221" s="42" t="s">
        <v>23</v>
      </c>
      <c r="C221" s="146"/>
      <c r="D221" s="146"/>
      <c r="E221" s="146"/>
      <c r="F221" s="149"/>
    </row>
    <row r="222" spans="1:6" ht="51.75">
      <c r="A222" s="40" t="s">
        <v>79</v>
      </c>
      <c r="B222" s="41" t="s">
        <v>80</v>
      </c>
      <c r="C222" s="146"/>
      <c r="D222" s="146"/>
      <c r="E222" s="146"/>
      <c r="F222" s="149"/>
    </row>
    <row r="223" spans="1:6">
      <c r="A223" s="37"/>
      <c r="B223" s="42" t="s">
        <v>81</v>
      </c>
      <c r="C223" s="147"/>
      <c r="D223" s="147"/>
      <c r="E223" s="147"/>
      <c r="F223" s="150"/>
    </row>
    <row r="224" spans="1:6">
      <c r="A224" s="157" t="s">
        <v>82</v>
      </c>
      <c r="B224" s="158"/>
      <c r="C224" s="43">
        <v>346</v>
      </c>
      <c r="D224" s="43">
        <v>346</v>
      </c>
      <c r="E224" s="43">
        <v>346</v>
      </c>
      <c r="F224" s="44">
        <v>346</v>
      </c>
    </row>
    <row r="225" spans="1:6" ht="18" thickBot="1">
      <c r="A225" s="45" t="s">
        <v>83</v>
      </c>
      <c r="B225" s="46"/>
      <c r="C225" s="47">
        <v>4152</v>
      </c>
      <c r="D225" s="47">
        <v>10380</v>
      </c>
      <c r="E225" s="47">
        <v>16608</v>
      </c>
      <c r="F225" s="48">
        <v>24912</v>
      </c>
    </row>
    <row r="226" spans="1:6">
      <c r="A226" s="24"/>
      <c r="B226" s="24"/>
    </row>
    <row r="227" spans="1:6" ht="18" thickBot="1">
      <c r="A227" s="23"/>
      <c r="B227" s="23"/>
      <c r="C227" s="23"/>
      <c r="D227" s="23"/>
      <c r="E227" s="124" t="s">
        <v>93</v>
      </c>
      <c r="F227" s="124"/>
    </row>
    <row r="228" spans="1:6" ht="42.75" customHeight="1" thickBot="1">
      <c r="A228" s="101" t="s">
        <v>149</v>
      </c>
      <c r="B228" s="102"/>
      <c r="C228" s="102"/>
      <c r="D228" s="102"/>
      <c r="E228" s="102"/>
      <c r="F228" s="103"/>
    </row>
    <row r="229" spans="1:6" ht="18" thickBot="1">
      <c r="A229" s="49"/>
      <c r="B229" s="50"/>
      <c r="C229" s="50"/>
      <c r="D229" s="50"/>
      <c r="E229" s="50"/>
      <c r="F229" s="51"/>
    </row>
    <row r="230" spans="1:6">
      <c r="A230" s="32" t="s">
        <v>65</v>
      </c>
      <c r="B230" s="151" t="s">
        <v>66</v>
      </c>
      <c r="C230" s="152"/>
      <c r="D230" s="152"/>
      <c r="E230" s="152"/>
      <c r="F230" s="153"/>
    </row>
    <row r="231" spans="1:6" ht="18" thickBot="1">
      <c r="A231" s="33">
        <v>1015</v>
      </c>
      <c r="B231" s="128" t="s">
        <v>67</v>
      </c>
      <c r="C231" s="129"/>
      <c r="D231" s="129"/>
      <c r="E231" s="129"/>
      <c r="F231" s="130"/>
    </row>
    <row r="232" spans="1:6">
      <c r="A232" s="34"/>
      <c r="B232" s="131"/>
      <c r="C232" s="132"/>
      <c r="D232" s="132"/>
      <c r="E232" s="132"/>
      <c r="F232" s="133"/>
    </row>
    <row r="233" spans="1:6" ht="35.25" thickBot="1">
      <c r="A233" s="35" t="s">
        <v>68</v>
      </c>
      <c r="B233" s="154"/>
      <c r="C233" s="155"/>
      <c r="D233" s="155"/>
      <c r="E233" s="155"/>
      <c r="F233" s="156"/>
    </row>
    <row r="234" spans="1:6">
      <c r="A234" s="36"/>
      <c r="B234" s="132"/>
      <c r="C234" s="132"/>
      <c r="D234" s="132"/>
      <c r="E234" s="132"/>
      <c r="F234" s="133"/>
    </row>
    <row r="235" spans="1:6">
      <c r="A235" s="37" t="s">
        <v>69</v>
      </c>
      <c r="B235" s="38">
        <v>1015</v>
      </c>
      <c r="C235" s="142" t="s">
        <v>70</v>
      </c>
      <c r="D235" s="143"/>
      <c r="E235" s="143"/>
      <c r="F235" s="144"/>
    </row>
    <row r="236" spans="1:6" ht="34.5">
      <c r="A236" s="37" t="s">
        <v>71</v>
      </c>
      <c r="B236" s="39">
        <v>12001</v>
      </c>
      <c r="C236" s="145" t="s">
        <v>2</v>
      </c>
      <c r="D236" s="145" t="s">
        <v>72</v>
      </c>
      <c r="E236" s="145" t="s">
        <v>4</v>
      </c>
      <c r="F236" s="148" t="s">
        <v>5</v>
      </c>
    </row>
    <row r="237" spans="1:6" ht="51.75">
      <c r="A237" s="40" t="s">
        <v>73</v>
      </c>
      <c r="B237" s="41" t="s">
        <v>9</v>
      </c>
      <c r="C237" s="146"/>
      <c r="D237" s="146"/>
      <c r="E237" s="146"/>
      <c r="F237" s="149"/>
    </row>
    <row r="238" spans="1:6" ht="86.25">
      <c r="A238" s="40" t="s">
        <v>74</v>
      </c>
      <c r="B238" s="41" t="s">
        <v>75</v>
      </c>
      <c r="C238" s="146"/>
      <c r="D238" s="146"/>
      <c r="E238" s="146"/>
      <c r="F238" s="149"/>
    </row>
    <row r="239" spans="1:6" ht="34.5">
      <c r="A239" s="40" t="s">
        <v>76</v>
      </c>
      <c r="B239" s="42" t="s">
        <v>77</v>
      </c>
      <c r="C239" s="146"/>
      <c r="D239" s="146"/>
      <c r="E239" s="146"/>
      <c r="F239" s="149"/>
    </row>
    <row r="240" spans="1:6" ht="51.75">
      <c r="A240" s="40" t="s">
        <v>78</v>
      </c>
      <c r="B240" s="42" t="s">
        <v>24</v>
      </c>
      <c r="C240" s="146"/>
      <c r="D240" s="146"/>
      <c r="E240" s="146"/>
      <c r="F240" s="149"/>
    </row>
    <row r="241" spans="1:6" ht="51.75">
      <c r="A241" s="40" t="s">
        <v>79</v>
      </c>
      <c r="B241" s="41" t="s">
        <v>80</v>
      </c>
      <c r="C241" s="146"/>
      <c r="D241" s="146"/>
      <c r="E241" s="146"/>
      <c r="F241" s="149"/>
    </row>
    <row r="242" spans="1:6">
      <c r="A242" s="37"/>
      <c r="B242" s="42" t="s">
        <v>81</v>
      </c>
      <c r="C242" s="147"/>
      <c r="D242" s="147"/>
      <c r="E242" s="147"/>
      <c r="F242" s="150"/>
    </row>
    <row r="243" spans="1:6">
      <c r="A243" s="157" t="s">
        <v>82</v>
      </c>
      <c r="B243" s="158"/>
      <c r="C243" s="43">
        <v>237</v>
      </c>
      <c r="D243" s="43">
        <v>237</v>
      </c>
      <c r="E243" s="43">
        <v>237</v>
      </c>
      <c r="F243" s="44">
        <v>237</v>
      </c>
    </row>
    <row r="244" spans="1:6" ht="18" thickBot="1">
      <c r="A244" s="45" t="s">
        <v>83</v>
      </c>
      <c r="B244" s="46"/>
      <c r="C244" s="47">
        <v>2844</v>
      </c>
      <c r="D244" s="47">
        <v>7110</v>
      </c>
      <c r="E244" s="47">
        <v>11376</v>
      </c>
      <c r="F244" s="48">
        <v>17064</v>
      </c>
    </row>
    <row r="246" spans="1:6" ht="18" thickBot="1">
      <c r="A246" s="23"/>
      <c r="B246" s="23"/>
      <c r="C246" s="23"/>
      <c r="D246" s="23"/>
      <c r="E246" s="124" t="s">
        <v>94</v>
      </c>
      <c r="F246" s="124"/>
    </row>
    <row r="247" spans="1:6" ht="35.25" customHeight="1" thickBot="1">
      <c r="A247" s="101" t="s">
        <v>150</v>
      </c>
      <c r="B247" s="102"/>
      <c r="C247" s="102"/>
      <c r="D247" s="102"/>
      <c r="E247" s="102"/>
      <c r="F247" s="103"/>
    </row>
    <row r="248" spans="1:6" ht="18" thickBot="1">
      <c r="A248" s="49"/>
      <c r="B248" s="50"/>
      <c r="C248" s="50"/>
      <c r="D248" s="50"/>
      <c r="E248" s="50"/>
      <c r="F248" s="51"/>
    </row>
    <row r="249" spans="1:6">
      <c r="A249" s="32" t="s">
        <v>65</v>
      </c>
      <c r="B249" s="151" t="s">
        <v>66</v>
      </c>
      <c r="C249" s="152"/>
      <c r="D249" s="152"/>
      <c r="E249" s="152"/>
      <c r="F249" s="153"/>
    </row>
    <row r="250" spans="1:6" ht="18" thickBot="1">
      <c r="A250" s="33">
        <v>1015</v>
      </c>
      <c r="B250" s="128" t="s">
        <v>67</v>
      </c>
      <c r="C250" s="129"/>
      <c r="D250" s="129"/>
      <c r="E250" s="129"/>
      <c r="F250" s="130"/>
    </row>
    <row r="251" spans="1:6">
      <c r="A251" s="34"/>
      <c r="B251" s="131"/>
      <c r="C251" s="132"/>
      <c r="D251" s="132"/>
      <c r="E251" s="132"/>
      <c r="F251" s="133"/>
    </row>
    <row r="252" spans="1:6" ht="35.25" thickBot="1">
      <c r="A252" s="35" t="s">
        <v>68</v>
      </c>
      <c r="B252" s="154"/>
      <c r="C252" s="155"/>
      <c r="D252" s="155"/>
      <c r="E252" s="155"/>
      <c r="F252" s="156"/>
    </row>
    <row r="253" spans="1:6">
      <c r="A253" s="36"/>
      <c r="B253" s="132"/>
      <c r="C253" s="132"/>
      <c r="D253" s="132"/>
      <c r="E253" s="132"/>
      <c r="F253" s="133"/>
    </row>
    <row r="254" spans="1:6">
      <c r="A254" s="37" t="s">
        <v>69</v>
      </c>
      <c r="B254" s="38">
        <v>1015</v>
      </c>
      <c r="C254" s="142" t="s">
        <v>70</v>
      </c>
      <c r="D254" s="143"/>
      <c r="E254" s="143"/>
      <c r="F254" s="144"/>
    </row>
    <row r="255" spans="1:6" ht="34.5">
      <c r="A255" s="37" t="s">
        <v>71</v>
      </c>
      <c r="B255" s="39">
        <v>12001</v>
      </c>
      <c r="C255" s="145" t="s">
        <v>2</v>
      </c>
      <c r="D255" s="145" t="s">
        <v>72</v>
      </c>
      <c r="E255" s="145" t="s">
        <v>4</v>
      </c>
      <c r="F255" s="148" t="s">
        <v>5</v>
      </c>
    </row>
    <row r="256" spans="1:6" ht="51.75">
      <c r="A256" s="40" t="s">
        <v>73</v>
      </c>
      <c r="B256" s="41" t="s">
        <v>9</v>
      </c>
      <c r="C256" s="146"/>
      <c r="D256" s="146"/>
      <c r="E256" s="146"/>
      <c r="F256" s="149"/>
    </row>
    <row r="257" spans="1:6" ht="86.25">
      <c r="A257" s="40" t="s">
        <v>74</v>
      </c>
      <c r="B257" s="41" t="s">
        <v>75</v>
      </c>
      <c r="C257" s="146"/>
      <c r="D257" s="146"/>
      <c r="E257" s="146"/>
      <c r="F257" s="149"/>
    </row>
    <row r="258" spans="1:6" ht="34.5">
      <c r="A258" s="40" t="s">
        <v>76</v>
      </c>
      <c r="B258" s="42" t="s">
        <v>77</v>
      </c>
      <c r="C258" s="146"/>
      <c r="D258" s="146"/>
      <c r="E258" s="146"/>
      <c r="F258" s="149"/>
    </row>
    <row r="259" spans="1:6" ht="51.75">
      <c r="A259" s="40" t="s">
        <v>78</v>
      </c>
      <c r="B259" s="42" t="s">
        <v>25</v>
      </c>
      <c r="C259" s="146"/>
      <c r="D259" s="146"/>
      <c r="E259" s="146"/>
      <c r="F259" s="149"/>
    </row>
    <row r="260" spans="1:6" ht="51.75">
      <c r="A260" s="40" t="s">
        <v>79</v>
      </c>
      <c r="B260" s="41" t="s">
        <v>80</v>
      </c>
      <c r="C260" s="146"/>
      <c r="D260" s="146"/>
      <c r="E260" s="146"/>
      <c r="F260" s="149"/>
    </row>
    <row r="261" spans="1:6">
      <c r="A261" s="37"/>
      <c r="B261" s="42" t="s">
        <v>81</v>
      </c>
      <c r="C261" s="147"/>
      <c r="D261" s="147"/>
      <c r="E261" s="147"/>
      <c r="F261" s="150"/>
    </row>
    <row r="262" spans="1:6">
      <c r="A262" s="157" t="s">
        <v>82</v>
      </c>
      <c r="B262" s="158"/>
      <c r="C262" s="43">
        <v>14136</v>
      </c>
      <c r="D262" s="43">
        <v>14136</v>
      </c>
      <c r="E262" s="43">
        <v>14136</v>
      </c>
      <c r="F262" s="44">
        <v>14136</v>
      </c>
    </row>
    <row r="263" spans="1:6" ht="18" thickBot="1">
      <c r="A263" s="45" t="s">
        <v>83</v>
      </c>
      <c r="B263" s="46"/>
      <c r="C263" s="47">
        <v>169632</v>
      </c>
      <c r="D263" s="47">
        <v>424080</v>
      </c>
      <c r="E263" s="47">
        <v>678528</v>
      </c>
      <c r="F263" s="48">
        <v>1017792</v>
      </c>
    </row>
    <row r="264" spans="1:6">
      <c r="A264" s="24"/>
      <c r="B264" s="24"/>
      <c r="C264" s="24"/>
      <c r="D264" s="24"/>
      <c r="E264" s="24"/>
      <c r="F264" s="24"/>
    </row>
    <row r="265" spans="1:6" ht="18" thickBot="1">
      <c r="A265" s="23"/>
      <c r="B265" s="23"/>
      <c r="C265" s="23"/>
      <c r="D265" s="23"/>
      <c r="E265" s="124" t="s">
        <v>95</v>
      </c>
      <c r="F265" s="124"/>
    </row>
    <row r="266" spans="1:6" ht="45.75" customHeight="1" thickBot="1">
      <c r="A266" s="101" t="s">
        <v>192</v>
      </c>
      <c r="B266" s="102"/>
      <c r="C266" s="102"/>
      <c r="D266" s="102"/>
      <c r="E266" s="102"/>
      <c r="F266" s="103"/>
    </row>
    <row r="267" spans="1:6" ht="18" thickBot="1">
      <c r="A267" s="49"/>
      <c r="B267" s="50"/>
      <c r="C267" s="50"/>
      <c r="D267" s="50"/>
      <c r="E267" s="50"/>
      <c r="F267" s="51"/>
    </row>
    <row r="268" spans="1:6">
      <c r="A268" s="32" t="s">
        <v>65</v>
      </c>
      <c r="B268" s="151" t="s">
        <v>66</v>
      </c>
      <c r="C268" s="152"/>
      <c r="D268" s="152"/>
      <c r="E268" s="152"/>
      <c r="F268" s="153"/>
    </row>
    <row r="269" spans="1:6" ht="18" thickBot="1">
      <c r="A269" s="33">
        <v>1015</v>
      </c>
      <c r="B269" s="128" t="s">
        <v>67</v>
      </c>
      <c r="C269" s="129"/>
      <c r="D269" s="129"/>
      <c r="E269" s="129"/>
      <c r="F269" s="130"/>
    </row>
    <row r="270" spans="1:6">
      <c r="A270" s="34"/>
      <c r="B270" s="131"/>
      <c r="C270" s="132"/>
      <c r="D270" s="132"/>
      <c r="E270" s="132"/>
      <c r="F270" s="133"/>
    </row>
    <row r="271" spans="1:6" ht="35.25" thickBot="1">
      <c r="A271" s="35" t="s">
        <v>68</v>
      </c>
      <c r="B271" s="154"/>
      <c r="C271" s="155"/>
      <c r="D271" s="155"/>
      <c r="E271" s="155"/>
      <c r="F271" s="156"/>
    </row>
    <row r="272" spans="1:6">
      <c r="A272" s="36"/>
      <c r="B272" s="132"/>
      <c r="C272" s="132"/>
      <c r="D272" s="132"/>
      <c r="E272" s="132"/>
      <c r="F272" s="133"/>
    </row>
    <row r="273" spans="1:6">
      <c r="A273" s="37" t="s">
        <v>69</v>
      </c>
      <c r="B273" s="38">
        <v>1015</v>
      </c>
      <c r="C273" s="142" t="s">
        <v>70</v>
      </c>
      <c r="D273" s="143"/>
      <c r="E273" s="143"/>
      <c r="F273" s="144"/>
    </row>
    <row r="274" spans="1:6" ht="34.5">
      <c r="A274" s="37" t="s">
        <v>71</v>
      </c>
      <c r="B274" s="39">
        <v>12001</v>
      </c>
      <c r="C274" s="145" t="s">
        <v>2</v>
      </c>
      <c r="D274" s="145" t="s">
        <v>72</v>
      </c>
      <c r="E274" s="145" t="s">
        <v>4</v>
      </c>
      <c r="F274" s="148" t="s">
        <v>5</v>
      </c>
    </row>
    <row r="275" spans="1:6" ht="51.75">
      <c r="A275" s="40" t="s">
        <v>73</v>
      </c>
      <c r="B275" s="41" t="s">
        <v>9</v>
      </c>
      <c r="C275" s="146"/>
      <c r="D275" s="146"/>
      <c r="E275" s="146"/>
      <c r="F275" s="149"/>
    </row>
    <row r="276" spans="1:6" ht="86.25">
      <c r="A276" s="40" t="s">
        <v>74</v>
      </c>
      <c r="B276" s="41" t="s">
        <v>75</v>
      </c>
      <c r="C276" s="146"/>
      <c r="D276" s="146"/>
      <c r="E276" s="146"/>
      <c r="F276" s="149"/>
    </row>
    <row r="277" spans="1:6" ht="34.5">
      <c r="A277" s="40" t="s">
        <v>76</v>
      </c>
      <c r="B277" s="42" t="s">
        <v>77</v>
      </c>
      <c r="C277" s="146"/>
      <c r="D277" s="146"/>
      <c r="E277" s="146"/>
      <c r="F277" s="149"/>
    </row>
    <row r="278" spans="1:6" ht="51.75">
      <c r="A278" s="40" t="s">
        <v>78</v>
      </c>
      <c r="B278" s="42" t="s">
        <v>10</v>
      </c>
      <c r="C278" s="146"/>
      <c r="D278" s="146"/>
      <c r="E278" s="146"/>
      <c r="F278" s="149"/>
    </row>
    <row r="279" spans="1:6" ht="51.75">
      <c r="A279" s="40" t="s">
        <v>79</v>
      </c>
      <c r="B279" s="41" t="s">
        <v>80</v>
      </c>
      <c r="C279" s="146"/>
      <c r="D279" s="146"/>
      <c r="E279" s="146"/>
      <c r="F279" s="149"/>
    </row>
    <row r="280" spans="1:6">
      <c r="A280" s="37"/>
      <c r="B280" s="42" t="s">
        <v>81</v>
      </c>
      <c r="C280" s="147"/>
      <c r="D280" s="147"/>
      <c r="E280" s="147"/>
      <c r="F280" s="150"/>
    </row>
    <row r="281" spans="1:6">
      <c r="A281" s="157" t="s">
        <v>82</v>
      </c>
      <c r="B281" s="158"/>
      <c r="C281" s="43">
        <v>2131</v>
      </c>
      <c r="D281" s="43">
        <v>2131</v>
      </c>
      <c r="E281" s="43">
        <v>2131</v>
      </c>
      <c r="F281" s="44">
        <v>2131</v>
      </c>
    </row>
    <row r="282" spans="1:6" ht="18" thickBot="1">
      <c r="A282" s="45" t="s">
        <v>83</v>
      </c>
      <c r="B282" s="46"/>
      <c r="C282" s="47">
        <v>25572</v>
      </c>
      <c r="D282" s="47">
        <v>63930</v>
      </c>
      <c r="E282" s="47">
        <v>102288</v>
      </c>
      <c r="F282" s="48">
        <v>153432</v>
      </c>
    </row>
    <row r="284" spans="1:6" ht="18" thickBot="1">
      <c r="A284" s="23"/>
      <c r="B284" s="23"/>
      <c r="C284" s="23"/>
      <c r="D284" s="23"/>
      <c r="E284" s="124" t="s">
        <v>96</v>
      </c>
      <c r="F284" s="124"/>
    </row>
    <row r="285" spans="1:6" ht="39.75" customHeight="1" thickBot="1">
      <c r="A285" s="101" t="s">
        <v>193</v>
      </c>
      <c r="B285" s="102"/>
      <c r="C285" s="102"/>
      <c r="D285" s="102"/>
      <c r="E285" s="102"/>
      <c r="F285" s="103"/>
    </row>
    <row r="286" spans="1:6" ht="18" thickBot="1">
      <c r="A286" s="49"/>
      <c r="B286" s="50"/>
      <c r="C286" s="50"/>
      <c r="D286" s="50"/>
      <c r="E286" s="50"/>
      <c r="F286" s="51"/>
    </row>
    <row r="287" spans="1:6">
      <c r="A287" s="32" t="s">
        <v>65</v>
      </c>
      <c r="B287" s="151" t="s">
        <v>66</v>
      </c>
      <c r="C287" s="152"/>
      <c r="D287" s="152"/>
      <c r="E287" s="152"/>
      <c r="F287" s="153"/>
    </row>
    <row r="288" spans="1:6" ht="18" thickBot="1">
      <c r="A288" s="33">
        <v>1015</v>
      </c>
      <c r="B288" s="128" t="s">
        <v>67</v>
      </c>
      <c r="C288" s="129"/>
      <c r="D288" s="129"/>
      <c r="E288" s="129"/>
      <c r="F288" s="130"/>
    </row>
    <row r="289" spans="1:6">
      <c r="A289" s="34"/>
      <c r="B289" s="131"/>
      <c r="C289" s="132"/>
      <c r="D289" s="132"/>
      <c r="E289" s="132"/>
      <c r="F289" s="133"/>
    </row>
    <row r="290" spans="1:6" ht="35.25" thickBot="1">
      <c r="A290" s="35" t="s">
        <v>68</v>
      </c>
      <c r="B290" s="154"/>
      <c r="C290" s="155"/>
      <c r="D290" s="155"/>
      <c r="E290" s="155"/>
      <c r="F290" s="156"/>
    </row>
    <row r="291" spans="1:6">
      <c r="A291" s="36"/>
      <c r="B291" s="132"/>
      <c r="C291" s="132"/>
      <c r="D291" s="132"/>
      <c r="E291" s="132"/>
      <c r="F291" s="133"/>
    </row>
    <row r="292" spans="1:6">
      <c r="A292" s="37" t="s">
        <v>69</v>
      </c>
      <c r="B292" s="38">
        <v>1015</v>
      </c>
      <c r="C292" s="142" t="s">
        <v>70</v>
      </c>
      <c r="D292" s="143"/>
      <c r="E292" s="143"/>
      <c r="F292" s="144"/>
    </row>
    <row r="293" spans="1:6" ht="34.5">
      <c r="A293" s="37" t="s">
        <v>71</v>
      </c>
      <c r="B293" s="39">
        <v>12001</v>
      </c>
      <c r="C293" s="145" t="s">
        <v>2</v>
      </c>
      <c r="D293" s="145" t="s">
        <v>72</v>
      </c>
      <c r="E293" s="145" t="s">
        <v>4</v>
      </c>
      <c r="F293" s="148" t="s">
        <v>5</v>
      </c>
    </row>
    <row r="294" spans="1:6" ht="51.75">
      <c r="A294" s="40" t="s">
        <v>73</v>
      </c>
      <c r="B294" s="41" t="s">
        <v>9</v>
      </c>
      <c r="C294" s="146"/>
      <c r="D294" s="146"/>
      <c r="E294" s="146"/>
      <c r="F294" s="149"/>
    </row>
    <row r="295" spans="1:6" ht="86.25">
      <c r="A295" s="40" t="s">
        <v>74</v>
      </c>
      <c r="B295" s="41" t="s">
        <v>75</v>
      </c>
      <c r="C295" s="146"/>
      <c r="D295" s="146"/>
      <c r="E295" s="146"/>
      <c r="F295" s="149"/>
    </row>
    <row r="296" spans="1:6" ht="34.5">
      <c r="A296" s="40" t="s">
        <v>76</v>
      </c>
      <c r="B296" s="42" t="s">
        <v>77</v>
      </c>
      <c r="C296" s="146"/>
      <c r="D296" s="146"/>
      <c r="E296" s="146"/>
      <c r="F296" s="149"/>
    </row>
    <row r="297" spans="1:6" ht="51.75">
      <c r="A297" s="40" t="s">
        <v>78</v>
      </c>
      <c r="B297" s="42" t="s">
        <v>26</v>
      </c>
      <c r="C297" s="146"/>
      <c r="D297" s="146"/>
      <c r="E297" s="146"/>
      <c r="F297" s="149"/>
    </row>
    <row r="298" spans="1:6" ht="51.75">
      <c r="A298" s="40" t="s">
        <v>79</v>
      </c>
      <c r="B298" s="41" t="s">
        <v>80</v>
      </c>
      <c r="C298" s="146"/>
      <c r="D298" s="146"/>
      <c r="E298" s="146"/>
      <c r="F298" s="149"/>
    </row>
    <row r="299" spans="1:6">
      <c r="A299" s="37"/>
      <c r="B299" s="42" t="s">
        <v>81</v>
      </c>
      <c r="C299" s="147"/>
      <c r="D299" s="147"/>
      <c r="E299" s="147"/>
      <c r="F299" s="150"/>
    </row>
    <row r="300" spans="1:6">
      <c r="A300" s="157" t="s">
        <v>82</v>
      </c>
      <c r="B300" s="158"/>
      <c r="C300" s="43">
        <v>180</v>
      </c>
      <c r="D300" s="43">
        <v>180</v>
      </c>
      <c r="E300" s="43">
        <v>180</v>
      </c>
      <c r="F300" s="44">
        <v>180</v>
      </c>
    </row>
    <row r="301" spans="1:6" ht="18" thickBot="1">
      <c r="A301" s="45" t="s">
        <v>83</v>
      </c>
      <c r="B301" s="46"/>
      <c r="C301" s="47">
        <v>2160</v>
      </c>
      <c r="D301" s="47">
        <v>5400</v>
      </c>
      <c r="E301" s="47">
        <v>8640</v>
      </c>
      <c r="F301" s="48">
        <v>12960</v>
      </c>
    </row>
    <row r="303" spans="1:6" ht="18" thickBot="1">
      <c r="A303" s="23"/>
      <c r="B303" s="23"/>
      <c r="C303" s="23"/>
      <c r="D303" s="23"/>
      <c r="E303" s="124" t="s">
        <v>97</v>
      </c>
      <c r="F303" s="124"/>
    </row>
    <row r="304" spans="1:6" ht="46.5" customHeight="1" thickBot="1">
      <c r="A304" s="101" t="s">
        <v>151</v>
      </c>
      <c r="B304" s="102"/>
      <c r="C304" s="102"/>
      <c r="D304" s="102"/>
      <c r="E304" s="102"/>
      <c r="F304" s="103"/>
    </row>
    <row r="305" spans="1:6" ht="18" thickBot="1">
      <c r="A305" s="49"/>
      <c r="B305" s="50"/>
      <c r="C305" s="50"/>
      <c r="D305" s="50"/>
      <c r="E305" s="50"/>
      <c r="F305" s="51"/>
    </row>
    <row r="306" spans="1:6">
      <c r="A306" s="32" t="s">
        <v>65</v>
      </c>
      <c r="B306" s="151" t="s">
        <v>66</v>
      </c>
      <c r="C306" s="152"/>
      <c r="D306" s="152"/>
      <c r="E306" s="152"/>
      <c r="F306" s="153"/>
    </row>
    <row r="307" spans="1:6" ht="18" thickBot="1">
      <c r="A307" s="33">
        <v>1015</v>
      </c>
      <c r="B307" s="128" t="s">
        <v>67</v>
      </c>
      <c r="C307" s="129"/>
      <c r="D307" s="129"/>
      <c r="E307" s="129"/>
      <c r="F307" s="130"/>
    </row>
    <row r="308" spans="1:6">
      <c r="A308" s="34"/>
      <c r="B308" s="131"/>
      <c r="C308" s="132"/>
      <c r="D308" s="132"/>
      <c r="E308" s="132"/>
      <c r="F308" s="133"/>
    </row>
    <row r="309" spans="1:6" ht="35.25" thickBot="1">
      <c r="A309" s="35" t="s">
        <v>68</v>
      </c>
      <c r="B309" s="154"/>
      <c r="C309" s="155"/>
      <c r="D309" s="155"/>
      <c r="E309" s="155"/>
      <c r="F309" s="156"/>
    </row>
    <row r="310" spans="1:6">
      <c r="A310" s="36"/>
      <c r="B310" s="132"/>
      <c r="C310" s="132"/>
      <c r="D310" s="132"/>
      <c r="E310" s="132"/>
      <c r="F310" s="133"/>
    </row>
    <row r="311" spans="1:6">
      <c r="A311" s="37" t="s">
        <v>69</v>
      </c>
      <c r="B311" s="38">
        <v>1015</v>
      </c>
      <c r="C311" s="142" t="s">
        <v>70</v>
      </c>
      <c r="D311" s="143"/>
      <c r="E311" s="143"/>
      <c r="F311" s="144"/>
    </row>
    <row r="312" spans="1:6" ht="34.5">
      <c r="A312" s="37" t="s">
        <v>71</v>
      </c>
      <c r="B312" s="39">
        <v>12001</v>
      </c>
      <c r="C312" s="145" t="s">
        <v>2</v>
      </c>
      <c r="D312" s="145" t="s">
        <v>72</v>
      </c>
      <c r="E312" s="145" t="s">
        <v>4</v>
      </c>
      <c r="F312" s="148" t="s">
        <v>5</v>
      </c>
    </row>
    <row r="313" spans="1:6" ht="51.75">
      <c r="A313" s="40" t="s">
        <v>73</v>
      </c>
      <c r="B313" s="41" t="s">
        <v>9</v>
      </c>
      <c r="C313" s="146"/>
      <c r="D313" s="146"/>
      <c r="E313" s="146"/>
      <c r="F313" s="149"/>
    </row>
    <row r="314" spans="1:6" ht="86.25">
      <c r="A314" s="40" t="s">
        <v>74</v>
      </c>
      <c r="B314" s="41" t="s">
        <v>75</v>
      </c>
      <c r="C314" s="146"/>
      <c r="D314" s="146"/>
      <c r="E314" s="146"/>
      <c r="F314" s="149"/>
    </row>
    <row r="315" spans="1:6" ht="34.5">
      <c r="A315" s="40" t="s">
        <v>76</v>
      </c>
      <c r="B315" s="42" t="s">
        <v>77</v>
      </c>
      <c r="C315" s="146"/>
      <c r="D315" s="146"/>
      <c r="E315" s="146"/>
      <c r="F315" s="149"/>
    </row>
    <row r="316" spans="1:6" ht="51.75">
      <c r="A316" s="40" t="s">
        <v>78</v>
      </c>
      <c r="B316" s="42" t="s">
        <v>27</v>
      </c>
      <c r="C316" s="146"/>
      <c r="D316" s="146"/>
      <c r="E316" s="146"/>
      <c r="F316" s="149"/>
    </row>
    <row r="317" spans="1:6" ht="51.75">
      <c r="A317" s="40" t="s">
        <v>79</v>
      </c>
      <c r="B317" s="41" t="s">
        <v>80</v>
      </c>
      <c r="C317" s="146"/>
      <c r="D317" s="146"/>
      <c r="E317" s="146"/>
      <c r="F317" s="149"/>
    </row>
    <row r="318" spans="1:6">
      <c r="A318" s="37"/>
      <c r="B318" s="42" t="s">
        <v>81</v>
      </c>
      <c r="C318" s="147"/>
      <c r="D318" s="147"/>
      <c r="E318" s="147"/>
      <c r="F318" s="150"/>
    </row>
    <row r="319" spans="1:6">
      <c r="A319" s="157" t="s">
        <v>82</v>
      </c>
      <c r="B319" s="158"/>
      <c r="C319" s="43">
        <v>444</v>
      </c>
      <c r="D319" s="43">
        <v>444</v>
      </c>
      <c r="E319" s="43">
        <v>444</v>
      </c>
      <c r="F319" s="44">
        <v>444</v>
      </c>
    </row>
    <row r="320" spans="1:6" ht="18" thickBot="1">
      <c r="A320" s="45" t="s">
        <v>83</v>
      </c>
      <c r="B320" s="46"/>
      <c r="C320" s="47">
        <v>5328</v>
      </c>
      <c r="D320" s="47">
        <v>13320</v>
      </c>
      <c r="E320" s="47">
        <v>21312</v>
      </c>
      <c r="F320" s="48">
        <v>31968</v>
      </c>
    </row>
    <row r="322" spans="1:6" ht="18" thickBot="1">
      <c r="A322" s="23"/>
      <c r="B322" s="23"/>
      <c r="C322" s="23"/>
      <c r="D322" s="23"/>
      <c r="E322" s="124" t="s">
        <v>98</v>
      </c>
      <c r="F322" s="124"/>
    </row>
    <row r="323" spans="1:6" ht="51" customHeight="1" thickBot="1">
      <c r="A323" s="101" t="s">
        <v>152</v>
      </c>
      <c r="B323" s="102"/>
      <c r="C323" s="102"/>
      <c r="D323" s="102"/>
      <c r="E323" s="102"/>
      <c r="F323" s="103"/>
    </row>
    <row r="324" spans="1:6" ht="18" thickBot="1">
      <c r="A324" s="49"/>
      <c r="B324" s="50"/>
      <c r="C324" s="50"/>
      <c r="D324" s="50"/>
      <c r="E324" s="50"/>
      <c r="F324" s="51"/>
    </row>
    <row r="325" spans="1:6">
      <c r="A325" s="32" t="s">
        <v>65</v>
      </c>
      <c r="B325" s="151" t="s">
        <v>66</v>
      </c>
      <c r="C325" s="152"/>
      <c r="D325" s="152"/>
      <c r="E325" s="152"/>
      <c r="F325" s="153"/>
    </row>
    <row r="326" spans="1:6" ht="18" thickBot="1">
      <c r="A326" s="33">
        <v>1015</v>
      </c>
      <c r="B326" s="128" t="s">
        <v>67</v>
      </c>
      <c r="C326" s="129"/>
      <c r="D326" s="129"/>
      <c r="E326" s="129"/>
      <c r="F326" s="130"/>
    </row>
    <row r="327" spans="1:6">
      <c r="A327" s="34"/>
      <c r="B327" s="131"/>
      <c r="C327" s="132"/>
      <c r="D327" s="132"/>
      <c r="E327" s="132"/>
      <c r="F327" s="133"/>
    </row>
    <row r="328" spans="1:6" ht="35.25" thickBot="1">
      <c r="A328" s="35" t="s">
        <v>68</v>
      </c>
      <c r="B328" s="154"/>
      <c r="C328" s="155"/>
      <c r="D328" s="155"/>
      <c r="E328" s="155"/>
      <c r="F328" s="156"/>
    </row>
    <row r="329" spans="1:6">
      <c r="A329" s="36"/>
      <c r="B329" s="132"/>
      <c r="C329" s="132"/>
      <c r="D329" s="132"/>
      <c r="E329" s="132"/>
      <c r="F329" s="133"/>
    </row>
    <row r="330" spans="1:6">
      <c r="A330" s="37" t="s">
        <v>69</v>
      </c>
      <c r="B330" s="38">
        <v>1015</v>
      </c>
      <c r="C330" s="142" t="s">
        <v>70</v>
      </c>
      <c r="D330" s="143"/>
      <c r="E330" s="143"/>
      <c r="F330" s="144"/>
    </row>
    <row r="331" spans="1:6" ht="34.5">
      <c r="A331" s="37" t="s">
        <v>71</v>
      </c>
      <c r="B331" s="39">
        <v>12001</v>
      </c>
      <c r="C331" s="145" t="s">
        <v>2</v>
      </c>
      <c r="D331" s="145" t="s">
        <v>72</v>
      </c>
      <c r="E331" s="145" t="s">
        <v>4</v>
      </c>
      <c r="F331" s="148" t="s">
        <v>5</v>
      </c>
    </row>
    <row r="332" spans="1:6" ht="51.75">
      <c r="A332" s="40" t="s">
        <v>73</v>
      </c>
      <c r="B332" s="41" t="s">
        <v>9</v>
      </c>
      <c r="C332" s="146"/>
      <c r="D332" s="146"/>
      <c r="E332" s="146"/>
      <c r="F332" s="149"/>
    </row>
    <row r="333" spans="1:6" ht="86.25">
      <c r="A333" s="40" t="s">
        <v>74</v>
      </c>
      <c r="B333" s="41" t="s">
        <v>75</v>
      </c>
      <c r="C333" s="146"/>
      <c r="D333" s="146"/>
      <c r="E333" s="146"/>
      <c r="F333" s="149"/>
    </row>
    <row r="334" spans="1:6" ht="34.5">
      <c r="A334" s="40" t="s">
        <v>76</v>
      </c>
      <c r="B334" s="42" t="s">
        <v>77</v>
      </c>
      <c r="C334" s="146"/>
      <c r="D334" s="146"/>
      <c r="E334" s="146"/>
      <c r="F334" s="149"/>
    </row>
    <row r="335" spans="1:6" ht="51.75">
      <c r="A335" s="40" t="s">
        <v>78</v>
      </c>
      <c r="B335" s="42" t="s">
        <v>28</v>
      </c>
      <c r="C335" s="146"/>
      <c r="D335" s="146"/>
      <c r="E335" s="146"/>
      <c r="F335" s="149"/>
    </row>
    <row r="336" spans="1:6" ht="51.75">
      <c r="A336" s="40" t="s">
        <v>79</v>
      </c>
      <c r="B336" s="41" t="s">
        <v>80</v>
      </c>
      <c r="C336" s="146"/>
      <c r="D336" s="146"/>
      <c r="E336" s="146"/>
      <c r="F336" s="149"/>
    </row>
    <row r="337" spans="1:6">
      <c r="A337" s="37"/>
      <c r="B337" s="42" t="s">
        <v>81</v>
      </c>
      <c r="C337" s="147"/>
      <c r="D337" s="147"/>
      <c r="E337" s="147"/>
      <c r="F337" s="150"/>
    </row>
    <row r="338" spans="1:6">
      <c r="A338" s="157" t="s">
        <v>82</v>
      </c>
      <c r="B338" s="158"/>
      <c r="C338" s="43">
        <v>3936</v>
      </c>
      <c r="D338" s="43">
        <v>3936</v>
      </c>
      <c r="E338" s="43">
        <v>3936</v>
      </c>
      <c r="F338" s="44">
        <v>3936</v>
      </c>
    </row>
    <row r="339" spans="1:6" ht="18" thickBot="1">
      <c r="A339" s="45" t="s">
        <v>83</v>
      </c>
      <c r="B339" s="46"/>
      <c r="C339" s="47">
        <v>47232</v>
      </c>
      <c r="D339" s="47">
        <v>118080</v>
      </c>
      <c r="E339" s="47">
        <v>188928</v>
      </c>
      <c r="F339" s="48">
        <v>283392</v>
      </c>
    </row>
    <row r="340" spans="1:6">
      <c r="A340" s="24"/>
      <c r="B340" s="24"/>
      <c r="C340" s="24"/>
      <c r="D340" s="24"/>
      <c r="E340" s="24"/>
      <c r="F340" s="24"/>
    </row>
    <row r="341" spans="1:6" ht="18" thickBot="1">
      <c r="A341" s="23"/>
      <c r="B341" s="23"/>
      <c r="C341" s="23"/>
      <c r="D341" s="23"/>
      <c r="E341" s="124" t="s">
        <v>99</v>
      </c>
      <c r="F341" s="124"/>
    </row>
    <row r="342" spans="1:6" ht="52.5" customHeight="1" thickBot="1">
      <c r="A342" s="101" t="s">
        <v>153</v>
      </c>
      <c r="B342" s="102"/>
      <c r="C342" s="102"/>
      <c r="D342" s="102"/>
      <c r="E342" s="102"/>
      <c r="F342" s="103"/>
    </row>
    <row r="343" spans="1:6" ht="18" thickBot="1">
      <c r="A343" s="49"/>
      <c r="B343" s="50"/>
      <c r="C343" s="50"/>
      <c r="D343" s="50"/>
      <c r="E343" s="50"/>
      <c r="F343" s="51"/>
    </row>
    <row r="344" spans="1:6">
      <c r="A344" s="32" t="s">
        <v>65</v>
      </c>
      <c r="B344" s="151" t="s">
        <v>66</v>
      </c>
      <c r="C344" s="152"/>
      <c r="D344" s="152"/>
      <c r="E344" s="152"/>
      <c r="F344" s="153"/>
    </row>
    <row r="345" spans="1:6" ht="18" thickBot="1">
      <c r="A345" s="33">
        <v>1015</v>
      </c>
      <c r="B345" s="128" t="s">
        <v>67</v>
      </c>
      <c r="C345" s="129"/>
      <c r="D345" s="129"/>
      <c r="E345" s="129"/>
      <c r="F345" s="130"/>
    </row>
    <row r="346" spans="1:6">
      <c r="A346" s="34"/>
      <c r="B346" s="131"/>
      <c r="C346" s="132"/>
      <c r="D346" s="132"/>
      <c r="E346" s="132"/>
      <c r="F346" s="133"/>
    </row>
    <row r="347" spans="1:6" ht="35.25" thickBot="1">
      <c r="A347" s="35" t="s">
        <v>68</v>
      </c>
      <c r="B347" s="154"/>
      <c r="C347" s="155"/>
      <c r="D347" s="155"/>
      <c r="E347" s="155"/>
      <c r="F347" s="156"/>
    </row>
    <row r="348" spans="1:6">
      <c r="A348" s="36"/>
      <c r="B348" s="132"/>
      <c r="C348" s="132"/>
      <c r="D348" s="132"/>
      <c r="E348" s="132"/>
      <c r="F348" s="133"/>
    </row>
    <row r="349" spans="1:6">
      <c r="A349" s="37" t="s">
        <v>69</v>
      </c>
      <c r="B349" s="38">
        <v>1015</v>
      </c>
      <c r="C349" s="142" t="s">
        <v>70</v>
      </c>
      <c r="D349" s="143"/>
      <c r="E349" s="143"/>
      <c r="F349" s="144"/>
    </row>
    <row r="350" spans="1:6" ht="34.5">
      <c r="A350" s="37" t="s">
        <v>71</v>
      </c>
      <c r="B350" s="39">
        <v>12001</v>
      </c>
      <c r="C350" s="145" t="s">
        <v>2</v>
      </c>
      <c r="D350" s="145" t="s">
        <v>72</v>
      </c>
      <c r="E350" s="145" t="s">
        <v>4</v>
      </c>
      <c r="F350" s="148" t="s">
        <v>5</v>
      </c>
    </row>
    <row r="351" spans="1:6" ht="51.75">
      <c r="A351" s="40" t="s">
        <v>73</v>
      </c>
      <c r="B351" s="41" t="s">
        <v>9</v>
      </c>
      <c r="C351" s="146"/>
      <c r="D351" s="146"/>
      <c r="E351" s="146"/>
      <c r="F351" s="149"/>
    </row>
    <row r="352" spans="1:6" ht="86.25">
      <c r="A352" s="40" t="s">
        <v>74</v>
      </c>
      <c r="B352" s="41" t="s">
        <v>75</v>
      </c>
      <c r="C352" s="146"/>
      <c r="D352" s="146"/>
      <c r="E352" s="146"/>
      <c r="F352" s="149"/>
    </row>
    <row r="353" spans="1:6" ht="34.5">
      <c r="A353" s="40" t="s">
        <v>76</v>
      </c>
      <c r="B353" s="42" t="s">
        <v>77</v>
      </c>
      <c r="C353" s="146"/>
      <c r="D353" s="146"/>
      <c r="E353" s="146"/>
      <c r="F353" s="149"/>
    </row>
    <row r="354" spans="1:6" ht="51.75">
      <c r="A354" s="40" t="s">
        <v>78</v>
      </c>
      <c r="B354" s="42" t="s">
        <v>188</v>
      </c>
      <c r="C354" s="146"/>
      <c r="D354" s="146"/>
      <c r="E354" s="146"/>
      <c r="F354" s="149"/>
    </row>
    <row r="355" spans="1:6" ht="51.75">
      <c r="A355" s="40" t="s">
        <v>79</v>
      </c>
      <c r="B355" s="41" t="s">
        <v>80</v>
      </c>
      <c r="C355" s="146"/>
      <c r="D355" s="146"/>
      <c r="E355" s="146"/>
      <c r="F355" s="149"/>
    </row>
    <row r="356" spans="1:6">
      <c r="A356" s="37"/>
      <c r="B356" s="42" t="s">
        <v>81</v>
      </c>
      <c r="C356" s="147"/>
      <c r="D356" s="147"/>
      <c r="E356" s="147"/>
      <c r="F356" s="150"/>
    </row>
    <row r="357" spans="1:6">
      <c r="A357" s="157" t="s">
        <v>82</v>
      </c>
      <c r="B357" s="158"/>
      <c r="C357" s="43">
        <v>1627</v>
      </c>
      <c r="D357" s="43">
        <v>1627</v>
      </c>
      <c r="E357" s="43">
        <v>1627</v>
      </c>
      <c r="F357" s="44">
        <v>1627</v>
      </c>
    </row>
    <row r="358" spans="1:6" ht="18" thickBot="1">
      <c r="A358" s="45" t="s">
        <v>83</v>
      </c>
      <c r="B358" s="46"/>
      <c r="C358" s="47">
        <v>19524</v>
      </c>
      <c r="D358" s="47">
        <v>48810</v>
      </c>
      <c r="E358" s="47">
        <v>78096</v>
      </c>
      <c r="F358" s="48">
        <v>117144</v>
      </c>
    </row>
    <row r="360" spans="1:6" ht="18" thickBot="1">
      <c r="A360" s="23"/>
      <c r="B360" s="23"/>
      <c r="C360" s="23"/>
      <c r="D360" s="23"/>
      <c r="E360" s="124" t="s">
        <v>100</v>
      </c>
      <c r="F360" s="124"/>
    </row>
    <row r="361" spans="1:6" ht="35.25" customHeight="1" thickBot="1">
      <c r="A361" s="101" t="s">
        <v>154</v>
      </c>
      <c r="B361" s="102"/>
      <c r="C361" s="102"/>
      <c r="D361" s="102"/>
      <c r="E361" s="102"/>
      <c r="F361" s="103"/>
    </row>
    <row r="362" spans="1:6" ht="18" thickBot="1">
      <c r="A362" s="49"/>
      <c r="B362" s="50"/>
      <c r="C362" s="50"/>
      <c r="D362" s="50"/>
      <c r="E362" s="50"/>
      <c r="F362" s="51"/>
    </row>
    <row r="363" spans="1:6">
      <c r="A363" s="32" t="s">
        <v>65</v>
      </c>
      <c r="B363" s="151" t="s">
        <v>66</v>
      </c>
      <c r="C363" s="152"/>
      <c r="D363" s="152"/>
      <c r="E363" s="152"/>
      <c r="F363" s="153"/>
    </row>
    <row r="364" spans="1:6" ht="18" thickBot="1">
      <c r="A364" s="33">
        <v>1015</v>
      </c>
      <c r="B364" s="128" t="s">
        <v>67</v>
      </c>
      <c r="C364" s="129"/>
      <c r="D364" s="129"/>
      <c r="E364" s="129"/>
      <c r="F364" s="130"/>
    </row>
    <row r="365" spans="1:6">
      <c r="A365" s="34"/>
      <c r="B365" s="131"/>
      <c r="C365" s="132"/>
      <c r="D365" s="132"/>
      <c r="E365" s="132"/>
      <c r="F365" s="133"/>
    </row>
    <row r="366" spans="1:6" ht="35.25" thickBot="1">
      <c r="A366" s="35" t="s">
        <v>68</v>
      </c>
      <c r="B366" s="154"/>
      <c r="C366" s="155"/>
      <c r="D366" s="155"/>
      <c r="E366" s="155"/>
      <c r="F366" s="156"/>
    </row>
    <row r="367" spans="1:6">
      <c r="A367" s="36"/>
      <c r="B367" s="132"/>
      <c r="C367" s="132"/>
      <c r="D367" s="132"/>
      <c r="E367" s="132"/>
      <c r="F367" s="133"/>
    </row>
    <row r="368" spans="1:6">
      <c r="A368" s="37" t="s">
        <v>69</v>
      </c>
      <c r="B368" s="38">
        <v>1015</v>
      </c>
      <c r="C368" s="142" t="s">
        <v>70</v>
      </c>
      <c r="D368" s="143"/>
      <c r="E368" s="143"/>
      <c r="F368" s="144"/>
    </row>
    <row r="369" spans="1:6" ht="34.5">
      <c r="A369" s="37" t="s">
        <v>71</v>
      </c>
      <c r="B369" s="39">
        <v>12001</v>
      </c>
      <c r="C369" s="145" t="s">
        <v>2</v>
      </c>
      <c r="D369" s="145" t="s">
        <v>72</v>
      </c>
      <c r="E369" s="145" t="s">
        <v>4</v>
      </c>
      <c r="F369" s="148" t="s">
        <v>5</v>
      </c>
    </row>
    <row r="370" spans="1:6" ht="51.75">
      <c r="A370" s="40" t="s">
        <v>73</v>
      </c>
      <c r="B370" s="41" t="s">
        <v>9</v>
      </c>
      <c r="C370" s="146"/>
      <c r="D370" s="146"/>
      <c r="E370" s="146"/>
      <c r="F370" s="149"/>
    </row>
    <row r="371" spans="1:6" ht="86.25">
      <c r="A371" s="40" t="s">
        <v>74</v>
      </c>
      <c r="B371" s="41" t="s">
        <v>75</v>
      </c>
      <c r="C371" s="146"/>
      <c r="D371" s="146"/>
      <c r="E371" s="146"/>
      <c r="F371" s="149"/>
    </row>
    <row r="372" spans="1:6" ht="34.5">
      <c r="A372" s="40" t="s">
        <v>76</v>
      </c>
      <c r="B372" s="42" t="s">
        <v>77</v>
      </c>
      <c r="C372" s="146"/>
      <c r="D372" s="146"/>
      <c r="E372" s="146"/>
      <c r="F372" s="149"/>
    </row>
    <row r="373" spans="1:6" ht="51.75">
      <c r="A373" s="40" t="s">
        <v>78</v>
      </c>
      <c r="B373" s="42" t="s">
        <v>29</v>
      </c>
      <c r="C373" s="146"/>
      <c r="D373" s="146"/>
      <c r="E373" s="146"/>
      <c r="F373" s="149"/>
    </row>
    <row r="374" spans="1:6" ht="51.75">
      <c r="A374" s="40" t="s">
        <v>79</v>
      </c>
      <c r="B374" s="41" t="s">
        <v>80</v>
      </c>
      <c r="C374" s="146"/>
      <c r="D374" s="146"/>
      <c r="E374" s="146"/>
      <c r="F374" s="149"/>
    </row>
    <row r="375" spans="1:6">
      <c r="A375" s="37"/>
      <c r="B375" s="42" t="s">
        <v>81</v>
      </c>
      <c r="C375" s="147"/>
      <c r="D375" s="147"/>
      <c r="E375" s="147"/>
      <c r="F375" s="150"/>
    </row>
    <row r="376" spans="1:6">
      <c r="A376" s="157" t="s">
        <v>82</v>
      </c>
      <c r="B376" s="158"/>
      <c r="C376" s="43">
        <v>724</v>
      </c>
      <c r="D376" s="43">
        <v>724</v>
      </c>
      <c r="E376" s="43">
        <v>761</v>
      </c>
      <c r="F376" s="44">
        <v>761</v>
      </c>
    </row>
    <row r="377" spans="1:6" ht="18" thickBot="1">
      <c r="A377" s="45" t="s">
        <v>83</v>
      </c>
      <c r="B377" s="46"/>
      <c r="C377" s="47">
        <v>8688</v>
      </c>
      <c r="D377" s="47">
        <v>21720</v>
      </c>
      <c r="E377" s="47">
        <v>35196</v>
      </c>
      <c r="F377" s="48">
        <v>53460</v>
      </c>
    </row>
    <row r="379" spans="1:6" ht="18" thickBot="1">
      <c r="A379" s="23"/>
      <c r="B379" s="23"/>
      <c r="C379" s="23"/>
      <c r="D379" s="23"/>
      <c r="E379" s="124" t="s">
        <v>101</v>
      </c>
      <c r="F379" s="124"/>
    </row>
    <row r="380" spans="1:6" ht="57.75" customHeight="1" thickBot="1">
      <c r="A380" s="101" t="s">
        <v>155</v>
      </c>
      <c r="B380" s="102"/>
      <c r="C380" s="102"/>
      <c r="D380" s="102"/>
      <c r="E380" s="102"/>
      <c r="F380" s="103"/>
    </row>
    <row r="381" spans="1:6" ht="18" thickBot="1">
      <c r="A381" s="49"/>
      <c r="B381" s="50"/>
      <c r="C381" s="50"/>
      <c r="D381" s="50"/>
      <c r="E381" s="50"/>
      <c r="F381" s="51"/>
    </row>
    <row r="382" spans="1:6">
      <c r="A382" s="32" t="s">
        <v>65</v>
      </c>
      <c r="B382" s="151" t="s">
        <v>66</v>
      </c>
      <c r="C382" s="152"/>
      <c r="D382" s="152"/>
      <c r="E382" s="152"/>
      <c r="F382" s="153"/>
    </row>
    <row r="383" spans="1:6" ht="18" thickBot="1">
      <c r="A383" s="33">
        <v>1015</v>
      </c>
      <c r="B383" s="128" t="s">
        <v>67</v>
      </c>
      <c r="C383" s="129"/>
      <c r="D383" s="129"/>
      <c r="E383" s="129"/>
      <c r="F383" s="130"/>
    </row>
    <row r="384" spans="1:6">
      <c r="A384" s="34"/>
      <c r="B384" s="131"/>
      <c r="C384" s="132"/>
      <c r="D384" s="132"/>
      <c r="E384" s="132"/>
      <c r="F384" s="133"/>
    </row>
    <row r="385" spans="1:6" ht="35.25" thickBot="1">
      <c r="A385" s="35" t="s">
        <v>68</v>
      </c>
      <c r="B385" s="154"/>
      <c r="C385" s="155"/>
      <c r="D385" s="155"/>
      <c r="E385" s="155"/>
      <c r="F385" s="156"/>
    </row>
    <row r="386" spans="1:6">
      <c r="A386" s="36"/>
      <c r="B386" s="132"/>
      <c r="C386" s="132"/>
      <c r="D386" s="132"/>
      <c r="E386" s="132"/>
      <c r="F386" s="133"/>
    </row>
    <row r="387" spans="1:6">
      <c r="A387" s="37" t="s">
        <v>69</v>
      </c>
      <c r="B387" s="38">
        <v>1015</v>
      </c>
      <c r="C387" s="142" t="s">
        <v>70</v>
      </c>
      <c r="D387" s="143"/>
      <c r="E387" s="143"/>
      <c r="F387" s="144"/>
    </row>
    <row r="388" spans="1:6" ht="34.5">
      <c r="A388" s="37" t="s">
        <v>71</v>
      </c>
      <c r="B388" s="39">
        <v>12001</v>
      </c>
      <c r="C388" s="145" t="s">
        <v>2</v>
      </c>
      <c r="D388" s="145" t="s">
        <v>72</v>
      </c>
      <c r="E388" s="145" t="s">
        <v>4</v>
      </c>
      <c r="F388" s="148" t="s">
        <v>5</v>
      </c>
    </row>
    <row r="389" spans="1:6" ht="51.75">
      <c r="A389" s="40" t="s">
        <v>73</v>
      </c>
      <c r="B389" s="41" t="s">
        <v>9</v>
      </c>
      <c r="C389" s="146"/>
      <c r="D389" s="146"/>
      <c r="E389" s="146"/>
      <c r="F389" s="149"/>
    </row>
    <row r="390" spans="1:6" ht="86.25">
      <c r="A390" s="40" t="s">
        <v>74</v>
      </c>
      <c r="B390" s="41" t="s">
        <v>75</v>
      </c>
      <c r="C390" s="146"/>
      <c r="D390" s="146"/>
      <c r="E390" s="146"/>
      <c r="F390" s="149"/>
    </row>
    <row r="391" spans="1:6" ht="34.5">
      <c r="A391" s="40" t="s">
        <v>76</v>
      </c>
      <c r="B391" s="42" t="s">
        <v>77</v>
      </c>
      <c r="C391" s="146"/>
      <c r="D391" s="146"/>
      <c r="E391" s="146"/>
      <c r="F391" s="149"/>
    </row>
    <row r="392" spans="1:6" ht="51.75">
      <c r="A392" s="40" t="s">
        <v>78</v>
      </c>
      <c r="B392" s="42" t="s">
        <v>103</v>
      </c>
      <c r="C392" s="146"/>
      <c r="D392" s="146"/>
      <c r="E392" s="146"/>
      <c r="F392" s="149"/>
    </row>
    <row r="393" spans="1:6" ht="51.75">
      <c r="A393" s="40" t="s">
        <v>79</v>
      </c>
      <c r="B393" s="41" t="s">
        <v>80</v>
      </c>
      <c r="C393" s="146"/>
      <c r="D393" s="146"/>
      <c r="E393" s="146"/>
      <c r="F393" s="149"/>
    </row>
    <row r="394" spans="1:6">
      <c r="A394" s="37"/>
      <c r="B394" s="42" t="s">
        <v>81</v>
      </c>
      <c r="C394" s="147"/>
      <c r="D394" s="147"/>
      <c r="E394" s="147"/>
      <c r="F394" s="150"/>
    </row>
    <row r="395" spans="1:6">
      <c r="A395" s="157" t="s">
        <v>82</v>
      </c>
      <c r="B395" s="158"/>
      <c r="C395" s="43">
        <v>129</v>
      </c>
      <c r="D395" s="43">
        <v>129</v>
      </c>
      <c r="E395" s="43">
        <v>129</v>
      </c>
      <c r="F395" s="44">
        <v>129</v>
      </c>
    </row>
    <row r="396" spans="1:6" ht="18" thickBot="1">
      <c r="A396" s="45" t="s">
        <v>83</v>
      </c>
      <c r="B396" s="46"/>
      <c r="C396" s="47">
        <v>1548</v>
      </c>
      <c r="D396" s="47">
        <v>3870</v>
      </c>
      <c r="E396" s="47">
        <v>6192</v>
      </c>
      <c r="F396" s="48">
        <v>9288</v>
      </c>
    </row>
    <row r="398" spans="1:6" ht="18" thickBot="1">
      <c r="A398" s="23"/>
      <c r="B398" s="23"/>
      <c r="C398" s="23"/>
      <c r="D398" s="23"/>
      <c r="E398" s="124" t="s">
        <v>102</v>
      </c>
      <c r="F398" s="124"/>
    </row>
    <row r="399" spans="1:6" ht="38.25" customHeight="1" thickBot="1">
      <c r="A399" s="101" t="s">
        <v>156</v>
      </c>
      <c r="B399" s="102"/>
      <c r="C399" s="102"/>
      <c r="D399" s="102"/>
      <c r="E399" s="102"/>
      <c r="F399" s="103"/>
    </row>
    <row r="400" spans="1:6" ht="18" thickBot="1">
      <c r="A400" s="49"/>
      <c r="B400" s="50"/>
      <c r="C400" s="50"/>
      <c r="D400" s="50"/>
      <c r="E400" s="50"/>
      <c r="F400" s="51"/>
    </row>
    <row r="401" spans="1:6">
      <c r="A401" s="32" t="s">
        <v>65</v>
      </c>
      <c r="B401" s="151" t="s">
        <v>66</v>
      </c>
      <c r="C401" s="152"/>
      <c r="D401" s="152"/>
      <c r="E401" s="152"/>
      <c r="F401" s="153"/>
    </row>
    <row r="402" spans="1:6" ht="18" thickBot="1">
      <c r="A402" s="33">
        <v>1015</v>
      </c>
      <c r="B402" s="128" t="s">
        <v>67</v>
      </c>
      <c r="C402" s="129"/>
      <c r="D402" s="129"/>
      <c r="E402" s="129"/>
      <c r="F402" s="130"/>
    </row>
    <row r="403" spans="1:6">
      <c r="A403" s="34"/>
      <c r="B403" s="131"/>
      <c r="C403" s="132"/>
      <c r="D403" s="132"/>
      <c r="E403" s="132"/>
      <c r="F403" s="133"/>
    </row>
    <row r="404" spans="1:6" ht="35.25" thickBot="1">
      <c r="A404" s="35" t="s">
        <v>68</v>
      </c>
      <c r="B404" s="154"/>
      <c r="C404" s="155"/>
      <c r="D404" s="155"/>
      <c r="E404" s="155"/>
      <c r="F404" s="156"/>
    </row>
    <row r="405" spans="1:6">
      <c r="A405" s="36"/>
      <c r="B405" s="132"/>
      <c r="C405" s="132"/>
      <c r="D405" s="132"/>
      <c r="E405" s="132"/>
      <c r="F405" s="133"/>
    </row>
    <row r="406" spans="1:6">
      <c r="A406" s="37" t="s">
        <v>69</v>
      </c>
      <c r="B406" s="38">
        <v>1015</v>
      </c>
      <c r="C406" s="142" t="s">
        <v>70</v>
      </c>
      <c r="D406" s="143"/>
      <c r="E406" s="143"/>
      <c r="F406" s="144"/>
    </row>
    <row r="407" spans="1:6" ht="34.5">
      <c r="A407" s="37" t="s">
        <v>71</v>
      </c>
      <c r="B407" s="39">
        <v>12001</v>
      </c>
      <c r="C407" s="145" t="s">
        <v>2</v>
      </c>
      <c r="D407" s="145" t="s">
        <v>72</v>
      </c>
      <c r="E407" s="145" t="s">
        <v>4</v>
      </c>
      <c r="F407" s="148" t="s">
        <v>5</v>
      </c>
    </row>
    <row r="408" spans="1:6" ht="51.75">
      <c r="A408" s="40" t="s">
        <v>73</v>
      </c>
      <c r="B408" s="41" t="s">
        <v>9</v>
      </c>
      <c r="C408" s="146"/>
      <c r="D408" s="146"/>
      <c r="E408" s="146"/>
      <c r="F408" s="149"/>
    </row>
    <row r="409" spans="1:6" ht="86.25">
      <c r="A409" s="40" t="s">
        <v>74</v>
      </c>
      <c r="B409" s="41" t="s">
        <v>75</v>
      </c>
      <c r="C409" s="146"/>
      <c r="D409" s="146"/>
      <c r="E409" s="146"/>
      <c r="F409" s="149"/>
    </row>
    <row r="410" spans="1:6" ht="34.5">
      <c r="A410" s="40" t="s">
        <v>76</v>
      </c>
      <c r="B410" s="42" t="s">
        <v>77</v>
      </c>
      <c r="C410" s="146"/>
      <c r="D410" s="146"/>
      <c r="E410" s="146"/>
      <c r="F410" s="149"/>
    </row>
    <row r="411" spans="1:6" ht="51.75">
      <c r="A411" s="40" t="s">
        <v>78</v>
      </c>
      <c r="B411" s="42" t="s">
        <v>31</v>
      </c>
      <c r="C411" s="146"/>
      <c r="D411" s="146"/>
      <c r="E411" s="146"/>
      <c r="F411" s="149"/>
    </row>
    <row r="412" spans="1:6" ht="51.75">
      <c r="A412" s="40" t="s">
        <v>79</v>
      </c>
      <c r="B412" s="41" t="s">
        <v>80</v>
      </c>
      <c r="C412" s="146"/>
      <c r="D412" s="146"/>
      <c r="E412" s="146"/>
      <c r="F412" s="149"/>
    </row>
    <row r="413" spans="1:6">
      <c r="A413" s="37"/>
      <c r="B413" s="42" t="s">
        <v>81</v>
      </c>
      <c r="C413" s="147"/>
      <c r="D413" s="147"/>
      <c r="E413" s="147"/>
      <c r="F413" s="150"/>
    </row>
    <row r="414" spans="1:6">
      <c r="A414" s="157" t="s">
        <v>82</v>
      </c>
      <c r="B414" s="158"/>
      <c r="C414" s="43">
        <v>66</v>
      </c>
      <c r="D414" s="43">
        <v>66</v>
      </c>
      <c r="E414" s="43">
        <v>66</v>
      </c>
      <c r="F414" s="44">
        <v>66</v>
      </c>
    </row>
    <row r="415" spans="1:6" ht="18" thickBot="1">
      <c r="A415" s="45" t="s">
        <v>83</v>
      </c>
      <c r="B415" s="46"/>
      <c r="C415" s="47">
        <v>792</v>
      </c>
      <c r="D415" s="47">
        <v>1980</v>
      </c>
      <c r="E415" s="47">
        <v>3168</v>
      </c>
      <c r="F415" s="48">
        <v>4752</v>
      </c>
    </row>
    <row r="417" spans="1:6" ht="18" thickBot="1">
      <c r="A417" s="23"/>
      <c r="B417" s="23"/>
      <c r="C417" s="23"/>
      <c r="D417" s="23"/>
      <c r="E417" s="124" t="s">
        <v>104</v>
      </c>
      <c r="F417" s="124"/>
    </row>
    <row r="418" spans="1:6" ht="42.75" customHeight="1" thickBot="1">
      <c r="A418" s="101" t="s">
        <v>157</v>
      </c>
      <c r="B418" s="102"/>
      <c r="C418" s="102"/>
      <c r="D418" s="102"/>
      <c r="E418" s="102"/>
      <c r="F418" s="103"/>
    </row>
    <row r="419" spans="1:6" ht="18" thickBot="1">
      <c r="A419" s="49"/>
      <c r="B419" s="50"/>
      <c r="C419" s="50"/>
      <c r="D419" s="50"/>
      <c r="E419" s="50"/>
      <c r="F419" s="51"/>
    </row>
    <row r="420" spans="1:6">
      <c r="A420" s="32" t="s">
        <v>65</v>
      </c>
      <c r="B420" s="151" t="s">
        <v>66</v>
      </c>
      <c r="C420" s="152"/>
      <c r="D420" s="152"/>
      <c r="E420" s="152"/>
      <c r="F420" s="153"/>
    </row>
    <row r="421" spans="1:6" ht="18" thickBot="1">
      <c r="A421" s="33">
        <v>1015</v>
      </c>
      <c r="B421" s="128" t="s">
        <v>67</v>
      </c>
      <c r="C421" s="129"/>
      <c r="D421" s="129"/>
      <c r="E421" s="129"/>
      <c r="F421" s="130"/>
    </row>
    <row r="422" spans="1:6">
      <c r="A422" s="34"/>
      <c r="B422" s="131"/>
      <c r="C422" s="132"/>
      <c r="D422" s="132"/>
      <c r="E422" s="132"/>
      <c r="F422" s="133"/>
    </row>
    <row r="423" spans="1:6" ht="35.25" thickBot="1">
      <c r="A423" s="35" t="s">
        <v>68</v>
      </c>
      <c r="B423" s="154"/>
      <c r="C423" s="155"/>
      <c r="D423" s="155"/>
      <c r="E423" s="155"/>
      <c r="F423" s="156"/>
    </row>
    <row r="424" spans="1:6">
      <c r="A424" s="36"/>
      <c r="B424" s="132"/>
      <c r="C424" s="132"/>
      <c r="D424" s="132"/>
      <c r="E424" s="132"/>
      <c r="F424" s="133"/>
    </row>
    <row r="425" spans="1:6">
      <c r="A425" s="37" t="s">
        <v>69</v>
      </c>
      <c r="B425" s="38">
        <v>1015</v>
      </c>
      <c r="C425" s="142" t="s">
        <v>70</v>
      </c>
      <c r="D425" s="143"/>
      <c r="E425" s="143"/>
      <c r="F425" s="144"/>
    </row>
    <row r="426" spans="1:6" ht="34.5">
      <c r="A426" s="37" t="s">
        <v>71</v>
      </c>
      <c r="B426" s="39">
        <v>12001</v>
      </c>
      <c r="C426" s="145" t="s">
        <v>2</v>
      </c>
      <c r="D426" s="145" t="s">
        <v>72</v>
      </c>
      <c r="E426" s="145" t="s">
        <v>4</v>
      </c>
      <c r="F426" s="148" t="s">
        <v>5</v>
      </c>
    </row>
    <row r="427" spans="1:6" ht="51.75">
      <c r="A427" s="40" t="s">
        <v>73</v>
      </c>
      <c r="B427" s="41" t="s">
        <v>9</v>
      </c>
      <c r="C427" s="146"/>
      <c r="D427" s="146"/>
      <c r="E427" s="146"/>
      <c r="F427" s="149"/>
    </row>
    <row r="428" spans="1:6" ht="86.25">
      <c r="A428" s="40" t="s">
        <v>74</v>
      </c>
      <c r="B428" s="41" t="s">
        <v>75</v>
      </c>
      <c r="C428" s="146"/>
      <c r="D428" s="146"/>
      <c r="E428" s="146"/>
      <c r="F428" s="149"/>
    </row>
    <row r="429" spans="1:6" ht="34.5">
      <c r="A429" s="40" t="s">
        <v>76</v>
      </c>
      <c r="B429" s="42" t="s">
        <v>77</v>
      </c>
      <c r="C429" s="146"/>
      <c r="D429" s="146"/>
      <c r="E429" s="146"/>
      <c r="F429" s="149"/>
    </row>
    <row r="430" spans="1:6" ht="51.75">
      <c r="A430" s="40" t="s">
        <v>78</v>
      </c>
      <c r="B430" s="42" t="s">
        <v>32</v>
      </c>
      <c r="C430" s="146"/>
      <c r="D430" s="146"/>
      <c r="E430" s="146"/>
      <c r="F430" s="149"/>
    </row>
    <row r="431" spans="1:6" ht="51.75">
      <c r="A431" s="40" t="s">
        <v>79</v>
      </c>
      <c r="B431" s="41" t="s">
        <v>80</v>
      </c>
      <c r="C431" s="146"/>
      <c r="D431" s="146"/>
      <c r="E431" s="146"/>
      <c r="F431" s="149"/>
    </row>
    <row r="432" spans="1:6">
      <c r="A432" s="37"/>
      <c r="B432" s="42" t="s">
        <v>81</v>
      </c>
      <c r="C432" s="147"/>
      <c r="D432" s="147"/>
      <c r="E432" s="147"/>
      <c r="F432" s="150"/>
    </row>
    <row r="433" spans="1:6">
      <c r="A433" s="157" t="s">
        <v>82</v>
      </c>
      <c r="B433" s="158"/>
      <c r="C433" s="43">
        <v>79</v>
      </c>
      <c r="D433" s="43">
        <v>79</v>
      </c>
      <c r="E433" s="43">
        <v>79</v>
      </c>
      <c r="F433" s="44">
        <v>79</v>
      </c>
    </row>
    <row r="434" spans="1:6" ht="18" thickBot="1">
      <c r="A434" s="45" t="s">
        <v>83</v>
      </c>
      <c r="B434" s="46"/>
      <c r="C434" s="47">
        <v>948</v>
      </c>
      <c r="D434" s="47">
        <v>2370</v>
      </c>
      <c r="E434" s="47">
        <v>3792</v>
      </c>
      <c r="F434" s="48">
        <v>5688</v>
      </c>
    </row>
    <row r="436" spans="1:6" ht="18" thickBot="1">
      <c r="A436" s="23"/>
      <c r="B436" s="23"/>
      <c r="C436" s="23"/>
      <c r="D436" s="23"/>
      <c r="E436" s="124" t="s">
        <v>105</v>
      </c>
      <c r="F436" s="124"/>
    </row>
    <row r="437" spans="1:6" ht="51" customHeight="1" thickBot="1">
      <c r="A437" s="101" t="s">
        <v>158</v>
      </c>
      <c r="B437" s="102"/>
      <c r="C437" s="102"/>
      <c r="D437" s="102"/>
      <c r="E437" s="102"/>
      <c r="F437" s="103"/>
    </row>
    <row r="438" spans="1:6" ht="18" thickBot="1">
      <c r="A438" s="49"/>
      <c r="B438" s="50"/>
      <c r="C438" s="50"/>
      <c r="D438" s="50"/>
      <c r="E438" s="50"/>
      <c r="F438" s="51"/>
    </row>
    <row r="439" spans="1:6">
      <c r="A439" s="32" t="s">
        <v>65</v>
      </c>
      <c r="B439" s="151" t="s">
        <v>66</v>
      </c>
      <c r="C439" s="152"/>
      <c r="D439" s="152"/>
      <c r="E439" s="152"/>
      <c r="F439" s="153"/>
    </row>
    <row r="440" spans="1:6" ht="18" thickBot="1">
      <c r="A440" s="33">
        <v>1015</v>
      </c>
      <c r="B440" s="128" t="s">
        <v>67</v>
      </c>
      <c r="C440" s="129"/>
      <c r="D440" s="129"/>
      <c r="E440" s="129"/>
      <c r="F440" s="130"/>
    </row>
    <row r="441" spans="1:6">
      <c r="A441" s="34"/>
      <c r="B441" s="131"/>
      <c r="C441" s="132"/>
      <c r="D441" s="132"/>
      <c r="E441" s="132"/>
      <c r="F441" s="133"/>
    </row>
    <row r="442" spans="1:6" ht="35.25" thickBot="1">
      <c r="A442" s="35" t="s">
        <v>68</v>
      </c>
      <c r="B442" s="154"/>
      <c r="C442" s="155"/>
      <c r="D442" s="155"/>
      <c r="E442" s="155"/>
      <c r="F442" s="156"/>
    </row>
    <row r="443" spans="1:6">
      <c r="A443" s="36"/>
      <c r="B443" s="132"/>
      <c r="C443" s="132"/>
      <c r="D443" s="132"/>
      <c r="E443" s="132"/>
      <c r="F443" s="133"/>
    </row>
    <row r="444" spans="1:6">
      <c r="A444" s="37" t="s">
        <v>69</v>
      </c>
      <c r="B444" s="38">
        <v>1015</v>
      </c>
      <c r="C444" s="142" t="s">
        <v>70</v>
      </c>
      <c r="D444" s="143"/>
      <c r="E444" s="143"/>
      <c r="F444" s="144"/>
    </row>
    <row r="445" spans="1:6" ht="34.5">
      <c r="A445" s="37" t="s">
        <v>71</v>
      </c>
      <c r="B445" s="39">
        <v>12001</v>
      </c>
      <c r="C445" s="145" t="s">
        <v>2</v>
      </c>
      <c r="D445" s="145" t="s">
        <v>72</v>
      </c>
      <c r="E445" s="145" t="s">
        <v>4</v>
      </c>
      <c r="F445" s="148" t="s">
        <v>5</v>
      </c>
    </row>
    <row r="446" spans="1:6" ht="51.75">
      <c r="A446" s="40" t="s">
        <v>73</v>
      </c>
      <c r="B446" s="41" t="s">
        <v>9</v>
      </c>
      <c r="C446" s="146"/>
      <c r="D446" s="146"/>
      <c r="E446" s="146"/>
      <c r="F446" s="149"/>
    </row>
    <row r="447" spans="1:6" ht="86.25">
      <c r="A447" s="40" t="s">
        <v>74</v>
      </c>
      <c r="B447" s="41" t="s">
        <v>75</v>
      </c>
      <c r="C447" s="146"/>
      <c r="D447" s="146"/>
      <c r="E447" s="146"/>
      <c r="F447" s="149"/>
    </row>
    <row r="448" spans="1:6" ht="34.5">
      <c r="A448" s="40" t="s">
        <v>76</v>
      </c>
      <c r="B448" s="42" t="s">
        <v>77</v>
      </c>
      <c r="C448" s="146"/>
      <c r="D448" s="146"/>
      <c r="E448" s="146"/>
      <c r="F448" s="149"/>
    </row>
    <row r="449" spans="1:6" ht="51.75">
      <c r="A449" s="40" t="s">
        <v>78</v>
      </c>
      <c r="B449" s="42" t="s">
        <v>33</v>
      </c>
      <c r="C449" s="146"/>
      <c r="D449" s="146"/>
      <c r="E449" s="146"/>
      <c r="F449" s="149"/>
    </row>
    <row r="450" spans="1:6" ht="51.75">
      <c r="A450" s="40" t="s">
        <v>79</v>
      </c>
      <c r="B450" s="41" t="s">
        <v>80</v>
      </c>
      <c r="C450" s="146"/>
      <c r="D450" s="146"/>
      <c r="E450" s="146"/>
      <c r="F450" s="149"/>
    </row>
    <row r="451" spans="1:6">
      <c r="A451" s="37"/>
      <c r="B451" s="42" t="s">
        <v>81</v>
      </c>
      <c r="C451" s="147"/>
      <c r="D451" s="147"/>
      <c r="E451" s="147"/>
      <c r="F451" s="150"/>
    </row>
    <row r="452" spans="1:6">
      <c r="A452" s="157" t="s">
        <v>82</v>
      </c>
      <c r="B452" s="158"/>
      <c r="C452" s="43">
        <v>810</v>
      </c>
      <c r="D452" s="43">
        <v>810</v>
      </c>
      <c r="E452" s="43">
        <v>810</v>
      </c>
      <c r="F452" s="44">
        <v>810</v>
      </c>
    </row>
    <row r="453" spans="1:6" ht="18" thickBot="1">
      <c r="A453" s="45" t="s">
        <v>83</v>
      </c>
      <c r="B453" s="46"/>
      <c r="C453" s="47">
        <v>9720</v>
      </c>
      <c r="D453" s="47">
        <v>24300</v>
      </c>
      <c r="E453" s="47">
        <v>38880</v>
      </c>
      <c r="F453" s="48">
        <v>58320</v>
      </c>
    </row>
    <row r="455" spans="1:6" ht="18" thickBot="1">
      <c r="A455" s="23"/>
      <c r="B455" s="23"/>
      <c r="C455" s="23"/>
      <c r="D455" s="23"/>
      <c r="E455" s="124" t="s">
        <v>106</v>
      </c>
      <c r="F455" s="124"/>
    </row>
    <row r="456" spans="1:6" ht="50.25" customHeight="1" thickBot="1">
      <c r="A456" s="101" t="s">
        <v>159</v>
      </c>
      <c r="B456" s="102"/>
      <c r="C456" s="102"/>
      <c r="D456" s="102"/>
      <c r="E456" s="102"/>
      <c r="F456" s="103"/>
    </row>
    <row r="457" spans="1:6" ht="18" thickBot="1">
      <c r="A457" s="49"/>
      <c r="B457" s="50"/>
      <c r="C457" s="50"/>
      <c r="D457" s="50"/>
      <c r="E457" s="50"/>
      <c r="F457" s="51"/>
    </row>
    <row r="458" spans="1:6">
      <c r="A458" s="32" t="s">
        <v>65</v>
      </c>
      <c r="B458" s="151" t="s">
        <v>66</v>
      </c>
      <c r="C458" s="152"/>
      <c r="D458" s="152"/>
      <c r="E458" s="152"/>
      <c r="F458" s="153"/>
    </row>
    <row r="459" spans="1:6" ht="18" thickBot="1">
      <c r="A459" s="33">
        <v>1015</v>
      </c>
      <c r="B459" s="128" t="s">
        <v>67</v>
      </c>
      <c r="C459" s="129"/>
      <c r="D459" s="129"/>
      <c r="E459" s="129"/>
      <c r="F459" s="130"/>
    </row>
    <row r="460" spans="1:6">
      <c r="A460" s="34"/>
      <c r="B460" s="131"/>
      <c r="C460" s="132"/>
      <c r="D460" s="132"/>
      <c r="E460" s="132"/>
      <c r="F460" s="133"/>
    </row>
    <row r="461" spans="1:6" ht="35.25" thickBot="1">
      <c r="A461" s="35" t="s">
        <v>68</v>
      </c>
      <c r="B461" s="154"/>
      <c r="C461" s="155"/>
      <c r="D461" s="155"/>
      <c r="E461" s="155"/>
      <c r="F461" s="156"/>
    </row>
    <row r="462" spans="1:6">
      <c r="A462" s="36"/>
      <c r="B462" s="132"/>
      <c r="C462" s="132"/>
      <c r="D462" s="132"/>
      <c r="E462" s="132"/>
      <c r="F462" s="133"/>
    </row>
    <row r="463" spans="1:6">
      <c r="A463" s="37" t="s">
        <v>69</v>
      </c>
      <c r="B463" s="38">
        <v>1015</v>
      </c>
      <c r="C463" s="142" t="s">
        <v>70</v>
      </c>
      <c r="D463" s="143"/>
      <c r="E463" s="143"/>
      <c r="F463" s="144"/>
    </row>
    <row r="464" spans="1:6" ht="34.5">
      <c r="A464" s="37" t="s">
        <v>71</v>
      </c>
      <c r="B464" s="39">
        <v>12001</v>
      </c>
      <c r="C464" s="145" t="s">
        <v>2</v>
      </c>
      <c r="D464" s="145" t="s">
        <v>72</v>
      </c>
      <c r="E464" s="145" t="s">
        <v>4</v>
      </c>
      <c r="F464" s="148" t="s">
        <v>5</v>
      </c>
    </row>
    <row r="465" spans="1:6" ht="51.75">
      <c r="A465" s="40" t="s">
        <v>73</v>
      </c>
      <c r="B465" s="41" t="s">
        <v>9</v>
      </c>
      <c r="C465" s="146"/>
      <c r="D465" s="146"/>
      <c r="E465" s="146"/>
      <c r="F465" s="149"/>
    </row>
    <row r="466" spans="1:6" ht="86.25">
      <c r="A466" s="40" t="s">
        <v>74</v>
      </c>
      <c r="B466" s="41" t="s">
        <v>75</v>
      </c>
      <c r="C466" s="146"/>
      <c r="D466" s="146"/>
      <c r="E466" s="146"/>
      <c r="F466" s="149"/>
    </row>
    <row r="467" spans="1:6" ht="34.5">
      <c r="A467" s="40" t="s">
        <v>76</v>
      </c>
      <c r="B467" s="42" t="s">
        <v>77</v>
      </c>
      <c r="C467" s="146"/>
      <c r="D467" s="146"/>
      <c r="E467" s="146"/>
      <c r="F467" s="149"/>
    </row>
    <row r="468" spans="1:6" ht="51.75">
      <c r="A468" s="40" t="s">
        <v>78</v>
      </c>
      <c r="B468" s="42" t="s">
        <v>34</v>
      </c>
      <c r="C468" s="146"/>
      <c r="D468" s="146"/>
      <c r="E468" s="146"/>
      <c r="F468" s="149"/>
    </row>
    <row r="469" spans="1:6" ht="51.75">
      <c r="A469" s="40" t="s">
        <v>79</v>
      </c>
      <c r="B469" s="41" t="s">
        <v>80</v>
      </c>
      <c r="C469" s="146"/>
      <c r="D469" s="146"/>
      <c r="E469" s="146"/>
      <c r="F469" s="149"/>
    </row>
    <row r="470" spans="1:6">
      <c r="A470" s="37"/>
      <c r="B470" s="42" t="s">
        <v>81</v>
      </c>
      <c r="C470" s="147"/>
      <c r="D470" s="147"/>
      <c r="E470" s="147"/>
      <c r="F470" s="150"/>
    </row>
    <row r="471" spans="1:6">
      <c r="A471" s="157" t="s">
        <v>82</v>
      </c>
      <c r="B471" s="158"/>
      <c r="C471" s="43">
        <v>71</v>
      </c>
      <c r="D471" s="43">
        <v>71</v>
      </c>
      <c r="E471" s="43">
        <v>71</v>
      </c>
      <c r="F471" s="44">
        <v>71</v>
      </c>
    </row>
    <row r="472" spans="1:6" ht="18" thickBot="1">
      <c r="A472" s="45" t="s">
        <v>83</v>
      </c>
      <c r="B472" s="46"/>
      <c r="C472" s="47">
        <v>852</v>
      </c>
      <c r="D472" s="47">
        <v>2130</v>
      </c>
      <c r="E472" s="47">
        <v>3408</v>
      </c>
      <c r="F472" s="48">
        <v>5112</v>
      </c>
    </row>
    <row r="474" spans="1:6" ht="18" thickBot="1">
      <c r="A474" s="23"/>
      <c r="B474" s="23"/>
      <c r="C474" s="23"/>
      <c r="D474" s="23"/>
      <c r="E474" s="124" t="s">
        <v>107</v>
      </c>
      <c r="F474" s="124"/>
    </row>
    <row r="475" spans="1:6" ht="52.5" customHeight="1" thickBot="1">
      <c r="A475" s="101" t="s">
        <v>160</v>
      </c>
      <c r="B475" s="102"/>
      <c r="C475" s="102"/>
      <c r="D475" s="102"/>
      <c r="E475" s="102"/>
      <c r="F475" s="103"/>
    </row>
    <row r="476" spans="1:6" ht="18" thickBot="1">
      <c r="A476" s="49"/>
      <c r="B476" s="50"/>
      <c r="C476" s="50"/>
      <c r="D476" s="50"/>
      <c r="E476" s="50"/>
      <c r="F476" s="51"/>
    </row>
    <row r="477" spans="1:6">
      <c r="A477" s="32" t="s">
        <v>65</v>
      </c>
      <c r="B477" s="151" t="s">
        <v>66</v>
      </c>
      <c r="C477" s="152"/>
      <c r="D477" s="152"/>
      <c r="E477" s="152"/>
      <c r="F477" s="153"/>
    </row>
    <row r="478" spans="1:6" ht="18" thickBot="1">
      <c r="A478" s="33">
        <v>1015</v>
      </c>
      <c r="B478" s="128" t="s">
        <v>67</v>
      </c>
      <c r="C478" s="129"/>
      <c r="D478" s="129"/>
      <c r="E478" s="129"/>
      <c r="F478" s="130"/>
    </row>
    <row r="479" spans="1:6">
      <c r="A479" s="34"/>
      <c r="B479" s="131"/>
      <c r="C479" s="132"/>
      <c r="D479" s="132"/>
      <c r="E479" s="132"/>
      <c r="F479" s="133"/>
    </row>
    <row r="480" spans="1:6" ht="35.25" thickBot="1">
      <c r="A480" s="35" t="s">
        <v>68</v>
      </c>
      <c r="B480" s="154"/>
      <c r="C480" s="155"/>
      <c r="D480" s="155"/>
      <c r="E480" s="155"/>
      <c r="F480" s="156"/>
    </row>
    <row r="481" spans="1:6">
      <c r="A481" s="36"/>
      <c r="B481" s="132"/>
      <c r="C481" s="132"/>
      <c r="D481" s="132"/>
      <c r="E481" s="132"/>
      <c r="F481" s="133"/>
    </row>
    <row r="482" spans="1:6">
      <c r="A482" s="37" t="s">
        <v>69</v>
      </c>
      <c r="B482" s="38">
        <v>1015</v>
      </c>
      <c r="C482" s="142" t="s">
        <v>70</v>
      </c>
      <c r="D482" s="143"/>
      <c r="E482" s="143"/>
      <c r="F482" s="144"/>
    </row>
    <row r="483" spans="1:6" ht="34.5">
      <c r="A483" s="37" t="s">
        <v>71</v>
      </c>
      <c r="B483" s="39">
        <v>12001</v>
      </c>
      <c r="C483" s="145" t="s">
        <v>2</v>
      </c>
      <c r="D483" s="145" t="s">
        <v>72</v>
      </c>
      <c r="E483" s="145" t="s">
        <v>4</v>
      </c>
      <c r="F483" s="148" t="s">
        <v>5</v>
      </c>
    </row>
    <row r="484" spans="1:6" ht="51.75">
      <c r="A484" s="40" t="s">
        <v>73</v>
      </c>
      <c r="B484" s="41" t="s">
        <v>9</v>
      </c>
      <c r="C484" s="146"/>
      <c r="D484" s="146"/>
      <c r="E484" s="146"/>
      <c r="F484" s="149"/>
    </row>
    <row r="485" spans="1:6" ht="86.25">
      <c r="A485" s="40" t="s">
        <v>74</v>
      </c>
      <c r="B485" s="41" t="s">
        <v>75</v>
      </c>
      <c r="C485" s="146"/>
      <c r="D485" s="146"/>
      <c r="E485" s="146"/>
      <c r="F485" s="149"/>
    </row>
    <row r="486" spans="1:6" ht="34.5">
      <c r="A486" s="40" t="s">
        <v>76</v>
      </c>
      <c r="B486" s="42" t="s">
        <v>77</v>
      </c>
      <c r="C486" s="146"/>
      <c r="D486" s="146"/>
      <c r="E486" s="146"/>
      <c r="F486" s="149"/>
    </row>
    <row r="487" spans="1:6" ht="51.75">
      <c r="A487" s="40" t="s">
        <v>78</v>
      </c>
      <c r="B487" s="42" t="s">
        <v>35</v>
      </c>
      <c r="C487" s="146"/>
      <c r="D487" s="146"/>
      <c r="E487" s="146"/>
      <c r="F487" s="149"/>
    </row>
    <row r="488" spans="1:6" ht="51.75">
      <c r="A488" s="40" t="s">
        <v>79</v>
      </c>
      <c r="B488" s="41" t="s">
        <v>80</v>
      </c>
      <c r="C488" s="146"/>
      <c r="D488" s="146"/>
      <c r="E488" s="146"/>
      <c r="F488" s="149"/>
    </row>
    <row r="489" spans="1:6">
      <c r="A489" s="37"/>
      <c r="B489" s="42" t="s">
        <v>81</v>
      </c>
      <c r="C489" s="147"/>
      <c r="D489" s="147"/>
      <c r="E489" s="147"/>
      <c r="F489" s="150"/>
    </row>
    <row r="490" spans="1:6">
      <c r="A490" s="157" t="s">
        <v>82</v>
      </c>
      <c r="B490" s="158"/>
      <c r="C490" s="43">
        <v>47</v>
      </c>
      <c r="D490" s="43">
        <v>52</v>
      </c>
      <c r="E490" s="43">
        <v>55</v>
      </c>
      <c r="F490" s="44">
        <v>57</v>
      </c>
    </row>
    <row r="491" spans="1:6" ht="18" thickBot="1">
      <c r="A491" s="45" t="s">
        <v>83</v>
      </c>
      <c r="B491" s="46"/>
      <c r="C491" s="47">
        <v>564</v>
      </c>
      <c r="D491" s="47">
        <v>1500</v>
      </c>
      <c r="E491" s="47">
        <v>2472</v>
      </c>
      <c r="F491" s="48">
        <v>3840</v>
      </c>
    </row>
    <row r="492" spans="1:6">
      <c r="A492" s="24"/>
      <c r="B492" s="24"/>
      <c r="C492" s="24"/>
      <c r="D492" s="24"/>
      <c r="E492" s="24"/>
      <c r="F492" s="24"/>
    </row>
    <row r="493" spans="1:6" ht="18" thickBot="1">
      <c r="A493" s="23"/>
      <c r="B493" s="23"/>
      <c r="C493" s="23"/>
      <c r="D493" s="23"/>
      <c r="E493" s="124" t="s">
        <v>108</v>
      </c>
      <c r="F493" s="124"/>
    </row>
    <row r="494" spans="1:6" ht="43.5" customHeight="1" thickBot="1">
      <c r="A494" s="101" t="s">
        <v>161</v>
      </c>
      <c r="B494" s="102"/>
      <c r="C494" s="102"/>
      <c r="D494" s="102"/>
      <c r="E494" s="102"/>
      <c r="F494" s="103"/>
    </row>
    <row r="495" spans="1:6" ht="18" thickBot="1">
      <c r="A495" s="49"/>
      <c r="B495" s="50"/>
      <c r="C495" s="50"/>
      <c r="D495" s="50"/>
      <c r="E495" s="50"/>
      <c r="F495" s="51"/>
    </row>
    <row r="496" spans="1:6">
      <c r="A496" s="32" t="s">
        <v>65</v>
      </c>
      <c r="B496" s="151" t="s">
        <v>66</v>
      </c>
      <c r="C496" s="152"/>
      <c r="D496" s="152"/>
      <c r="E496" s="152"/>
      <c r="F496" s="153"/>
    </row>
    <row r="497" spans="1:6" ht="18" thickBot="1">
      <c r="A497" s="33">
        <v>1015</v>
      </c>
      <c r="B497" s="128" t="s">
        <v>67</v>
      </c>
      <c r="C497" s="129"/>
      <c r="D497" s="129"/>
      <c r="E497" s="129"/>
      <c r="F497" s="130"/>
    </row>
    <row r="498" spans="1:6">
      <c r="A498" s="34"/>
      <c r="B498" s="131"/>
      <c r="C498" s="132"/>
      <c r="D498" s="132"/>
      <c r="E498" s="132"/>
      <c r="F498" s="133"/>
    </row>
    <row r="499" spans="1:6" ht="35.25" thickBot="1">
      <c r="A499" s="35" t="s">
        <v>68</v>
      </c>
      <c r="B499" s="154"/>
      <c r="C499" s="155"/>
      <c r="D499" s="155"/>
      <c r="E499" s="155"/>
      <c r="F499" s="156"/>
    </row>
    <row r="500" spans="1:6">
      <c r="A500" s="36"/>
      <c r="B500" s="132"/>
      <c r="C500" s="132"/>
      <c r="D500" s="132"/>
      <c r="E500" s="132"/>
      <c r="F500" s="133"/>
    </row>
    <row r="501" spans="1:6">
      <c r="A501" s="37" t="s">
        <v>69</v>
      </c>
      <c r="B501" s="38">
        <v>1015</v>
      </c>
      <c r="C501" s="142" t="s">
        <v>70</v>
      </c>
      <c r="D501" s="143"/>
      <c r="E501" s="143"/>
      <c r="F501" s="144"/>
    </row>
    <row r="502" spans="1:6" ht="34.5">
      <c r="A502" s="37" t="s">
        <v>71</v>
      </c>
      <c r="B502" s="39">
        <v>12001</v>
      </c>
      <c r="C502" s="145" t="s">
        <v>2</v>
      </c>
      <c r="D502" s="145" t="s">
        <v>72</v>
      </c>
      <c r="E502" s="145" t="s">
        <v>4</v>
      </c>
      <c r="F502" s="148" t="s">
        <v>5</v>
      </c>
    </row>
    <row r="503" spans="1:6" ht="51.75">
      <c r="A503" s="40" t="s">
        <v>73</v>
      </c>
      <c r="B503" s="41" t="s">
        <v>9</v>
      </c>
      <c r="C503" s="146"/>
      <c r="D503" s="146"/>
      <c r="E503" s="146"/>
      <c r="F503" s="149"/>
    </row>
    <row r="504" spans="1:6" ht="86.25">
      <c r="A504" s="40" t="s">
        <v>74</v>
      </c>
      <c r="B504" s="41" t="s">
        <v>75</v>
      </c>
      <c r="C504" s="146"/>
      <c r="D504" s="146"/>
      <c r="E504" s="146"/>
      <c r="F504" s="149"/>
    </row>
    <row r="505" spans="1:6" ht="34.5">
      <c r="A505" s="40" t="s">
        <v>76</v>
      </c>
      <c r="B505" s="42" t="s">
        <v>77</v>
      </c>
      <c r="C505" s="146"/>
      <c r="D505" s="146"/>
      <c r="E505" s="146"/>
      <c r="F505" s="149"/>
    </row>
    <row r="506" spans="1:6" ht="51.75">
      <c r="A506" s="40" t="s">
        <v>78</v>
      </c>
      <c r="B506" s="42" t="s">
        <v>36</v>
      </c>
      <c r="C506" s="146"/>
      <c r="D506" s="146"/>
      <c r="E506" s="146"/>
      <c r="F506" s="149"/>
    </row>
    <row r="507" spans="1:6" ht="51.75">
      <c r="A507" s="40" t="s">
        <v>79</v>
      </c>
      <c r="B507" s="41" t="s">
        <v>80</v>
      </c>
      <c r="C507" s="146"/>
      <c r="D507" s="146"/>
      <c r="E507" s="146"/>
      <c r="F507" s="149"/>
    </row>
    <row r="508" spans="1:6">
      <c r="A508" s="37"/>
      <c r="B508" s="42" t="s">
        <v>81</v>
      </c>
      <c r="C508" s="147"/>
      <c r="D508" s="147"/>
      <c r="E508" s="147"/>
      <c r="F508" s="150"/>
    </row>
    <row r="509" spans="1:6">
      <c r="A509" s="157" t="s">
        <v>82</v>
      </c>
      <c r="B509" s="158"/>
      <c r="C509" s="43">
        <v>3178</v>
      </c>
      <c r="D509" s="43">
        <v>3178</v>
      </c>
      <c r="E509" s="43">
        <v>3178</v>
      </c>
      <c r="F509" s="44">
        <v>3178</v>
      </c>
    </row>
    <row r="510" spans="1:6" ht="18" thickBot="1">
      <c r="A510" s="45" t="s">
        <v>83</v>
      </c>
      <c r="B510" s="46"/>
      <c r="C510" s="47">
        <v>38136</v>
      </c>
      <c r="D510" s="47">
        <v>95340</v>
      </c>
      <c r="E510" s="47">
        <v>152544</v>
      </c>
      <c r="F510" s="48">
        <v>228816</v>
      </c>
    </row>
    <row r="511" spans="1:6">
      <c r="A511" s="24"/>
      <c r="B511" s="24"/>
      <c r="C511" s="24"/>
      <c r="D511" s="24"/>
      <c r="E511" s="24"/>
      <c r="F511" s="24"/>
    </row>
    <row r="512" spans="1:6" ht="18" thickBot="1">
      <c r="A512" s="23"/>
      <c r="B512" s="23"/>
      <c r="C512" s="23"/>
      <c r="D512" s="23"/>
      <c r="E512" s="124" t="s">
        <v>109</v>
      </c>
      <c r="F512" s="124"/>
    </row>
    <row r="513" spans="1:6" ht="45" customHeight="1" thickBot="1">
      <c r="A513" s="101" t="s">
        <v>162</v>
      </c>
      <c r="B513" s="102"/>
      <c r="C513" s="102"/>
      <c r="D513" s="102"/>
      <c r="E513" s="102"/>
      <c r="F513" s="103"/>
    </row>
    <row r="514" spans="1:6" ht="18" thickBot="1">
      <c r="A514" s="49"/>
      <c r="B514" s="50"/>
      <c r="C514" s="50"/>
      <c r="D514" s="50"/>
      <c r="E514" s="50"/>
      <c r="F514" s="51"/>
    </row>
    <row r="515" spans="1:6">
      <c r="A515" s="32" t="s">
        <v>65</v>
      </c>
      <c r="B515" s="151" t="s">
        <v>66</v>
      </c>
      <c r="C515" s="152"/>
      <c r="D515" s="152"/>
      <c r="E515" s="152"/>
      <c r="F515" s="153"/>
    </row>
    <row r="516" spans="1:6" ht="18" thickBot="1">
      <c r="A516" s="33">
        <v>1015</v>
      </c>
      <c r="B516" s="128" t="s">
        <v>67</v>
      </c>
      <c r="C516" s="129"/>
      <c r="D516" s="129"/>
      <c r="E516" s="129"/>
      <c r="F516" s="130"/>
    </row>
    <row r="517" spans="1:6">
      <c r="A517" s="34"/>
      <c r="B517" s="131"/>
      <c r="C517" s="132"/>
      <c r="D517" s="132"/>
      <c r="E517" s="132"/>
      <c r="F517" s="133"/>
    </row>
    <row r="518" spans="1:6" ht="35.25" thickBot="1">
      <c r="A518" s="35" t="s">
        <v>68</v>
      </c>
      <c r="B518" s="154"/>
      <c r="C518" s="155"/>
      <c r="D518" s="155"/>
      <c r="E518" s="155"/>
      <c r="F518" s="156"/>
    </row>
    <row r="519" spans="1:6">
      <c r="A519" s="36"/>
      <c r="B519" s="132"/>
      <c r="C519" s="132"/>
      <c r="D519" s="132"/>
      <c r="E519" s="132"/>
      <c r="F519" s="133"/>
    </row>
    <row r="520" spans="1:6">
      <c r="A520" s="37" t="s">
        <v>69</v>
      </c>
      <c r="B520" s="38">
        <v>1015</v>
      </c>
      <c r="C520" s="142" t="s">
        <v>70</v>
      </c>
      <c r="D520" s="143"/>
      <c r="E520" s="143"/>
      <c r="F520" s="144"/>
    </row>
    <row r="521" spans="1:6" ht="34.5">
      <c r="A521" s="37" t="s">
        <v>71</v>
      </c>
      <c r="B521" s="39">
        <v>12001</v>
      </c>
      <c r="C521" s="145" t="s">
        <v>2</v>
      </c>
      <c r="D521" s="145" t="s">
        <v>72</v>
      </c>
      <c r="E521" s="145" t="s">
        <v>4</v>
      </c>
      <c r="F521" s="148" t="s">
        <v>5</v>
      </c>
    </row>
    <row r="522" spans="1:6" ht="51.75">
      <c r="A522" s="40" t="s">
        <v>73</v>
      </c>
      <c r="B522" s="41" t="s">
        <v>9</v>
      </c>
      <c r="C522" s="146"/>
      <c r="D522" s="146"/>
      <c r="E522" s="146"/>
      <c r="F522" s="149"/>
    </row>
    <row r="523" spans="1:6" ht="86.25">
      <c r="A523" s="40" t="s">
        <v>74</v>
      </c>
      <c r="B523" s="41" t="s">
        <v>75</v>
      </c>
      <c r="C523" s="146"/>
      <c r="D523" s="146"/>
      <c r="E523" s="146"/>
      <c r="F523" s="149"/>
    </row>
    <row r="524" spans="1:6" ht="34.5">
      <c r="A524" s="40" t="s">
        <v>76</v>
      </c>
      <c r="B524" s="42" t="s">
        <v>77</v>
      </c>
      <c r="C524" s="146"/>
      <c r="D524" s="146"/>
      <c r="E524" s="146"/>
      <c r="F524" s="149"/>
    </row>
    <row r="525" spans="1:6" ht="51.75">
      <c r="A525" s="40" t="s">
        <v>78</v>
      </c>
      <c r="B525" s="42" t="s">
        <v>37</v>
      </c>
      <c r="C525" s="146"/>
      <c r="D525" s="146"/>
      <c r="E525" s="146"/>
      <c r="F525" s="149"/>
    </row>
    <row r="526" spans="1:6" ht="51.75">
      <c r="A526" s="40" t="s">
        <v>79</v>
      </c>
      <c r="B526" s="41" t="s">
        <v>80</v>
      </c>
      <c r="C526" s="146"/>
      <c r="D526" s="146"/>
      <c r="E526" s="146"/>
      <c r="F526" s="149"/>
    </row>
    <row r="527" spans="1:6">
      <c r="A527" s="37"/>
      <c r="B527" s="42" t="s">
        <v>81</v>
      </c>
      <c r="C527" s="147"/>
      <c r="D527" s="147"/>
      <c r="E527" s="147"/>
      <c r="F527" s="150"/>
    </row>
    <row r="528" spans="1:6">
      <c r="A528" s="157" t="s">
        <v>82</v>
      </c>
      <c r="B528" s="158"/>
      <c r="C528" s="43">
        <v>3100</v>
      </c>
      <c r="D528" s="43">
        <v>3100</v>
      </c>
      <c r="E528" s="43">
        <v>3100</v>
      </c>
      <c r="F528" s="44">
        <v>3100</v>
      </c>
    </row>
    <row r="529" spans="1:6" ht="18" thickBot="1">
      <c r="A529" s="45" t="s">
        <v>83</v>
      </c>
      <c r="B529" s="46"/>
      <c r="C529" s="47">
        <v>37200</v>
      </c>
      <c r="D529" s="47">
        <v>93000</v>
      </c>
      <c r="E529" s="47">
        <v>148800</v>
      </c>
      <c r="F529" s="48">
        <v>223200</v>
      </c>
    </row>
    <row r="531" spans="1:6" ht="18" thickBot="1">
      <c r="A531" s="23"/>
      <c r="B531" s="23"/>
      <c r="C531" s="23"/>
      <c r="D531" s="23"/>
      <c r="E531" s="124" t="s">
        <v>110</v>
      </c>
      <c r="F531" s="124"/>
    </row>
    <row r="532" spans="1:6" ht="47.25" customHeight="1" thickBot="1">
      <c r="A532" s="101" t="s">
        <v>163</v>
      </c>
      <c r="B532" s="102"/>
      <c r="C532" s="102"/>
      <c r="D532" s="102"/>
      <c r="E532" s="102"/>
      <c r="F532" s="103"/>
    </row>
    <row r="533" spans="1:6" ht="18" thickBot="1">
      <c r="A533" s="49"/>
      <c r="B533" s="50"/>
      <c r="C533" s="50"/>
      <c r="D533" s="50"/>
      <c r="E533" s="50"/>
      <c r="F533" s="51"/>
    </row>
    <row r="534" spans="1:6">
      <c r="A534" s="32" t="s">
        <v>65</v>
      </c>
      <c r="B534" s="151" t="s">
        <v>66</v>
      </c>
      <c r="C534" s="152"/>
      <c r="D534" s="152"/>
      <c r="E534" s="152"/>
      <c r="F534" s="153"/>
    </row>
    <row r="535" spans="1:6" ht="18" thickBot="1">
      <c r="A535" s="33">
        <v>1015</v>
      </c>
      <c r="B535" s="128" t="s">
        <v>67</v>
      </c>
      <c r="C535" s="129"/>
      <c r="D535" s="129"/>
      <c r="E535" s="129"/>
      <c r="F535" s="130"/>
    </row>
    <row r="536" spans="1:6">
      <c r="A536" s="34"/>
      <c r="B536" s="131"/>
      <c r="C536" s="132"/>
      <c r="D536" s="132"/>
      <c r="E536" s="132"/>
      <c r="F536" s="133"/>
    </row>
    <row r="537" spans="1:6" ht="35.25" thickBot="1">
      <c r="A537" s="35" t="s">
        <v>68</v>
      </c>
      <c r="B537" s="154"/>
      <c r="C537" s="155"/>
      <c r="D537" s="155"/>
      <c r="E537" s="155"/>
      <c r="F537" s="156"/>
    </row>
    <row r="538" spans="1:6">
      <c r="A538" s="36"/>
      <c r="B538" s="132"/>
      <c r="C538" s="132"/>
      <c r="D538" s="132"/>
      <c r="E538" s="132"/>
      <c r="F538" s="133"/>
    </row>
    <row r="539" spans="1:6">
      <c r="A539" s="37" t="s">
        <v>69</v>
      </c>
      <c r="B539" s="38">
        <v>1015</v>
      </c>
      <c r="C539" s="142" t="s">
        <v>70</v>
      </c>
      <c r="D539" s="143"/>
      <c r="E539" s="143"/>
      <c r="F539" s="144"/>
    </row>
    <row r="540" spans="1:6" ht="34.5">
      <c r="A540" s="37" t="s">
        <v>71</v>
      </c>
      <c r="B540" s="39">
        <v>12001</v>
      </c>
      <c r="C540" s="145" t="s">
        <v>2</v>
      </c>
      <c r="D540" s="145" t="s">
        <v>72</v>
      </c>
      <c r="E540" s="145" t="s">
        <v>4</v>
      </c>
      <c r="F540" s="148" t="s">
        <v>5</v>
      </c>
    </row>
    <row r="541" spans="1:6" ht="51.75">
      <c r="A541" s="40" t="s">
        <v>73</v>
      </c>
      <c r="B541" s="41" t="s">
        <v>9</v>
      </c>
      <c r="C541" s="146"/>
      <c r="D541" s="146"/>
      <c r="E541" s="146"/>
      <c r="F541" s="149"/>
    </row>
    <row r="542" spans="1:6" ht="86.25">
      <c r="A542" s="40" t="s">
        <v>74</v>
      </c>
      <c r="B542" s="41" t="s">
        <v>75</v>
      </c>
      <c r="C542" s="146"/>
      <c r="D542" s="146"/>
      <c r="E542" s="146"/>
      <c r="F542" s="149"/>
    </row>
    <row r="543" spans="1:6" ht="34.5">
      <c r="A543" s="40" t="s">
        <v>76</v>
      </c>
      <c r="B543" s="42" t="s">
        <v>77</v>
      </c>
      <c r="C543" s="146"/>
      <c r="D543" s="146"/>
      <c r="E543" s="146"/>
      <c r="F543" s="149"/>
    </row>
    <row r="544" spans="1:6" ht="51.75">
      <c r="A544" s="40" t="s">
        <v>78</v>
      </c>
      <c r="B544" s="42" t="s">
        <v>38</v>
      </c>
      <c r="C544" s="146"/>
      <c r="D544" s="146"/>
      <c r="E544" s="146"/>
      <c r="F544" s="149"/>
    </row>
    <row r="545" spans="1:6" ht="51.75">
      <c r="A545" s="40" t="s">
        <v>79</v>
      </c>
      <c r="B545" s="41" t="s">
        <v>80</v>
      </c>
      <c r="C545" s="146"/>
      <c r="D545" s="146"/>
      <c r="E545" s="146"/>
      <c r="F545" s="149"/>
    </row>
    <row r="546" spans="1:6">
      <c r="A546" s="37"/>
      <c r="B546" s="42" t="s">
        <v>81</v>
      </c>
      <c r="C546" s="147"/>
      <c r="D546" s="147"/>
      <c r="E546" s="147"/>
      <c r="F546" s="150"/>
    </row>
    <row r="547" spans="1:6">
      <c r="A547" s="157" t="s">
        <v>82</v>
      </c>
      <c r="B547" s="158"/>
      <c r="C547" s="43">
        <v>61</v>
      </c>
      <c r="D547" s="43">
        <v>61</v>
      </c>
      <c r="E547" s="43">
        <v>68</v>
      </c>
      <c r="F547" s="44">
        <v>68</v>
      </c>
    </row>
    <row r="548" spans="1:6" ht="18" thickBot="1">
      <c r="A548" s="45" t="s">
        <v>83</v>
      </c>
      <c r="B548" s="46"/>
      <c r="C548" s="47">
        <v>732</v>
      </c>
      <c r="D548" s="47">
        <v>1830</v>
      </c>
      <c r="E548" s="47">
        <v>3012</v>
      </c>
      <c r="F548" s="48">
        <v>4644</v>
      </c>
    </row>
    <row r="550" spans="1:6" ht="18" thickBot="1">
      <c r="A550" s="23"/>
      <c r="B550" s="23"/>
      <c r="C550" s="23"/>
      <c r="D550" s="23"/>
      <c r="E550" s="124" t="s">
        <v>111</v>
      </c>
      <c r="F550" s="124"/>
    </row>
    <row r="551" spans="1:6" ht="53.25" customHeight="1" thickBot="1">
      <c r="A551" s="101" t="s">
        <v>164</v>
      </c>
      <c r="B551" s="102"/>
      <c r="C551" s="102"/>
      <c r="D551" s="102"/>
      <c r="E551" s="102"/>
      <c r="F551" s="103"/>
    </row>
    <row r="552" spans="1:6" ht="18" thickBot="1">
      <c r="A552" s="49"/>
      <c r="B552" s="50"/>
      <c r="C552" s="50"/>
      <c r="D552" s="50"/>
      <c r="E552" s="50"/>
      <c r="F552" s="51"/>
    </row>
    <row r="553" spans="1:6">
      <c r="A553" s="32" t="s">
        <v>65</v>
      </c>
      <c r="B553" s="151" t="s">
        <v>66</v>
      </c>
      <c r="C553" s="152"/>
      <c r="D553" s="152"/>
      <c r="E553" s="152"/>
      <c r="F553" s="153"/>
    </row>
    <row r="554" spans="1:6" ht="18" thickBot="1">
      <c r="A554" s="33">
        <v>1015</v>
      </c>
      <c r="B554" s="128" t="s">
        <v>67</v>
      </c>
      <c r="C554" s="129"/>
      <c r="D554" s="129"/>
      <c r="E554" s="129"/>
      <c r="F554" s="130"/>
    </row>
    <row r="555" spans="1:6">
      <c r="A555" s="34"/>
      <c r="B555" s="131"/>
      <c r="C555" s="132"/>
      <c r="D555" s="132"/>
      <c r="E555" s="132"/>
      <c r="F555" s="133"/>
    </row>
    <row r="556" spans="1:6" ht="35.25" thickBot="1">
      <c r="A556" s="35" t="s">
        <v>68</v>
      </c>
      <c r="B556" s="154"/>
      <c r="C556" s="155"/>
      <c r="D556" s="155"/>
      <c r="E556" s="155"/>
      <c r="F556" s="156"/>
    </row>
    <row r="557" spans="1:6">
      <c r="A557" s="36"/>
      <c r="B557" s="132"/>
      <c r="C557" s="132"/>
      <c r="D557" s="132"/>
      <c r="E557" s="132"/>
      <c r="F557" s="133"/>
    </row>
    <row r="558" spans="1:6">
      <c r="A558" s="37" t="s">
        <v>69</v>
      </c>
      <c r="B558" s="38">
        <v>1015</v>
      </c>
      <c r="C558" s="142" t="s">
        <v>70</v>
      </c>
      <c r="D558" s="143"/>
      <c r="E558" s="143"/>
      <c r="F558" s="144"/>
    </row>
    <row r="559" spans="1:6" ht="34.5">
      <c r="A559" s="37" t="s">
        <v>71</v>
      </c>
      <c r="B559" s="39">
        <v>12001</v>
      </c>
      <c r="C559" s="145" t="s">
        <v>2</v>
      </c>
      <c r="D559" s="145" t="s">
        <v>72</v>
      </c>
      <c r="E559" s="145" t="s">
        <v>4</v>
      </c>
      <c r="F559" s="148" t="s">
        <v>5</v>
      </c>
    </row>
    <row r="560" spans="1:6" ht="51.75">
      <c r="A560" s="40" t="s">
        <v>73</v>
      </c>
      <c r="B560" s="41" t="s">
        <v>9</v>
      </c>
      <c r="C560" s="146"/>
      <c r="D560" s="146"/>
      <c r="E560" s="146"/>
      <c r="F560" s="149"/>
    </row>
    <row r="561" spans="1:6" ht="86.25">
      <c r="A561" s="40" t="s">
        <v>74</v>
      </c>
      <c r="B561" s="41" t="s">
        <v>75</v>
      </c>
      <c r="C561" s="146"/>
      <c r="D561" s="146"/>
      <c r="E561" s="146"/>
      <c r="F561" s="149"/>
    </row>
    <row r="562" spans="1:6" ht="34.5">
      <c r="A562" s="40" t="s">
        <v>76</v>
      </c>
      <c r="B562" s="42" t="s">
        <v>77</v>
      </c>
      <c r="C562" s="146"/>
      <c r="D562" s="146"/>
      <c r="E562" s="146"/>
      <c r="F562" s="149"/>
    </row>
    <row r="563" spans="1:6" ht="51.75">
      <c r="A563" s="40" t="s">
        <v>78</v>
      </c>
      <c r="B563" s="42" t="s">
        <v>39</v>
      </c>
      <c r="C563" s="146"/>
      <c r="D563" s="146"/>
      <c r="E563" s="146"/>
      <c r="F563" s="149"/>
    </row>
    <row r="564" spans="1:6" ht="51.75">
      <c r="A564" s="40" t="s">
        <v>79</v>
      </c>
      <c r="B564" s="41" t="s">
        <v>80</v>
      </c>
      <c r="C564" s="146"/>
      <c r="D564" s="146"/>
      <c r="E564" s="146"/>
      <c r="F564" s="149"/>
    </row>
    <row r="565" spans="1:6">
      <c r="A565" s="37"/>
      <c r="B565" s="42" t="s">
        <v>81</v>
      </c>
      <c r="C565" s="147"/>
      <c r="D565" s="147"/>
      <c r="E565" s="147"/>
      <c r="F565" s="150"/>
    </row>
    <row r="566" spans="1:6">
      <c r="A566" s="157" t="s">
        <v>82</v>
      </c>
      <c r="B566" s="158"/>
      <c r="C566" s="43">
        <v>25</v>
      </c>
      <c r="D566" s="43">
        <v>25</v>
      </c>
      <c r="E566" s="43">
        <v>25</v>
      </c>
      <c r="F566" s="44">
        <v>25</v>
      </c>
    </row>
    <row r="567" spans="1:6" ht="18" thickBot="1">
      <c r="A567" s="45" t="s">
        <v>83</v>
      </c>
      <c r="B567" s="46"/>
      <c r="C567" s="47">
        <v>300</v>
      </c>
      <c r="D567" s="47">
        <v>750</v>
      </c>
      <c r="E567" s="47">
        <v>1200</v>
      </c>
      <c r="F567" s="48">
        <v>1800</v>
      </c>
    </row>
    <row r="569" spans="1:6" ht="18" thickBot="1">
      <c r="A569" s="23"/>
      <c r="B569" s="23"/>
      <c r="C569" s="23"/>
      <c r="D569" s="23"/>
      <c r="E569" s="124" t="s">
        <v>112</v>
      </c>
      <c r="F569" s="124"/>
    </row>
    <row r="570" spans="1:6" ht="39" customHeight="1" thickBot="1">
      <c r="A570" s="101" t="s">
        <v>194</v>
      </c>
      <c r="B570" s="102"/>
      <c r="C570" s="102"/>
      <c r="D570" s="102"/>
      <c r="E570" s="102"/>
      <c r="F570" s="103"/>
    </row>
    <row r="571" spans="1:6" ht="18" thickBot="1">
      <c r="A571" s="49"/>
      <c r="B571" s="50"/>
      <c r="C571" s="50"/>
      <c r="D571" s="50"/>
      <c r="E571" s="50"/>
      <c r="F571" s="51"/>
    </row>
    <row r="572" spans="1:6">
      <c r="A572" s="32" t="s">
        <v>65</v>
      </c>
      <c r="B572" s="151" t="s">
        <v>66</v>
      </c>
      <c r="C572" s="152"/>
      <c r="D572" s="152"/>
      <c r="E572" s="152"/>
      <c r="F572" s="153"/>
    </row>
    <row r="573" spans="1:6" ht="18" thickBot="1">
      <c r="A573" s="33">
        <v>1015</v>
      </c>
      <c r="B573" s="128" t="s">
        <v>67</v>
      </c>
      <c r="C573" s="129"/>
      <c r="D573" s="129"/>
      <c r="E573" s="129"/>
      <c r="F573" s="130"/>
    </row>
    <row r="574" spans="1:6">
      <c r="A574" s="34"/>
      <c r="B574" s="131"/>
      <c r="C574" s="132"/>
      <c r="D574" s="132"/>
      <c r="E574" s="132"/>
      <c r="F574" s="133"/>
    </row>
    <row r="575" spans="1:6" ht="35.25" thickBot="1">
      <c r="A575" s="35" t="s">
        <v>68</v>
      </c>
      <c r="B575" s="154"/>
      <c r="C575" s="155"/>
      <c r="D575" s="155"/>
      <c r="E575" s="155"/>
      <c r="F575" s="156"/>
    </row>
    <row r="576" spans="1:6">
      <c r="A576" s="36"/>
      <c r="B576" s="132"/>
      <c r="C576" s="132"/>
      <c r="D576" s="132"/>
      <c r="E576" s="132"/>
      <c r="F576" s="133"/>
    </row>
    <row r="577" spans="1:6">
      <c r="A577" s="37" t="s">
        <v>69</v>
      </c>
      <c r="B577" s="38">
        <v>1015</v>
      </c>
      <c r="C577" s="142" t="s">
        <v>70</v>
      </c>
      <c r="D577" s="143"/>
      <c r="E577" s="143"/>
      <c r="F577" s="144"/>
    </row>
    <row r="578" spans="1:6" ht="34.5">
      <c r="A578" s="37" t="s">
        <v>71</v>
      </c>
      <c r="B578" s="39">
        <v>12001</v>
      </c>
      <c r="C578" s="145" t="s">
        <v>2</v>
      </c>
      <c r="D578" s="145" t="s">
        <v>72</v>
      </c>
      <c r="E578" s="145" t="s">
        <v>4</v>
      </c>
      <c r="F578" s="148" t="s">
        <v>5</v>
      </c>
    </row>
    <row r="579" spans="1:6" ht="51.75">
      <c r="A579" s="40" t="s">
        <v>73</v>
      </c>
      <c r="B579" s="41" t="s">
        <v>9</v>
      </c>
      <c r="C579" s="146"/>
      <c r="D579" s="146"/>
      <c r="E579" s="146"/>
      <c r="F579" s="149"/>
    </row>
    <row r="580" spans="1:6" ht="86.25">
      <c r="A580" s="40" t="s">
        <v>74</v>
      </c>
      <c r="B580" s="41" t="s">
        <v>75</v>
      </c>
      <c r="C580" s="146"/>
      <c r="D580" s="146"/>
      <c r="E580" s="146"/>
      <c r="F580" s="149"/>
    </row>
    <row r="581" spans="1:6" ht="34.5">
      <c r="A581" s="40" t="s">
        <v>76</v>
      </c>
      <c r="B581" s="42" t="s">
        <v>77</v>
      </c>
      <c r="C581" s="146"/>
      <c r="D581" s="146"/>
      <c r="E581" s="146"/>
      <c r="F581" s="149"/>
    </row>
    <row r="582" spans="1:6" ht="51.75">
      <c r="A582" s="40" t="s">
        <v>78</v>
      </c>
      <c r="B582" s="42" t="s">
        <v>40</v>
      </c>
      <c r="C582" s="146"/>
      <c r="D582" s="146"/>
      <c r="E582" s="146"/>
      <c r="F582" s="149"/>
    </row>
    <row r="583" spans="1:6" ht="51.75">
      <c r="A583" s="40" t="s">
        <v>79</v>
      </c>
      <c r="B583" s="41" t="s">
        <v>80</v>
      </c>
      <c r="C583" s="146"/>
      <c r="D583" s="146"/>
      <c r="E583" s="146"/>
      <c r="F583" s="149"/>
    </row>
    <row r="584" spans="1:6">
      <c r="A584" s="37"/>
      <c r="B584" s="42" t="s">
        <v>81</v>
      </c>
      <c r="C584" s="147"/>
      <c r="D584" s="147"/>
      <c r="E584" s="147"/>
      <c r="F584" s="150"/>
    </row>
    <row r="585" spans="1:6">
      <c r="A585" s="157" t="s">
        <v>82</v>
      </c>
      <c r="B585" s="158"/>
      <c r="C585" s="43">
        <v>92</v>
      </c>
      <c r="D585" s="43">
        <v>92</v>
      </c>
      <c r="E585" s="43">
        <v>92</v>
      </c>
      <c r="F585" s="44">
        <v>92</v>
      </c>
    </row>
    <row r="586" spans="1:6" ht="18" thickBot="1">
      <c r="A586" s="45" t="s">
        <v>83</v>
      </c>
      <c r="B586" s="46"/>
      <c r="C586" s="47">
        <v>1104</v>
      </c>
      <c r="D586" s="47">
        <v>2760</v>
      </c>
      <c r="E586" s="47">
        <v>4416</v>
      </c>
      <c r="F586" s="48">
        <v>6624</v>
      </c>
    </row>
    <row r="588" spans="1:6" ht="18" thickBot="1">
      <c r="A588" s="23"/>
      <c r="B588" s="23"/>
      <c r="C588" s="23"/>
      <c r="D588" s="23"/>
      <c r="E588" s="124" t="s">
        <v>113</v>
      </c>
      <c r="F588" s="124"/>
    </row>
    <row r="589" spans="1:6" ht="38.25" customHeight="1" thickBot="1">
      <c r="A589" s="101" t="s">
        <v>165</v>
      </c>
      <c r="B589" s="102"/>
      <c r="C589" s="102"/>
      <c r="D589" s="102"/>
      <c r="E589" s="102"/>
      <c r="F589" s="103"/>
    </row>
    <row r="590" spans="1:6" ht="18" thickBot="1">
      <c r="A590" s="49"/>
      <c r="B590" s="50"/>
      <c r="C590" s="50"/>
      <c r="D590" s="50"/>
      <c r="E590" s="50"/>
      <c r="F590" s="51"/>
    </row>
    <row r="591" spans="1:6">
      <c r="A591" s="32" t="s">
        <v>65</v>
      </c>
      <c r="B591" s="151" t="s">
        <v>66</v>
      </c>
      <c r="C591" s="152"/>
      <c r="D591" s="152"/>
      <c r="E591" s="152"/>
      <c r="F591" s="153"/>
    </row>
    <row r="592" spans="1:6" ht="18" thickBot="1">
      <c r="A592" s="33">
        <v>1015</v>
      </c>
      <c r="B592" s="128" t="s">
        <v>67</v>
      </c>
      <c r="C592" s="129"/>
      <c r="D592" s="129"/>
      <c r="E592" s="129"/>
      <c r="F592" s="130"/>
    </row>
    <row r="593" spans="1:6">
      <c r="A593" s="34"/>
      <c r="B593" s="131"/>
      <c r="C593" s="132"/>
      <c r="D593" s="132"/>
      <c r="E593" s="132"/>
      <c r="F593" s="133"/>
    </row>
    <row r="594" spans="1:6" ht="35.25" thickBot="1">
      <c r="A594" s="35" t="s">
        <v>68</v>
      </c>
      <c r="B594" s="154"/>
      <c r="C594" s="155"/>
      <c r="D594" s="155"/>
      <c r="E594" s="155"/>
      <c r="F594" s="156"/>
    </row>
    <row r="595" spans="1:6">
      <c r="A595" s="36"/>
      <c r="B595" s="132"/>
      <c r="C595" s="132"/>
      <c r="D595" s="132"/>
      <c r="E595" s="132"/>
      <c r="F595" s="133"/>
    </row>
    <row r="596" spans="1:6">
      <c r="A596" s="37" t="s">
        <v>69</v>
      </c>
      <c r="B596" s="38">
        <v>1015</v>
      </c>
      <c r="C596" s="142" t="s">
        <v>70</v>
      </c>
      <c r="D596" s="143"/>
      <c r="E596" s="143"/>
      <c r="F596" s="144"/>
    </row>
    <row r="597" spans="1:6" ht="34.5">
      <c r="A597" s="37" t="s">
        <v>71</v>
      </c>
      <c r="B597" s="39">
        <v>12001</v>
      </c>
      <c r="C597" s="145" t="s">
        <v>2</v>
      </c>
      <c r="D597" s="145" t="s">
        <v>72</v>
      </c>
      <c r="E597" s="145" t="s">
        <v>4</v>
      </c>
      <c r="F597" s="148" t="s">
        <v>5</v>
      </c>
    </row>
    <row r="598" spans="1:6" ht="51.75">
      <c r="A598" s="40" t="s">
        <v>73</v>
      </c>
      <c r="B598" s="41" t="s">
        <v>9</v>
      </c>
      <c r="C598" s="146"/>
      <c r="D598" s="146"/>
      <c r="E598" s="146"/>
      <c r="F598" s="149"/>
    </row>
    <row r="599" spans="1:6" ht="86.25">
      <c r="A599" s="40" t="s">
        <v>74</v>
      </c>
      <c r="B599" s="41" t="s">
        <v>75</v>
      </c>
      <c r="C599" s="146"/>
      <c r="D599" s="146"/>
      <c r="E599" s="146"/>
      <c r="F599" s="149"/>
    </row>
    <row r="600" spans="1:6" ht="34.5">
      <c r="A600" s="40" t="s">
        <v>76</v>
      </c>
      <c r="B600" s="42" t="s">
        <v>77</v>
      </c>
      <c r="C600" s="146"/>
      <c r="D600" s="146"/>
      <c r="E600" s="146"/>
      <c r="F600" s="149"/>
    </row>
    <row r="601" spans="1:6" ht="51.75">
      <c r="A601" s="40" t="s">
        <v>78</v>
      </c>
      <c r="B601" s="42" t="s">
        <v>41</v>
      </c>
      <c r="C601" s="146"/>
      <c r="D601" s="146"/>
      <c r="E601" s="146"/>
      <c r="F601" s="149"/>
    </row>
    <row r="602" spans="1:6" ht="51.75">
      <c r="A602" s="40" t="s">
        <v>79</v>
      </c>
      <c r="B602" s="41" t="s">
        <v>80</v>
      </c>
      <c r="C602" s="146"/>
      <c r="D602" s="146"/>
      <c r="E602" s="146"/>
      <c r="F602" s="149"/>
    </row>
    <row r="603" spans="1:6">
      <c r="A603" s="37"/>
      <c r="B603" s="42" t="s">
        <v>81</v>
      </c>
      <c r="C603" s="147"/>
      <c r="D603" s="147"/>
      <c r="E603" s="147"/>
      <c r="F603" s="150"/>
    </row>
    <row r="604" spans="1:6">
      <c r="A604" s="157" t="s">
        <v>82</v>
      </c>
      <c r="B604" s="158"/>
      <c r="C604" s="43">
        <v>48</v>
      </c>
      <c r="D604" s="43">
        <v>48</v>
      </c>
      <c r="E604" s="43">
        <v>48</v>
      </c>
      <c r="F604" s="44">
        <v>48</v>
      </c>
    </row>
    <row r="605" spans="1:6" ht="18" thickBot="1">
      <c r="A605" s="45" t="s">
        <v>83</v>
      </c>
      <c r="B605" s="46"/>
      <c r="C605" s="47">
        <v>576</v>
      </c>
      <c r="D605" s="47">
        <v>1440</v>
      </c>
      <c r="E605" s="47">
        <v>2304</v>
      </c>
      <c r="F605" s="48">
        <v>3456</v>
      </c>
    </row>
    <row r="606" spans="1:6">
      <c r="A606" s="24"/>
      <c r="B606" s="24"/>
      <c r="C606" s="24"/>
      <c r="D606" s="24"/>
      <c r="E606" s="24"/>
      <c r="F606" s="24"/>
    </row>
    <row r="607" spans="1:6" ht="18" thickBot="1">
      <c r="A607" s="5"/>
      <c r="B607" s="5"/>
      <c r="C607" s="5"/>
      <c r="D607" s="5"/>
      <c r="E607" s="124" t="s">
        <v>114</v>
      </c>
      <c r="F607" s="124"/>
    </row>
    <row r="608" spans="1:6" ht="41.25" customHeight="1" thickBot="1">
      <c r="A608" s="101" t="s">
        <v>166</v>
      </c>
      <c r="B608" s="102"/>
      <c r="C608" s="102"/>
      <c r="D608" s="102"/>
      <c r="E608" s="102"/>
      <c r="F608" s="103"/>
    </row>
    <row r="609" spans="1:6" ht="18" thickBot="1">
      <c r="A609" s="49"/>
      <c r="B609" s="50"/>
      <c r="C609" s="50"/>
      <c r="D609" s="50"/>
      <c r="E609" s="50"/>
      <c r="F609" s="51"/>
    </row>
    <row r="610" spans="1:6">
      <c r="A610" s="32" t="s">
        <v>65</v>
      </c>
      <c r="B610" s="151" t="s">
        <v>66</v>
      </c>
      <c r="C610" s="152"/>
      <c r="D610" s="152"/>
      <c r="E610" s="152"/>
      <c r="F610" s="153"/>
    </row>
    <row r="611" spans="1:6" ht="18" thickBot="1">
      <c r="A611" s="33">
        <v>1015</v>
      </c>
      <c r="B611" s="128" t="s">
        <v>67</v>
      </c>
      <c r="C611" s="129"/>
      <c r="D611" s="129"/>
      <c r="E611" s="129"/>
      <c r="F611" s="130"/>
    </row>
    <row r="612" spans="1:6">
      <c r="A612" s="34"/>
      <c r="B612" s="131"/>
      <c r="C612" s="132"/>
      <c r="D612" s="132"/>
      <c r="E612" s="132"/>
      <c r="F612" s="133"/>
    </row>
    <row r="613" spans="1:6" ht="35.25" thickBot="1">
      <c r="A613" s="35" t="s">
        <v>68</v>
      </c>
      <c r="B613" s="154"/>
      <c r="C613" s="155"/>
      <c r="D613" s="155"/>
      <c r="E613" s="155"/>
      <c r="F613" s="156"/>
    </row>
    <row r="614" spans="1:6">
      <c r="A614" s="36"/>
      <c r="B614" s="132"/>
      <c r="C614" s="132"/>
      <c r="D614" s="132"/>
      <c r="E614" s="132"/>
      <c r="F614" s="133"/>
    </row>
    <row r="615" spans="1:6">
      <c r="A615" s="37" t="s">
        <v>69</v>
      </c>
      <c r="B615" s="38">
        <v>1015</v>
      </c>
      <c r="C615" s="142" t="s">
        <v>70</v>
      </c>
      <c r="D615" s="143"/>
      <c r="E615" s="143"/>
      <c r="F615" s="144"/>
    </row>
    <row r="616" spans="1:6" ht="34.5">
      <c r="A616" s="37" t="s">
        <v>71</v>
      </c>
      <c r="B616" s="39">
        <v>12001</v>
      </c>
      <c r="C616" s="145" t="s">
        <v>2</v>
      </c>
      <c r="D616" s="145" t="s">
        <v>72</v>
      </c>
      <c r="E616" s="145" t="s">
        <v>4</v>
      </c>
      <c r="F616" s="148" t="s">
        <v>5</v>
      </c>
    </row>
    <row r="617" spans="1:6" ht="51.75">
      <c r="A617" s="40" t="s">
        <v>73</v>
      </c>
      <c r="B617" s="41" t="s">
        <v>9</v>
      </c>
      <c r="C617" s="146"/>
      <c r="D617" s="146"/>
      <c r="E617" s="146"/>
      <c r="F617" s="149"/>
    </row>
    <row r="618" spans="1:6" ht="86.25">
      <c r="A618" s="40" t="s">
        <v>74</v>
      </c>
      <c r="B618" s="41" t="s">
        <v>75</v>
      </c>
      <c r="C618" s="146"/>
      <c r="D618" s="146"/>
      <c r="E618" s="146"/>
      <c r="F618" s="149"/>
    </row>
    <row r="619" spans="1:6" ht="34.5">
      <c r="A619" s="40" t="s">
        <v>76</v>
      </c>
      <c r="B619" s="42" t="s">
        <v>77</v>
      </c>
      <c r="C619" s="146"/>
      <c r="D619" s="146"/>
      <c r="E619" s="146"/>
      <c r="F619" s="149"/>
    </row>
    <row r="620" spans="1:6" ht="51.75">
      <c r="A620" s="40" t="s">
        <v>78</v>
      </c>
      <c r="B620" s="42" t="s">
        <v>116</v>
      </c>
      <c r="C620" s="146"/>
      <c r="D620" s="146"/>
      <c r="E620" s="146"/>
      <c r="F620" s="149"/>
    </row>
    <row r="621" spans="1:6" ht="51.75">
      <c r="A621" s="40" t="s">
        <v>79</v>
      </c>
      <c r="B621" s="41" t="s">
        <v>80</v>
      </c>
      <c r="C621" s="146"/>
      <c r="D621" s="146"/>
      <c r="E621" s="146"/>
      <c r="F621" s="149"/>
    </row>
    <row r="622" spans="1:6">
      <c r="A622" s="37"/>
      <c r="B622" s="42" t="s">
        <v>81</v>
      </c>
      <c r="C622" s="147"/>
      <c r="D622" s="147"/>
      <c r="E622" s="147"/>
      <c r="F622" s="150"/>
    </row>
    <row r="623" spans="1:6">
      <c r="A623" s="157" t="s">
        <v>82</v>
      </c>
      <c r="B623" s="158"/>
      <c r="C623" s="43">
        <v>17</v>
      </c>
      <c r="D623" s="43">
        <v>17</v>
      </c>
      <c r="E623" s="43">
        <v>17</v>
      </c>
      <c r="F623" s="44">
        <v>17</v>
      </c>
    </row>
    <row r="624" spans="1:6" ht="18" thickBot="1">
      <c r="A624" s="45" t="s">
        <v>83</v>
      </c>
      <c r="B624" s="46"/>
      <c r="C624" s="47">
        <v>204</v>
      </c>
      <c r="D624" s="47">
        <v>510</v>
      </c>
      <c r="E624" s="47">
        <v>816</v>
      </c>
      <c r="F624" s="48">
        <v>1224</v>
      </c>
    </row>
    <row r="625" spans="1:6">
      <c r="A625" s="24"/>
      <c r="B625" s="24"/>
      <c r="C625" s="24"/>
      <c r="D625" s="24"/>
      <c r="E625" s="24"/>
      <c r="F625" s="24"/>
    </row>
    <row r="626" spans="1:6" ht="18" thickBot="1">
      <c r="A626" s="23"/>
      <c r="B626" s="23"/>
      <c r="C626" s="23"/>
      <c r="D626" s="23"/>
      <c r="E626" s="124" t="s">
        <v>115</v>
      </c>
      <c r="F626" s="124"/>
    </row>
    <row r="627" spans="1:6" ht="45.75" customHeight="1" thickBot="1">
      <c r="A627" s="101" t="s">
        <v>167</v>
      </c>
      <c r="B627" s="102"/>
      <c r="C627" s="102"/>
      <c r="D627" s="102"/>
      <c r="E627" s="102"/>
      <c r="F627" s="103"/>
    </row>
    <row r="628" spans="1:6" ht="18" thickBot="1">
      <c r="A628" s="49"/>
      <c r="B628" s="50"/>
      <c r="C628" s="50"/>
      <c r="D628" s="50"/>
      <c r="E628" s="50"/>
      <c r="F628" s="51"/>
    </row>
    <row r="629" spans="1:6">
      <c r="A629" s="32" t="s">
        <v>65</v>
      </c>
      <c r="B629" s="151" t="s">
        <v>66</v>
      </c>
      <c r="C629" s="152"/>
      <c r="D629" s="152"/>
      <c r="E629" s="152"/>
      <c r="F629" s="153"/>
    </row>
    <row r="630" spans="1:6" ht="18" thickBot="1">
      <c r="A630" s="33">
        <v>1015</v>
      </c>
      <c r="B630" s="128" t="s">
        <v>67</v>
      </c>
      <c r="C630" s="129"/>
      <c r="D630" s="129"/>
      <c r="E630" s="129"/>
      <c r="F630" s="130"/>
    </row>
    <row r="631" spans="1:6">
      <c r="A631" s="34"/>
      <c r="B631" s="131"/>
      <c r="C631" s="132"/>
      <c r="D631" s="132"/>
      <c r="E631" s="132"/>
      <c r="F631" s="133"/>
    </row>
    <row r="632" spans="1:6" ht="35.25" thickBot="1">
      <c r="A632" s="35" t="s">
        <v>68</v>
      </c>
      <c r="B632" s="154"/>
      <c r="C632" s="155"/>
      <c r="D632" s="155"/>
      <c r="E632" s="155"/>
      <c r="F632" s="156"/>
    </row>
    <row r="633" spans="1:6">
      <c r="A633" s="36"/>
      <c r="B633" s="132"/>
      <c r="C633" s="132"/>
      <c r="D633" s="132"/>
      <c r="E633" s="132"/>
      <c r="F633" s="133"/>
    </row>
    <row r="634" spans="1:6">
      <c r="A634" s="37" t="s">
        <v>69</v>
      </c>
      <c r="B634" s="38">
        <v>1015</v>
      </c>
      <c r="C634" s="142" t="s">
        <v>70</v>
      </c>
      <c r="D634" s="143"/>
      <c r="E634" s="143"/>
      <c r="F634" s="144"/>
    </row>
    <row r="635" spans="1:6" ht="34.5">
      <c r="A635" s="37" t="s">
        <v>71</v>
      </c>
      <c r="B635" s="39">
        <v>12001</v>
      </c>
      <c r="C635" s="145" t="s">
        <v>2</v>
      </c>
      <c r="D635" s="145" t="s">
        <v>72</v>
      </c>
      <c r="E635" s="145" t="s">
        <v>4</v>
      </c>
      <c r="F635" s="148" t="s">
        <v>5</v>
      </c>
    </row>
    <row r="636" spans="1:6" ht="51.75">
      <c r="A636" s="40" t="s">
        <v>73</v>
      </c>
      <c r="B636" s="41" t="s">
        <v>9</v>
      </c>
      <c r="C636" s="146"/>
      <c r="D636" s="146"/>
      <c r="E636" s="146"/>
      <c r="F636" s="149"/>
    </row>
    <row r="637" spans="1:6" ht="86.25">
      <c r="A637" s="40" t="s">
        <v>74</v>
      </c>
      <c r="B637" s="41" t="s">
        <v>75</v>
      </c>
      <c r="C637" s="146"/>
      <c r="D637" s="146"/>
      <c r="E637" s="146"/>
      <c r="F637" s="149"/>
    </row>
    <row r="638" spans="1:6" ht="34.5">
      <c r="A638" s="40" t="s">
        <v>76</v>
      </c>
      <c r="B638" s="42" t="s">
        <v>77</v>
      </c>
      <c r="C638" s="146"/>
      <c r="D638" s="146"/>
      <c r="E638" s="146"/>
      <c r="F638" s="149"/>
    </row>
    <row r="639" spans="1:6" ht="51.75">
      <c r="A639" s="40" t="s">
        <v>78</v>
      </c>
      <c r="B639" s="42" t="s">
        <v>43</v>
      </c>
      <c r="C639" s="146"/>
      <c r="D639" s="146"/>
      <c r="E639" s="146"/>
      <c r="F639" s="149"/>
    </row>
    <row r="640" spans="1:6" ht="51.75">
      <c r="A640" s="40" t="s">
        <v>79</v>
      </c>
      <c r="B640" s="41" t="s">
        <v>80</v>
      </c>
      <c r="C640" s="146"/>
      <c r="D640" s="146"/>
      <c r="E640" s="146"/>
      <c r="F640" s="149"/>
    </row>
    <row r="641" spans="1:6">
      <c r="A641" s="37"/>
      <c r="B641" s="42" t="s">
        <v>81</v>
      </c>
      <c r="C641" s="147"/>
      <c r="D641" s="147"/>
      <c r="E641" s="147"/>
      <c r="F641" s="150"/>
    </row>
    <row r="642" spans="1:6">
      <c r="A642" s="157" t="s">
        <v>82</v>
      </c>
      <c r="B642" s="158"/>
      <c r="C642" s="43">
        <v>148</v>
      </c>
      <c r="D642" s="43">
        <v>148</v>
      </c>
      <c r="E642" s="43">
        <v>148</v>
      </c>
      <c r="F642" s="44">
        <v>148</v>
      </c>
    </row>
    <row r="643" spans="1:6" ht="18" thickBot="1">
      <c r="A643" s="45" t="s">
        <v>83</v>
      </c>
      <c r="B643" s="46"/>
      <c r="C643" s="47">
        <v>1776</v>
      </c>
      <c r="D643" s="47">
        <v>4440</v>
      </c>
      <c r="E643" s="47">
        <v>7104</v>
      </c>
      <c r="F643" s="48">
        <v>10656</v>
      </c>
    </row>
    <row r="645" spans="1:6" ht="18" thickBot="1">
      <c r="A645" s="23"/>
      <c r="B645" s="23"/>
      <c r="C645" s="23"/>
      <c r="D645" s="23"/>
      <c r="E645" s="124" t="s">
        <v>117</v>
      </c>
      <c r="F645" s="124"/>
    </row>
    <row r="646" spans="1:6" ht="47.25" customHeight="1" thickBot="1">
      <c r="A646" s="101" t="s">
        <v>168</v>
      </c>
      <c r="B646" s="102"/>
      <c r="C646" s="102"/>
      <c r="D646" s="102"/>
      <c r="E646" s="102"/>
      <c r="F646" s="103"/>
    </row>
    <row r="647" spans="1:6" ht="18" thickBot="1">
      <c r="A647" s="49"/>
      <c r="B647" s="50"/>
      <c r="C647" s="50"/>
      <c r="D647" s="50"/>
      <c r="E647" s="50"/>
      <c r="F647" s="51"/>
    </row>
    <row r="648" spans="1:6">
      <c r="A648" s="32" t="s">
        <v>65</v>
      </c>
      <c r="B648" s="151" t="s">
        <v>66</v>
      </c>
      <c r="C648" s="152"/>
      <c r="D648" s="152"/>
      <c r="E648" s="152"/>
      <c r="F648" s="153"/>
    </row>
    <row r="649" spans="1:6" ht="18" thickBot="1">
      <c r="A649" s="33">
        <v>1015</v>
      </c>
      <c r="B649" s="128" t="s">
        <v>67</v>
      </c>
      <c r="C649" s="129"/>
      <c r="D649" s="129"/>
      <c r="E649" s="129"/>
      <c r="F649" s="130"/>
    </row>
    <row r="650" spans="1:6">
      <c r="A650" s="34"/>
      <c r="B650" s="131"/>
      <c r="C650" s="132"/>
      <c r="D650" s="132"/>
      <c r="E650" s="132"/>
      <c r="F650" s="133"/>
    </row>
    <row r="651" spans="1:6" ht="35.25" thickBot="1">
      <c r="A651" s="35" t="s">
        <v>68</v>
      </c>
      <c r="B651" s="154"/>
      <c r="C651" s="155"/>
      <c r="D651" s="155"/>
      <c r="E651" s="155"/>
      <c r="F651" s="156"/>
    </row>
    <row r="652" spans="1:6">
      <c r="A652" s="36"/>
      <c r="B652" s="132"/>
      <c r="C652" s="132"/>
      <c r="D652" s="132"/>
      <c r="E652" s="132"/>
      <c r="F652" s="133"/>
    </row>
    <row r="653" spans="1:6">
      <c r="A653" s="37" t="s">
        <v>69</v>
      </c>
      <c r="B653" s="38">
        <v>1015</v>
      </c>
      <c r="C653" s="142" t="s">
        <v>70</v>
      </c>
      <c r="D653" s="143"/>
      <c r="E653" s="143"/>
      <c r="F653" s="144"/>
    </row>
    <row r="654" spans="1:6" ht="34.5">
      <c r="A654" s="37" t="s">
        <v>71</v>
      </c>
      <c r="B654" s="39">
        <v>12001</v>
      </c>
      <c r="C654" s="145" t="s">
        <v>2</v>
      </c>
      <c r="D654" s="145" t="s">
        <v>72</v>
      </c>
      <c r="E654" s="145" t="s">
        <v>4</v>
      </c>
      <c r="F654" s="148" t="s">
        <v>5</v>
      </c>
    </row>
    <row r="655" spans="1:6" ht="51.75">
      <c r="A655" s="40" t="s">
        <v>73</v>
      </c>
      <c r="B655" s="41" t="s">
        <v>9</v>
      </c>
      <c r="C655" s="146"/>
      <c r="D655" s="146"/>
      <c r="E655" s="146"/>
      <c r="F655" s="149"/>
    </row>
    <row r="656" spans="1:6" ht="86.25">
      <c r="A656" s="40" t="s">
        <v>74</v>
      </c>
      <c r="B656" s="41" t="s">
        <v>75</v>
      </c>
      <c r="C656" s="146"/>
      <c r="D656" s="146"/>
      <c r="E656" s="146"/>
      <c r="F656" s="149"/>
    </row>
    <row r="657" spans="1:6" ht="34.5">
      <c r="A657" s="40" t="s">
        <v>76</v>
      </c>
      <c r="B657" s="42" t="s">
        <v>77</v>
      </c>
      <c r="C657" s="146"/>
      <c r="D657" s="146"/>
      <c r="E657" s="146"/>
      <c r="F657" s="149"/>
    </row>
    <row r="658" spans="1:6" ht="51.75">
      <c r="A658" s="40" t="s">
        <v>78</v>
      </c>
      <c r="B658" s="42" t="s">
        <v>44</v>
      </c>
      <c r="C658" s="146"/>
      <c r="D658" s="146"/>
      <c r="E658" s="146"/>
      <c r="F658" s="149"/>
    </row>
    <row r="659" spans="1:6" ht="51.75">
      <c r="A659" s="40" t="s">
        <v>79</v>
      </c>
      <c r="B659" s="41" t="s">
        <v>80</v>
      </c>
      <c r="C659" s="146"/>
      <c r="D659" s="146"/>
      <c r="E659" s="146"/>
      <c r="F659" s="149"/>
    </row>
    <row r="660" spans="1:6">
      <c r="A660" s="37"/>
      <c r="B660" s="42" t="s">
        <v>81</v>
      </c>
      <c r="C660" s="147"/>
      <c r="D660" s="147"/>
      <c r="E660" s="147"/>
      <c r="F660" s="150"/>
    </row>
    <row r="661" spans="1:6">
      <c r="A661" s="157" t="s">
        <v>82</v>
      </c>
      <c r="B661" s="158"/>
      <c r="C661" s="43">
        <v>95</v>
      </c>
      <c r="D661" s="43">
        <v>95</v>
      </c>
      <c r="E661" s="43">
        <v>95</v>
      </c>
      <c r="F661" s="44">
        <v>95</v>
      </c>
    </row>
    <row r="662" spans="1:6" ht="18" thickBot="1">
      <c r="A662" s="45" t="s">
        <v>83</v>
      </c>
      <c r="B662" s="46"/>
      <c r="C662" s="47">
        <v>1140</v>
      </c>
      <c r="D662" s="47">
        <v>2850</v>
      </c>
      <c r="E662" s="47">
        <v>4560</v>
      </c>
      <c r="F662" s="48">
        <v>6840</v>
      </c>
    </row>
    <row r="664" spans="1:6" ht="18" thickBot="1">
      <c r="A664" s="23"/>
      <c r="B664" s="23"/>
      <c r="C664" s="23"/>
      <c r="D664" s="23"/>
      <c r="E664" s="124" t="s">
        <v>118</v>
      </c>
      <c r="F664" s="124"/>
    </row>
    <row r="665" spans="1:6" ht="62.25" customHeight="1" thickBot="1">
      <c r="A665" s="101" t="s">
        <v>169</v>
      </c>
      <c r="B665" s="102"/>
      <c r="C665" s="102"/>
      <c r="D665" s="102"/>
      <c r="E665" s="102"/>
      <c r="F665" s="103"/>
    </row>
    <row r="666" spans="1:6" ht="18" thickBot="1">
      <c r="A666" s="49"/>
      <c r="B666" s="50"/>
      <c r="C666" s="50"/>
      <c r="D666" s="50"/>
      <c r="E666" s="50"/>
      <c r="F666" s="51"/>
    </row>
    <row r="667" spans="1:6">
      <c r="A667" s="32" t="s">
        <v>65</v>
      </c>
      <c r="B667" s="151" t="s">
        <v>66</v>
      </c>
      <c r="C667" s="152"/>
      <c r="D667" s="152"/>
      <c r="E667" s="152"/>
      <c r="F667" s="153"/>
    </row>
    <row r="668" spans="1:6" ht="18" thickBot="1">
      <c r="A668" s="33">
        <v>1015</v>
      </c>
      <c r="B668" s="128" t="s">
        <v>67</v>
      </c>
      <c r="C668" s="129"/>
      <c r="D668" s="129"/>
      <c r="E668" s="129"/>
      <c r="F668" s="130"/>
    </row>
    <row r="669" spans="1:6">
      <c r="A669" s="34"/>
      <c r="B669" s="131"/>
      <c r="C669" s="132"/>
      <c r="D669" s="132"/>
      <c r="E669" s="132"/>
      <c r="F669" s="133"/>
    </row>
    <row r="670" spans="1:6" ht="35.25" thickBot="1">
      <c r="A670" s="89" t="s">
        <v>68</v>
      </c>
      <c r="B670" s="139"/>
      <c r="C670" s="140"/>
      <c r="D670" s="140"/>
      <c r="E670" s="140"/>
      <c r="F670" s="141"/>
    </row>
    <row r="671" spans="1:6">
      <c r="A671" s="34"/>
      <c r="B671" s="162"/>
      <c r="C671" s="162"/>
      <c r="D671" s="162"/>
      <c r="E671" s="162"/>
      <c r="F671" s="163"/>
    </row>
    <row r="672" spans="1:6">
      <c r="A672" s="37" t="s">
        <v>69</v>
      </c>
      <c r="B672" s="38">
        <v>1015</v>
      </c>
      <c r="C672" s="137" t="s">
        <v>70</v>
      </c>
      <c r="D672" s="137"/>
      <c r="E672" s="137"/>
      <c r="F672" s="164"/>
    </row>
    <row r="673" spans="1:6" ht="34.5">
      <c r="A673" s="37" t="s">
        <v>71</v>
      </c>
      <c r="B673" s="88">
        <v>12001</v>
      </c>
      <c r="C673" s="138" t="s">
        <v>2</v>
      </c>
      <c r="D673" s="138" t="s">
        <v>72</v>
      </c>
      <c r="E673" s="138" t="s">
        <v>4</v>
      </c>
      <c r="F673" s="165" t="s">
        <v>5</v>
      </c>
    </row>
    <row r="674" spans="1:6" ht="51.75">
      <c r="A674" s="40" t="s">
        <v>73</v>
      </c>
      <c r="B674" s="41" t="s">
        <v>9</v>
      </c>
      <c r="C674" s="138"/>
      <c r="D674" s="138"/>
      <c r="E674" s="138"/>
      <c r="F674" s="165"/>
    </row>
    <row r="675" spans="1:6" ht="86.25">
      <c r="A675" s="40" t="s">
        <v>74</v>
      </c>
      <c r="B675" s="41" t="s">
        <v>75</v>
      </c>
      <c r="C675" s="138"/>
      <c r="D675" s="138"/>
      <c r="E675" s="138"/>
      <c r="F675" s="165"/>
    </row>
    <row r="676" spans="1:6" ht="34.5">
      <c r="A676" s="40" t="s">
        <v>76</v>
      </c>
      <c r="B676" s="42" t="s">
        <v>77</v>
      </c>
      <c r="C676" s="138"/>
      <c r="D676" s="138"/>
      <c r="E676" s="138"/>
      <c r="F676" s="165"/>
    </row>
    <row r="677" spans="1:6" ht="51.75">
      <c r="A677" s="40" t="s">
        <v>78</v>
      </c>
      <c r="B677" s="42" t="s">
        <v>45</v>
      </c>
      <c r="C677" s="138"/>
      <c r="D677" s="138"/>
      <c r="E677" s="138"/>
      <c r="F677" s="165"/>
    </row>
    <row r="678" spans="1:6" ht="51.75">
      <c r="A678" s="40" t="s">
        <v>79</v>
      </c>
      <c r="B678" s="41" t="s">
        <v>80</v>
      </c>
      <c r="C678" s="138"/>
      <c r="D678" s="138"/>
      <c r="E678" s="138"/>
      <c r="F678" s="165"/>
    </row>
    <row r="679" spans="1:6">
      <c r="A679" s="37"/>
      <c r="B679" s="42" t="s">
        <v>81</v>
      </c>
      <c r="C679" s="138"/>
      <c r="D679" s="138"/>
      <c r="E679" s="138"/>
      <c r="F679" s="165"/>
    </row>
    <row r="680" spans="1:6">
      <c r="A680" s="166" t="s">
        <v>82</v>
      </c>
      <c r="B680" s="135"/>
      <c r="C680" s="43">
        <v>39</v>
      </c>
      <c r="D680" s="43">
        <v>39</v>
      </c>
      <c r="E680" s="43">
        <v>39</v>
      </c>
      <c r="F680" s="44">
        <v>39</v>
      </c>
    </row>
    <row r="681" spans="1:6" ht="18" thickBot="1">
      <c r="A681" s="45" t="s">
        <v>83</v>
      </c>
      <c r="B681" s="46"/>
      <c r="C681" s="47">
        <v>468</v>
      </c>
      <c r="D681" s="47">
        <v>1170</v>
      </c>
      <c r="E681" s="47">
        <v>1872</v>
      </c>
      <c r="F681" s="48">
        <v>2808</v>
      </c>
    </row>
    <row r="683" spans="1:6" ht="18" thickBot="1">
      <c r="A683" s="23"/>
      <c r="B683" s="23"/>
      <c r="C683" s="23"/>
      <c r="D683" s="23"/>
      <c r="E683" s="124" t="s">
        <v>119</v>
      </c>
      <c r="F683" s="124"/>
    </row>
    <row r="684" spans="1:6" ht="47.25" customHeight="1" thickBot="1">
      <c r="A684" s="101" t="s">
        <v>195</v>
      </c>
      <c r="B684" s="102"/>
      <c r="C684" s="102"/>
      <c r="D684" s="102"/>
      <c r="E684" s="102"/>
      <c r="F684" s="103"/>
    </row>
    <row r="685" spans="1:6" ht="18" thickBot="1">
      <c r="A685" s="49"/>
      <c r="B685" s="50"/>
      <c r="C685" s="50"/>
      <c r="D685" s="50"/>
      <c r="E685" s="50"/>
      <c r="F685" s="51"/>
    </row>
    <row r="686" spans="1:6">
      <c r="A686" s="32" t="s">
        <v>65</v>
      </c>
      <c r="B686" s="151" t="s">
        <v>66</v>
      </c>
      <c r="C686" s="152"/>
      <c r="D686" s="152"/>
      <c r="E686" s="152"/>
      <c r="F686" s="153"/>
    </row>
    <row r="687" spans="1:6" ht="18" thickBot="1">
      <c r="A687" s="33">
        <v>1015</v>
      </c>
      <c r="B687" s="128" t="s">
        <v>67</v>
      </c>
      <c r="C687" s="129"/>
      <c r="D687" s="129"/>
      <c r="E687" s="129"/>
      <c r="F687" s="130"/>
    </row>
    <row r="688" spans="1:6">
      <c r="A688" s="34"/>
      <c r="B688" s="131"/>
      <c r="C688" s="132"/>
      <c r="D688" s="132"/>
      <c r="E688" s="132"/>
      <c r="F688" s="133"/>
    </row>
    <row r="689" spans="1:6" ht="35.25" thickBot="1">
      <c r="A689" s="35" t="s">
        <v>68</v>
      </c>
      <c r="B689" s="154"/>
      <c r="C689" s="155"/>
      <c r="D689" s="155"/>
      <c r="E689" s="155"/>
      <c r="F689" s="156"/>
    </row>
    <row r="690" spans="1:6">
      <c r="A690" s="36"/>
      <c r="B690" s="132"/>
      <c r="C690" s="132"/>
      <c r="D690" s="132"/>
      <c r="E690" s="132"/>
      <c r="F690" s="133"/>
    </row>
    <row r="691" spans="1:6">
      <c r="A691" s="37" t="s">
        <v>69</v>
      </c>
      <c r="B691" s="38">
        <v>1015</v>
      </c>
      <c r="C691" s="142" t="s">
        <v>70</v>
      </c>
      <c r="D691" s="143"/>
      <c r="E691" s="143"/>
      <c r="F691" s="144"/>
    </row>
    <row r="692" spans="1:6" ht="34.5">
      <c r="A692" s="37" t="s">
        <v>71</v>
      </c>
      <c r="B692" s="39">
        <v>12001</v>
      </c>
      <c r="C692" s="145" t="s">
        <v>2</v>
      </c>
      <c r="D692" s="145" t="s">
        <v>72</v>
      </c>
      <c r="E692" s="145" t="s">
        <v>4</v>
      </c>
      <c r="F692" s="148" t="s">
        <v>5</v>
      </c>
    </row>
    <row r="693" spans="1:6" ht="51.75">
      <c r="A693" s="40" t="s">
        <v>73</v>
      </c>
      <c r="B693" s="41" t="s">
        <v>9</v>
      </c>
      <c r="C693" s="146"/>
      <c r="D693" s="146"/>
      <c r="E693" s="146"/>
      <c r="F693" s="149"/>
    </row>
    <row r="694" spans="1:6" ht="86.25">
      <c r="A694" s="40" t="s">
        <v>74</v>
      </c>
      <c r="B694" s="41" t="s">
        <v>75</v>
      </c>
      <c r="C694" s="146"/>
      <c r="D694" s="146"/>
      <c r="E694" s="146"/>
      <c r="F694" s="149"/>
    </row>
    <row r="695" spans="1:6" ht="34.5">
      <c r="A695" s="40" t="s">
        <v>76</v>
      </c>
      <c r="B695" s="42" t="s">
        <v>77</v>
      </c>
      <c r="C695" s="146"/>
      <c r="D695" s="146"/>
      <c r="E695" s="146"/>
      <c r="F695" s="149"/>
    </row>
    <row r="696" spans="1:6" ht="51.75">
      <c r="A696" s="40" t="s">
        <v>78</v>
      </c>
      <c r="B696" s="42" t="s">
        <v>46</v>
      </c>
      <c r="C696" s="146"/>
      <c r="D696" s="146"/>
      <c r="E696" s="146"/>
      <c r="F696" s="149"/>
    </row>
    <row r="697" spans="1:6" ht="51.75">
      <c r="A697" s="40" t="s">
        <v>79</v>
      </c>
      <c r="B697" s="41" t="s">
        <v>80</v>
      </c>
      <c r="C697" s="146"/>
      <c r="D697" s="146"/>
      <c r="E697" s="146"/>
      <c r="F697" s="149"/>
    </row>
    <row r="698" spans="1:6">
      <c r="A698" s="37"/>
      <c r="B698" s="42" t="s">
        <v>81</v>
      </c>
      <c r="C698" s="147"/>
      <c r="D698" s="147"/>
      <c r="E698" s="147"/>
      <c r="F698" s="150"/>
    </row>
    <row r="699" spans="1:6">
      <c r="A699" s="157" t="s">
        <v>82</v>
      </c>
      <c r="B699" s="158"/>
      <c r="C699" s="43">
        <v>1170</v>
      </c>
      <c r="D699" s="43">
        <v>1170</v>
      </c>
      <c r="E699" s="43">
        <v>1170</v>
      </c>
      <c r="F699" s="44">
        <v>1170</v>
      </c>
    </row>
    <row r="700" spans="1:6" ht="18" thickBot="1">
      <c r="A700" s="45" t="s">
        <v>83</v>
      </c>
      <c r="B700" s="46"/>
      <c r="C700" s="47">
        <v>14040</v>
      </c>
      <c r="D700" s="47">
        <v>35100</v>
      </c>
      <c r="E700" s="47">
        <v>56160</v>
      </c>
      <c r="F700" s="48">
        <v>84240</v>
      </c>
    </row>
    <row r="701" spans="1:6">
      <c r="A701" s="24"/>
      <c r="B701" s="24"/>
      <c r="C701" s="24"/>
      <c r="D701" s="24"/>
      <c r="E701" s="24"/>
      <c r="F701" s="24"/>
    </row>
    <row r="702" spans="1:6" ht="18" thickBot="1">
      <c r="A702" s="23"/>
      <c r="B702" s="23"/>
      <c r="C702" s="23"/>
      <c r="D702" s="23"/>
      <c r="E702" s="124" t="s">
        <v>120</v>
      </c>
      <c r="F702" s="124"/>
    </row>
    <row r="703" spans="1:6" ht="69.75" customHeight="1" thickBot="1">
      <c r="A703" s="101" t="s">
        <v>170</v>
      </c>
      <c r="B703" s="102"/>
      <c r="C703" s="102"/>
      <c r="D703" s="102"/>
      <c r="E703" s="102"/>
      <c r="F703" s="103"/>
    </row>
    <row r="704" spans="1:6" ht="18" thickBot="1">
      <c r="A704" s="49"/>
      <c r="B704" s="50"/>
      <c r="C704" s="50"/>
      <c r="D704" s="50"/>
      <c r="E704" s="50"/>
      <c r="F704" s="51"/>
    </row>
    <row r="705" spans="1:6">
      <c r="A705" s="32" t="s">
        <v>65</v>
      </c>
      <c r="B705" s="151" t="s">
        <v>66</v>
      </c>
      <c r="C705" s="152"/>
      <c r="D705" s="152"/>
      <c r="E705" s="152"/>
      <c r="F705" s="153"/>
    </row>
    <row r="706" spans="1:6" ht="18" thickBot="1">
      <c r="A706" s="33">
        <v>1015</v>
      </c>
      <c r="B706" s="128" t="s">
        <v>67</v>
      </c>
      <c r="C706" s="129"/>
      <c r="D706" s="129"/>
      <c r="E706" s="129"/>
      <c r="F706" s="130"/>
    </row>
    <row r="707" spans="1:6">
      <c r="A707" s="34"/>
      <c r="B707" s="131"/>
      <c r="C707" s="132"/>
      <c r="D707" s="132"/>
      <c r="E707" s="132"/>
      <c r="F707" s="133"/>
    </row>
    <row r="708" spans="1:6" ht="35.25" thickBot="1">
      <c r="A708" s="35" t="s">
        <v>68</v>
      </c>
      <c r="B708" s="154"/>
      <c r="C708" s="155"/>
      <c r="D708" s="155"/>
      <c r="E708" s="155"/>
      <c r="F708" s="156"/>
    </row>
    <row r="709" spans="1:6">
      <c r="A709" s="36"/>
      <c r="B709" s="132"/>
      <c r="C709" s="132"/>
      <c r="D709" s="132"/>
      <c r="E709" s="132"/>
      <c r="F709" s="133"/>
    </row>
    <row r="710" spans="1:6">
      <c r="A710" s="37" t="s">
        <v>69</v>
      </c>
      <c r="B710" s="38">
        <v>1015</v>
      </c>
      <c r="C710" s="142" t="s">
        <v>70</v>
      </c>
      <c r="D710" s="143"/>
      <c r="E710" s="143"/>
      <c r="F710" s="144"/>
    </row>
    <row r="711" spans="1:6" ht="34.5">
      <c r="A711" s="37" t="s">
        <v>71</v>
      </c>
      <c r="B711" s="39">
        <v>12001</v>
      </c>
      <c r="C711" s="145" t="s">
        <v>2</v>
      </c>
      <c r="D711" s="145" t="s">
        <v>72</v>
      </c>
      <c r="E711" s="145" t="s">
        <v>4</v>
      </c>
      <c r="F711" s="148" t="s">
        <v>5</v>
      </c>
    </row>
    <row r="712" spans="1:6" ht="51.75">
      <c r="A712" s="40" t="s">
        <v>73</v>
      </c>
      <c r="B712" s="41" t="s">
        <v>9</v>
      </c>
      <c r="C712" s="146"/>
      <c r="D712" s="146"/>
      <c r="E712" s="146"/>
      <c r="F712" s="149"/>
    </row>
    <row r="713" spans="1:6" ht="86.25">
      <c r="A713" s="40" t="s">
        <v>74</v>
      </c>
      <c r="B713" s="41" t="s">
        <v>75</v>
      </c>
      <c r="C713" s="146"/>
      <c r="D713" s="146"/>
      <c r="E713" s="146"/>
      <c r="F713" s="149"/>
    </row>
    <row r="714" spans="1:6" ht="34.5">
      <c r="A714" s="40" t="s">
        <v>76</v>
      </c>
      <c r="B714" s="42" t="s">
        <v>77</v>
      </c>
      <c r="C714" s="146"/>
      <c r="D714" s="146"/>
      <c r="E714" s="146"/>
      <c r="F714" s="149"/>
    </row>
    <row r="715" spans="1:6" ht="51.75">
      <c r="A715" s="40" t="s">
        <v>78</v>
      </c>
      <c r="B715" s="42" t="s">
        <v>47</v>
      </c>
      <c r="C715" s="146"/>
      <c r="D715" s="146"/>
      <c r="E715" s="146"/>
      <c r="F715" s="149"/>
    </row>
    <row r="716" spans="1:6" ht="51.75">
      <c r="A716" s="40" t="s">
        <v>79</v>
      </c>
      <c r="B716" s="41" t="s">
        <v>80</v>
      </c>
      <c r="C716" s="146"/>
      <c r="D716" s="146"/>
      <c r="E716" s="146"/>
      <c r="F716" s="149"/>
    </row>
    <row r="717" spans="1:6">
      <c r="A717" s="37"/>
      <c r="B717" s="42" t="s">
        <v>81</v>
      </c>
      <c r="C717" s="147"/>
      <c r="D717" s="147"/>
      <c r="E717" s="147"/>
      <c r="F717" s="150"/>
    </row>
    <row r="718" spans="1:6">
      <c r="A718" s="157" t="s">
        <v>82</v>
      </c>
      <c r="B718" s="158"/>
      <c r="C718" s="43">
        <v>134</v>
      </c>
      <c r="D718" s="43">
        <v>134</v>
      </c>
      <c r="E718" s="43">
        <v>134</v>
      </c>
      <c r="F718" s="44">
        <v>134</v>
      </c>
    </row>
    <row r="719" spans="1:6" ht="18" thickBot="1">
      <c r="A719" s="45" t="s">
        <v>83</v>
      </c>
      <c r="B719" s="46"/>
      <c r="C719" s="47">
        <v>1608</v>
      </c>
      <c r="D719" s="47">
        <v>4020</v>
      </c>
      <c r="E719" s="47">
        <v>6432</v>
      </c>
      <c r="F719" s="48">
        <v>9648</v>
      </c>
    </row>
    <row r="720" spans="1:6">
      <c r="A720" s="24"/>
      <c r="B720" s="24"/>
      <c r="C720" s="24"/>
      <c r="D720" s="24"/>
      <c r="E720" s="24"/>
      <c r="F720" s="24"/>
    </row>
    <row r="721" spans="1:6" ht="18" thickBot="1">
      <c r="A721" s="23"/>
      <c r="B721" s="23"/>
      <c r="C721" s="23"/>
      <c r="D721" s="23"/>
      <c r="E721" s="124" t="s">
        <v>121</v>
      </c>
      <c r="F721" s="124"/>
    </row>
    <row r="722" spans="1:6" ht="42.75" customHeight="1" thickBot="1">
      <c r="A722" s="101" t="s">
        <v>171</v>
      </c>
      <c r="B722" s="102"/>
      <c r="C722" s="102"/>
      <c r="D722" s="102"/>
      <c r="E722" s="102"/>
      <c r="F722" s="103"/>
    </row>
    <row r="723" spans="1:6" ht="18" thickBot="1">
      <c r="A723" s="49"/>
      <c r="B723" s="50"/>
      <c r="C723" s="50"/>
      <c r="D723" s="50"/>
      <c r="E723" s="50"/>
      <c r="F723" s="51"/>
    </row>
    <row r="724" spans="1:6">
      <c r="A724" s="32" t="s">
        <v>65</v>
      </c>
      <c r="B724" s="151" t="s">
        <v>66</v>
      </c>
      <c r="C724" s="152"/>
      <c r="D724" s="152"/>
      <c r="E724" s="152"/>
      <c r="F724" s="153"/>
    </row>
    <row r="725" spans="1:6" ht="18" thickBot="1">
      <c r="A725" s="33">
        <v>1015</v>
      </c>
      <c r="B725" s="128" t="s">
        <v>67</v>
      </c>
      <c r="C725" s="129"/>
      <c r="D725" s="129"/>
      <c r="E725" s="129"/>
      <c r="F725" s="130"/>
    </row>
    <row r="726" spans="1:6">
      <c r="A726" s="34"/>
      <c r="B726" s="131"/>
      <c r="C726" s="132"/>
      <c r="D726" s="132"/>
      <c r="E726" s="132"/>
      <c r="F726" s="133"/>
    </row>
    <row r="727" spans="1:6" ht="35.25" thickBot="1">
      <c r="A727" s="35" t="s">
        <v>68</v>
      </c>
      <c r="B727" s="154"/>
      <c r="C727" s="155"/>
      <c r="D727" s="155"/>
      <c r="E727" s="155"/>
      <c r="F727" s="156"/>
    </row>
    <row r="728" spans="1:6">
      <c r="A728" s="36"/>
      <c r="B728" s="132"/>
      <c r="C728" s="132"/>
      <c r="D728" s="132"/>
      <c r="E728" s="132"/>
      <c r="F728" s="133"/>
    </row>
    <row r="729" spans="1:6">
      <c r="A729" s="37" t="s">
        <v>69</v>
      </c>
      <c r="B729" s="38">
        <v>1015</v>
      </c>
      <c r="C729" s="142" t="s">
        <v>70</v>
      </c>
      <c r="D729" s="143"/>
      <c r="E729" s="143"/>
      <c r="F729" s="144"/>
    </row>
    <row r="730" spans="1:6" ht="34.5">
      <c r="A730" s="37" t="s">
        <v>71</v>
      </c>
      <c r="B730" s="39">
        <v>12001</v>
      </c>
      <c r="C730" s="145" t="s">
        <v>2</v>
      </c>
      <c r="D730" s="145" t="s">
        <v>72</v>
      </c>
      <c r="E730" s="145" t="s">
        <v>4</v>
      </c>
      <c r="F730" s="148" t="s">
        <v>5</v>
      </c>
    </row>
    <row r="731" spans="1:6" ht="51.75">
      <c r="A731" s="40" t="s">
        <v>73</v>
      </c>
      <c r="B731" s="41" t="s">
        <v>9</v>
      </c>
      <c r="C731" s="146"/>
      <c r="D731" s="146"/>
      <c r="E731" s="146"/>
      <c r="F731" s="149"/>
    </row>
    <row r="732" spans="1:6" ht="86.25">
      <c r="A732" s="40" t="s">
        <v>74</v>
      </c>
      <c r="B732" s="41" t="s">
        <v>75</v>
      </c>
      <c r="C732" s="146"/>
      <c r="D732" s="146"/>
      <c r="E732" s="146"/>
      <c r="F732" s="149"/>
    </row>
    <row r="733" spans="1:6" ht="34.5">
      <c r="A733" s="40" t="s">
        <v>76</v>
      </c>
      <c r="B733" s="42" t="s">
        <v>77</v>
      </c>
      <c r="C733" s="146"/>
      <c r="D733" s="146"/>
      <c r="E733" s="146"/>
      <c r="F733" s="149"/>
    </row>
    <row r="734" spans="1:6" ht="51.75">
      <c r="A734" s="40" t="s">
        <v>78</v>
      </c>
      <c r="B734" s="42" t="s">
        <v>48</v>
      </c>
      <c r="C734" s="146"/>
      <c r="D734" s="146"/>
      <c r="E734" s="146"/>
      <c r="F734" s="149"/>
    </row>
    <row r="735" spans="1:6" ht="51.75">
      <c r="A735" s="40" t="s">
        <v>79</v>
      </c>
      <c r="B735" s="41" t="s">
        <v>80</v>
      </c>
      <c r="C735" s="146"/>
      <c r="D735" s="146"/>
      <c r="E735" s="146"/>
      <c r="F735" s="149"/>
    </row>
    <row r="736" spans="1:6">
      <c r="A736" s="37"/>
      <c r="B736" s="42" t="s">
        <v>81</v>
      </c>
      <c r="C736" s="147"/>
      <c r="D736" s="147"/>
      <c r="E736" s="147"/>
      <c r="F736" s="150"/>
    </row>
    <row r="737" spans="1:6">
      <c r="A737" s="157" t="s">
        <v>82</v>
      </c>
      <c r="B737" s="158"/>
      <c r="C737" s="43">
        <v>2036</v>
      </c>
      <c r="D737" s="43">
        <v>2036</v>
      </c>
      <c r="E737" s="43">
        <v>2036</v>
      </c>
      <c r="F737" s="44">
        <v>2036</v>
      </c>
    </row>
    <row r="738" spans="1:6" ht="18" thickBot="1">
      <c r="A738" s="45" t="s">
        <v>83</v>
      </c>
      <c r="B738" s="46"/>
      <c r="C738" s="47">
        <v>24432</v>
      </c>
      <c r="D738" s="47">
        <v>61080</v>
      </c>
      <c r="E738" s="47">
        <v>97728</v>
      </c>
      <c r="F738" s="48">
        <v>146592</v>
      </c>
    </row>
    <row r="740" spans="1:6" ht="18" thickBot="1">
      <c r="A740" s="23"/>
      <c r="B740" s="23"/>
      <c r="C740" s="23"/>
      <c r="D740" s="23"/>
      <c r="E740" s="124" t="s">
        <v>122</v>
      </c>
      <c r="F740" s="124"/>
    </row>
    <row r="741" spans="1:6" ht="44.25" customHeight="1" thickBot="1">
      <c r="A741" s="101" t="s">
        <v>172</v>
      </c>
      <c r="B741" s="102"/>
      <c r="C741" s="102"/>
      <c r="D741" s="102"/>
      <c r="E741" s="102"/>
      <c r="F741" s="103"/>
    </row>
    <row r="742" spans="1:6" ht="18" thickBot="1">
      <c r="A742" s="49"/>
      <c r="B742" s="50"/>
      <c r="C742" s="50"/>
      <c r="D742" s="50"/>
      <c r="E742" s="50"/>
      <c r="F742" s="51"/>
    </row>
    <row r="743" spans="1:6">
      <c r="A743" s="32" t="s">
        <v>65</v>
      </c>
      <c r="B743" s="151" t="s">
        <v>66</v>
      </c>
      <c r="C743" s="152"/>
      <c r="D743" s="152"/>
      <c r="E743" s="152"/>
      <c r="F743" s="153"/>
    </row>
    <row r="744" spans="1:6" ht="18" thickBot="1">
      <c r="A744" s="33">
        <v>1015</v>
      </c>
      <c r="B744" s="128" t="s">
        <v>67</v>
      </c>
      <c r="C744" s="129"/>
      <c r="D744" s="129"/>
      <c r="E744" s="129"/>
      <c r="F744" s="130"/>
    </row>
    <row r="745" spans="1:6">
      <c r="A745" s="34"/>
      <c r="B745" s="131"/>
      <c r="C745" s="132"/>
      <c r="D745" s="132"/>
      <c r="E745" s="132"/>
      <c r="F745" s="133"/>
    </row>
    <row r="746" spans="1:6" ht="35.25" thickBot="1">
      <c r="A746" s="35" t="s">
        <v>68</v>
      </c>
      <c r="B746" s="154"/>
      <c r="C746" s="155"/>
      <c r="D746" s="155"/>
      <c r="E746" s="155"/>
      <c r="F746" s="156"/>
    </row>
    <row r="747" spans="1:6">
      <c r="A747" s="36"/>
      <c r="B747" s="132"/>
      <c r="C747" s="132"/>
      <c r="D747" s="132"/>
      <c r="E747" s="132"/>
      <c r="F747" s="133"/>
    </row>
    <row r="748" spans="1:6">
      <c r="A748" s="37" t="s">
        <v>69</v>
      </c>
      <c r="B748" s="38">
        <v>1015</v>
      </c>
      <c r="C748" s="142" t="s">
        <v>70</v>
      </c>
      <c r="D748" s="143"/>
      <c r="E748" s="143"/>
      <c r="F748" s="144"/>
    </row>
    <row r="749" spans="1:6" ht="34.5">
      <c r="A749" s="37" t="s">
        <v>71</v>
      </c>
      <c r="B749" s="39">
        <v>12001</v>
      </c>
      <c r="C749" s="145" t="s">
        <v>2</v>
      </c>
      <c r="D749" s="145" t="s">
        <v>72</v>
      </c>
      <c r="E749" s="145" t="s">
        <v>4</v>
      </c>
      <c r="F749" s="148" t="s">
        <v>5</v>
      </c>
    </row>
    <row r="750" spans="1:6" ht="51.75">
      <c r="A750" s="40" t="s">
        <v>73</v>
      </c>
      <c r="B750" s="41" t="s">
        <v>9</v>
      </c>
      <c r="C750" s="146"/>
      <c r="D750" s="146"/>
      <c r="E750" s="146"/>
      <c r="F750" s="149"/>
    </row>
    <row r="751" spans="1:6" ht="86.25">
      <c r="A751" s="40" t="s">
        <v>74</v>
      </c>
      <c r="B751" s="41" t="s">
        <v>75</v>
      </c>
      <c r="C751" s="146"/>
      <c r="D751" s="146"/>
      <c r="E751" s="146"/>
      <c r="F751" s="149"/>
    </row>
    <row r="752" spans="1:6" ht="34.5">
      <c r="A752" s="40" t="s">
        <v>76</v>
      </c>
      <c r="B752" s="42" t="s">
        <v>77</v>
      </c>
      <c r="C752" s="146"/>
      <c r="D752" s="146"/>
      <c r="E752" s="146"/>
      <c r="F752" s="149"/>
    </row>
    <row r="753" spans="1:6" ht="51.75">
      <c r="A753" s="40" t="s">
        <v>78</v>
      </c>
      <c r="B753" s="42" t="s">
        <v>49</v>
      </c>
      <c r="C753" s="146"/>
      <c r="D753" s="146"/>
      <c r="E753" s="146"/>
      <c r="F753" s="149"/>
    </row>
    <row r="754" spans="1:6" ht="51.75">
      <c r="A754" s="40" t="s">
        <v>79</v>
      </c>
      <c r="B754" s="41" t="s">
        <v>80</v>
      </c>
      <c r="C754" s="146"/>
      <c r="D754" s="146"/>
      <c r="E754" s="146"/>
      <c r="F754" s="149"/>
    </row>
    <row r="755" spans="1:6">
      <c r="A755" s="37"/>
      <c r="B755" s="42" t="s">
        <v>81</v>
      </c>
      <c r="C755" s="147"/>
      <c r="D755" s="147"/>
      <c r="E755" s="147"/>
      <c r="F755" s="150"/>
    </row>
    <row r="756" spans="1:6">
      <c r="A756" s="157" t="s">
        <v>82</v>
      </c>
      <c r="B756" s="158"/>
      <c r="C756" s="43">
        <v>616</v>
      </c>
      <c r="D756" s="43">
        <v>616</v>
      </c>
      <c r="E756" s="43">
        <v>616</v>
      </c>
      <c r="F756" s="44">
        <v>616</v>
      </c>
    </row>
    <row r="757" spans="1:6" ht="18" thickBot="1">
      <c r="A757" s="45" t="s">
        <v>83</v>
      </c>
      <c r="B757" s="46"/>
      <c r="C757" s="47">
        <v>7392</v>
      </c>
      <c r="D757" s="47">
        <v>18480</v>
      </c>
      <c r="E757" s="47">
        <v>29568</v>
      </c>
      <c r="F757" s="48">
        <v>44352</v>
      </c>
    </row>
    <row r="758" spans="1:6">
      <c r="A758" s="24"/>
      <c r="B758" s="24"/>
      <c r="C758" s="24"/>
      <c r="D758" s="24"/>
      <c r="E758" s="24"/>
      <c r="F758" s="24"/>
    </row>
    <row r="759" spans="1:6" ht="18" thickBot="1">
      <c r="A759" s="23"/>
      <c r="B759" s="23"/>
      <c r="C759" s="23"/>
      <c r="D759" s="23"/>
      <c r="E759" s="124" t="s">
        <v>123</v>
      </c>
      <c r="F759" s="124"/>
    </row>
    <row r="760" spans="1:6" ht="36.75" customHeight="1" thickBot="1">
      <c r="A760" s="101" t="s">
        <v>173</v>
      </c>
      <c r="B760" s="102"/>
      <c r="C760" s="102"/>
      <c r="D760" s="102"/>
      <c r="E760" s="102"/>
      <c r="F760" s="103"/>
    </row>
    <row r="761" spans="1:6" ht="18" thickBot="1">
      <c r="A761" s="49"/>
      <c r="B761" s="50"/>
      <c r="C761" s="50"/>
      <c r="D761" s="50"/>
      <c r="E761" s="50"/>
      <c r="F761" s="51"/>
    </row>
    <row r="762" spans="1:6">
      <c r="A762" s="32" t="s">
        <v>65</v>
      </c>
      <c r="B762" s="151" t="s">
        <v>66</v>
      </c>
      <c r="C762" s="152"/>
      <c r="D762" s="152"/>
      <c r="E762" s="152"/>
      <c r="F762" s="153"/>
    </row>
    <row r="763" spans="1:6" ht="18" thickBot="1">
      <c r="A763" s="33">
        <v>1015</v>
      </c>
      <c r="B763" s="128" t="s">
        <v>67</v>
      </c>
      <c r="C763" s="129"/>
      <c r="D763" s="129"/>
      <c r="E763" s="129"/>
      <c r="F763" s="130"/>
    </row>
    <row r="764" spans="1:6">
      <c r="A764" s="34"/>
      <c r="B764" s="131"/>
      <c r="C764" s="132"/>
      <c r="D764" s="132"/>
      <c r="E764" s="132"/>
      <c r="F764" s="133"/>
    </row>
    <row r="765" spans="1:6" ht="35.25" thickBot="1">
      <c r="A765" s="35" t="s">
        <v>68</v>
      </c>
      <c r="B765" s="154"/>
      <c r="C765" s="155"/>
      <c r="D765" s="155"/>
      <c r="E765" s="155"/>
      <c r="F765" s="156"/>
    </row>
    <row r="766" spans="1:6">
      <c r="A766" s="36"/>
      <c r="B766" s="132"/>
      <c r="C766" s="132"/>
      <c r="D766" s="132"/>
      <c r="E766" s="132"/>
      <c r="F766" s="133"/>
    </row>
    <row r="767" spans="1:6">
      <c r="A767" s="37" t="s">
        <v>69</v>
      </c>
      <c r="B767" s="38">
        <v>1015</v>
      </c>
      <c r="C767" s="142" t="s">
        <v>70</v>
      </c>
      <c r="D767" s="143"/>
      <c r="E767" s="143"/>
      <c r="F767" s="144"/>
    </row>
    <row r="768" spans="1:6" ht="34.5">
      <c r="A768" s="37" t="s">
        <v>71</v>
      </c>
      <c r="B768" s="39">
        <v>12001</v>
      </c>
      <c r="C768" s="145" t="s">
        <v>2</v>
      </c>
      <c r="D768" s="145" t="s">
        <v>72</v>
      </c>
      <c r="E768" s="145" t="s">
        <v>4</v>
      </c>
      <c r="F768" s="148" t="s">
        <v>5</v>
      </c>
    </row>
    <row r="769" spans="1:6" ht="51.75">
      <c r="A769" s="40" t="s">
        <v>73</v>
      </c>
      <c r="B769" s="41" t="s">
        <v>9</v>
      </c>
      <c r="C769" s="146"/>
      <c r="D769" s="146"/>
      <c r="E769" s="146"/>
      <c r="F769" s="149"/>
    </row>
    <row r="770" spans="1:6" ht="86.25">
      <c r="A770" s="40" t="s">
        <v>74</v>
      </c>
      <c r="B770" s="41" t="s">
        <v>75</v>
      </c>
      <c r="C770" s="146"/>
      <c r="D770" s="146"/>
      <c r="E770" s="146"/>
      <c r="F770" s="149"/>
    </row>
    <row r="771" spans="1:6" ht="34.5">
      <c r="A771" s="40" t="s">
        <v>76</v>
      </c>
      <c r="B771" s="42" t="s">
        <v>77</v>
      </c>
      <c r="C771" s="146"/>
      <c r="D771" s="146"/>
      <c r="E771" s="146"/>
      <c r="F771" s="149"/>
    </row>
    <row r="772" spans="1:6" ht="51.75">
      <c r="A772" s="40" t="s">
        <v>78</v>
      </c>
      <c r="B772" s="42" t="s">
        <v>50</v>
      </c>
      <c r="C772" s="146"/>
      <c r="D772" s="146"/>
      <c r="E772" s="146"/>
      <c r="F772" s="149"/>
    </row>
    <row r="773" spans="1:6" ht="51.75">
      <c r="A773" s="40" t="s">
        <v>79</v>
      </c>
      <c r="B773" s="41" t="s">
        <v>80</v>
      </c>
      <c r="C773" s="146"/>
      <c r="D773" s="146"/>
      <c r="E773" s="146"/>
      <c r="F773" s="149"/>
    </row>
    <row r="774" spans="1:6">
      <c r="A774" s="37"/>
      <c r="B774" s="42" t="s">
        <v>81</v>
      </c>
      <c r="C774" s="147"/>
      <c r="D774" s="147"/>
      <c r="E774" s="147"/>
      <c r="F774" s="150"/>
    </row>
    <row r="775" spans="1:6">
      <c r="A775" s="157" t="s">
        <v>82</v>
      </c>
      <c r="B775" s="158"/>
      <c r="C775" s="43">
        <v>75</v>
      </c>
      <c r="D775" s="43">
        <v>75</v>
      </c>
      <c r="E775" s="43">
        <v>75</v>
      </c>
      <c r="F775" s="44">
        <v>75</v>
      </c>
    </row>
    <row r="776" spans="1:6" ht="18" thickBot="1">
      <c r="A776" s="45" t="s">
        <v>83</v>
      </c>
      <c r="B776" s="46"/>
      <c r="C776" s="47">
        <v>900</v>
      </c>
      <c r="D776" s="47">
        <v>2250</v>
      </c>
      <c r="E776" s="47">
        <v>3600</v>
      </c>
      <c r="F776" s="48">
        <v>5400</v>
      </c>
    </row>
    <row r="778" spans="1:6" ht="18" thickBot="1">
      <c r="A778" s="23"/>
      <c r="B778" s="23"/>
      <c r="C778" s="23"/>
      <c r="D778" s="23"/>
      <c r="E778" s="124" t="s">
        <v>124</v>
      </c>
      <c r="F778" s="124"/>
    </row>
    <row r="779" spans="1:6" ht="39" customHeight="1" thickBot="1">
      <c r="A779" s="101" t="s">
        <v>174</v>
      </c>
      <c r="B779" s="102"/>
      <c r="C779" s="102"/>
      <c r="D779" s="102"/>
      <c r="E779" s="102"/>
      <c r="F779" s="103"/>
    </row>
    <row r="780" spans="1:6" ht="18" thickBot="1">
      <c r="A780" s="49"/>
      <c r="B780" s="50"/>
      <c r="C780" s="50"/>
      <c r="D780" s="50"/>
      <c r="E780" s="50"/>
      <c r="F780" s="51"/>
    </row>
    <row r="781" spans="1:6">
      <c r="A781" s="32" t="s">
        <v>65</v>
      </c>
      <c r="B781" s="151" t="s">
        <v>66</v>
      </c>
      <c r="C781" s="152"/>
      <c r="D781" s="152"/>
      <c r="E781" s="152"/>
      <c r="F781" s="153"/>
    </row>
    <row r="782" spans="1:6" ht="18" thickBot="1">
      <c r="A782" s="33">
        <v>1015</v>
      </c>
      <c r="B782" s="128" t="s">
        <v>67</v>
      </c>
      <c r="C782" s="129"/>
      <c r="D782" s="129"/>
      <c r="E782" s="129"/>
      <c r="F782" s="130"/>
    </row>
    <row r="783" spans="1:6">
      <c r="A783" s="34"/>
      <c r="B783" s="131"/>
      <c r="C783" s="132"/>
      <c r="D783" s="132"/>
      <c r="E783" s="132"/>
      <c r="F783" s="133"/>
    </row>
    <row r="784" spans="1:6" ht="35.25" thickBot="1">
      <c r="A784" s="35" t="s">
        <v>68</v>
      </c>
      <c r="B784" s="154"/>
      <c r="C784" s="155"/>
      <c r="D784" s="155"/>
      <c r="E784" s="155"/>
      <c r="F784" s="156"/>
    </row>
    <row r="785" spans="1:6">
      <c r="A785" s="36"/>
      <c r="B785" s="132"/>
      <c r="C785" s="132"/>
      <c r="D785" s="132"/>
      <c r="E785" s="132"/>
      <c r="F785" s="133"/>
    </row>
    <row r="786" spans="1:6">
      <c r="A786" s="37" t="s">
        <v>69</v>
      </c>
      <c r="B786" s="38">
        <v>1015</v>
      </c>
      <c r="C786" s="142" t="s">
        <v>70</v>
      </c>
      <c r="D786" s="143"/>
      <c r="E786" s="143"/>
      <c r="F786" s="144"/>
    </row>
    <row r="787" spans="1:6" ht="34.5">
      <c r="A787" s="37" t="s">
        <v>71</v>
      </c>
      <c r="B787" s="39">
        <v>12001</v>
      </c>
      <c r="C787" s="145" t="s">
        <v>2</v>
      </c>
      <c r="D787" s="145" t="s">
        <v>72</v>
      </c>
      <c r="E787" s="145" t="s">
        <v>4</v>
      </c>
      <c r="F787" s="148" t="s">
        <v>5</v>
      </c>
    </row>
    <row r="788" spans="1:6" ht="51.75">
      <c r="A788" s="40" t="s">
        <v>73</v>
      </c>
      <c r="B788" s="41" t="s">
        <v>9</v>
      </c>
      <c r="C788" s="146"/>
      <c r="D788" s="146"/>
      <c r="E788" s="146"/>
      <c r="F788" s="149"/>
    </row>
    <row r="789" spans="1:6" ht="86.25">
      <c r="A789" s="40" t="s">
        <v>74</v>
      </c>
      <c r="B789" s="41" t="s">
        <v>75</v>
      </c>
      <c r="C789" s="146"/>
      <c r="D789" s="146"/>
      <c r="E789" s="146"/>
      <c r="F789" s="149"/>
    </row>
    <row r="790" spans="1:6" ht="34.5">
      <c r="A790" s="40" t="s">
        <v>76</v>
      </c>
      <c r="B790" s="42" t="s">
        <v>77</v>
      </c>
      <c r="C790" s="146"/>
      <c r="D790" s="146"/>
      <c r="E790" s="146"/>
      <c r="F790" s="149"/>
    </row>
    <row r="791" spans="1:6" ht="51.75">
      <c r="A791" s="40" t="s">
        <v>78</v>
      </c>
      <c r="B791" s="42" t="s">
        <v>51</v>
      </c>
      <c r="C791" s="146"/>
      <c r="D791" s="146"/>
      <c r="E791" s="146"/>
      <c r="F791" s="149"/>
    </row>
    <row r="792" spans="1:6" ht="51.75">
      <c r="A792" s="40" t="s">
        <v>79</v>
      </c>
      <c r="B792" s="41" t="s">
        <v>80</v>
      </c>
      <c r="C792" s="146"/>
      <c r="D792" s="146"/>
      <c r="E792" s="146"/>
      <c r="F792" s="149"/>
    </row>
    <row r="793" spans="1:6">
      <c r="A793" s="37"/>
      <c r="B793" s="42" t="s">
        <v>81</v>
      </c>
      <c r="C793" s="147"/>
      <c r="D793" s="147"/>
      <c r="E793" s="147"/>
      <c r="F793" s="150"/>
    </row>
    <row r="794" spans="1:6">
      <c r="A794" s="157" t="s">
        <v>82</v>
      </c>
      <c r="B794" s="158"/>
      <c r="C794" s="43">
        <v>51</v>
      </c>
      <c r="D794" s="43">
        <v>51</v>
      </c>
      <c r="E794" s="43">
        <v>51</v>
      </c>
      <c r="F794" s="44">
        <v>51</v>
      </c>
    </row>
    <row r="795" spans="1:6" ht="18" thickBot="1">
      <c r="A795" s="45" t="s">
        <v>83</v>
      </c>
      <c r="B795" s="46"/>
      <c r="C795" s="47">
        <v>612</v>
      </c>
      <c r="D795" s="47">
        <v>1530</v>
      </c>
      <c r="E795" s="47">
        <v>2448</v>
      </c>
      <c r="F795" s="48">
        <v>3672</v>
      </c>
    </row>
    <row r="796" spans="1:6">
      <c r="A796" s="24"/>
      <c r="B796" s="24"/>
      <c r="C796" s="24"/>
      <c r="D796" s="24"/>
      <c r="E796" s="24"/>
      <c r="F796" s="24"/>
    </row>
    <row r="797" spans="1:6" ht="18" thickBot="1">
      <c r="A797" s="23"/>
      <c r="B797" s="23"/>
      <c r="C797" s="23"/>
      <c r="D797" s="23"/>
      <c r="E797" s="124" t="s">
        <v>125</v>
      </c>
      <c r="F797" s="124"/>
    </row>
    <row r="798" spans="1:6" ht="33" customHeight="1" thickBot="1">
      <c r="A798" s="101" t="s">
        <v>175</v>
      </c>
      <c r="B798" s="102"/>
      <c r="C798" s="102"/>
      <c r="D798" s="102"/>
      <c r="E798" s="102"/>
      <c r="F798" s="103"/>
    </row>
    <row r="799" spans="1:6" ht="18" thickBot="1">
      <c r="A799" s="49"/>
      <c r="B799" s="50"/>
      <c r="C799" s="50"/>
      <c r="D799" s="50"/>
      <c r="E799" s="50"/>
      <c r="F799" s="51"/>
    </row>
    <row r="800" spans="1:6">
      <c r="A800" s="32" t="s">
        <v>65</v>
      </c>
      <c r="B800" s="151" t="s">
        <v>66</v>
      </c>
      <c r="C800" s="152"/>
      <c r="D800" s="152"/>
      <c r="E800" s="152"/>
      <c r="F800" s="153"/>
    </row>
    <row r="801" spans="1:6" ht="18" thickBot="1">
      <c r="A801" s="33">
        <v>1015</v>
      </c>
      <c r="B801" s="128" t="s">
        <v>67</v>
      </c>
      <c r="C801" s="129"/>
      <c r="D801" s="129"/>
      <c r="E801" s="129"/>
      <c r="F801" s="130"/>
    </row>
    <row r="802" spans="1:6">
      <c r="A802" s="34"/>
      <c r="B802" s="131"/>
      <c r="C802" s="132"/>
      <c r="D802" s="132"/>
      <c r="E802" s="132"/>
      <c r="F802" s="133"/>
    </row>
    <row r="803" spans="1:6" ht="35.25" thickBot="1">
      <c r="A803" s="35" t="s">
        <v>68</v>
      </c>
      <c r="B803" s="154"/>
      <c r="C803" s="155"/>
      <c r="D803" s="155"/>
      <c r="E803" s="155"/>
      <c r="F803" s="156"/>
    </row>
    <row r="804" spans="1:6">
      <c r="A804" s="36"/>
      <c r="B804" s="132"/>
      <c r="C804" s="132"/>
      <c r="D804" s="132"/>
      <c r="E804" s="132"/>
      <c r="F804" s="133"/>
    </row>
    <row r="805" spans="1:6">
      <c r="A805" s="37" t="s">
        <v>69</v>
      </c>
      <c r="B805" s="38">
        <v>1015</v>
      </c>
      <c r="C805" s="142" t="s">
        <v>70</v>
      </c>
      <c r="D805" s="143"/>
      <c r="E805" s="143"/>
      <c r="F805" s="144"/>
    </row>
    <row r="806" spans="1:6" ht="34.5">
      <c r="A806" s="37" t="s">
        <v>71</v>
      </c>
      <c r="B806" s="39">
        <v>12001</v>
      </c>
      <c r="C806" s="145" t="s">
        <v>2</v>
      </c>
      <c r="D806" s="145" t="s">
        <v>72</v>
      </c>
      <c r="E806" s="145" t="s">
        <v>4</v>
      </c>
      <c r="F806" s="148" t="s">
        <v>5</v>
      </c>
    </row>
    <row r="807" spans="1:6" ht="51.75">
      <c r="A807" s="40" t="s">
        <v>73</v>
      </c>
      <c r="B807" s="41" t="s">
        <v>9</v>
      </c>
      <c r="C807" s="146"/>
      <c r="D807" s="146"/>
      <c r="E807" s="146"/>
      <c r="F807" s="149"/>
    </row>
    <row r="808" spans="1:6" ht="86.25">
      <c r="A808" s="40" t="s">
        <v>74</v>
      </c>
      <c r="B808" s="41" t="s">
        <v>75</v>
      </c>
      <c r="C808" s="146"/>
      <c r="D808" s="146"/>
      <c r="E808" s="146"/>
      <c r="F808" s="149"/>
    </row>
    <row r="809" spans="1:6" ht="34.5">
      <c r="A809" s="40" t="s">
        <v>76</v>
      </c>
      <c r="B809" s="42" t="s">
        <v>77</v>
      </c>
      <c r="C809" s="146"/>
      <c r="D809" s="146"/>
      <c r="E809" s="146"/>
      <c r="F809" s="149"/>
    </row>
    <row r="810" spans="1:6" ht="51.75">
      <c r="A810" s="40" t="s">
        <v>78</v>
      </c>
      <c r="B810" s="42" t="s">
        <v>52</v>
      </c>
      <c r="C810" s="146"/>
      <c r="D810" s="146"/>
      <c r="E810" s="146"/>
      <c r="F810" s="149"/>
    </row>
    <row r="811" spans="1:6" ht="51.75">
      <c r="A811" s="40" t="s">
        <v>79</v>
      </c>
      <c r="B811" s="41" t="s">
        <v>80</v>
      </c>
      <c r="C811" s="146"/>
      <c r="D811" s="146"/>
      <c r="E811" s="146"/>
      <c r="F811" s="149"/>
    </row>
    <row r="812" spans="1:6">
      <c r="A812" s="37"/>
      <c r="B812" s="42" t="s">
        <v>81</v>
      </c>
      <c r="C812" s="147"/>
      <c r="D812" s="147"/>
      <c r="E812" s="147"/>
      <c r="F812" s="150"/>
    </row>
    <row r="813" spans="1:6">
      <c r="A813" s="157" t="s">
        <v>82</v>
      </c>
      <c r="B813" s="158"/>
      <c r="C813" s="43">
        <v>131</v>
      </c>
      <c r="D813" s="43">
        <v>131</v>
      </c>
      <c r="E813" s="43">
        <v>131</v>
      </c>
      <c r="F813" s="44">
        <v>131</v>
      </c>
    </row>
    <row r="814" spans="1:6" ht="18" thickBot="1">
      <c r="A814" s="45" t="s">
        <v>83</v>
      </c>
      <c r="B814" s="46"/>
      <c r="C814" s="47">
        <v>1572</v>
      </c>
      <c r="D814" s="47">
        <v>3930</v>
      </c>
      <c r="E814" s="47">
        <v>6288</v>
      </c>
      <c r="F814" s="48">
        <v>9432</v>
      </c>
    </row>
    <row r="815" spans="1:6">
      <c r="A815" s="52"/>
      <c r="B815" s="52"/>
      <c r="C815" s="53"/>
      <c r="D815" s="53"/>
      <c r="E815" s="53"/>
      <c r="F815" s="53"/>
    </row>
    <row r="816" spans="1:6" ht="18" thickBot="1">
      <c r="A816" s="23"/>
      <c r="B816" s="23"/>
      <c r="C816" s="23"/>
      <c r="D816" s="23"/>
      <c r="E816" s="124" t="s">
        <v>126</v>
      </c>
      <c r="F816" s="124"/>
    </row>
    <row r="817" spans="1:6" ht="33" customHeight="1" thickBot="1">
      <c r="A817" s="101" t="s">
        <v>176</v>
      </c>
      <c r="B817" s="102"/>
      <c r="C817" s="102"/>
      <c r="D817" s="102"/>
      <c r="E817" s="102"/>
      <c r="F817" s="103"/>
    </row>
    <row r="818" spans="1:6" ht="18" thickBot="1">
      <c r="A818" s="49"/>
      <c r="B818" s="50"/>
      <c r="C818" s="50"/>
      <c r="D818" s="50"/>
      <c r="E818" s="50"/>
      <c r="F818" s="51"/>
    </row>
    <row r="819" spans="1:6">
      <c r="A819" s="32" t="s">
        <v>65</v>
      </c>
      <c r="B819" s="151" t="s">
        <v>66</v>
      </c>
      <c r="C819" s="152"/>
      <c r="D819" s="152"/>
      <c r="E819" s="152"/>
      <c r="F819" s="153"/>
    </row>
    <row r="820" spans="1:6" ht="18" thickBot="1">
      <c r="A820" s="33">
        <v>1015</v>
      </c>
      <c r="B820" s="128" t="s">
        <v>67</v>
      </c>
      <c r="C820" s="129"/>
      <c r="D820" s="129"/>
      <c r="E820" s="129"/>
      <c r="F820" s="130"/>
    </row>
    <row r="821" spans="1:6">
      <c r="A821" s="34"/>
      <c r="B821" s="131"/>
      <c r="C821" s="132"/>
      <c r="D821" s="132"/>
      <c r="E821" s="132"/>
      <c r="F821" s="133"/>
    </row>
    <row r="822" spans="1:6" ht="35.25" thickBot="1">
      <c r="A822" s="35" t="s">
        <v>68</v>
      </c>
      <c r="B822" s="154"/>
      <c r="C822" s="155"/>
      <c r="D822" s="155"/>
      <c r="E822" s="155"/>
      <c r="F822" s="156"/>
    </row>
    <row r="823" spans="1:6">
      <c r="A823" s="36"/>
      <c r="B823" s="132"/>
      <c r="C823" s="132"/>
      <c r="D823" s="132"/>
      <c r="E823" s="132"/>
      <c r="F823" s="133"/>
    </row>
    <row r="824" spans="1:6">
      <c r="A824" s="37" t="s">
        <v>69</v>
      </c>
      <c r="B824" s="38">
        <v>1015</v>
      </c>
      <c r="C824" s="142" t="s">
        <v>70</v>
      </c>
      <c r="D824" s="143"/>
      <c r="E824" s="143"/>
      <c r="F824" s="144"/>
    </row>
    <row r="825" spans="1:6" ht="34.5">
      <c r="A825" s="37" t="s">
        <v>71</v>
      </c>
      <c r="B825" s="39">
        <v>12001</v>
      </c>
      <c r="C825" s="145" t="s">
        <v>2</v>
      </c>
      <c r="D825" s="145" t="s">
        <v>72</v>
      </c>
      <c r="E825" s="145" t="s">
        <v>4</v>
      </c>
      <c r="F825" s="148" t="s">
        <v>5</v>
      </c>
    </row>
    <row r="826" spans="1:6" ht="51.75">
      <c r="A826" s="40" t="s">
        <v>73</v>
      </c>
      <c r="B826" s="41" t="s">
        <v>9</v>
      </c>
      <c r="C826" s="146"/>
      <c r="D826" s="146"/>
      <c r="E826" s="146"/>
      <c r="F826" s="149"/>
    </row>
    <row r="827" spans="1:6" ht="86.25">
      <c r="A827" s="40" t="s">
        <v>74</v>
      </c>
      <c r="B827" s="41" t="s">
        <v>75</v>
      </c>
      <c r="C827" s="146"/>
      <c r="D827" s="146"/>
      <c r="E827" s="146"/>
      <c r="F827" s="149"/>
    </row>
    <row r="828" spans="1:6" ht="34.5">
      <c r="A828" s="40" t="s">
        <v>76</v>
      </c>
      <c r="B828" s="42" t="s">
        <v>77</v>
      </c>
      <c r="C828" s="146"/>
      <c r="D828" s="146"/>
      <c r="E828" s="146"/>
      <c r="F828" s="149"/>
    </row>
    <row r="829" spans="1:6" ht="51.75">
      <c r="A829" s="40" t="s">
        <v>78</v>
      </c>
      <c r="B829" s="42" t="s">
        <v>196</v>
      </c>
      <c r="C829" s="146"/>
      <c r="D829" s="146"/>
      <c r="E829" s="146"/>
      <c r="F829" s="149"/>
    </row>
    <row r="830" spans="1:6" ht="51.75">
      <c r="A830" s="40" t="s">
        <v>79</v>
      </c>
      <c r="B830" s="41" t="s">
        <v>80</v>
      </c>
      <c r="C830" s="146"/>
      <c r="D830" s="146"/>
      <c r="E830" s="146"/>
      <c r="F830" s="149"/>
    </row>
    <row r="831" spans="1:6">
      <c r="A831" s="37"/>
      <c r="B831" s="42" t="s">
        <v>81</v>
      </c>
      <c r="C831" s="147"/>
      <c r="D831" s="147"/>
      <c r="E831" s="147"/>
      <c r="F831" s="150"/>
    </row>
    <row r="832" spans="1:6">
      <c r="A832" s="157" t="s">
        <v>82</v>
      </c>
      <c r="B832" s="158"/>
      <c r="C832" s="43">
        <v>166</v>
      </c>
      <c r="D832" s="43">
        <v>166</v>
      </c>
      <c r="E832" s="43">
        <v>166</v>
      </c>
      <c r="F832" s="44">
        <v>166</v>
      </c>
    </row>
    <row r="833" spans="1:6" ht="18" thickBot="1">
      <c r="A833" s="45" t="s">
        <v>83</v>
      </c>
      <c r="B833" s="46"/>
      <c r="C833" s="47">
        <v>1992</v>
      </c>
      <c r="D833" s="47">
        <v>4980</v>
      </c>
      <c r="E833" s="47">
        <v>7968</v>
      </c>
      <c r="F833" s="48">
        <v>11952</v>
      </c>
    </row>
    <row r="834" spans="1:6">
      <c r="A834" s="24"/>
      <c r="B834" s="24"/>
      <c r="C834" s="24"/>
      <c r="D834" s="24"/>
      <c r="E834" s="24"/>
      <c r="F834" s="24"/>
    </row>
    <row r="835" spans="1:6" ht="18" thickBot="1">
      <c r="A835" s="23"/>
      <c r="B835" s="23"/>
      <c r="C835" s="23"/>
      <c r="D835" s="23"/>
      <c r="E835" s="124" t="s">
        <v>127</v>
      </c>
      <c r="F835" s="124"/>
    </row>
    <row r="836" spans="1:6" ht="42.75" customHeight="1" thickBot="1">
      <c r="A836" s="101" t="s">
        <v>177</v>
      </c>
      <c r="B836" s="102"/>
      <c r="C836" s="102"/>
      <c r="D836" s="102"/>
      <c r="E836" s="102"/>
      <c r="F836" s="103"/>
    </row>
    <row r="837" spans="1:6" ht="18" thickBot="1">
      <c r="A837" s="49"/>
      <c r="B837" s="50"/>
      <c r="C837" s="50"/>
      <c r="D837" s="50"/>
      <c r="E837" s="50"/>
      <c r="F837" s="51"/>
    </row>
    <row r="838" spans="1:6">
      <c r="A838" s="32" t="s">
        <v>65</v>
      </c>
      <c r="B838" s="151" t="s">
        <v>66</v>
      </c>
      <c r="C838" s="152"/>
      <c r="D838" s="152"/>
      <c r="E838" s="152"/>
      <c r="F838" s="153"/>
    </row>
    <row r="839" spans="1:6" ht="18" thickBot="1">
      <c r="A839" s="33">
        <v>1015</v>
      </c>
      <c r="B839" s="128" t="s">
        <v>67</v>
      </c>
      <c r="C839" s="129"/>
      <c r="D839" s="129"/>
      <c r="E839" s="129"/>
      <c r="F839" s="130"/>
    </row>
    <row r="840" spans="1:6">
      <c r="A840" s="34"/>
      <c r="B840" s="131"/>
      <c r="C840" s="132"/>
      <c r="D840" s="132"/>
      <c r="E840" s="132"/>
      <c r="F840" s="133"/>
    </row>
    <row r="841" spans="1:6" ht="35.25" thickBot="1">
      <c r="A841" s="35" t="s">
        <v>68</v>
      </c>
      <c r="B841" s="154"/>
      <c r="C841" s="155"/>
      <c r="D841" s="155"/>
      <c r="E841" s="155"/>
      <c r="F841" s="156"/>
    </row>
    <row r="842" spans="1:6">
      <c r="A842" s="36"/>
      <c r="B842" s="132"/>
      <c r="C842" s="132"/>
      <c r="D842" s="132"/>
      <c r="E842" s="132"/>
      <c r="F842" s="133"/>
    </row>
    <row r="843" spans="1:6">
      <c r="A843" s="37" t="s">
        <v>69</v>
      </c>
      <c r="B843" s="38">
        <v>1015</v>
      </c>
      <c r="C843" s="142" t="s">
        <v>70</v>
      </c>
      <c r="D843" s="143"/>
      <c r="E843" s="143"/>
      <c r="F843" s="144"/>
    </row>
    <row r="844" spans="1:6" ht="34.5">
      <c r="A844" s="37" t="s">
        <v>71</v>
      </c>
      <c r="B844" s="39">
        <v>12001</v>
      </c>
      <c r="C844" s="145" t="s">
        <v>2</v>
      </c>
      <c r="D844" s="145" t="s">
        <v>72</v>
      </c>
      <c r="E844" s="145" t="s">
        <v>4</v>
      </c>
      <c r="F844" s="148" t="s">
        <v>5</v>
      </c>
    </row>
    <row r="845" spans="1:6" ht="51.75">
      <c r="A845" s="40" t="s">
        <v>73</v>
      </c>
      <c r="B845" s="41" t="s">
        <v>9</v>
      </c>
      <c r="C845" s="146"/>
      <c r="D845" s="146"/>
      <c r="E845" s="146"/>
      <c r="F845" s="149"/>
    </row>
    <row r="846" spans="1:6" ht="86.25">
      <c r="A846" s="40" t="s">
        <v>74</v>
      </c>
      <c r="B846" s="41" t="s">
        <v>75</v>
      </c>
      <c r="C846" s="146"/>
      <c r="D846" s="146"/>
      <c r="E846" s="146"/>
      <c r="F846" s="149"/>
    </row>
    <row r="847" spans="1:6" ht="34.5">
      <c r="A847" s="40" t="s">
        <v>76</v>
      </c>
      <c r="B847" s="42" t="s">
        <v>77</v>
      </c>
      <c r="C847" s="146"/>
      <c r="D847" s="146"/>
      <c r="E847" s="146"/>
      <c r="F847" s="149"/>
    </row>
    <row r="848" spans="1:6" ht="51.75">
      <c r="A848" s="40" t="s">
        <v>78</v>
      </c>
      <c r="B848" s="42" t="s">
        <v>53</v>
      </c>
      <c r="C848" s="146"/>
      <c r="D848" s="146"/>
      <c r="E848" s="146"/>
      <c r="F848" s="149"/>
    </row>
    <row r="849" spans="1:6" ht="51.75">
      <c r="A849" s="40" t="s">
        <v>79</v>
      </c>
      <c r="B849" s="41" t="s">
        <v>80</v>
      </c>
      <c r="C849" s="146"/>
      <c r="D849" s="146"/>
      <c r="E849" s="146"/>
      <c r="F849" s="149"/>
    </row>
    <row r="850" spans="1:6">
      <c r="A850" s="37"/>
      <c r="B850" s="42" t="s">
        <v>81</v>
      </c>
      <c r="C850" s="147"/>
      <c r="D850" s="147"/>
      <c r="E850" s="147"/>
      <c r="F850" s="150"/>
    </row>
    <row r="851" spans="1:6">
      <c r="A851" s="157" t="s">
        <v>82</v>
      </c>
      <c r="B851" s="158"/>
      <c r="C851" s="43">
        <v>2953</v>
      </c>
      <c r="D851" s="43">
        <v>2953</v>
      </c>
      <c r="E851" s="43">
        <v>2953</v>
      </c>
      <c r="F851" s="44">
        <v>2953</v>
      </c>
    </row>
    <row r="852" spans="1:6" ht="18" thickBot="1">
      <c r="A852" s="45" t="s">
        <v>83</v>
      </c>
      <c r="B852" s="46"/>
      <c r="C852" s="47">
        <v>35436</v>
      </c>
      <c r="D852" s="47">
        <v>88590</v>
      </c>
      <c r="E852" s="47">
        <v>141744</v>
      </c>
      <c r="F852" s="48">
        <v>212616</v>
      </c>
    </row>
    <row r="853" spans="1:6">
      <c r="A853" s="24"/>
      <c r="B853" s="24"/>
      <c r="C853" s="24"/>
      <c r="D853" s="24"/>
      <c r="E853" s="24"/>
      <c r="F853" s="24"/>
    </row>
    <row r="854" spans="1:6" ht="18" thickBot="1">
      <c r="A854" s="23"/>
      <c r="B854" s="23"/>
      <c r="C854" s="23"/>
      <c r="D854" s="23"/>
      <c r="E854" s="124" t="s">
        <v>128</v>
      </c>
      <c r="F854" s="124"/>
    </row>
    <row r="855" spans="1:6" ht="44.25" customHeight="1" thickBot="1">
      <c r="A855" s="101" t="s">
        <v>178</v>
      </c>
      <c r="B855" s="102"/>
      <c r="C855" s="102"/>
      <c r="D855" s="102"/>
      <c r="E855" s="102"/>
      <c r="F855" s="103"/>
    </row>
    <row r="856" spans="1:6" ht="18" thickBot="1">
      <c r="A856" s="49"/>
      <c r="B856" s="50"/>
      <c r="C856" s="50"/>
      <c r="D856" s="50"/>
      <c r="E856" s="50"/>
      <c r="F856" s="51"/>
    </row>
    <row r="857" spans="1:6">
      <c r="A857" s="32" t="s">
        <v>65</v>
      </c>
      <c r="B857" s="151" t="s">
        <v>66</v>
      </c>
      <c r="C857" s="152"/>
      <c r="D857" s="152"/>
      <c r="E857" s="152"/>
      <c r="F857" s="153"/>
    </row>
    <row r="858" spans="1:6" ht="18" thickBot="1">
      <c r="A858" s="33">
        <v>1015</v>
      </c>
      <c r="B858" s="128" t="s">
        <v>67</v>
      </c>
      <c r="C858" s="129"/>
      <c r="D858" s="129"/>
      <c r="E858" s="129"/>
      <c r="F858" s="130"/>
    </row>
    <row r="859" spans="1:6">
      <c r="A859" s="34"/>
      <c r="B859" s="131"/>
      <c r="C859" s="132"/>
      <c r="D859" s="132"/>
      <c r="E859" s="132"/>
      <c r="F859" s="133"/>
    </row>
    <row r="860" spans="1:6" ht="35.25" thickBot="1">
      <c r="A860" s="35" t="s">
        <v>68</v>
      </c>
      <c r="B860" s="154"/>
      <c r="C860" s="155"/>
      <c r="D860" s="155"/>
      <c r="E860" s="155"/>
      <c r="F860" s="156"/>
    </row>
    <row r="861" spans="1:6">
      <c r="A861" s="36"/>
      <c r="B861" s="132"/>
      <c r="C861" s="132"/>
      <c r="D861" s="132"/>
      <c r="E861" s="132"/>
      <c r="F861" s="133"/>
    </row>
    <row r="862" spans="1:6">
      <c r="A862" s="37" t="s">
        <v>69</v>
      </c>
      <c r="B862" s="38">
        <v>1015</v>
      </c>
      <c r="C862" s="142" t="s">
        <v>70</v>
      </c>
      <c r="D862" s="143"/>
      <c r="E862" s="143"/>
      <c r="F862" s="144"/>
    </row>
    <row r="863" spans="1:6" ht="34.5">
      <c r="A863" s="37" t="s">
        <v>71</v>
      </c>
      <c r="B863" s="39">
        <v>12001</v>
      </c>
      <c r="C863" s="145" t="s">
        <v>2</v>
      </c>
      <c r="D863" s="145" t="s">
        <v>72</v>
      </c>
      <c r="E863" s="145" t="s">
        <v>4</v>
      </c>
      <c r="F863" s="148" t="s">
        <v>5</v>
      </c>
    </row>
    <row r="864" spans="1:6" ht="51.75">
      <c r="A864" s="40" t="s">
        <v>73</v>
      </c>
      <c r="B864" s="41" t="s">
        <v>9</v>
      </c>
      <c r="C864" s="146"/>
      <c r="D864" s="146"/>
      <c r="E864" s="146"/>
      <c r="F864" s="149"/>
    </row>
    <row r="865" spans="1:6" ht="86.25">
      <c r="A865" s="40" t="s">
        <v>74</v>
      </c>
      <c r="B865" s="41" t="s">
        <v>75</v>
      </c>
      <c r="C865" s="146"/>
      <c r="D865" s="146"/>
      <c r="E865" s="146"/>
      <c r="F865" s="149"/>
    </row>
    <row r="866" spans="1:6" ht="34.5">
      <c r="A866" s="40" t="s">
        <v>76</v>
      </c>
      <c r="B866" s="42" t="s">
        <v>77</v>
      </c>
      <c r="C866" s="146"/>
      <c r="D866" s="146"/>
      <c r="E866" s="146"/>
      <c r="F866" s="149"/>
    </row>
    <row r="867" spans="1:6" ht="51.75">
      <c r="A867" s="40" t="s">
        <v>78</v>
      </c>
      <c r="B867" s="42" t="s">
        <v>54</v>
      </c>
      <c r="C867" s="146"/>
      <c r="D867" s="146"/>
      <c r="E867" s="146"/>
      <c r="F867" s="149"/>
    </row>
    <row r="868" spans="1:6" ht="51.75">
      <c r="A868" s="40" t="s">
        <v>79</v>
      </c>
      <c r="B868" s="41" t="s">
        <v>80</v>
      </c>
      <c r="C868" s="146"/>
      <c r="D868" s="146"/>
      <c r="E868" s="146"/>
      <c r="F868" s="149"/>
    </row>
    <row r="869" spans="1:6">
      <c r="A869" s="37"/>
      <c r="B869" s="42" t="s">
        <v>81</v>
      </c>
      <c r="C869" s="147"/>
      <c r="D869" s="147"/>
      <c r="E869" s="147"/>
      <c r="F869" s="150"/>
    </row>
    <row r="870" spans="1:6">
      <c r="A870" s="157" t="s">
        <v>82</v>
      </c>
      <c r="B870" s="158"/>
      <c r="C870" s="43">
        <v>4179</v>
      </c>
      <c r="D870" s="43">
        <v>4240</v>
      </c>
      <c r="E870" s="43">
        <v>4240</v>
      </c>
      <c r="F870" s="44">
        <v>4240</v>
      </c>
    </row>
    <row r="871" spans="1:6" ht="18" thickBot="1">
      <c r="A871" s="45" t="s">
        <v>83</v>
      </c>
      <c r="B871" s="46"/>
      <c r="C871" s="47">
        <v>50148</v>
      </c>
      <c r="D871" s="47">
        <v>126468</v>
      </c>
      <c r="E871" s="47">
        <v>202788</v>
      </c>
      <c r="F871" s="48">
        <v>304548</v>
      </c>
    </row>
    <row r="872" spans="1:6">
      <c r="A872" s="24"/>
      <c r="B872" s="24"/>
      <c r="C872" s="24"/>
      <c r="D872" s="24"/>
      <c r="E872" s="24"/>
      <c r="F872" s="24"/>
    </row>
    <row r="873" spans="1:6" ht="18" thickBot="1">
      <c r="A873" s="23"/>
      <c r="B873" s="23"/>
      <c r="C873" s="23"/>
      <c r="D873" s="23"/>
      <c r="E873" s="124" t="s">
        <v>129</v>
      </c>
      <c r="F873" s="124"/>
    </row>
    <row r="874" spans="1:6" ht="45" customHeight="1" thickBot="1">
      <c r="A874" s="101" t="s">
        <v>179</v>
      </c>
      <c r="B874" s="102"/>
      <c r="C874" s="102"/>
      <c r="D874" s="102"/>
      <c r="E874" s="102"/>
      <c r="F874" s="103"/>
    </row>
    <row r="875" spans="1:6" ht="18" thickBot="1">
      <c r="A875" s="49"/>
      <c r="B875" s="50"/>
      <c r="C875" s="50"/>
      <c r="D875" s="50"/>
      <c r="E875" s="50"/>
      <c r="F875" s="51"/>
    </row>
    <row r="876" spans="1:6">
      <c r="A876" s="32" t="s">
        <v>65</v>
      </c>
      <c r="B876" s="151" t="s">
        <v>66</v>
      </c>
      <c r="C876" s="152"/>
      <c r="D876" s="152"/>
      <c r="E876" s="152"/>
      <c r="F876" s="153"/>
    </row>
    <row r="877" spans="1:6" ht="18" thickBot="1">
      <c r="A877" s="33">
        <v>1015</v>
      </c>
      <c r="B877" s="128" t="s">
        <v>67</v>
      </c>
      <c r="C877" s="129"/>
      <c r="D877" s="129"/>
      <c r="E877" s="129"/>
      <c r="F877" s="130"/>
    </row>
    <row r="878" spans="1:6">
      <c r="A878" s="34"/>
      <c r="B878" s="131"/>
      <c r="C878" s="132"/>
      <c r="D878" s="132"/>
      <c r="E878" s="132"/>
      <c r="F878" s="133"/>
    </row>
    <row r="879" spans="1:6" ht="35.25" thickBot="1">
      <c r="A879" s="35" t="s">
        <v>68</v>
      </c>
      <c r="B879" s="154"/>
      <c r="C879" s="155"/>
      <c r="D879" s="155"/>
      <c r="E879" s="155"/>
      <c r="F879" s="156"/>
    </row>
    <row r="880" spans="1:6">
      <c r="A880" s="36"/>
      <c r="B880" s="132"/>
      <c r="C880" s="132"/>
      <c r="D880" s="132"/>
      <c r="E880" s="132"/>
      <c r="F880" s="133"/>
    </row>
    <row r="881" spans="1:6">
      <c r="A881" s="37" t="s">
        <v>69</v>
      </c>
      <c r="B881" s="38">
        <v>1015</v>
      </c>
      <c r="C881" s="142" t="s">
        <v>70</v>
      </c>
      <c r="D881" s="143"/>
      <c r="E881" s="143"/>
      <c r="F881" s="144"/>
    </row>
    <row r="882" spans="1:6" ht="34.5">
      <c r="A882" s="37" t="s">
        <v>71</v>
      </c>
      <c r="B882" s="39">
        <v>12001</v>
      </c>
      <c r="C882" s="145" t="s">
        <v>2</v>
      </c>
      <c r="D882" s="145" t="s">
        <v>72</v>
      </c>
      <c r="E882" s="145" t="s">
        <v>4</v>
      </c>
      <c r="F882" s="148" t="s">
        <v>5</v>
      </c>
    </row>
    <row r="883" spans="1:6" ht="51.75">
      <c r="A883" s="40" t="s">
        <v>73</v>
      </c>
      <c r="B883" s="41" t="s">
        <v>9</v>
      </c>
      <c r="C883" s="146"/>
      <c r="D883" s="146"/>
      <c r="E883" s="146"/>
      <c r="F883" s="149"/>
    </row>
    <row r="884" spans="1:6" ht="86.25">
      <c r="A884" s="40" t="s">
        <v>74</v>
      </c>
      <c r="B884" s="41" t="s">
        <v>75</v>
      </c>
      <c r="C884" s="146"/>
      <c r="D884" s="146"/>
      <c r="E884" s="146"/>
      <c r="F884" s="149"/>
    </row>
    <row r="885" spans="1:6" ht="34.5">
      <c r="A885" s="40" t="s">
        <v>76</v>
      </c>
      <c r="B885" s="42" t="s">
        <v>77</v>
      </c>
      <c r="C885" s="146"/>
      <c r="D885" s="146"/>
      <c r="E885" s="146"/>
      <c r="F885" s="149"/>
    </row>
    <row r="886" spans="1:6" ht="51.75">
      <c r="A886" s="40" t="s">
        <v>78</v>
      </c>
      <c r="B886" s="42" t="s">
        <v>55</v>
      </c>
      <c r="C886" s="146"/>
      <c r="D886" s="146"/>
      <c r="E886" s="146"/>
      <c r="F886" s="149"/>
    </row>
    <row r="887" spans="1:6" ht="51.75">
      <c r="A887" s="40" t="s">
        <v>79</v>
      </c>
      <c r="B887" s="41" t="s">
        <v>80</v>
      </c>
      <c r="C887" s="146"/>
      <c r="D887" s="146"/>
      <c r="E887" s="146"/>
      <c r="F887" s="149"/>
    </row>
    <row r="888" spans="1:6">
      <c r="A888" s="37"/>
      <c r="B888" s="42" t="s">
        <v>81</v>
      </c>
      <c r="C888" s="147"/>
      <c r="D888" s="147"/>
      <c r="E888" s="147"/>
      <c r="F888" s="150"/>
    </row>
    <row r="889" spans="1:6">
      <c r="A889" s="157" t="s">
        <v>82</v>
      </c>
      <c r="B889" s="158"/>
      <c r="C889" s="43">
        <v>3944</v>
      </c>
      <c r="D889" s="43">
        <v>3944</v>
      </c>
      <c r="E889" s="43">
        <v>3950</v>
      </c>
      <c r="F889" s="44">
        <v>3950</v>
      </c>
    </row>
    <row r="890" spans="1:6" ht="18" thickBot="1">
      <c r="A890" s="45" t="s">
        <v>83</v>
      </c>
      <c r="B890" s="46"/>
      <c r="C890" s="47">
        <v>47328</v>
      </c>
      <c r="D890" s="47">
        <v>118320</v>
      </c>
      <c r="E890" s="47">
        <v>189384</v>
      </c>
      <c r="F890" s="48">
        <v>284184</v>
      </c>
    </row>
    <row r="892" spans="1:6" ht="18" thickBot="1">
      <c r="A892" s="23"/>
      <c r="B892" s="23"/>
      <c r="C892" s="23"/>
      <c r="D892" s="23"/>
      <c r="E892" s="124" t="s">
        <v>130</v>
      </c>
      <c r="F892" s="124"/>
    </row>
    <row r="893" spans="1:6" ht="40.5" customHeight="1" thickBot="1">
      <c r="A893" s="101" t="s">
        <v>180</v>
      </c>
      <c r="B893" s="102"/>
      <c r="C893" s="102"/>
      <c r="D893" s="102"/>
      <c r="E893" s="102"/>
      <c r="F893" s="103"/>
    </row>
    <row r="894" spans="1:6" ht="18" thickBot="1">
      <c r="A894" s="49"/>
      <c r="B894" s="50"/>
      <c r="C894" s="50"/>
      <c r="D894" s="50"/>
      <c r="E894" s="50"/>
      <c r="F894" s="51"/>
    </row>
    <row r="895" spans="1:6">
      <c r="A895" s="32" t="s">
        <v>65</v>
      </c>
      <c r="B895" s="151" t="s">
        <v>66</v>
      </c>
      <c r="C895" s="152"/>
      <c r="D895" s="152"/>
      <c r="E895" s="152"/>
      <c r="F895" s="153"/>
    </row>
    <row r="896" spans="1:6" ht="18" thickBot="1">
      <c r="A896" s="33">
        <v>1015</v>
      </c>
      <c r="B896" s="128" t="s">
        <v>67</v>
      </c>
      <c r="C896" s="129"/>
      <c r="D896" s="129"/>
      <c r="E896" s="129"/>
      <c r="F896" s="130"/>
    </row>
    <row r="897" spans="1:6">
      <c r="A897" s="34"/>
      <c r="B897" s="131"/>
      <c r="C897" s="132"/>
      <c r="D897" s="132"/>
      <c r="E897" s="132"/>
      <c r="F897" s="133"/>
    </row>
    <row r="898" spans="1:6" ht="35.25" thickBot="1">
      <c r="A898" s="35" t="s">
        <v>68</v>
      </c>
      <c r="B898" s="154"/>
      <c r="C898" s="155"/>
      <c r="D898" s="155"/>
      <c r="E898" s="155"/>
      <c r="F898" s="156"/>
    </row>
    <row r="899" spans="1:6">
      <c r="A899" s="36"/>
      <c r="B899" s="132"/>
      <c r="C899" s="132"/>
      <c r="D899" s="132"/>
      <c r="E899" s="132"/>
      <c r="F899" s="133"/>
    </row>
    <row r="900" spans="1:6">
      <c r="A900" s="37" t="s">
        <v>69</v>
      </c>
      <c r="B900" s="38">
        <v>1015</v>
      </c>
      <c r="C900" s="142" t="s">
        <v>70</v>
      </c>
      <c r="D900" s="143"/>
      <c r="E900" s="143"/>
      <c r="F900" s="144"/>
    </row>
    <row r="901" spans="1:6" ht="34.5">
      <c r="A901" s="37" t="s">
        <v>71</v>
      </c>
      <c r="B901" s="39">
        <v>12001</v>
      </c>
      <c r="C901" s="145" t="s">
        <v>2</v>
      </c>
      <c r="D901" s="145" t="s">
        <v>72</v>
      </c>
      <c r="E901" s="145" t="s">
        <v>4</v>
      </c>
      <c r="F901" s="148" t="s">
        <v>5</v>
      </c>
    </row>
    <row r="902" spans="1:6" ht="51.75">
      <c r="A902" s="40" t="s">
        <v>73</v>
      </c>
      <c r="B902" s="41" t="s">
        <v>9</v>
      </c>
      <c r="C902" s="146"/>
      <c r="D902" s="146"/>
      <c r="E902" s="146"/>
      <c r="F902" s="149"/>
    </row>
    <row r="903" spans="1:6" ht="86.25">
      <c r="A903" s="40" t="s">
        <v>74</v>
      </c>
      <c r="B903" s="41" t="s">
        <v>75</v>
      </c>
      <c r="C903" s="146"/>
      <c r="D903" s="146"/>
      <c r="E903" s="146"/>
      <c r="F903" s="149"/>
    </row>
    <row r="904" spans="1:6" ht="34.5">
      <c r="A904" s="40" t="s">
        <v>76</v>
      </c>
      <c r="B904" s="42" t="s">
        <v>77</v>
      </c>
      <c r="C904" s="146"/>
      <c r="D904" s="146"/>
      <c r="E904" s="146"/>
      <c r="F904" s="149"/>
    </row>
    <row r="905" spans="1:6" ht="51.75">
      <c r="A905" s="40" t="s">
        <v>78</v>
      </c>
      <c r="B905" s="42" t="s">
        <v>56</v>
      </c>
      <c r="C905" s="146"/>
      <c r="D905" s="146"/>
      <c r="E905" s="146"/>
      <c r="F905" s="149"/>
    </row>
    <row r="906" spans="1:6" ht="51.75">
      <c r="A906" s="40" t="s">
        <v>79</v>
      </c>
      <c r="B906" s="41" t="s">
        <v>80</v>
      </c>
      <c r="C906" s="146"/>
      <c r="D906" s="146"/>
      <c r="E906" s="146"/>
      <c r="F906" s="149"/>
    </row>
    <row r="907" spans="1:6">
      <c r="A907" s="37"/>
      <c r="B907" s="42" t="s">
        <v>81</v>
      </c>
      <c r="C907" s="147"/>
      <c r="D907" s="147"/>
      <c r="E907" s="147"/>
      <c r="F907" s="150"/>
    </row>
    <row r="908" spans="1:6">
      <c r="A908" s="157" t="s">
        <v>82</v>
      </c>
      <c r="B908" s="158"/>
      <c r="C908" s="43">
        <v>3700</v>
      </c>
      <c r="D908" s="43">
        <v>3700</v>
      </c>
      <c r="E908" s="43">
        <v>3700</v>
      </c>
      <c r="F908" s="44">
        <v>3700</v>
      </c>
    </row>
    <row r="909" spans="1:6" ht="18" thickBot="1">
      <c r="A909" s="45" t="s">
        <v>83</v>
      </c>
      <c r="B909" s="46"/>
      <c r="C909" s="47">
        <v>44400</v>
      </c>
      <c r="D909" s="47">
        <v>111000</v>
      </c>
      <c r="E909" s="47">
        <v>177600</v>
      </c>
      <c r="F909" s="48">
        <v>266400</v>
      </c>
    </row>
    <row r="911" spans="1:6" ht="18" thickBot="1">
      <c r="A911" s="23"/>
      <c r="B911" s="23"/>
      <c r="C911" s="23"/>
      <c r="D911" s="23"/>
      <c r="E911" s="124" t="s">
        <v>131</v>
      </c>
      <c r="F911" s="124"/>
    </row>
    <row r="912" spans="1:6" ht="53.25" customHeight="1" thickBot="1">
      <c r="A912" s="101" t="s">
        <v>181</v>
      </c>
      <c r="B912" s="102"/>
      <c r="C912" s="102"/>
      <c r="D912" s="102"/>
      <c r="E912" s="102"/>
      <c r="F912" s="103"/>
    </row>
    <row r="913" spans="1:6" ht="18" thickBot="1">
      <c r="A913" s="49"/>
      <c r="B913" s="50"/>
      <c r="C913" s="50"/>
      <c r="D913" s="50"/>
      <c r="E913" s="50"/>
      <c r="F913" s="51"/>
    </row>
    <row r="914" spans="1:6">
      <c r="A914" s="32" t="s">
        <v>65</v>
      </c>
      <c r="B914" s="151" t="s">
        <v>66</v>
      </c>
      <c r="C914" s="152"/>
      <c r="D914" s="152"/>
      <c r="E914" s="152"/>
      <c r="F914" s="153"/>
    </row>
    <row r="915" spans="1:6" ht="18" thickBot="1">
      <c r="A915" s="33">
        <v>1015</v>
      </c>
      <c r="B915" s="128" t="s">
        <v>67</v>
      </c>
      <c r="C915" s="129"/>
      <c r="D915" s="129"/>
      <c r="E915" s="129"/>
      <c r="F915" s="130"/>
    </row>
    <row r="916" spans="1:6">
      <c r="A916" s="34"/>
      <c r="B916" s="131"/>
      <c r="C916" s="132"/>
      <c r="D916" s="132"/>
      <c r="E916" s="132"/>
      <c r="F916" s="133"/>
    </row>
    <row r="917" spans="1:6" ht="35.25" thickBot="1">
      <c r="A917" s="35" t="s">
        <v>68</v>
      </c>
      <c r="B917" s="154"/>
      <c r="C917" s="155"/>
      <c r="D917" s="155"/>
      <c r="E917" s="155"/>
      <c r="F917" s="156"/>
    </row>
    <row r="918" spans="1:6">
      <c r="A918" s="36"/>
      <c r="B918" s="132"/>
      <c r="C918" s="132"/>
      <c r="D918" s="132"/>
      <c r="E918" s="132"/>
      <c r="F918" s="133"/>
    </row>
    <row r="919" spans="1:6">
      <c r="A919" s="37" t="s">
        <v>69</v>
      </c>
      <c r="B919" s="38">
        <v>1015</v>
      </c>
      <c r="C919" s="142" t="s">
        <v>70</v>
      </c>
      <c r="D919" s="143"/>
      <c r="E919" s="143"/>
      <c r="F919" s="144"/>
    </row>
    <row r="920" spans="1:6" ht="34.5">
      <c r="A920" s="37" t="s">
        <v>71</v>
      </c>
      <c r="B920" s="39">
        <v>12001</v>
      </c>
      <c r="C920" s="145" t="s">
        <v>2</v>
      </c>
      <c r="D920" s="145" t="s">
        <v>72</v>
      </c>
      <c r="E920" s="145" t="s">
        <v>4</v>
      </c>
      <c r="F920" s="148" t="s">
        <v>5</v>
      </c>
    </row>
    <row r="921" spans="1:6" ht="51.75">
      <c r="A921" s="40" t="s">
        <v>73</v>
      </c>
      <c r="B921" s="41" t="s">
        <v>9</v>
      </c>
      <c r="C921" s="146"/>
      <c r="D921" s="146"/>
      <c r="E921" s="146"/>
      <c r="F921" s="149"/>
    </row>
    <row r="922" spans="1:6" ht="86.25">
      <c r="A922" s="40" t="s">
        <v>74</v>
      </c>
      <c r="B922" s="41" t="s">
        <v>75</v>
      </c>
      <c r="C922" s="146"/>
      <c r="D922" s="146"/>
      <c r="E922" s="146"/>
      <c r="F922" s="149"/>
    </row>
    <row r="923" spans="1:6" ht="34.5">
      <c r="A923" s="40" t="s">
        <v>76</v>
      </c>
      <c r="B923" s="42" t="s">
        <v>77</v>
      </c>
      <c r="C923" s="146"/>
      <c r="D923" s="146"/>
      <c r="E923" s="146"/>
      <c r="F923" s="149"/>
    </row>
    <row r="924" spans="1:6" ht="51.75">
      <c r="A924" s="40" t="s">
        <v>78</v>
      </c>
      <c r="B924" s="42" t="s">
        <v>57</v>
      </c>
      <c r="C924" s="146"/>
      <c r="D924" s="146"/>
      <c r="E924" s="146"/>
      <c r="F924" s="149"/>
    </row>
    <row r="925" spans="1:6" ht="51.75">
      <c r="A925" s="40" t="s">
        <v>79</v>
      </c>
      <c r="B925" s="41" t="s">
        <v>80</v>
      </c>
      <c r="C925" s="146"/>
      <c r="D925" s="146"/>
      <c r="E925" s="146"/>
      <c r="F925" s="149"/>
    </row>
    <row r="926" spans="1:6">
      <c r="A926" s="37"/>
      <c r="B926" s="42" t="s">
        <v>81</v>
      </c>
      <c r="C926" s="147"/>
      <c r="D926" s="147"/>
      <c r="E926" s="147"/>
      <c r="F926" s="150"/>
    </row>
    <row r="927" spans="1:6">
      <c r="A927" s="157" t="s">
        <v>82</v>
      </c>
      <c r="B927" s="158"/>
      <c r="C927" s="43">
        <v>4285</v>
      </c>
      <c r="D927" s="43">
        <v>4285</v>
      </c>
      <c r="E927" s="43">
        <v>4285</v>
      </c>
      <c r="F927" s="44">
        <v>4285</v>
      </c>
    </row>
    <row r="928" spans="1:6" ht="18" thickBot="1">
      <c r="A928" s="45" t="s">
        <v>83</v>
      </c>
      <c r="B928" s="46"/>
      <c r="C928" s="47">
        <v>51420</v>
      </c>
      <c r="D928" s="47">
        <v>128550</v>
      </c>
      <c r="E928" s="47">
        <v>205680</v>
      </c>
      <c r="F928" s="48">
        <v>308520</v>
      </c>
    </row>
    <row r="929" spans="1:6">
      <c r="A929" s="24"/>
      <c r="B929" s="24"/>
      <c r="C929" s="24"/>
      <c r="D929" s="24"/>
      <c r="E929" s="24"/>
      <c r="F929" s="24"/>
    </row>
    <row r="930" spans="1:6" ht="18" thickBot="1">
      <c r="A930" s="23"/>
      <c r="B930" s="23"/>
      <c r="C930" s="23"/>
      <c r="D930" s="23"/>
      <c r="E930" s="124" t="s">
        <v>132</v>
      </c>
      <c r="F930" s="124"/>
    </row>
    <row r="931" spans="1:6" ht="37.5" customHeight="1" thickBot="1">
      <c r="A931" s="101" t="s">
        <v>182</v>
      </c>
      <c r="B931" s="102"/>
      <c r="C931" s="102"/>
      <c r="D931" s="102"/>
      <c r="E931" s="102"/>
      <c r="F931" s="103"/>
    </row>
    <row r="932" spans="1:6" ht="18" thickBot="1">
      <c r="A932" s="49"/>
      <c r="B932" s="50"/>
      <c r="C932" s="50"/>
      <c r="D932" s="50"/>
      <c r="E932" s="50"/>
      <c r="F932" s="51"/>
    </row>
    <row r="933" spans="1:6">
      <c r="A933" s="32" t="s">
        <v>65</v>
      </c>
      <c r="B933" s="151" t="s">
        <v>66</v>
      </c>
      <c r="C933" s="152"/>
      <c r="D933" s="152"/>
      <c r="E933" s="152"/>
      <c r="F933" s="153"/>
    </row>
    <row r="934" spans="1:6" ht="18" thickBot="1">
      <c r="A934" s="33">
        <v>1015</v>
      </c>
      <c r="B934" s="128" t="s">
        <v>67</v>
      </c>
      <c r="C934" s="129"/>
      <c r="D934" s="129"/>
      <c r="E934" s="129"/>
      <c r="F934" s="130"/>
    </row>
    <row r="935" spans="1:6">
      <c r="A935" s="34"/>
      <c r="B935" s="131"/>
      <c r="C935" s="132"/>
      <c r="D935" s="132"/>
      <c r="E935" s="132"/>
      <c r="F935" s="133"/>
    </row>
    <row r="936" spans="1:6" ht="35.25" thickBot="1">
      <c r="A936" s="35" t="s">
        <v>68</v>
      </c>
      <c r="B936" s="154"/>
      <c r="C936" s="155"/>
      <c r="D936" s="155"/>
      <c r="E936" s="155"/>
      <c r="F936" s="156"/>
    </row>
    <row r="937" spans="1:6">
      <c r="A937" s="36"/>
      <c r="B937" s="132"/>
      <c r="C937" s="132"/>
      <c r="D937" s="132"/>
      <c r="E937" s="132"/>
      <c r="F937" s="133"/>
    </row>
    <row r="938" spans="1:6">
      <c r="A938" s="37" t="s">
        <v>69</v>
      </c>
      <c r="B938" s="38">
        <v>1015</v>
      </c>
      <c r="C938" s="142" t="s">
        <v>70</v>
      </c>
      <c r="D938" s="143"/>
      <c r="E938" s="143"/>
      <c r="F938" s="144"/>
    </row>
    <row r="939" spans="1:6" ht="34.5">
      <c r="A939" s="37" t="s">
        <v>71</v>
      </c>
      <c r="B939" s="39">
        <v>12001</v>
      </c>
      <c r="C939" s="145" t="s">
        <v>2</v>
      </c>
      <c r="D939" s="145" t="s">
        <v>72</v>
      </c>
      <c r="E939" s="145" t="s">
        <v>4</v>
      </c>
      <c r="F939" s="148" t="s">
        <v>5</v>
      </c>
    </row>
    <row r="940" spans="1:6" ht="51.75">
      <c r="A940" s="40" t="s">
        <v>73</v>
      </c>
      <c r="B940" s="41" t="s">
        <v>9</v>
      </c>
      <c r="C940" s="146"/>
      <c r="D940" s="146"/>
      <c r="E940" s="146"/>
      <c r="F940" s="149"/>
    </row>
    <row r="941" spans="1:6" ht="86.25">
      <c r="A941" s="40" t="s">
        <v>74</v>
      </c>
      <c r="B941" s="41" t="s">
        <v>75</v>
      </c>
      <c r="C941" s="146"/>
      <c r="D941" s="146"/>
      <c r="E941" s="146"/>
      <c r="F941" s="149"/>
    </row>
    <row r="942" spans="1:6" ht="34.5">
      <c r="A942" s="40" t="s">
        <v>76</v>
      </c>
      <c r="B942" s="42" t="s">
        <v>77</v>
      </c>
      <c r="C942" s="146"/>
      <c r="D942" s="146"/>
      <c r="E942" s="146"/>
      <c r="F942" s="149"/>
    </row>
    <row r="943" spans="1:6" ht="51.75">
      <c r="A943" s="40" t="s">
        <v>78</v>
      </c>
      <c r="B943" s="42" t="s">
        <v>58</v>
      </c>
      <c r="C943" s="146"/>
      <c r="D943" s="146"/>
      <c r="E943" s="146"/>
      <c r="F943" s="149"/>
    </row>
    <row r="944" spans="1:6" ht="51.75">
      <c r="A944" s="40" t="s">
        <v>79</v>
      </c>
      <c r="B944" s="41" t="s">
        <v>80</v>
      </c>
      <c r="C944" s="146"/>
      <c r="D944" s="146"/>
      <c r="E944" s="146"/>
      <c r="F944" s="149"/>
    </row>
    <row r="945" spans="1:6">
      <c r="A945" s="37"/>
      <c r="B945" s="42" t="s">
        <v>81</v>
      </c>
      <c r="C945" s="147"/>
      <c r="D945" s="147"/>
      <c r="E945" s="147"/>
      <c r="F945" s="150"/>
    </row>
    <row r="946" spans="1:6">
      <c r="A946" s="157" t="s">
        <v>82</v>
      </c>
      <c r="B946" s="158"/>
      <c r="C946" s="43">
        <v>3589</v>
      </c>
      <c r="D946" s="43">
        <v>3589</v>
      </c>
      <c r="E946" s="43">
        <v>3589</v>
      </c>
      <c r="F946" s="44">
        <v>3589</v>
      </c>
    </row>
    <row r="947" spans="1:6" ht="18" thickBot="1">
      <c r="A947" s="45" t="s">
        <v>83</v>
      </c>
      <c r="B947" s="46"/>
      <c r="C947" s="47">
        <v>43068</v>
      </c>
      <c r="D947" s="47">
        <v>107670</v>
      </c>
      <c r="E947" s="47">
        <v>172272</v>
      </c>
      <c r="F947" s="48">
        <v>258408</v>
      </c>
    </row>
    <row r="948" spans="1:6">
      <c r="A948" s="24"/>
      <c r="B948" s="24"/>
      <c r="C948" s="24"/>
      <c r="D948" s="24"/>
      <c r="E948" s="24"/>
      <c r="F948" s="24"/>
    </row>
    <row r="949" spans="1:6" ht="18" thickBot="1">
      <c r="A949" s="23"/>
      <c r="B949" s="23"/>
      <c r="C949" s="23"/>
      <c r="D949" s="23"/>
      <c r="E949" s="124" t="s">
        <v>133</v>
      </c>
      <c r="F949" s="124"/>
    </row>
    <row r="950" spans="1:6" ht="60" customHeight="1" thickBot="1">
      <c r="A950" s="101" t="s">
        <v>183</v>
      </c>
      <c r="B950" s="102"/>
      <c r="C950" s="102"/>
      <c r="D950" s="102"/>
      <c r="E950" s="102"/>
      <c r="F950" s="103"/>
    </row>
    <row r="951" spans="1:6" ht="18" thickBot="1">
      <c r="A951" s="49"/>
      <c r="B951" s="50"/>
      <c r="C951" s="50"/>
      <c r="D951" s="50"/>
      <c r="E951" s="50"/>
      <c r="F951" s="51"/>
    </row>
    <row r="952" spans="1:6">
      <c r="A952" s="32" t="s">
        <v>65</v>
      </c>
      <c r="B952" s="151" t="s">
        <v>66</v>
      </c>
      <c r="C952" s="152"/>
      <c r="D952" s="152"/>
      <c r="E952" s="152"/>
      <c r="F952" s="153"/>
    </row>
    <row r="953" spans="1:6" ht="18" thickBot="1">
      <c r="A953" s="33">
        <v>1015</v>
      </c>
      <c r="B953" s="128" t="s">
        <v>67</v>
      </c>
      <c r="C953" s="129"/>
      <c r="D953" s="129"/>
      <c r="E953" s="129"/>
      <c r="F953" s="130"/>
    </row>
    <row r="954" spans="1:6">
      <c r="A954" s="34"/>
      <c r="B954" s="131"/>
      <c r="C954" s="132"/>
      <c r="D954" s="132"/>
      <c r="E954" s="132"/>
      <c r="F954" s="133"/>
    </row>
    <row r="955" spans="1:6" ht="35.25" thickBot="1">
      <c r="A955" s="35" t="s">
        <v>68</v>
      </c>
      <c r="B955" s="154"/>
      <c r="C955" s="155"/>
      <c r="D955" s="155"/>
      <c r="E955" s="155"/>
      <c r="F955" s="156"/>
    </row>
    <row r="956" spans="1:6">
      <c r="A956" s="36"/>
      <c r="B956" s="132"/>
      <c r="C956" s="132"/>
      <c r="D956" s="132"/>
      <c r="E956" s="132"/>
      <c r="F956" s="133"/>
    </row>
    <row r="957" spans="1:6">
      <c r="A957" s="37" t="s">
        <v>69</v>
      </c>
      <c r="B957" s="38">
        <v>1015</v>
      </c>
      <c r="C957" s="142" t="s">
        <v>70</v>
      </c>
      <c r="D957" s="143"/>
      <c r="E957" s="143"/>
      <c r="F957" s="144"/>
    </row>
    <row r="958" spans="1:6" ht="34.5">
      <c r="A958" s="37" t="s">
        <v>71</v>
      </c>
      <c r="B958" s="39">
        <v>12001</v>
      </c>
      <c r="C958" s="145" t="s">
        <v>2</v>
      </c>
      <c r="D958" s="145" t="s">
        <v>72</v>
      </c>
      <c r="E958" s="145" t="s">
        <v>4</v>
      </c>
      <c r="F958" s="148" t="s">
        <v>5</v>
      </c>
    </row>
    <row r="959" spans="1:6" ht="51.75">
      <c r="A959" s="40" t="s">
        <v>73</v>
      </c>
      <c r="B959" s="41" t="s">
        <v>9</v>
      </c>
      <c r="C959" s="146"/>
      <c r="D959" s="146"/>
      <c r="E959" s="146"/>
      <c r="F959" s="149"/>
    </row>
    <row r="960" spans="1:6" ht="86.25">
      <c r="A960" s="40" t="s">
        <v>74</v>
      </c>
      <c r="B960" s="41" t="s">
        <v>75</v>
      </c>
      <c r="C960" s="146"/>
      <c r="D960" s="146"/>
      <c r="E960" s="146"/>
      <c r="F960" s="149"/>
    </row>
    <row r="961" spans="1:6" ht="34.5">
      <c r="A961" s="40" t="s">
        <v>76</v>
      </c>
      <c r="B961" s="42" t="s">
        <v>77</v>
      </c>
      <c r="C961" s="146"/>
      <c r="D961" s="146"/>
      <c r="E961" s="146"/>
      <c r="F961" s="149"/>
    </row>
    <row r="962" spans="1:6" ht="51.75">
      <c r="A962" s="40" t="s">
        <v>78</v>
      </c>
      <c r="B962" s="42" t="s">
        <v>59</v>
      </c>
      <c r="C962" s="146"/>
      <c r="D962" s="146"/>
      <c r="E962" s="146"/>
      <c r="F962" s="149"/>
    </row>
    <row r="963" spans="1:6" ht="51.75">
      <c r="A963" s="40" t="s">
        <v>79</v>
      </c>
      <c r="B963" s="41" t="s">
        <v>80</v>
      </c>
      <c r="C963" s="146"/>
      <c r="D963" s="146"/>
      <c r="E963" s="146"/>
      <c r="F963" s="149"/>
    </row>
    <row r="964" spans="1:6">
      <c r="A964" s="37"/>
      <c r="B964" s="42" t="s">
        <v>81</v>
      </c>
      <c r="C964" s="147"/>
      <c r="D964" s="147"/>
      <c r="E964" s="147"/>
      <c r="F964" s="150"/>
    </row>
    <row r="965" spans="1:6">
      <c r="A965" s="157" t="s">
        <v>82</v>
      </c>
      <c r="B965" s="158"/>
      <c r="C965" s="43">
        <v>4303</v>
      </c>
      <c r="D965" s="43">
        <v>4303</v>
      </c>
      <c r="E965" s="43">
        <v>4303</v>
      </c>
      <c r="F965" s="44">
        <v>4303</v>
      </c>
    </row>
    <row r="966" spans="1:6" ht="18" thickBot="1">
      <c r="A966" s="45" t="s">
        <v>83</v>
      </c>
      <c r="B966" s="46"/>
      <c r="C966" s="47">
        <v>51636</v>
      </c>
      <c r="D966" s="47">
        <v>129090</v>
      </c>
      <c r="E966" s="47">
        <v>206544</v>
      </c>
      <c r="F966" s="48">
        <v>309816</v>
      </c>
    </row>
    <row r="967" spans="1:6">
      <c r="A967" s="24"/>
      <c r="B967" s="24"/>
      <c r="C967" s="24"/>
    </row>
    <row r="968" spans="1:6" ht="18" thickBot="1">
      <c r="A968" s="23"/>
      <c r="B968" s="23"/>
      <c r="C968" s="23"/>
      <c r="D968" s="23"/>
      <c r="E968" s="124" t="s">
        <v>134</v>
      </c>
      <c r="F968" s="124"/>
    </row>
    <row r="969" spans="1:6" ht="57" customHeight="1" thickBot="1">
      <c r="A969" s="101" t="s">
        <v>184</v>
      </c>
      <c r="B969" s="102"/>
      <c r="C969" s="102"/>
      <c r="D969" s="102"/>
      <c r="E969" s="102"/>
      <c r="F969" s="103"/>
    </row>
    <row r="970" spans="1:6" ht="18" thickBot="1">
      <c r="A970" s="49"/>
      <c r="B970" s="50"/>
      <c r="C970" s="50"/>
      <c r="D970" s="50"/>
      <c r="E970" s="50"/>
      <c r="F970" s="51"/>
    </row>
    <row r="971" spans="1:6">
      <c r="A971" s="32" t="s">
        <v>65</v>
      </c>
      <c r="B971" s="151" t="s">
        <v>66</v>
      </c>
      <c r="C971" s="152"/>
      <c r="D971" s="152"/>
      <c r="E971" s="152"/>
      <c r="F971" s="153"/>
    </row>
    <row r="972" spans="1:6" ht="18" thickBot="1">
      <c r="A972" s="33">
        <v>1015</v>
      </c>
      <c r="B972" s="128" t="s">
        <v>67</v>
      </c>
      <c r="C972" s="129"/>
      <c r="D972" s="129"/>
      <c r="E972" s="129"/>
      <c r="F972" s="130"/>
    </row>
    <row r="973" spans="1:6">
      <c r="A973" s="34"/>
      <c r="B973" s="131"/>
      <c r="C973" s="132"/>
      <c r="D973" s="132"/>
      <c r="E973" s="132"/>
      <c r="F973" s="133"/>
    </row>
    <row r="974" spans="1:6" ht="35.25" thickBot="1">
      <c r="A974" s="35" t="s">
        <v>68</v>
      </c>
      <c r="B974" s="154"/>
      <c r="C974" s="155"/>
      <c r="D974" s="155"/>
      <c r="E974" s="155"/>
      <c r="F974" s="156"/>
    </row>
    <row r="975" spans="1:6">
      <c r="A975" s="36"/>
      <c r="B975" s="132"/>
      <c r="C975" s="132"/>
      <c r="D975" s="132"/>
      <c r="E975" s="132"/>
      <c r="F975" s="133"/>
    </row>
    <row r="976" spans="1:6">
      <c r="A976" s="37" t="s">
        <v>69</v>
      </c>
      <c r="B976" s="38">
        <v>1015</v>
      </c>
      <c r="C976" s="142" t="s">
        <v>70</v>
      </c>
      <c r="D976" s="143"/>
      <c r="E976" s="143"/>
      <c r="F976" s="144"/>
    </row>
    <row r="977" spans="1:6" ht="34.5">
      <c r="A977" s="37" t="s">
        <v>71</v>
      </c>
      <c r="B977" s="39">
        <v>12001</v>
      </c>
      <c r="C977" s="145" t="s">
        <v>2</v>
      </c>
      <c r="D977" s="145" t="s">
        <v>72</v>
      </c>
      <c r="E977" s="145" t="s">
        <v>4</v>
      </c>
      <c r="F977" s="148" t="s">
        <v>5</v>
      </c>
    </row>
    <row r="978" spans="1:6" ht="51.75">
      <c r="A978" s="40" t="s">
        <v>73</v>
      </c>
      <c r="B978" s="41" t="s">
        <v>9</v>
      </c>
      <c r="C978" s="146"/>
      <c r="D978" s="146"/>
      <c r="E978" s="146"/>
      <c r="F978" s="149"/>
    </row>
    <row r="979" spans="1:6" ht="86.25">
      <c r="A979" s="40" t="s">
        <v>74</v>
      </c>
      <c r="B979" s="41" t="s">
        <v>75</v>
      </c>
      <c r="C979" s="146"/>
      <c r="D979" s="146"/>
      <c r="E979" s="146"/>
      <c r="F979" s="149"/>
    </row>
    <row r="980" spans="1:6" ht="34.5">
      <c r="A980" s="40" t="s">
        <v>76</v>
      </c>
      <c r="B980" s="42" t="s">
        <v>77</v>
      </c>
      <c r="C980" s="146"/>
      <c r="D980" s="146"/>
      <c r="E980" s="146"/>
      <c r="F980" s="149"/>
    </row>
    <row r="981" spans="1:6" ht="51.75">
      <c r="A981" s="40" t="s">
        <v>78</v>
      </c>
      <c r="B981" s="42" t="s">
        <v>60</v>
      </c>
      <c r="C981" s="146"/>
      <c r="D981" s="146"/>
      <c r="E981" s="146"/>
      <c r="F981" s="149"/>
    </row>
    <row r="982" spans="1:6" ht="51.75">
      <c r="A982" s="40" t="s">
        <v>79</v>
      </c>
      <c r="B982" s="41" t="s">
        <v>80</v>
      </c>
      <c r="C982" s="146"/>
      <c r="D982" s="146"/>
      <c r="E982" s="146"/>
      <c r="F982" s="149"/>
    </row>
    <row r="983" spans="1:6">
      <c r="A983" s="37"/>
      <c r="B983" s="42" t="s">
        <v>81</v>
      </c>
      <c r="C983" s="147"/>
      <c r="D983" s="147"/>
      <c r="E983" s="147"/>
      <c r="F983" s="150"/>
    </row>
    <row r="984" spans="1:6">
      <c r="A984" s="157" t="s">
        <v>82</v>
      </c>
      <c r="B984" s="158"/>
      <c r="C984" s="43">
        <v>3117</v>
      </c>
      <c r="D984" s="43">
        <v>3117</v>
      </c>
      <c r="E984" s="43">
        <v>3117</v>
      </c>
      <c r="F984" s="44">
        <v>3117</v>
      </c>
    </row>
    <row r="985" spans="1:6" ht="18" thickBot="1">
      <c r="A985" s="45" t="s">
        <v>83</v>
      </c>
      <c r="B985" s="46"/>
      <c r="C985" s="47">
        <v>37404</v>
      </c>
      <c r="D985" s="47">
        <v>93510</v>
      </c>
      <c r="E985" s="47">
        <v>149616</v>
      </c>
      <c r="F985" s="48">
        <v>224424</v>
      </c>
    </row>
    <row r="987" spans="1:6" ht="18" thickBot="1">
      <c r="A987" s="23"/>
      <c r="B987" s="23"/>
      <c r="C987" s="23"/>
      <c r="D987" s="23"/>
      <c r="E987" s="124" t="s">
        <v>135</v>
      </c>
      <c r="F987" s="124"/>
    </row>
    <row r="988" spans="1:6" ht="39.75" customHeight="1" thickBot="1">
      <c r="A988" s="101" t="s">
        <v>185</v>
      </c>
      <c r="B988" s="102"/>
      <c r="C988" s="102"/>
      <c r="D988" s="102"/>
      <c r="E988" s="102"/>
      <c r="F988" s="103"/>
    </row>
    <row r="989" spans="1:6" ht="18" thickBot="1">
      <c r="A989" s="49"/>
      <c r="B989" s="50"/>
      <c r="C989" s="50"/>
      <c r="D989" s="50"/>
      <c r="E989" s="50"/>
      <c r="F989" s="51"/>
    </row>
    <row r="990" spans="1:6">
      <c r="A990" s="32" t="s">
        <v>65</v>
      </c>
      <c r="B990" s="151" t="s">
        <v>66</v>
      </c>
      <c r="C990" s="152"/>
      <c r="D990" s="152"/>
      <c r="E990" s="152"/>
      <c r="F990" s="153"/>
    </row>
    <row r="991" spans="1:6" ht="18" thickBot="1">
      <c r="A991" s="33">
        <v>1015</v>
      </c>
      <c r="B991" s="128" t="s">
        <v>67</v>
      </c>
      <c r="C991" s="129"/>
      <c r="D991" s="129"/>
      <c r="E991" s="129"/>
      <c r="F991" s="130"/>
    </row>
    <row r="992" spans="1:6">
      <c r="A992" s="34"/>
      <c r="B992" s="131"/>
      <c r="C992" s="132"/>
      <c r="D992" s="132"/>
      <c r="E992" s="132"/>
      <c r="F992" s="133"/>
    </row>
    <row r="993" spans="1:6" ht="35.25" thickBot="1">
      <c r="A993" s="35" t="s">
        <v>68</v>
      </c>
      <c r="B993" s="154"/>
      <c r="C993" s="155"/>
      <c r="D993" s="155"/>
      <c r="E993" s="155"/>
      <c r="F993" s="156"/>
    </row>
    <row r="994" spans="1:6">
      <c r="A994" s="36"/>
      <c r="B994" s="132"/>
      <c r="C994" s="132"/>
      <c r="D994" s="132"/>
      <c r="E994" s="132"/>
      <c r="F994" s="133"/>
    </row>
    <row r="995" spans="1:6">
      <c r="A995" s="37" t="s">
        <v>69</v>
      </c>
      <c r="B995" s="38">
        <v>1015</v>
      </c>
      <c r="C995" s="142" t="s">
        <v>70</v>
      </c>
      <c r="D995" s="143"/>
      <c r="E995" s="143"/>
      <c r="F995" s="144"/>
    </row>
    <row r="996" spans="1:6" ht="34.5">
      <c r="A996" s="37" t="s">
        <v>71</v>
      </c>
      <c r="B996" s="39">
        <v>12001</v>
      </c>
      <c r="C996" s="145" t="s">
        <v>2</v>
      </c>
      <c r="D996" s="145" t="s">
        <v>72</v>
      </c>
      <c r="E996" s="145" t="s">
        <v>4</v>
      </c>
      <c r="F996" s="148" t="s">
        <v>5</v>
      </c>
    </row>
    <row r="997" spans="1:6" ht="51.75">
      <c r="A997" s="40" t="s">
        <v>73</v>
      </c>
      <c r="B997" s="41" t="s">
        <v>9</v>
      </c>
      <c r="C997" s="146"/>
      <c r="D997" s="146"/>
      <c r="E997" s="146"/>
      <c r="F997" s="149"/>
    </row>
    <row r="998" spans="1:6" ht="86.25">
      <c r="A998" s="40" t="s">
        <v>74</v>
      </c>
      <c r="B998" s="41" t="s">
        <v>75</v>
      </c>
      <c r="C998" s="146"/>
      <c r="D998" s="146"/>
      <c r="E998" s="146"/>
      <c r="F998" s="149"/>
    </row>
    <row r="999" spans="1:6" ht="34.5">
      <c r="A999" s="40" t="s">
        <v>76</v>
      </c>
      <c r="B999" s="42" t="s">
        <v>77</v>
      </c>
      <c r="C999" s="146"/>
      <c r="D999" s="146"/>
      <c r="E999" s="146"/>
      <c r="F999" s="149"/>
    </row>
    <row r="1000" spans="1:6" ht="51.75">
      <c r="A1000" s="40" t="s">
        <v>78</v>
      </c>
      <c r="B1000" s="42" t="s">
        <v>61</v>
      </c>
      <c r="C1000" s="146"/>
      <c r="D1000" s="146"/>
      <c r="E1000" s="146"/>
      <c r="F1000" s="149"/>
    </row>
    <row r="1001" spans="1:6" ht="51.75">
      <c r="A1001" s="40" t="s">
        <v>79</v>
      </c>
      <c r="B1001" s="41" t="s">
        <v>80</v>
      </c>
      <c r="C1001" s="146"/>
      <c r="D1001" s="146"/>
      <c r="E1001" s="146"/>
      <c r="F1001" s="149"/>
    </row>
    <row r="1002" spans="1:6">
      <c r="A1002" s="37"/>
      <c r="B1002" s="42" t="s">
        <v>81</v>
      </c>
      <c r="C1002" s="147"/>
      <c r="D1002" s="147"/>
      <c r="E1002" s="147"/>
      <c r="F1002" s="150"/>
    </row>
    <row r="1003" spans="1:6">
      <c r="A1003" s="157" t="s">
        <v>82</v>
      </c>
      <c r="B1003" s="158"/>
      <c r="C1003" s="43">
        <v>1219</v>
      </c>
      <c r="D1003" s="43">
        <v>1219</v>
      </c>
      <c r="E1003" s="43">
        <v>1219</v>
      </c>
      <c r="F1003" s="44">
        <v>1219</v>
      </c>
    </row>
    <row r="1004" spans="1:6" ht="18" thickBot="1">
      <c r="A1004" s="45" t="s">
        <v>83</v>
      </c>
      <c r="B1004" s="46"/>
      <c r="C1004" s="47">
        <v>14628</v>
      </c>
      <c r="D1004" s="47">
        <v>36570</v>
      </c>
      <c r="E1004" s="47">
        <v>58512</v>
      </c>
      <c r="F1004" s="48">
        <v>87768</v>
      </c>
    </row>
    <row r="1005" spans="1:6">
      <c r="A1005" s="24"/>
      <c r="B1005" s="24"/>
      <c r="C1005" s="24"/>
      <c r="D1005" s="24"/>
      <c r="E1005" s="24"/>
      <c r="F1005" s="24"/>
    </row>
    <row r="1006" spans="1:6" ht="18" thickBot="1">
      <c r="A1006" s="23"/>
      <c r="B1006" s="23"/>
      <c r="C1006" s="23"/>
      <c r="D1006" s="23"/>
      <c r="E1006" s="124" t="s">
        <v>136</v>
      </c>
      <c r="F1006" s="124"/>
    </row>
    <row r="1007" spans="1:6" ht="48.75" customHeight="1" thickBot="1">
      <c r="A1007" s="101" t="s">
        <v>186</v>
      </c>
      <c r="B1007" s="102"/>
      <c r="C1007" s="102"/>
      <c r="D1007" s="102"/>
      <c r="E1007" s="102"/>
      <c r="F1007" s="103"/>
    </row>
    <row r="1008" spans="1:6" ht="18" thickBot="1">
      <c r="A1008" s="49"/>
      <c r="B1008" s="50"/>
      <c r="C1008" s="50"/>
      <c r="D1008" s="50"/>
      <c r="E1008" s="50"/>
      <c r="F1008" s="51"/>
    </row>
    <row r="1009" spans="1:6">
      <c r="A1009" s="32" t="s">
        <v>65</v>
      </c>
      <c r="B1009" s="151" t="s">
        <v>66</v>
      </c>
      <c r="C1009" s="152"/>
      <c r="D1009" s="152"/>
      <c r="E1009" s="152"/>
      <c r="F1009" s="153"/>
    </row>
    <row r="1010" spans="1:6" ht="18" thickBot="1">
      <c r="A1010" s="33">
        <v>1015</v>
      </c>
      <c r="B1010" s="128" t="s">
        <v>67</v>
      </c>
      <c r="C1010" s="129"/>
      <c r="D1010" s="129"/>
      <c r="E1010" s="129"/>
      <c r="F1010" s="130"/>
    </row>
    <row r="1011" spans="1:6">
      <c r="A1011" s="34"/>
      <c r="B1011" s="131"/>
      <c r="C1011" s="132"/>
      <c r="D1011" s="132"/>
      <c r="E1011" s="132"/>
      <c r="F1011" s="133"/>
    </row>
    <row r="1012" spans="1:6" ht="35.25" thickBot="1">
      <c r="A1012" s="35" t="s">
        <v>68</v>
      </c>
      <c r="B1012" s="154"/>
      <c r="C1012" s="155"/>
      <c r="D1012" s="155"/>
      <c r="E1012" s="155"/>
      <c r="F1012" s="156"/>
    </row>
    <row r="1013" spans="1:6">
      <c r="A1013" s="36"/>
      <c r="B1013" s="132"/>
      <c r="C1013" s="132"/>
      <c r="D1013" s="132"/>
      <c r="E1013" s="132"/>
      <c r="F1013" s="133"/>
    </row>
    <row r="1014" spans="1:6">
      <c r="A1014" s="37" t="s">
        <v>69</v>
      </c>
      <c r="B1014" s="38">
        <v>1015</v>
      </c>
      <c r="C1014" s="142" t="s">
        <v>70</v>
      </c>
      <c r="D1014" s="143"/>
      <c r="E1014" s="143"/>
      <c r="F1014" s="144"/>
    </row>
    <row r="1015" spans="1:6" ht="34.5">
      <c r="A1015" s="37" t="s">
        <v>71</v>
      </c>
      <c r="B1015" s="39">
        <v>12001</v>
      </c>
      <c r="C1015" s="145" t="s">
        <v>2</v>
      </c>
      <c r="D1015" s="145" t="s">
        <v>72</v>
      </c>
      <c r="E1015" s="145" t="s">
        <v>4</v>
      </c>
      <c r="F1015" s="148" t="s">
        <v>5</v>
      </c>
    </row>
    <row r="1016" spans="1:6" ht="51.75">
      <c r="A1016" s="40" t="s">
        <v>73</v>
      </c>
      <c r="B1016" s="41" t="s">
        <v>9</v>
      </c>
      <c r="C1016" s="146"/>
      <c r="D1016" s="146"/>
      <c r="E1016" s="146"/>
      <c r="F1016" s="149"/>
    </row>
    <row r="1017" spans="1:6" ht="86.25">
      <c r="A1017" s="40" t="s">
        <v>74</v>
      </c>
      <c r="B1017" s="41" t="s">
        <v>75</v>
      </c>
      <c r="C1017" s="146"/>
      <c r="D1017" s="146"/>
      <c r="E1017" s="146"/>
      <c r="F1017" s="149"/>
    </row>
    <row r="1018" spans="1:6" ht="34.5">
      <c r="A1018" s="40" t="s">
        <v>76</v>
      </c>
      <c r="B1018" s="42" t="s">
        <v>77</v>
      </c>
      <c r="C1018" s="146"/>
      <c r="D1018" s="146"/>
      <c r="E1018" s="146"/>
      <c r="F1018" s="149"/>
    </row>
    <row r="1019" spans="1:6" ht="51.75">
      <c r="A1019" s="40" t="s">
        <v>78</v>
      </c>
      <c r="B1019" s="42" t="s">
        <v>62</v>
      </c>
      <c r="C1019" s="146"/>
      <c r="D1019" s="146"/>
      <c r="E1019" s="146"/>
      <c r="F1019" s="149"/>
    </row>
    <row r="1020" spans="1:6" ht="51.75">
      <c r="A1020" s="40" t="s">
        <v>79</v>
      </c>
      <c r="B1020" s="41" t="s">
        <v>80</v>
      </c>
      <c r="C1020" s="146"/>
      <c r="D1020" s="146"/>
      <c r="E1020" s="146"/>
      <c r="F1020" s="149"/>
    </row>
    <row r="1021" spans="1:6">
      <c r="A1021" s="37"/>
      <c r="B1021" s="42" t="s">
        <v>81</v>
      </c>
      <c r="C1021" s="147"/>
      <c r="D1021" s="147"/>
      <c r="E1021" s="147"/>
      <c r="F1021" s="150"/>
    </row>
    <row r="1022" spans="1:6">
      <c r="A1022" s="157" t="s">
        <v>82</v>
      </c>
      <c r="B1022" s="158"/>
      <c r="C1022" s="43">
        <v>2349</v>
      </c>
      <c r="D1022" s="43">
        <v>2349</v>
      </c>
      <c r="E1022" s="43">
        <v>2349</v>
      </c>
      <c r="F1022" s="44">
        <v>2349</v>
      </c>
    </row>
    <row r="1023" spans="1:6" ht="18" thickBot="1">
      <c r="A1023" s="45" t="s">
        <v>83</v>
      </c>
      <c r="B1023" s="46"/>
      <c r="C1023" s="47">
        <v>28188</v>
      </c>
      <c r="D1023" s="47">
        <v>70470</v>
      </c>
      <c r="E1023" s="47">
        <v>112752</v>
      </c>
      <c r="F1023" s="48">
        <v>169128</v>
      </c>
    </row>
    <row r="1024" spans="1:6">
      <c r="A1024" s="24"/>
      <c r="B1024" s="24"/>
      <c r="C1024" s="24"/>
      <c r="D1024" s="24"/>
      <c r="E1024" s="24"/>
      <c r="F1024" s="24"/>
    </row>
    <row r="1025" spans="1:6" ht="18" thickBot="1">
      <c r="A1025" s="23"/>
      <c r="B1025" s="23"/>
      <c r="C1025" s="23"/>
      <c r="D1025" s="23"/>
      <c r="E1025" s="124" t="s">
        <v>137</v>
      </c>
      <c r="F1025" s="124"/>
    </row>
    <row r="1026" spans="1:6" ht="42" customHeight="1" thickBot="1">
      <c r="A1026" s="101" t="s">
        <v>187</v>
      </c>
      <c r="B1026" s="102"/>
      <c r="C1026" s="102"/>
      <c r="D1026" s="102"/>
      <c r="E1026" s="102"/>
      <c r="F1026" s="103"/>
    </row>
    <row r="1027" spans="1:6" ht="18" thickBot="1">
      <c r="A1027" s="49"/>
      <c r="B1027" s="50"/>
      <c r="C1027" s="50"/>
      <c r="D1027" s="50"/>
      <c r="E1027" s="50"/>
      <c r="F1027" s="51"/>
    </row>
    <row r="1028" spans="1:6">
      <c r="A1028" s="32" t="s">
        <v>65</v>
      </c>
      <c r="B1028" s="151" t="s">
        <v>66</v>
      </c>
      <c r="C1028" s="152"/>
      <c r="D1028" s="152"/>
      <c r="E1028" s="152"/>
      <c r="F1028" s="153"/>
    </row>
    <row r="1029" spans="1:6" ht="18" thickBot="1">
      <c r="A1029" s="33">
        <v>1015</v>
      </c>
      <c r="B1029" s="128" t="s">
        <v>67</v>
      </c>
      <c r="C1029" s="129"/>
      <c r="D1029" s="129"/>
      <c r="E1029" s="129"/>
      <c r="F1029" s="130"/>
    </row>
    <row r="1030" spans="1:6">
      <c r="A1030" s="34"/>
      <c r="B1030" s="131"/>
      <c r="C1030" s="132"/>
      <c r="D1030" s="132"/>
      <c r="E1030" s="132"/>
      <c r="F1030" s="133"/>
    </row>
    <row r="1031" spans="1:6" ht="35.25" thickBot="1">
      <c r="A1031" s="35" t="s">
        <v>68</v>
      </c>
      <c r="B1031" s="154"/>
      <c r="C1031" s="155"/>
      <c r="D1031" s="155"/>
      <c r="E1031" s="155"/>
      <c r="F1031" s="156"/>
    </row>
    <row r="1032" spans="1:6">
      <c r="A1032" s="36"/>
      <c r="B1032" s="132"/>
      <c r="C1032" s="132"/>
      <c r="D1032" s="132"/>
      <c r="E1032" s="132"/>
      <c r="F1032" s="133"/>
    </row>
    <row r="1033" spans="1:6">
      <c r="A1033" s="37" t="s">
        <v>69</v>
      </c>
      <c r="B1033" s="38">
        <v>1015</v>
      </c>
      <c r="C1033" s="142" t="s">
        <v>70</v>
      </c>
      <c r="D1033" s="143"/>
      <c r="E1033" s="143"/>
      <c r="F1033" s="144"/>
    </row>
    <row r="1034" spans="1:6" ht="34.5">
      <c r="A1034" s="37" t="s">
        <v>71</v>
      </c>
      <c r="B1034" s="39">
        <v>12001</v>
      </c>
      <c r="C1034" s="145" t="s">
        <v>2</v>
      </c>
      <c r="D1034" s="145" t="s">
        <v>72</v>
      </c>
      <c r="E1034" s="145" t="s">
        <v>4</v>
      </c>
      <c r="F1034" s="148" t="s">
        <v>5</v>
      </c>
    </row>
    <row r="1035" spans="1:6" ht="51.75">
      <c r="A1035" s="40" t="s">
        <v>73</v>
      </c>
      <c r="B1035" s="41" t="s">
        <v>9</v>
      </c>
      <c r="C1035" s="146"/>
      <c r="D1035" s="146"/>
      <c r="E1035" s="146"/>
      <c r="F1035" s="149"/>
    </row>
    <row r="1036" spans="1:6" ht="86.25">
      <c r="A1036" s="40" t="s">
        <v>74</v>
      </c>
      <c r="B1036" s="41" t="s">
        <v>75</v>
      </c>
      <c r="C1036" s="146"/>
      <c r="D1036" s="146"/>
      <c r="E1036" s="146"/>
      <c r="F1036" s="149"/>
    </row>
    <row r="1037" spans="1:6" ht="34.5">
      <c r="A1037" s="40" t="s">
        <v>76</v>
      </c>
      <c r="B1037" s="42" t="s">
        <v>77</v>
      </c>
      <c r="C1037" s="146"/>
      <c r="D1037" s="146"/>
      <c r="E1037" s="146"/>
      <c r="F1037" s="149"/>
    </row>
    <row r="1038" spans="1:6" ht="51.75">
      <c r="A1038" s="40" t="s">
        <v>78</v>
      </c>
      <c r="B1038" s="42" t="s">
        <v>63</v>
      </c>
      <c r="C1038" s="146"/>
      <c r="D1038" s="146"/>
      <c r="E1038" s="146"/>
      <c r="F1038" s="149"/>
    </row>
    <row r="1039" spans="1:6" ht="51.75">
      <c r="A1039" s="40" t="s">
        <v>79</v>
      </c>
      <c r="B1039" s="41" t="s">
        <v>80</v>
      </c>
      <c r="C1039" s="146"/>
      <c r="D1039" s="146"/>
      <c r="E1039" s="146"/>
      <c r="F1039" s="149"/>
    </row>
    <row r="1040" spans="1:6">
      <c r="A1040" s="37"/>
      <c r="B1040" s="42" t="s">
        <v>81</v>
      </c>
      <c r="C1040" s="147"/>
      <c r="D1040" s="147"/>
      <c r="E1040" s="147"/>
      <c r="F1040" s="150"/>
    </row>
    <row r="1041" spans="1:6">
      <c r="A1041" s="157" t="s">
        <v>82</v>
      </c>
      <c r="B1041" s="158"/>
      <c r="C1041" s="43">
        <v>60003</v>
      </c>
      <c r="D1041" s="43">
        <v>59744</v>
      </c>
      <c r="E1041" s="43">
        <v>59408</v>
      </c>
      <c r="F1041" s="44">
        <v>59376</v>
      </c>
    </row>
    <row r="1042" spans="1:6" ht="18" thickBot="1">
      <c r="A1042" s="45" t="s">
        <v>83</v>
      </c>
      <c r="B1042" s="46"/>
      <c r="C1042" s="47">
        <v>716111</v>
      </c>
      <c r="D1042" s="47">
        <v>1787583.7</v>
      </c>
      <c r="E1042" s="47">
        <v>2853440.9</v>
      </c>
      <c r="F1042" s="48">
        <v>4272969</v>
      </c>
    </row>
  </sheetData>
  <mergeCells count="703">
    <mergeCell ref="B1012:F1012"/>
    <mergeCell ref="B1013:F1013"/>
    <mergeCell ref="C1014:F1014"/>
    <mergeCell ref="C1015:C1021"/>
    <mergeCell ref="D1015:D1021"/>
    <mergeCell ref="E1015:E1021"/>
    <mergeCell ref="F1015:F1021"/>
    <mergeCell ref="A1003:B1003"/>
    <mergeCell ref="A1041:B1041"/>
    <mergeCell ref="B1031:F1031"/>
    <mergeCell ref="B1032:F1032"/>
    <mergeCell ref="C1033:F1033"/>
    <mergeCell ref="C1034:C1040"/>
    <mergeCell ref="D1034:D1040"/>
    <mergeCell ref="E1034:E1040"/>
    <mergeCell ref="F1034:F1040"/>
    <mergeCell ref="A1022:B1022"/>
    <mergeCell ref="E1025:F1025"/>
    <mergeCell ref="A1026:F1026"/>
    <mergeCell ref="B1028:F1028"/>
    <mergeCell ref="B1029:F1029"/>
    <mergeCell ref="B1030:F1030"/>
    <mergeCell ref="E1006:F1006"/>
    <mergeCell ref="A1007:F1007"/>
    <mergeCell ref="B1009:F1009"/>
    <mergeCell ref="B1010:F1010"/>
    <mergeCell ref="B1011:F1011"/>
    <mergeCell ref="B993:F993"/>
    <mergeCell ref="B994:F994"/>
    <mergeCell ref="C995:F995"/>
    <mergeCell ref="C996:C1002"/>
    <mergeCell ref="D996:D1002"/>
    <mergeCell ref="E996:E1002"/>
    <mergeCell ref="F996:F1002"/>
    <mergeCell ref="A984:B984"/>
    <mergeCell ref="E987:F987"/>
    <mergeCell ref="A988:F988"/>
    <mergeCell ref="B990:F990"/>
    <mergeCell ref="B991:F991"/>
    <mergeCell ref="B992:F992"/>
    <mergeCell ref="B974:F974"/>
    <mergeCell ref="B975:F975"/>
    <mergeCell ref="C976:F976"/>
    <mergeCell ref="C977:C983"/>
    <mergeCell ref="D977:D983"/>
    <mergeCell ref="E977:E983"/>
    <mergeCell ref="F977:F983"/>
    <mergeCell ref="A965:B965"/>
    <mergeCell ref="E968:F968"/>
    <mergeCell ref="A969:F969"/>
    <mergeCell ref="B971:F971"/>
    <mergeCell ref="B972:F972"/>
    <mergeCell ref="B973:F973"/>
    <mergeCell ref="B955:F955"/>
    <mergeCell ref="B956:F956"/>
    <mergeCell ref="C957:F957"/>
    <mergeCell ref="C958:C964"/>
    <mergeCell ref="D958:D964"/>
    <mergeCell ref="E958:E964"/>
    <mergeCell ref="F958:F964"/>
    <mergeCell ref="A946:B946"/>
    <mergeCell ref="E949:F949"/>
    <mergeCell ref="A950:F950"/>
    <mergeCell ref="B952:F952"/>
    <mergeCell ref="B953:F953"/>
    <mergeCell ref="B954:F954"/>
    <mergeCell ref="B936:F936"/>
    <mergeCell ref="B937:F937"/>
    <mergeCell ref="C938:F938"/>
    <mergeCell ref="C939:C945"/>
    <mergeCell ref="D939:D945"/>
    <mergeCell ref="E939:E945"/>
    <mergeCell ref="F939:F945"/>
    <mergeCell ref="A927:B927"/>
    <mergeCell ref="E930:F930"/>
    <mergeCell ref="A931:F931"/>
    <mergeCell ref="B933:F933"/>
    <mergeCell ref="B934:F934"/>
    <mergeCell ref="B935:F935"/>
    <mergeCell ref="B917:F917"/>
    <mergeCell ref="B918:F918"/>
    <mergeCell ref="C919:F919"/>
    <mergeCell ref="C920:C926"/>
    <mergeCell ref="D920:D926"/>
    <mergeCell ref="E920:E926"/>
    <mergeCell ref="F920:F926"/>
    <mergeCell ref="A908:B908"/>
    <mergeCell ref="E911:F911"/>
    <mergeCell ref="A912:F912"/>
    <mergeCell ref="B914:F914"/>
    <mergeCell ref="B915:F915"/>
    <mergeCell ref="B916:F916"/>
    <mergeCell ref="B898:F898"/>
    <mergeCell ref="B899:F899"/>
    <mergeCell ref="C900:F900"/>
    <mergeCell ref="C901:C907"/>
    <mergeCell ref="D901:D907"/>
    <mergeCell ref="E901:E907"/>
    <mergeCell ref="F901:F907"/>
    <mergeCell ref="A889:B889"/>
    <mergeCell ref="E892:F892"/>
    <mergeCell ref="A893:F893"/>
    <mergeCell ref="B895:F895"/>
    <mergeCell ref="B896:F896"/>
    <mergeCell ref="B897:F897"/>
    <mergeCell ref="B879:F879"/>
    <mergeCell ref="B880:F880"/>
    <mergeCell ref="C881:F881"/>
    <mergeCell ref="C882:C888"/>
    <mergeCell ref="D882:D888"/>
    <mergeCell ref="E882:E888"/>
    <mergeCell ref="F882:F888"/>
    <mergeCell ref="A870:B870"/>
    <mergeCell ref="E873:F873"/>
    <mergeCell ref="A874:F874"/>
    <mergeCell ref="B876:F876"/>
    <mergeCell ref="B877:F877"/>
    <mergeCell ref="B878:F878"/>
    <mergeCell ref="B860:F860"/>
    <mergeCell ref="B861:F861"/>
    <mergeCell ref="C862:F862"/>
    <mergeCell ref="C863:C869"/>
    <mergeCell ref="D863:D869"/>
    <mergeCell ref="E863:E869"/>
    <mergeCell ref="F863:F869"/>
    <mergeCell ref="A851:B851"/>
    <mergeCell ref="E854:F854"/>
    <mergeCell ref="A855:F855"/>
    <mergeCell ref="B857:F857"/>
    <mergeCell ref="B858:F858"/>
    <mergeCell ref="B859:F859"/>
    <mergeCell ref="B841:F841"/>
    <mergeCell ref="B842:F842"/>
    <mergeCell ref="C843:F843"/>
    <mergeCell ref="C844:C850"/>
    <mergeCell ref="D844:D850"/>
    <mergeCell ref="E844:E850"/>
    <mergeCell ref="F844:F850"/>
    <mergeCell ref="A813:B813"/>
    <mergeCell ref="E835:F835"/>
    <mergeCell ref="A836:F836"/>
    <mergeCell ref="B838:F838"/>
    <mergeCell ref="B839:F839"/>
    <mergeCell ref="B840:F840"/>
    <mergeCell ref="E816:F816"/>
    <mergeCell ref="A817:F817"/>
    <mergeCell ref="B819:F819"/>
    <mergeCell ref="B820:F820"/>
    <mergeCell ref="B821:F821"/>
    <mergeCell ref="B822:F822"/>
    <mergeCell ref="B823:F823"/>
    <mergeCell ref="C824:F824"/>
    <mergeCell ref="C825:C831"/>
    <mergeCell ref="D825:D831"/>
    <mergeCell ref="E825:E831"/>
    <mergeCell ref="F825:F831"/>
    <mergeCell ref="A832:B832"/>
    <mergeCell ref="B803:F803"/>
    <mergeCell ref="B804:F804"/>
    <mergeCell ref="C805:F805"/>
    <mergeCell ref="C806:C812"/>
    <mergeCell ref="D806:D812"/>
    <mergeCell ref="E806:E812"/>
    <mergeCell ref="F806:F812"/>
    <mergeCell ref="A794:B794"/>
    <mergeCell ref="E797:F797"/>
    <mergeCell ref="A798:F798"/>
    <mergeCell ref="B800:F800"/>
    <mergeCell ref="B801:F801"/>
    <mergeCell ref="B802:F802"/>
    <mergeCell ref="B784:F784"/>
    <mergeCell ref="B785:F785"/>
    <mergeCell ref="C786:F786"/>
    <mergeCell ref="C787:C793"/>
    <mergeCell ref="D787:D793"/>
    <mergeCell ref="E787:E793"/>
    <mergeCell ref="F787:F793"/>
    <mergeCell ref="A775:B775"/>
    <mergeCell ref="E778:F778"/>
    <mergeCell ref="A779:F779"/>
    <mergeCell ref="B781:F781"/>
    <mergeCell ref="B782:F782"/>
    <mergeCell ref="B783:F783"/>
    <mergeCell ref="B765:F765"/>
    <mergeCell ref="B766:F766"/>
    <mergeCell ref="C767:F767"/>
    <mergeCell ref="C768:C774"/>
    <mergeCell ref="D768:D774"/>
    <mergeCell ref="E768:E774"/>
    <mergeCell ref="F768:F774"/>
    <mergeCell ref="A756:B756"/>
    <mergeCell ref="E759:F759"/>
    <mergeCell ref="A760:F760"/>
    <mergeCell ref="B762:F762"/>
    <mergeCell ref="B763:F763"/>
    <mergeCell ref="B764:F764"/>
    <mergeCell ref="B746:F746"/>
    <mergeCell ref="B747:F747"/>
    <mergeCell ref="C748:F748"/>
    <mergeCell ref="C749:C755"/>
    <mergeCell ref="D749:D755"/>
    <mergeCell ref="E749:E755"/>
    <mergeCell ref="F749:F755"/>
    <mergeCell ref="A737:B737"/>
    <mergeCell ref="E740:F740"/>
    <mergeCell ref="A741:F741"/>
    <mergeCell ref="B743:F743"/>
    <mergeCell ref="B744:F744"/>
    <mergeCell ref="B745:F745"/>
    <mergeCell ref="B727:F727"/>
    <mergeCell ref="B728:F728"/>
    <mergeCell ref="C729:F729"/>
    <mergeCell ref="C730:C736"/>
    <mergeCell ref="D730:D736"/>
    <mergeCell ref="E730:E736"/>
    <mergeCell ref="F730:F736"/>
    <mergeCell ref="A718:B718"/>
    <mergeCell ref="E721:F721"/>
    <mergeCell ref="A722:F722"/>
    <mergeCell ref="B724:F724"/>
    <mergeCell ref="B725:F725"/>
    <mergeCell ref="B726:F726"/>
    <mergeCell ref="B708:F708"/>
    <mergeCell ref="B709:F709"/>
    <mergeCell ref="C710:F710"/>
    <mergeCell ref="C711:C717"/>
    <mergeCell ref="D711:D717"/>
    <mergeCell ref="E711:E717"/>
    <mergeCell ref="F711:F717"/>
    <mergeCell ref="A699:B699"/>
    <mergeCell ref="E702:F702"/>
    <mergeCell ref="A703:F703"/>
    <mergeCell ref="B705:F705"/>
    <mergeCell ref="B706:F706"/>
    <mergeCell ref="B707:F707"/>
    <mergeCell ref="B689:F689"/>
    <mergeCell ref="B690:F690"/>
    <mergeCell ref="C691:F691"/>
    <mergeCell ref="C692:C698"/>
    <mergeCell ref="D692:D698"/>
    <mergeCell ref="E692:E698"/>
    <mergeCell ref="F692:F698"/>
    <mergeCell ref="A680:B680"/>
    <mergeCell ref="E683:F683"/>
    <mergeCell ref="A684:F684"/>
    <mergeCell ref="B686:F686"/>
    <mergeCell ref="B687:F687"/>
    <mergeCell ref="B688:F688"/>
    <mergeCell ref="B670:F670"/>
    <mergeCell ref="B671:F671"/>
    <mergeCell ref="C672:F672"/>
    <mergeCell ref="C673:C679"/>
    <mergeCell ref="D673:D679"/>
    <mergeCell ref="E673:E679"/>
    <mergeCell ref="F673:F679"/>
    <mergeCell ref="A661:B661"/>
    <mergeCell ref="E664:F664"/>
    <mergeCell ref="A665:F665"/>
    <mergeCell ref="B667:F667"/>
    <mergeCell ref="B668:F668"/>
    <mergeCell ref="B669:F669"/>
    <mergeCell ref="B651:F651"/>
    <mergeCell ref="B652:F652"/>
    <mergeCell ref="C653:F653"/>
    <mergeCell ref="C654:C660"/>
    <mergeCell ref="D654:D660"/>
    <mergeCell ref="E654:E660"/>
    <mergeCell ref="F654:F660"/>
    <mergeCell ref="A642:B642"/>
    <mergeCell ref="E645:F645"/>
    <mergeCell ref="A646:F646"/>
    <mergeCell ref="B648:F648"/>
    <mergeCell ref="B649:F649"/>
    <mergeCell ref="B650:F650"/>
    <mergeCell ref="B632:F632"/>
    <mergeCell ref="B633:F633"/>
    <mergeCell ref="C634:F634"/>
    <mergeCell ref="C635:C641"/>
    <mergeCell ref="D635:D641"/>
    <mergeCell ref="E635:E641"/>
    <mergeCell ref="F635:F641"/>
    <mergeCell ref="A623:B623"/>
    <mergeCell ref="E626:F626"/>
    <mergeCell ref="A627:F627"/>
    <mergeCell ref="B629:F629"/>
    <mergeCell ref="B630:F630"/>
    <mergeCell ref="B631:F631"/>
    <mergeCell ref="B613:F613"/>
    <mergeCell ref="B614:F614"/>
    <mergeCell ref="C615:F615"/>
    <mergeCell ref="C616:C622"/>
    <mergeCell ref="D616:D622"/>
    <mergeCell ref="E616:E622"/>
    <mergeCell ref="F616:F622"/>
    <mergeCell ref="A604:B604"/>
    <mergeCell ref="E607:F607"/>
    <mergeCell ref="A608:F608"/>
    <mergeCell ref="B610:F610"/>
    <mergeCell ref="B611:F611"/>
    <mergeCell ref="B612:F612"/>
    <mergeCell ref="B594:F594"/>
    <mergeCell ref="B595:F595"/>
    <mergeCell ref="C596:F596"/>
    <mergeCell ref="C597:C603"/>
    <mergeCell ref="D597:D603"/>
    <mergeCell ref="E597:E603"/>
    <mergeCell ref="F597:F603"/>
    <mergeCell ref="A585:B585"/>
    <mergeCell ref="E588:F588"/>
    <mergeCell ref="A589:F589"/>
    <mergeCell ref="B591:F591"/>
    <mergeCell ref="B592:F592"/>
    <mergeCell ref="B593:F593"/>
    <mergeCell ref="B575:F575"/>
    <mergeCell ref="B576:F576"/>
    <mergeCell ref="C577:F577"/>
    <mergeCell ref="C578:C584"/>
    <mergeCell ref="D578:D584"/>
    <mergeCell ref="E578:E584"/>
    <mergeCell ref="F578:F584"/>
    <mergeCell ref="A566:B566"/>
    <mergeCell ref="E569:F569"/>
    <mergeCell ref="A570:F570"/>
    <mergeCell ref="B572:F572"/>
    <mergeCell ref="B573:F573"/>
    <mergeCell ref="B574:F574"/>
    <mergeCell ref="B556:F556"/>
    <mergeCell ref="B557:F557"/>
    <mergeCell ref="C558:F558"/>
    <mergeCell ref="C559:C565"/>
    <mergeCell ref="D559:D565"/>
    <mergeCell ref="E559:E565"/>
    <mergeCell ref="F559:F565"/>
    <mergeCell ref="A547:B547"/>
    <mergeCell ref="E550:F550"/>
    <mergeCell ref="A551:F551"/>
    <mergeCell ref="B553:F553"/>
    <mergeCell ref="B554:F554"/>
    <mergeCell ref="B555:F555"/>
    <mergeCell ref="B537:F537"/>
    <mergeCell ref="B538:F538"/>
    <mergeCell ref="C539:F539"/>
    <mergeCell ref="C540:C546"/>
    <mergeCell ref="D540:D546"/>
    <mergeCell ref="E540:E546"/>
    <mergeCell ref="F540:F546"/>
    <mergeCell ref="A528:B528"/>
    <mergeCell ref="E531:F531"/>
    <mergeCell ref="A532:F532"/>
    <mergeCell ref="B534:F534"/>
    <mergeCell ref="B535:F535"/>
    <mergeCell ref="B536:F536"/>
    <mergeCell ref="B518:F518"/>
    <mergeCell ref="B519:F519"/>
    <mergeCell ref="C520:F520"/>
    <mergeCell ref="C521:C527"/>
    <mergeCell ref="D521:D527"/>
    <mergeCell ref="E521:E527"/>
    <mergeCell ref="F521:F527"/>
    <mergeCell ref="A509:B509"/>
    <mergeCell ref="E512:F512"/>
    <mergeCell ref="A513:F513"/>
    <mergeCell ref="B515:F515"/>
    <mergeCell ref="B516:F516"/>
    <mergeCell ref="B517:F517"/>
    <mergeCell ref="B499:F499"/>
    <mergeCell ref="B500:F500"/>
    <mergeCell ref="C501:F501"/>
    <mergeCell ref="C502:C508"/>
    <mergeCell ref="D502:D508"/>
    <mergeCell ref="E502:E508"/>
    <mergeCell ref="F502:F508"/>
    <mergeCell ref="A490:B490"/>
    <mergeCell ref="E493:F493"/>
    <mergeCell ref="A494:F494"/>
    <mergeCell ref="B496:F496"/>
    <mergeCell ref="B497:F497"/>
    <mergeCell ref="B498:F498"/>
    <mergeCell ref="B480:F480"/>
    <mergeCell ref="B481:F481"/>
    <mergeCell ref="C482:F482"/>
    <mergeCell ref="C483:C489"/>
    <mergeCell ref="D483:D489"/>
    <mergeCell ref="E483:E489"/>
    <mergeCell ref="F483:F489"/>
    <mergeCell ref="A471:B471"/>
    <mergeCell ref="E474:F474"/>
    <mergeCell ref="A475:F475"/>
    <mergeCell ref="B477:F477"/>
    <mergeCell ref="B478:F478"/>
    <mergeCell ref="B479:F479"/>
    <mergeCell ref="B461:F461"/>
    <mergeCell ref="B462:F462"/>
    <mergeCell ref="C463:F463"/>
    <mergeCell ref="C464:C470"/>
    <mergeCell ref="D464:D470"/>
    <mergeCell ref="E464:E470"/>
    <mergeCell ref="F464:F470"/>
    <mergeCell ref="A452:B452"/>
    <mergeCell ref="E455:F455"/>
    <mergeCell ref="A456:F456"/>
    <mergeCell ref="B458:F458"/>
    <mergeCell ref="B459:F459"/>
    <mergeCell ref="B460:F460"/>
    <mergeCell ref="B442:F442"/>
    <mergeCell ref="B443:F443"/>
    <mergeCell ref="C444:F444"/>
    <mergeCell ref="C445:C451"/>
    <mergeCell ref="D445:D451"/>
    <mergeCell ref="E445:E451"/>
    <mergeCell ref="F445:F451"/>
    <mergeCell ref="A433:B433"/>
    <mergeCell ref="E436:F436"/>
    <mergeCell ref="A437:F437"/>
    <mergeCell ref="B439:F439"/>
    <mergeCell ref="B440:F440"/>
    <mergeCell ref="B441:F441"/>
    <mergeCell ref="B423:F423"/>
    <mergeCell ref="B424:F424"/>
    <mergeCell ref="C425:F425"/>
    <mergeCell ref="C426:C432"/>
    <mergeCell ref="D426:D432"/>
    <mergeCell ref="E426:E432"/>
    <mergeCell ref="F426:F432"/>
    <mergeCell ref="A414:B414"/>
    <mergeCell ref="E417:F417"/>
    <mergeCell ref="A418:F418"/>
    <mergeCell ref="B420:F420"/>
    <mergeCell ref="B421:F421"/>
    <mergeCell ref="B422:F422"/>
    <mergeCell ref="B404:F404"/>
    <mergeCell ref="B405:F405"/>
    <mergeCell ref="C406:F406"/>
    <mergeCell ref="C407:C413"/>
    <mergeCell ref="D407:D413"/>
    <mergeCell ref="E407:E413"/>
    <mergeCell ref="F407:F413"/>
    <mergeCell ref="A395:B395"/>
    <mergeCell ref="E398:F398"/>
    <mergeCell ref="A399:F399"/>
    <mergeCell ref="B401:F401"/>
    <mergeCell ref="B402:F402"/>
    <mergeCell ref="B403:F403"/>
    <mergeCell ref="B385:F385"/>
    <mergeCell ref="B386:F386"/>
    <mergeCell ref="C387:F387"/>
    <mergeCell ref="C388:C394"/>
    <mergeCell ref="D388:D394"/>
    <mergeCell ref="E388:E394"/>
    <mergeCell ref="F388:F394"/>
    <mergeCell ref="A376:B376"/>
    <mergeCell ref="E379:F379"/>
    <mergeCell ref="A380:F380"/>
    <mergeCell ref="B382:F382"/>
    <mergeCell ref="B383:F383"/>
    <mergeCell ref="B384:F384"/>
    <mergeCell ref="B366:F366"/>
    <mergeCell ref="B367:F367"/>
    <mergeCell ref="C368:F368"/>
    <mergeCell ref="C369:C375"/>
    <mergeCell ref="D369:D375"/>
    <mergeCell ref="E369:E375"/>
    <mergeCell ref="F369:F375"/>
    <mergeCell ref="A357:B357"/>
    <mergeCell ref="E360:F360"/>
    <mergeCell ref="A361:F361"/>
    <mergeCell ref="B363:F363"/>
    <mergeCell ref="B364:F364"/>
    <mergeCell ref="B365:F365"/>
    <mergeCell ref="B347:F347"/>
    <mergeCell ref="B348:F348"/>
    <mergeCell ref="C349:F349"/>
    <mergeCell ref="C350:C356"/>
    <mergeCell ref="D350:D356"/>
    <mergeCell ref="E350:E356"/>
    <mergeCell ref="F350:F356"/>
    <mergeCell ref="A338:B338"/>
    <mergeCell ref="E341:F341"/>
    <mergeCell ref="A342:F342"/>
    <mergeCell ref="B344:F344"/>
    <mergeCell ref="B345:F345"/>
    <mergeCell ref="B346:F346"/>
    <mergeCell ref="B328:F328"/>
    <mergeCell ref="B329:F329"/>
    <mergeCell ref="C330:F330"/>
    <mergeCell ref="C331:C337"/>
    <mergeCell ref="D331:D337"/>
    <mergeCell ref="E331:E337"/>
    <mergeCell ref="F331:F337"/>
    <mergeCell ref="A319:B319"/>
    <mergeCell ref="E322:F322"/>
    <mergeCell ref="A323:F323"/>
    <mergeCell ref="B325:F325"/>
    <mergeCell ref="B326:F326"/>
    <mergeCell ref="B327:F327"/>
    <mergeCell ref="B309:F309"/>
    <mergeCell ref="B310:F310"/>
    <mergeCell ref="C311:F311"/>
    <mergeCell ref="C312:C318"/>
    <mergeCell ref="D312:D318"/>
    <mergeCell ref="E312:E318"/>
    <mergeCell ref="F312:F318"/>
    <mergeCell ref="A300:B300"/>
    <mergeCell ref="E303:F303"/>
    <mergeCell ref="A304:F304"/>
    <mergeCell ref="B306:F306"/>
    <mergeCell ref="B307:F307"/>
    <mergeCell ref="B308:F308"/>
    <mergeCell ref="B290:F290"/>
    <mergeCell ref="B291:F291"/>
    <mergeCell ref="C292:F292"/>
    <mergeCell ref="C293:C299"/>
    <mergeCell ref="D293:D299"/>
    <mergeCell ref="E293:E299"/>
    <mergeCell ref="F293:F299"/>
    <mergeCell ref="A281:B281"/>
    <mergeCell ref="E284:F284"/>
    <mergeCell ref="A285:F285"/>
    <mergeCell ref="B287:F287"/>
    <mergeCell ref="B288:F288"/>
    <mergeCell ref="B289:F289"/>
    <mergeCell ref="B271:F271"/>
    <mergeCell ref="B272:F272"/>
    <mergeCell ref="C273:F273"/>
    <mergeCell ref="C274:C280"/>
    <mergeCell ref="D274:D280"/>
    <mergeCell ref="E274:E280"/>
    <mergeCell ref="F274:F280"/>
    <mergeCell ref="A262:B262"/>
    <mergeCell ref="E265:F265"/>
    <mergeCell ref="A266:F266"/>
    <mergeCell ref="B268:F268"/>
    <mergeCell ref="B269:F269"/>
    <mergeCell ref="B270:F270"/>
    <mergeCell ref="B252:F252"/>
    <mergeCell ref="B253:F253"/>
    <mergeCell ref="C254:F254"/>
    <mergeCell ref="C255:C261"/>
    <mergeCell ref="D255:D261"/>
    <mergeCell ref="E255:E261"/>
    <mergeCell ref="F255:F261"/>
    <mergeCell ref="A243:B243"/>
    <mergeCell ref="E246:F246"/>
    <mergeCell ref="A247:F247"/>
    <mergeCell ref="B249:F249"/>
    <mergeCell ref="B250:F250"/>
    <mergeCell ref="B251:F251"/>
    <mergeCell ref="B233:F233"/>
    <mergeCell ref="B234:F234"/>
    <mergeCell ref="C235:F235"/>
    <mergeCell ref="C236:C242"/>
    <mergeCell ref="D236:D242"/>
    <mergeCell ref="E236:E242"/>
    <mergeCell ref="F236:F242"/>
    <mergeCell ref="A224:B224"/>
    <mergeCell ref="E227:F227"/>
    <mergeCell ref="A228:F228"/>
    <mergeCell ref="B230:F230"/>
    <mergeCell ref="B231:F231"/>
    <mergeCell ref="B232:F232"/>
    <mergeCell ref="B214:F214"/>
    <mergeCell ref="B215:F215"/>
    <mergeCell ref="C216:F216"/>
    <mergeCell ref="C217:C223"/>
    <mergeCell ref="D217:D223"/>
    <mergeCell ref="E217:E223"/>
    <mergeCell ref="F217:F223"/>
    <mergeCell ref="A205:B205"/>
    <mergeCell ref="E208:F208"/>
    <mergeCell ref="A209:F209"/>
    <mergeCell ref="B211:F211"/>
    <mergeCell ref="B212:F212"/>
    <mergeCell ref="B213:F213"/>
    <mergeCell ref="B195:F195"/>
    <mergeCell ref="B196:F196"/>
    <mergeCell ref="C197:F197"/>
    <mergeCell ref="C198:C204"/>
    <mergeCell ref="D198:D204"/>
    <mergeCell ref="E198:E204"/>
    <mergeCell ref="F198:F204"/>
    <mergeCell ref="A186:B186"/>
    <mergeCell ref="E189:F189"/>
    <mergeCell ref="A190:F190"/>
    <mergeCell ref="B192:F192"/>
    <mergeCell ref="B193:F193"/>
    <mergeCell ref="B194:F194"/>
    <mergeCell ref="B176:F176"/>
    <mergeCell ref="B177:F177"/>
    <mergeCell ref="C178:F178"/>
    <mergeCell ref="C179:C185"/>
    <mergeCell ref="D179:D185"/>
    <mergeCell ref="E179:E185"/>
    <mergeCell ref="F179:F185"/>
    <mergeCell ref="A167:B167"/>
    <mergeCell ref="E170:F170"/>
    <mergeCell ref="A171:F171"/>
    <mergeCell ref="B173:F173"/>
    <mergeCell ref="B174:F174"/>
    <mergeCell ref="B175:F175"/>
    <mergeCell ref="B157:F157"/>
    <mergeCell ref="B158:F158"/>
    <mergeCell ref="C159:F159"/>
    <mergeCell ref="C160:C166"/>
    <mergeCell ref="D160:D166"/>
    <mergeCell ref="E160:E166"/>
    <mergeCell ref="F160:F166"/>
    <mergeCell ref="A133:B133"/>
    <mergeCell ref="E136:F136"/>
    <mergeCell ref="A137:F137"/>
    <mergeCell ref="B154:F154"/>
    <mergeCell ref="B155:F155"/>
    <mergeCell ref="B156:F156"/>
    <mergeCell ref="C141:F141"/>
    <mergeCell ref="B123:F123"/>
    <mergeCell ref="B124:F124"/>
    <mergeCell ref="C125:F125"/>
    <mergeCell ref="C126:C132"/>
    <mergeCell ref="D126:D132"/>
    <mergeCell ref="E126:E132"/>
    <mergeCell ref="F126:F132"/>
    <mergeCell ref="E117:F117"/>
    <mergeCell ref="A118:F118"/>
    <mergeCell ref="B120:F120"/>
    <mergeCell ref="B121:F121"/>
    <mergeCell ref="B122:F122"/>
    <mergeCell ref="A113:B113"/>
    <mergeCell ref="B103:F103"/>
    <mergeCell ref="B104:F104"/>
    <mergeCell ref="C105:F105"/>
    <mergeCell ref="C106:C112"/>
    <mergeCell ref="D106:D112"/>
    <mergeCell ref="E106:E112"/>
    <mergeCell ref="F106:F112"/>
    <mergeCell ref="A94:B94"/>
    <mergeCell ref="E97:F97"/>
    <mergeCell ref="A98:F98"/>
    <mergeCell ref="B100:F100"/>
    <mergeCell ref="B101:F101"/>
    <mergeCell ref="B102:F102"/>
    <mergeCell ref="B84:F84"/>
    <mergeCell ref="B85:F85"/>
    <mergeCell ref="C86:F86"/>
    <mergeCell ref="C87:C93"/>
    <mergeCell ref="D87:D93"/>
    <mergeCell ref="E87:E93"/>
    <mergeCell ref="F87:F93"/>
    <mergeCell ref="A75:B75"/>
    <mergeCell ref="E78:F78"/>
    <mergeCell ref="A79:F79"/>
    <mergeCell ref="B81:F81"/>
    <mergeCell ref="B82:F82"/>
    <mergeCell ref="B83:F83"/>
    <mergeCell ref="B65:F65"/>
    <mergeCell ref="B66:F66"/>
    <mergeCell ref="C67:F67"/>
    <mergeCell ref="C68:C74"/>
    <mergeCell ref="D68:D74"/>
    <mergeCell ref="E68:E74"/>
    <mergeCell ref="F68:F74"/>
    <mergeCell ref="A56:B56"/>
    <mergeCell ref="E59:F59"/>
    <mergeCell ref="A60:F60"/>
    <mergeCell ref="B62:F62"/>
    <mergeCell ref="B63:F63"/>
    <mergeCell ref="B64:F64"/>
    <mergeCell ref="B46:F46"/>
    <mergeCell ref="B47:F47"/>
    <mergeCell ref="C48:F48"/>
    <mergeCell ref="C49:C55"/>
    <mergeCell ref="D49:D55"/>
    <mergeCell ref="E49:E55"/>
    <mergeCell ref="F49:F55"/>
    <mergeCell ref="A37:B37"/>
    <mergeCell ref="E40:F40"/>
    <mergeCell ref="A41:F41"/>
    <mergeCell ref="B43:F43"/>
    <mergeCell ref="B44:F44"/>
    <mergeCell ref="B45:F45"/>
    <mergeCell ref="B27:F27"/>
    <mergeCell ref="B28:F28"/>
    <mergeCell ref="C29:F29"/>
    <mergeCell ref="C30:C36"/>
    <mergeCell ref="D30:D36"/>
    <mergeCell ref="E30:E36"/>
    <mergeCell ref="F30:F36"/>
    <mergeCell ref="A18:B18"/>
    <mergeCell ref="E21:F21"/>
    <mergeCell ref="A22:F22"/>
    <mergeCell ref="B24:F24"/>
    <mergeCell ref="B25:F25"/>
    <mergeCell ref="B26:F26"/>
    <mergeCell ref="B9:F9"/>
    <mergeCell ref="C10:F10"/>
    <mergeCell ref="C11:C17"/>
    <mergeCell ref="D11:D17"/>
    <mergeCell ref="E11:E17"/>
    <mergeCell ref="F11:F17"/>
    <mergeCell ref="E1:F1"/>
    <mergeCell ref="A3:F3"/>
    <mergeCell ref="B5:F5"/>
    <mergeCell ref="B6:F6"/>
    <mergeCell ref="B7:F7"/>
    <mergeCell ref="B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1-ին հավելված</vt:lpstr>
      <vt:lpstr>2-րդ հավելված</vt:lpstr>
      <vt:lpstr>3-րդ հավելված</vt:lpstr>
      <vt:lpstr>4-րդ հավելված</vt:lpstr>
      <vt:lpstr>5-րդ հավելված</vt:lpstr>
      <vt:lpstr>6-րդ հավելված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2023-01-30T19:05:41Z</dcterms:modified>
</cp:coreProperties>
</file>