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 tabRatio="759" activeTab="4"/>
  </bookViews>
  <sheets>
    <sheet name="Havelvats 1" sheetId="27" r:id="rId1"/>
    <sheet name="Havelvats 2 " sheetId="32" r:id="rId2"/>
    <sheet name="Havelvats 3" sheetId="44" r:id="rId3"/>
    <sheet name="Havelvats 4" sheetId="29" r:id="rId4"/>
    <sheet name="Havelvats 5" sheetId="50" r:id="rId5"/>
    <sheet name="Havelvats 6" sheetId="51" r:id="rId6"/>
  </sheets>
  <definedNames>
    <definedName name="AgencyCode" localSheetId="1">#REF!</definedName>
    <definedName name="AgencyCode" localSheetId="2">#REF!</definedName>
    <definedName name="AgencyCode" localSheetId="4">#REF!</definedName>
    <definedName name="AgencyCode" localSheetId="5">#REF!</definedName>
    <definedName name="AgencyCode">#REF!</definedName>
    <definedName name="AgencyName" localSheetId="1">#REF!</definedName>
    <definedName name="AgencyName" localSheetId="4">#REF!</definedName>
    <definedName name="AgencyName" localSheetId="5">#REF!</definedName>
    <definedName name="AgencyName">#REF!</definedName>
    <definedName name="davit" localSheetId="4">#REF!</definedName>
    <definedName name="davit" localSheetId="5">#REF!</definedName>
    <definedName name="davit">#REF!</definedName>
    <definedName name="Functional1" localSheetId="1">#REF!</definedName>
    <definedName name="Functional1" localSheetId="4">#REF!</definedName>
    <definedName name="Functional1" localSheetId="5">#REF!</definedName>
    <definedName name="Functional1">#REF!</definedName>
    <definedName name="ggg" localSheetId="4">#REF!</definedName>
    <definedName name="ggg" localSheetId="5">#REF!</definedName>
    <definedName name="ggg">#REF!</definedName>
    <definedName name="PANature" localSheetId="1">#REF!</definedName>
    <definedName name="PANature" localSheetId="4">#REF!</definedName>
    <definedName name="PANature" localSheetId="5">#REF!</definedName>
    <definedName name="PANature">#REF!</definedName>
    <definedName name="PAType" localSheetId="1">#REF!</definedName>
    <definedName name="PAType" localSheetId="4">#REF!</definedName>
    <definedName name="PAType" localSheetId="5">#REF!</definedName>
    <definedName name="PAType">#REF!</definedName>
    <definedName name="Performance2" localSheetId="1">#REF!</definedName>
    <definedName name="Performance2" localSheetId="4">#REF!</definedName>
    <definedName name="Performance2" localSheetId="5">#REF!</definedName>
    <definedName name="Performance2">#REF!</definedName>
    <definedName name="PerformanceType" localSheetId="1">#REF!</definedName>
    <definedName name="PerformanceType" localSheetId="4">#REF!</definedName>
    <definedName name="PerformanceType" localSheetId="5">#REF!</definedName>
    <definedName name="PerformanceType">#REF!</definedName>
    <definedName name="_xlnm.Print_Area" localSheetId="0">'Havelvats 1'!$A$1:$G$44</definedName>
    <definedName name="_xlnm.Print_Area" localSheetId="1">'Havelvats 2 '!$A$1:$J$61</definedName>
    <definedName name="_xlnm.Print_Area" localSheetId="2">'Havelvats 3'!$A$1:$E$32</definedName>
    <definedName name="_xlnm.Print_Area" localSheetId="5">'Havelvats 6'!$A$1:$J$61</definedName>
    <definedName name="Հավելված" localSheetId="4">#REF!</definedName>
    <definedName name="Հավելված" localSheetId="5">#REF!</definedName>
    <definedName name="Հավելված">#REF!</definedName>
    <definedName name="Մաս" localSheetId="4">#REF!</definedName>
    <definedName name="Մաս" localSheetId="5">#REF!</definedName>
    <definedName name="Մաս">#REF!</definedName>
    <definedName name="շախմատիստ" localSheetId="4">#REF!</definedName>
    <definedName name="շախմատիստ" localSheetId="5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I59" i="51" l="1"/>
  <c r="I58" i="51" s="1"/>
  <c r="I57" i="51" s="1"/>
  <c r="I55" i="51" s="1"/>
  <c r="I53" i="51" s="1"/>
  <c r="H60" i="51"/>
  <c r="H59" i="51" s="1"/>
  <c r="I60" i="51"/>
  <c r="J60" i="51"/>
  <c r="J59" i="51" s="1"/>
  <c r="G60" i="51"/>
  <c r="G59" i="51" s="1"/>
  <c r="G58" i="51" s="1"/>
  <c r="G57" i="51" s="1"/>
  <c r="G55" i="51" s="1"/>
  <c r="G53" i="51" s="1"/>
  <c r="H58" i="51" l="1"/>
  <c r="H57" i="51" s="1"/>
  <c r="H55" i="51" s="1"/>
  <c r="H53" i="51" s="1"/>
  <c r="J58" i="51"/>
  <c r="J57" i="51" s="1"/>
  <c r="J55" i="51" s="1"/>
  <c r="J53" i="51" s="1"/>
  <c r="E30" i="44"/>
  <c r="H40" i="32"/>
  <c r="J40" i="32"/>
  <c r="G31" i="32"/>
  <c r="H31" i="32"/>
  <c r="I31" i="32"/>
  <c r="J31" i="32"/>
  <c r="G41" i="32"/>
  <c r="G40" i="32" s="1"/>
  <c r="H41" i="32"/>
  <c r="I41" i="32"/>
  <c r="I40" i="32" s="1"/>
  <c r="J41" i="32"/>
  <c r="I30" i="32" l="1"/>
  <c r="G30" i="32"/>
  <c r="J30" i="32"/>
  <c r="H30" i="32"/>
  <c r="E12" i="27"/>
  <c r="F12" i="27"/>
  <c r="G12" i="27"/>
  <c r="D12" i="27"/>
  <c r="E25" i="29"/>
  <c r="F25" i="29"/>
  <c r="G25" i="29"/>
  <c r="H50" i="51" l="1"/>
  <c r="H49" i="51" s="1"/>
  <c r="I50" i="51"/>
  <c r="I49" i="51" s="1"/>
  <c r="J50" i="51"/>
  <c r="J49" i="51" s="1"/>
  <c r="G50" i="51"/>
  <c r="G49" i="51" s="1"/>
  <c r="E15" i="44"/>
  <c r="E12" i="44" s="1"/>
  <c r="E11" i="44" l="1"/>
  <c r="G30" i="51" l="1"/>
  <c r="G29" i="51" s="1"/>
  <c r="G28" i="51" s="1"/>
  <c r="G26" i="51" s="1"/>
  <c r="G24" i="51" s="1"/>
  <c r="G22" i="51" s="1"/>
  <c r="G20" i="51" s="1"/>
  <c r="G18" i="51" s="1"/>
  <c r="G16" i="51" s="1"/>
  <c r="G14" i="51" s="1"/>
  <c r="G13" i="51" s="1"/>
  <c r="H30" i="51"/>
  <c r="H29" i="51" s="1"/>
  <c r="H28" i="51" s="1"/>
  <c r="H26" i="51" s="1"/>
  <c r="H24" i="51" s="1"/>
  <c r="H22" i="51" s="1"/>
  <c r="H20" i="51" s="1"/>
  <c r="H18" i="51" s="1"/>
  <c r="H16" i="51" s="1"/>
  <c r="H14" i="51" s="1"/>
  <c r="H13" i="51" s="1"/>
  <c r="H48" i="51"/>
  <c r="H47" i="51" s="1"/>
  <c r="H45" i="51" s="1"/>
  <c r="H43" i="51" s="1"/>
  <c r="H41" i="51" s="1"/>
  <c r="H39" i="51" s="1"/>
  <c r="H37" i="51" s="1"/>
  <c r="H35" i="51" s="1"/>
  <c r="H33" i="51" s="1"/>
  <c r="H32" i="51" s="1"/>
  <c r="G52" i="32"/>
  <c r="G50" i="32" s="1"/>
  <c r="G48" i="32" s="1"/>
  <c r="G46" i="32" s="1"/>
  <c r="G44" i="32" s="1"/>
  <c r="G43" i="32" s="1"/>
  <c r="G39" i="32" s="1"/>
  <c r="G38" i="32" s="1"/>
  <c r="G36" i="32" s="1"/>
  <c r="G34" i="32" s="1"/>
  <c r="H52" i="32"/>
  <c r="H50" i="32" s="1"/>
  <c r="G60" i="32"/>
  <c r="G59" i="32" s="1"/>
  <c r="G58" i="32" s="1"/>
  <c r="G56" i="32" s="1"/>
  <c r="G54" i="32" s="1"/>
  <c r="H60" i="32"/>
  <c r="H59" i="32" s="1"/>
  <c r="H58" i="32" s="1"/>
  <c r="H56" i="32" s="1"/>
  <c r="H54" i="32" s="1"/>
  <c r="H29" i="32"/>
  <c r="H28" i="32" s="1"/>
  <c r="H26" i="32" s="1"/>
  <c r="H24" i="32" s="1"/>
  <c r="G29" i="32"/>
  <c r="G28" i="32" s="1"/>
  <c r="G26" i="32" s="1"/>
  <c r="G24" i="32" s="1"/>
  <c r="E33" i="27"/>
  <c r="E32" i="27" s="1"/>
  <c r="D33" i="27"/>
  <c r="D32" i="27" s="1"/>
  <c r="E11" i="27"/>
  <c r="D11" i="27"/>
  <c r="H22" i="32" l="1"/>
  <c r="G22" i="32"/>
  <c r="G48" i="51"/>
  <c r="G47" i="51" s="1"/>
  <c r="G45" i="51" s="1"/>
  <c r="G43" i="51" s="1"/>
  <c r="G41" i="51" s="1"/>
  <c r="G39" i="51" s="1"/>
  <c r="G37" i="51" s="1"/>
  <c r="G35" i="51" s="1"/>
  <c r="G33" i="51" s="1"/>
  <c r="G32" i="51" s="1"/>
  <c r="G11" i="51" s="1"/>
  <c r="H11" i="51"/>
  <c r="H48" i="32"/>
  <c r="H46" i="32" s="1"/>
  <c r="H44" i="32" s="1"/>
  <c r="H43" i="32" s="1"/>
  <c r="H39" i="32" s="1"/>
  <c r="H38" i="32" s="1"/>
  <c r="H36" i="32" s="1"/>
  <c r="H34" i="32" s="1"/>
  <c r="E9" i="27"/>
  <c r="D9" i="27"/>
  <c r="G13" i="32" l="1"/>
  <c r="G11" i="32" s="1"/>
  <c r="G20" i="32"/>
  <c r="G18" i="32" s="1"/>
  <c r="G16" i="32" s="1"/>
  <c r="G14" i="32" s="1"/>
  <c r="H13" i="32"/>
  <c r="H20" i="32"/>
  <c r="H18" i="32" s="1"/>
  <c r="H16" i="32" s="1"/>
  <c r="H14" i="32" s="1"/>
  <c r="H11" i="32"/>
  <c r="G33" i="27"/>
  <c r="G32" i="27" s="1"/>
  <c r="F33" i="27"/>
  <c r="F32" i="27" s="1"/>
  <c r="G11" i="27"/>
  <c r="F11" i="27"/>
  <c r="J60" i="32" l="1"/>
  <c r="J59" i="32" s="1"/>
  <c r="J58" i="32" s="1"/>
  <c r="J56" i="32" s="1"/>
  <c r="J54" i="32" s="1"/>
  <c r="J52" i="32"/>
  <c r="J50" i="32" s="1"/>
  <c r="I60" i="32"/>
  <c r="J29" i="32" l="1"/>
  <c r="J28" i="32" s="1"/>
  <c r="J26" i="32" s="1"/>
  <c r="J24" i="32" s="1"/>
  <c r="I52" i="32"/>
  <c r="I48" i="32" s="1"/>
  <c r="I46" i="32" s="1"/>
  <c r="I44" i="32" s="1"/>
  <c r="I43" i="32" s="1"/>
  <c r="I39" i="32" s="1"/>
  <c r="I38" i="32" s="1"/>
  <c r="I36" i="32" s="1"/>
  <c r="I34" i="32" s="1"/>
  <c r="J48" i="32"/>
  <c r="J46" i="32" s="1"/>
  <c r="J44" i="32" s="1"/>
  <c r="J43" i="32" s="1"/>
  <c r="J39" i="32" s="1"/>
  <c r="J38" i="32" s="1"/>
  <c r="J36" i="32" s="1"/>
  <c r="J34" i="32" s="1"/>
  <c r="I59" i="32"/>
  <c r="I58" i="32" s="1"/>
  <c r="I56" i="32" s="1"/>
  <c r="I54" i="32" s="1"/>
  <c r="J22" i="32" l="1"/>
  <c r="I29" i="32"/>
  <c r="I28" i="32" s="1"/>
  <c r="I26" i="32" s="1"/>
  <c r="I24" i="32" s="1"/>
  <c r="I50" i="32"/>
  <c r="G9" i="27"/>
  <c r="F9" i="27"/>
  <c r="J13" i="32" l="1"/>
  <c r="J11" i="32" s="1"/>
  <c r="J20" i="32"/>
  <c r="J18" i="32" s="1"/>
  <c r="J16" i="32" s="1"/>
  <c r="J14" i="32" s="1"/>
  <c r="I22" i="32"/>
  <c r="J48" i="51"/>
  <c r="J47" i="51" s="1"/>
  <c r="J45" i="51" s="1"/>
  <c r="J43" i="51" s="1"/>
  <c r="J41" i="51" s="1"/>
  <c r="J39" i="51" s="1"/>
  <c r="J37" i="51" s="1"/>
  <c r="J35" i="51" s="1"/>
  <c r="J33" i="51" s="1"/>
  <c r="J32" i="51" s="1"/>
  <c r="I48" i="51"/>
  <c r="I47" i="51" s="1"/>
  <c r="I45" i="51" s="1"/>
  <c r="I43" i="51" s="1"/>
  <c r="I41" i="51" s="1"/>
  <c r="I39" i="51" s="1"/>
  <c r="I37" i="51" s="1"/>
  <c r="I35" i="51" s="1"/>
  <c r="I33" i="51" s="1"/>
  <c r="I32" i="51" s="1"/>
  <c r="J30" i="51"/>
  <c r="J29" i="51" s="1"/>
  <c r="J28" i="51" s="1"/>
  <c r="J26" i="51" s="1"/>
  <c r="J24" i="51" s="1"/>
  <c r="J22" i="51" s="1"/>
  <c r="J20" i="51" s="1"/>
  <c r="J18" i="51" s="1"/>
  <c r="J16" i="51" s="1"/>
  <c r="J14" i="51" s="1"/>
  <c r="J13" i="51" s="1"/>
  <c r="I30" i="51"/>
  <c r="I29" i="51" s="1"/>
  <c r="I28" i="51" s="1"/>
  <c r="I26" i="51" s="1"/>
  <c r="I24" i="51" s="1"/>
  <c r="I22" i="51" s="1"/>
  <c r="I20" i="51" s="1"/>
  <c r="I18" i="51" s="1"/>
  <c r="I16" i="51" s="1"/>
  <c r="I14" i="51" s="1"/>
  <c r="I13" i="51" s="1"/>
  <c r="I13" i="32" l="1"/>
  <c r="I11" i="32" s="1"/>
  <c r="I20" i="32"/>
  <c r="I18" i="32" s="1"/>
  <c r="I16" i="32" s="1"/>
  <c r="I14" i="32" s="1"/>
  <c r="J11" i="51"/>
  <c r="I11" i="51"/>
  <c r="E10" i="44" l="1"/>
</calcChain>
</file>

<file path=xl/comments1.xml><?xml version="1.0" encoding="utf-8"?>
<comments xmlns="http://schemas.openxmlformats.org/spreadsheetml/2006/main">
  <authors>
    <author>Philips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Philips: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<sst xmlns="http://schemas.openxmlformats.org/spreadsheetml/2006/main" count="412" uniqueCount="152">
  <si>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</si>
  <si>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</si>
  <si>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</si>
  <si>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</si>
  <si>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</si>
  <si>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</si>
  <si>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</si>
  <si>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</si>
  <si>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</si>
  <si>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</si>
  <si>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</si>
  <si>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</si>
  <si>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</si>
  <si>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</si>
  <si>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</si>
  <si>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</si>
  <si>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</si>
  <si>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</si>
  <si>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</si>
  <si>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</si>
  <si>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</si>
  <si>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</si>
  <si>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</si>
  <si>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</si>
  <si>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</si>
  <si>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>հազ. դրամներով</t>
  </si>
  <si>
    <t xml:space="preserve"> Գործառական դասիչը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</si>
  <si>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</si>
  <si>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</si>
  <si>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</si>
  <si>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</si>
  <si>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</si>
  <si>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</si>
  <si>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</si>
  <si>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</si>
  <si>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այդ թվում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</si>
  <si>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</si>
  <si>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</si>
  <si>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Ծրագրի միջոցառումներ</t>
  </si>
  <si>
    <t>Ծրագիր</t>
  </si>
  <si>
    <t>Միջոցառում</t>
  </si>
  <si>
    <t xml:space="preserve"> այդ թվում` ըստ կատարողների</t>
  </si>
  <si>
    <t>ՀՀ ԿՐԹՈՒԹՅԱՆ, ԳԻՏՈՒԹՅԱՆ, ՄՇԱԿՈՒՅԹԻ ԵՎ ՍՊՈՐՏԻ ՆԱԽԱՐԱՐՈՒԹՅՈՒՆ</t>
  </si>
  <si>
    <t>Հավելված N 1</t>
  </si>
  <si>
    <t>Հավելված N 2</t>
  </si>
  <si>
    <t>Հավելված N 4</t>
  </si>
  <si>
    <t>հազար դրամ</t>
  </si>
  <si>
    <t>Միջոցառումները կատարող պետական մարմինների և դրամաշնորհ ստացող տնտեսվարող սուբյեկտների անվանումները</t>
  </si>
  <si>
    <t>08</t>
  </si>
  <si>
    <t xml:space="preserve"> Ծառայությունների մատուցում </t>
  </si>
  <si>
    <t xml:space="preserve">ՀՀ կրթության, գիտության, մշակույթի և սպորտի նախարարություն </t>
  </si>
  <si>
    <t xml:space="preserve">Ցուցանիշների փոփոխությունը (ավելացումները նշված են դրական նշանով, իսկ նվազեցումները՝ փակագծերում)  </t>
  </si>
  <si>
    <t>Բաժին</t>
  </si>
  <si>
    <t>Խումբ</t>
  </si>
  <si>
    <t>Հավելված 3</t>
  </si>
  <si>
    <t xml:space="preserve"> ՀԱՆԳԻՍՏ, ՄՇԱԿՈՒՅԹ ԵՎ ԿՐՈՆ</t>
  </si>
  <si>
    <t xml:space="preserve"> Հանգստի և սպորտի ծառայություններ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</si>
  <si>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</si>
  <si>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</si>
  <si>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Այլ ընթացիկ դրամաշնորհներ</t>
  </si>
  <si>
    <t>Աղյուսակ 9․13</t>
  </si>
  <si>
    <t>Հավելված N 5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</si>
  <si>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</si>
  <si>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</si>
  <si>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</si>
  <si>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</si>
  <si>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</si>
  <si>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</si>
  <si>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</si>
  <si>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</si>
  <si>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</si>
  <si>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</si>
  <si>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</si>
  <si>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</si>
  <si>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</si>
  <si>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</si>
  <si>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ԱՅԼ ԾԱԽՍԵՐ</t>
  </si>
  <si>
    <t xml:space="preserve"> Պահուստային միջոցներ</t>
  </si>
  <si>
    <t>ՀՀ կառավարություն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</si>
  <si>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</si>
  <si>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Ծառայությունների մատուցում</t>
  </si>
  <si>
    <t xml:space="preserve">Միջոցառումն իրականացնողի անվանումը </t>
  </si>
  <si>
    <t>Աղյուսակ 9․47</t>
  </si>
  <si>
    <t>Հավելված N 6</t>
  </si>
  <si>
    <t xml:space="preserve"> այդ թվում</t>
  </si>
  <si>
    <t xml:space="preserve"> ԱՅԼ  ԾԱԽՍԵՐ</t>
  </si>
  <si>
    <t xml:space="preserve">  Մասնագիտացված կազմակերպություն </t>
  </si>
  <si>
    <t>Ցուցանիշների փոփոխությունը  (նվազեցումները նշված են փակագծերում)</t>
  </si>
  <si>
    <t>Ցուցանիշների փոփոխությունը  (ավելացումները նշված են դրական նշանով)</t>
  </si>
  <si>
    <t xml:space="preserve">Ինն ամիս </t>
  </si>
  <si>
    <t>Արվեստների ծրագիր</t>
  </si>
  <si>
    <t>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</si>
  <si>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</si>
  <si>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 xml:space="preserve">Ծառայությունը մատուցող կազմակերպությունների անվանումը </t>
  </si>
  <si>
    <t xml:space="preserve"> Մշակութային ծառայություններ</t>
  </si>
  <si>
    <t>02</t>
  </si>
  <si>
    <t xml:space="preserve"> Արվեստ</t>
  </si>
  <si>
    <t>05</t>
  </si>
  <si>
    <t xml:space="preserve">Ցուցանիշների փոփոխությունը (ավելացումները նշված դրական նշանով)      </t>
  </si>
  <si>
    <t xml:space="preserve">Ծառայությունների մատուցում </t>
  </si>
  <si>
    <t xml:space="preserve"> Մասնագիտացված կազմակերպություն </t>
  </si>
  <si>
    <t xml:space="preserve">ՀՀ կառավարության  2023 թվականի </t>
  </si>
  <si>
    <t>ՀԱՅԱՍՏԱՆԻ ՀԱՆՐԱՊԵՏՈՒԹՅԱՆ ԿԱՌԱՎԱՐՈՒԹՅԱՆ 2022 ԹՎԱԿԱՆԻ ԴԵԿՏԵՄԲԵՐԻ 29-Ի N 2111-Ն ՈՐՈՇՄԱՆ                                                          N 5 ՀԱՎԵԼՎԱԾԻ N 7  ԱՂՅՈՒՍԱԿՈՒՄ ԿԱՏԱՐՎՈՂ ՓՈՓՈԽՈՒԹՅՈՒՆԸ ԵՎ ԼՐԱՑՈՒՄՆԵՐԸ</t>
  </si>
  <si>
    <t>ՀԱՅԱՍՏԱՆԻ ՀԱՆՐԱՊԵՏՈՒԹՅԱՆ ԿԱՌԱՎԱՐՈՒԹՅԱՆ 2022 ԹՎԱԿԱՆԻ ԴԵԿՏԵՄԲԵՐԻ 29-Ի N 2111-Ն ՈՐՈՇՄԱՆ N 9 ՀԱՎԵԼՎԱԾԻ  N 9.13 ԵՎ 9․47 ԱՂՅՈՒՍԱԿՆԵՐՈՒՄ ԿԱՏԱՐՎՈՂ ՓՈՓՈԽՈՒԹՅՈՒՆՆԵՐԸ ԵՎ ԼՐԱՑՈՒՄՆԵՐԸ</t>
  </si>
  <si>
    <t xml:space="preserve">ՀԱՅԱՍՏԱՆԻ ՀԱՆՐԱՊԵՏՈՒԹՅԱՆ 2023 ԹՎԱԿԱՆԻ ՊԵՏԱԿԱՆ ԲՅՈՒՋԵՈՎ ՆԱԽԱՏԵՍՎԱԾ՝ ՀԱՅԱՍՏԱՆԻ
ՀԱՆՐԱՊԵՏՈՒԹՅԱՆ ԿԱՌԱՎԱՐՈՒԹՅԱՆ ՊԱՀՈՒՍՏԱՅԻՆ ՖՈՆԴԻՑ ՀԱՏԿԱՑՈՒՄՆԵՐ ԿԱՏԱՐԵԼՈՒ ՎԵՐԱԲԵՐՅԱԼ 
</t>
  </si>
  <si>
    <t xml:space="preserve">Ցուցանիշների փոփոխությունը  (ավելացումները նշված են դրական նշանով, իսկ նվազեցումները՝ փակագծերում)  </t>
  </si>
  <si>
    <t xml:space="preserve"> Առաջին եռամսյակ</t>
  </si>
  <si>
    <t xml:space="preserve"> Առաջին կիսամյակ</t>
  </si>
  <si>
    <t>այդ թվում՝ ըստ ուղղությունների և միջոցառումների անվանումների</t>
  </si>
  <si>
    <t xml:space="preserve">«Հայկական Կինոդար» ֆիլմերի ծրագիր </t>
  </si>
  <si>
    <t>Մուլտիպլիկացիոն և անիմացիոն կինոյի շաբաթ</t>
  </si>
  <si>
    <t>«Կին» կինոփառատոն</t>
  </si>
  <si>
    <t>Կինոդպրոց Դեբետ համայնքում</t>
  </si>
  <si>
    <t>«Կինոգետների և կինոլրագրողների հայկական ասոցիացիա» ՀԿ</t>
  </si>
  <si>
    <t>«Հայաստանի ազգային կինոկենտրոն» ՊՈԱԿ</t>
  </si>
  <si>
    <t>«Երևանի թատրոնի և կինոյի պետական ինստիտուտ» ՊՈԱԿ</t>
  </si>
  <si>
    <t>«Արվեստի բաց հարթակ» ՀԿ</t>
  </si>
  <si>
    <t>Հայ կինոյի 100-ամյակը խորհրդանշող «Աստղային պուրակի» կառուցում</t>
  </si>
  <si>
    <t xml:space="preserve"> Հայ կինոյի հիմնադրման 100-ամյա հոբելյանական  միջոցառումների իրականացում</t>
  </si>
  <si>
    <t>Հայ կինոյի հիմնադրման 100-ամյա հոբելյանական  միջոցառումների իրականացում</t>
  </si>
  <si>
    <t>Հայ կինոյի հիմնադրման 100-ամյա հոբելյանին  նվիրված ռազմավարական, միջազգային և հրատարակչական միջոցառումների իրականացում</t>
  </si>
  <si>
    <t>«ՀԱՅԱUՏԱՆԻ ՀԱՆՐԱՊԵՏՈՒԹՅԱՆ 2023 ԹՎԱԿԱՆԻ ՊԵՏԱԿԱՆ ԲՅՈՒՋԵԻ ՄԱUԻՆ» ՀԱՅԱUՏԱՆԻ ՀԱՆՐԱՊԵՏՈՒԹՅԱՆ OՐԵՆՔԻ N 1 ՀԱՎԵԼՎԱԾԻ N 2 ԱՂՅՈՒՍԱԿՈՒՄ ԿԱՏԱՐՎՈՂ ԼՐԱՑՈՒՄՆ ՈՒ ՎԵՐԱԲԱՇԽՈՒՄԸ ԵՎ ՀԱՅԱՍՏԱՆԻ ՀԱՆՐԱՊԵՏՈՒԹՅԱՆ ԿԱՌԱՎԱՐՈՒԹՅԱՆ 2022 ԹՎԱԿԱՆԻ ԴԵԿՏԵՄԲԵՐԻ 29-Ի N 2111-Ն ՈՐՈՇՄԱՆ N 5 ՀԱՎԵԼՎԱԾԻ N 1 ԱՂՅՈՒՍԱԿՈՒՄ ԿԱՏԱՐՎՈՂ ՓՈՓՈԽՈՒԹՅՈՒՆՆԵՐԸ ԵՎ ԼՐԱՑՈՒՄՆԵՐԸ</t>
  </si>
  <si>
    <t>ՀԱՅԱՍՏԱՆԻ ՀԱՆՐԱՊԵՏՈՒԹՅԱՆ ԿԱՌԱՎԱՐՈՒԹՅԱՆ 2022 ԹՎԱԿԱՆԻ ԴԵԿՏԵՄԲԵՐԻ 29-Ի N 2111-Ն ՈՐՈՇՄԱՆ N 3 ԵՎ N 4 ՀԱՎԵԼՎԱԾՆԵՐՈՒՄ ԿԱՏԱՐՎՈՂ  ՓՈՓՈԽՈՒԹՅՈՒՆՆԵՐԸ ԵՎ ԼՐԱՑՈՒՄՆԵՐԸ</t>
  </si>
  <si>
    <t xml:space="preserve"> - Ընթացիկ դրամաշնորհներ պետական և համայնքների ոչ առևտրային կազմակերպություններին</t>
  </si>
  <si>
    <t xml:space="preserve"> Կապիտալ դրամաշնորհներ պետական հատվածի այլ մակարդակներին</t>
  </si>
  <si>
    <t xml:space="preserve"> - Այլ կապիտալ դրամաշնորհներ</t>
  </si>
  <si>
    <t>Աղյուսակ 9․1․13</t>
  </si>
  <si>
    <t>Աղյուսակ 9․1․58</t>
  </si>
  <si>
    <t>«Հայկական կինո» 1924-2022 լրամշակված երկլեզու կատալոգի հրատարակում</t>
  </si>
  <si>
    <t>«Հայկական կինո՝ նյութեր և փաստաթղթեր 1909-1936 թթ» գրքի հրատարակում</t>
  </si>
  <si>
    <t>«Աշխարհի ողջ հիշողությունը» ցուցադրություն</t>
  </si>
  <si>
    <t>Կաննի միջազգային կինոփառատոնին և կինոշուկային մասնակցություն</t>
  </si>
  <si>
    <t>Հանդիսավոր երեկո</t>
  </si>
  <si>
    <t>Հայկական ֆիլմերից GIF ձևաչափով տեսողական հատվածների ցուցահանդես</t>
  </si>
  <si>
    <t>«Սամուել Խաչիկիան 100» ֆիլմերի հետահայաց ցուցադրություն</t>
  </si>
  <si>
    <t>«Արտավազդ Փելեշյան 85» հոբելյանական երեկո</t>
  </si>
  <si>
    <t>Դանիել Դզնունու հոբելյանական աստղի տեղադրում</t>
  </si>
  <si>
    <t>«Եվ լողում է նավը» հեռուստահաղորդում</t>
  </si>
  <si>
    <t>«Ժամանակակից երիտասարդական ֆիլմերի դրամատուրգիական հիմքը» գրքի հրատարակում</t>
  </si>
  <si>
    <t>«Մարդը բարձրագույն արժեք է» կինոաշխատարաններ</t>
  </si>
  <si>
    <t>«Հայաստանի կինոգործիչների միություն» ՀԿ</t>
  </si>
  <si>
    <t>Հայ կինոյի հիմնադրման 100-ամյա հոբելյանին  նվիրված ռազմավարական, միջազգային,  հրատարակչական և ներպետական միջոցառումների իրականացում</t>
  </si>
  <si>
    <t xml:space="preserve">«Ֆիլմադարան» կինոմշակույթի զարգացման» ՀԿ </t>
  </si>
  <si>
    <t>Իրավական, գենդերային, մշակութային «Լիզա»  հիմնադրամ</t>
  </si>
  <si>
    <t xml:space="preserve">«Ֆիլմադարան» կինոմշակույթի զարգացման ՀԿ </t>
  </si>
  <si>
    <t>«Բուն» գիտամշակութային հիմնադրամ</t>
  </si>
  <si>
    <t xml:space="preserve"> Կինոյի զարգացման «Ոսկե ծիրան» ՀԿ</t>
  </si>
  <si>
    <t xml:space="preserve"> Կինոյի զարգացման «Ոսկե ծիրան»  ՀԿ</t>
  </si>
  <si>
    <t>ՀԱՅԱՍՏԱՆԻ ՀԱՆՐԱՊԵՏՈՒԹՅԱՆ ԿԱՌԱՎԱՐՈՒԹՅԱՆ 2022 ԹՎԱԿԱՆԻ ԴԵԿՏԵՄԲԵՐԻ 29-Ի N 2111-Ն ՈՐՈՇՄԱՆ N 9․1 ՀԱՎԵԼՎԱԾԻ  N 9.1․13 ԵՎ 9․1․58 ԱՂՅՈՒՍԱԿՆԵՐՈՒՄ ԿԱՏԱՐՎՈՂ ՓՈՓՈԽՈՒԹՅՈՒՆՆԵՐԸ ԵՎ ԼՐԱՑՈՒՄՆԵՐԸ</t>
  </si>
  <si>
    <t>Միջոցառումների քանակը՝</t>
  </si>
  <si>
    <t>Միջոցառումների քանակը</t>
  </si>
  <si>
    <t>Հայ կինոյի հիմնադրման 100-ամյա հոբելյանին  նվիրված ինքնատիպ քաղաքաշինական մշակութային միջավայրի՝ «Աստղային պուրակի»  կառուցում: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</si>
</sst>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#,##0.0;\(##,##0.0\);\-"/>
    <numFmt numFmtId="167" formatCode="0.0"/>
    <numFmt numFmtId="168" formatCode="#,##0.0"/>
    <numFmt numFmtId="169" formatCode="#,##0.0_);\(#,##0.0\)"/>
    <numFmt numFmtId="170" formatCode="0_);\(0\)"/>
    <numFmt numFmtId="171" formatCode="General_)"/>
    <numFmt numFmtId="172" formatCode="##,##0.00;\(##,##0.00\);\-"/>
  </numFmts>
  <fonts count="10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2"/>
      <name val="GHEA Grapalat"/>
      <family val="3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2"/>
      <color indexed="8"/>
      <name val="GHEA Grapalat"/>
      <family val="3"/>
    </font>
    <font>
      <sz val="12"/>
      <color theme="1"/>
      <name val="Calibri"/>
      <family val="2"/>
      <charset val="204"/>
      <scheme val="minor"/>
    </font>
    <font>
      <sz val="12"/>
      <name val="GHEA Grapalat"/>
      <family val="2"/>
    </font>
    <font>
      <sz val="9"/>
      <name val="GHEA Grapalat"/>
      <family val="3"/>
    </font>
    <font>
      <b/>
      <sz val="12"/>
      <color rgb="FFFF0000"/>
      <name val="GHEA Grapalat"/>
      <family val="3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GHEA Grapalat"/>
      <family val="3"/>
    </font>
    <font>
      <i/>
      <sz val="10"/>
      <name val="GHEA Grapalat"/>
      <family val="3"/>
    </font>
    <font>
      <i/>
      <sz val="1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2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1" fillId="0" borderId="0"/>
    <xf numFmtId="0" fontId="12" fillId="0" borderId="0">
      <alignment horizontal="left" vertical="top" wrapText="1"/>
    </xf>
    <xf numFmtId="0" fontId="13" fillId="0" borderId="0"/>
    <xf numFmtId="166" fontId="15" fillId="0" borderId="0" applyFill="0" applyBorder="0" applyProtection="0">
      <alignment horizontal="right" vertical="top"/>
    </xf>
    <xf numFmtId="43" fontId="13" fillId="0" borderId="0" applyFont="0" applyFill="0" applyBorder="0" applyAlignment="0" applyProtection="0"/>
    <xf numFmtId="0" fontId="15" fillId="0" borderId="0">
      <alignment horizontal="left" vertical="top" wrapText="1"/>
    </xf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3" applyNumberFormat="0" applyAlignment="0" applyProtection="0"/>
    <xf numFmtId="0" fontId="26" fillId="7" borderId="14" applyNumberFormat="0" applyAlignment="0" applyProtection="0"/>
    <xf numFmtId="0" fontId="27" fillId="7" borderId="13" applyNumberFormat="0" applyAlignment="0" applyProtection="0"/>
    <xf numFmtId="0" fontId="28" fillId="0" borderId="15" applyNumberFormat="0" applyFill="0" applyAlignment="0" applyProtection="0"/>
    <xf numFmtId="0" fontId="29" fillId="8" borderId="16" applyNumberFormat="0" applyAlignment="0" applyProtection="0"/>
    <xf numFmtId="0" fontId="30" fillId="0" borderId="0" applyNumberFormat="0" applyFill="0" applyBorder="0" applyAlignment="0" applyProtection="0"/>
    <xf numFmtId="0" fontId="13" fillId="9" borderId="17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8" fillId="9" borderId="17" applyNumberFormat="0" applyFont="0" applyAlignment="0" applyProtection="0"/>
    <xf numFmtId="0" fontId="35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10" borderId="0" applyNumberFormat="0" applyBorder="0" applyAlignment="0" applyProtection="0"/>
    <xf numFmtId="0" fontId="35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16" borderId="0" applyNumberFormat="0" applyBorder="0" applyAlignment="0" applyProtection="0"/>
    <xf numFmtId="0" fontId="35" fillId="17" borderId="0" applyNumberFormat="0" applyBorder="0" applyAlignment="0" applyProtection="0"/>
    <xf numFmtId="0" fontId="43" fillId="0" borderId="0" applyNumberFormat="0" applyFill="0" applyBorder="0" applyAlignment="0" applyProtection="0"/>
    <xf numFmtId="0" fontId="35" fillId="13" borderId="0" applyNumberFormat="0" applyBorder="0" applyAlignment="0" applyProtection="0"/>
    <xf numFmtId="0" fontId="41" fillId="0" borderId="10" applyNumberFormat="0" applyFill="0" applyAlignment="0" applyProtection="0"/>
    <xf numFmtId="0" fontId="35" fillId="25" borderId="0" applyNumberFormat="0" applyBorder="0" applyAlignment="0" applyProtection="0"/>
    <xf numFmtId="0" fontId="43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45" fillId="0" borderId="15" applyNumberFormat="0" applyFill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35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46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4" borderId="0" applyNumberFormat="0" applyBorder="0" applyAlignment="0" applyProtection="0"/>
    <xf numFmtId="0" fontId="37" fillId="7" borderId="13" applyNumberFormat="0" applyAlignment="0" applyProtection="0"/>
    <xf numFmtId="0" fontId="40" fillId="3" borderId="0" applyNumberFormat="0" applyBorder="0" applyAlignment="0" applyProtection="0"/>
    <xf numFmtId="0" fontId="47" fillId="7" borderId="14" applyNumberFormat="0" applyAlignment="0" applyProtection="0"/>
    <xf numFmtId="0" fontId="44" fillId="6" borderId="13" applyNumberFormat="0" applyAlignment="0" applyProtection="0"/>
    <xf numFmtId="0" fontId="42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38" fillId="8" borderId="16" applyNumberFormat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49" fillId="0" borderId="18" applyNumberFormat="0" applyFill="0" applyAlignment="0" applyProtection="0"/>
    <xf numFmtId="0" fontId="35" fillId="18" borderId="0" applyNumberFormat="0" applyBorder="0" applyAlignment="0" applyProtection="0"/>
    <xf numFmtId="0" fontId="13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1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2" fillId="0" borderId="0"/>
    <xf numFmtId="0" fontId="53" fillId="5" borderId="0" applyNumberFormat="0" applyBorder="0" applyAlignment="0" applyProtection="0"/>
    <xf numFmtId="0" fontId="18" fillId="0" borderId="0"/>
    <xf numFmtId="0" fontId="11" fillId="0" borderId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38" borderId="0" applyNumberFormat="0" applyBorder="0" applyAlignment="0" applyProtection="0"/>
    <xf numFmtId="0" fontId="51" fillId="37" borderId="0" applyNumberFormat="0" applyBorder="0" applyAlignment="0" applyProtection="0"/>
    <xf numFmtId="0" fontId="51" fillId="43" borderId="0" applyNumberFormat="0" applyBorder="0" applyAlignment="0" applyProtection="0"/>
    <xf numFmtId="0" fontId="51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4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7" borderId="0" applyNumberFormat="0" applyBorder="0" applyAlignment="0" applyProtection="0"/>
    <xf numFmtId="0" fontId="54" fillId="40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39" borderId="0" applyNumberFormat="0" applyBorder="0" applyAlignment="0" applyProtection="0"/>
    <xf numFmtId="0" fontId="54" fillId="47" borderId="0" applyNumberFormat="0" applyBorder="0" applyAlignment="0" applyProtection="0"/>
    <xf numFmtId="0" fontId="54" fillId="51" borderId="0" applyNumberFormat="0" applyBorder="0" applyAlignment="0" applyProtection="0"/>
    <xf numFmtId="0" fontId="55" fillId="35" borderId="0" applyNumberFormat="0" applyBorder="0" applyAlignment="0" applyProtection="0"/>
    <xf numFmtId="0" fontId="56" fillId="52" borderId="19" applyNumberFormat="0" applyAlignment="0" applyProtection="0"/>
    <xf numFmtId="0" fontId="57" fillId="53" borderId="20" applyNumberFormat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36" borderId="0" applyNumberFormat="0" applyBorder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0" applyNumberFormat="0" applyFill="0" applyBorder="0" applyAlignment="0" applyProtection="0"/>
    <xf numFmtId="0" fontId="63" fillId="42" borderId="19" applyNumberFormat="0" applyAlignment="0" applyProtection="0"/>
    <xf numFmtId="0" fontId="64" fillId="0" borderId="24" applyNumberFormat="0" applyFill="0" applyAlignment="0" applyProtection="0"/>
    <xf numFmtId="0" fontId="65" fillId="54" borderId="0" applyNumberFormat="0" applyBorder="0" applyAlignment="0" applyProtection="0"/>
    <xf numFmtId="1" fontId="71" fillId="0" borderId="0"/>
    <xf numFmtId="1" fontId="71" fillId="0" borderId="0"/>
    <xf numFmtId="1" fontId="71" fillId="0" borderId="0"/>
    <xf numFmtId="0" fontId="7" fillId="0" borderId="0"/>
    <xf numFmtId="0" fontId="11" fillId="0" borderId="0"/>
    <xf numFmtId="0" fontId="11" fillId="0" borderId="0"/>
    <xf numFmtId="0" fontId="16" fillId="55" borderId="25" applyNumberFormat="0" applyFont="0" applyAlignment="0" applyProtection="0"/>
    <xf numFmtId="0" fontId="66" fillId="52" borderId="26" applyNumberFormat="0" applyAlignment="0" applyProtection="0"/>
    <xf numFmtId="0" fontId="70" fillId="0" borderId="0"/>
    <xf numFmtId="0" fontId="70" fillId="0" borderId="0"/>
    <xf numFmtId="0" fontId="70" fillId="0" borderId="0"/>
    <xf numFmtId="0" fontId="67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52" fillId="0" borderId="0"/>
    <xf numFmtId="1" fontId="71" fillId="0" borderId="0"/>
    <xf numFmtId="0" fontId="72" fillId="0" borderId="0"/>
    <xf numFmtId="0" fontId="11" fillId="0" borderId="0"/>
    <xf numFmtId="0" fontId="7" fillId="0" borderId="0"/>
    <xf numFmtId="0" fontId="15" fillId="0" borderId="0">
      <alignment horizontal="left" vertical="top" wrapText="1"/>
    </xf>
    <xf numFmtId="0" fontId="6" fillId="9" borderId="17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9" borderId="1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164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38" fontId="75" fillId="0" borderId="0"/>
    <xf numFmtId="38" fontId="76" fillId="0" borderId="0"/>
    <xf numFmtId="38" fontId="77" fillId="0" borderId="0"/>
    <xf numFmtId="38" fontId="78" fillId="0" borderId="0"/>
    <xf numFmtId="0" fontId="79" fillId="0" borderId="0"/>
    <xf numFmtId="0" fontId="79" fillId="0" borderId="0"/>
    <xf numFmtId="0" fontId="80" fillId="0" borderId="0"/>
    <xf numFmtId="0" fontId="52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81" fillId="0" borderId="0"/>
    <xf numFmtId="0" fontId="11" fillId="0" borderId="0"/>
    <xf numFmtId="0" fontId="13" fillId="0" borderId="0"/>
    <xf numFmtId="0" fontId="11" fillId="0" borderId="0"/>
    <xf numFmtId="0" fontId="16" fillId="0" borderId="0"/>
    <xf numFmtId="0" fontId="11" fillId="0" borderId="0"/>
    <xf numFmtId="0" fontId="18" fillId="0" borderId="0"/>
    <xf numFmtId="0" fontId="52" fillId="0" borderId="0"/>
    <xf numFmtId="0" fontId="81" fillId="0" borderId="0"/>
    <xf numFmtId="0" fontId="51" fillId="55" borderId="35" applyNumberFormat="0" applyFont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82" fillId="0" borderId="36">
      <protection locked="0"/>
    </xf>
    <xf numFmtId="171" fontId="83" fillId="56" borderId="36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1" fillId="0" borderId="0"/>
    <xf numFmtId="0" fontId="11" fillId="0" borderId="0"/>
    <xf numFmtId="0" fontId="51" fillId="0" borderId="0"/>
    <xf numFmtId="0" fontId="15" fillId="0" borderId="0">
      <alignment horizontal="left" vertical="top" wrapText="1"/>
    </xf>
    <xf numFmtId="0" fontId="7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4" fillId="0" borderId="0"/>
    <xf numFmtId="43" fontId="13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56" fillId="5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63" fillId="42" borderId="19" applyNumberForma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16" fillId="55" borderId="25" applyNumberFormat="0" applyFon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6" fillId="52" borderId="26" applyNumberFormat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5" fillId="6" borderId="13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6" fillId="7" borderId="14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27" fillId="7" borderId="13" applyNumberFormat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9" fillId="8" borderId="16" applyNumberFormat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0" fontId="1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0" fontId="1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1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vertical="top" wrapText="1"/>
    </xf>
    <xf numFmtId="0" fontId="13" fillId="0" borderId="0"/>
    <xf numFmtId="0" fontId="13" fillId="0" borderId="0"/>
    <xf numFmtId="0" fontId="13" fillId="0" borderId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13" fillId="9" borderId="17" applyNumberFormat="0" applyFon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" fillId="0" borderId="0"/>
  </cellStyleXfs>
  <cellXfs count="386">
    <xf numFmtId="0" fontId="0" fillId="0" borderId="0" xfId="0"/>
    <xf numFmtId="0" fontId="74" fillId="2" borderId="0" xfId="0" applyFont="1" applyFill="1"/>
    <xf numFmtId="0" fontId="74" fillId="2" borderId="0" xfId="0" applyFont="1" applyFill="1" applyAlignment="1">
      <alignment horizontal="right"/>
    </xf>
    <xf numFmtId="0" fontId="17" fillId="0" borderId="29" xfId="0" applyFont="1" applyBorder="1" applyAlignment="1">
      <alignment horizontal="left" vertical="top" wrapText="1"/>
    </xf>
    <xf numFmtId="0" fontId="73" fillId="0" borderId="29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73" fillId="0" borderId="0" xfId="0" applyFont="1"/>
    <xf numFmtId="0" fontId="73" fillId="0" borderId="29" xfId="0" applyFont="1" applyBorder="1" applyAlignment="1">
      <alignment horizontal="left" vertical="top" wrapText="1"/>
    </xf>
    <xf numFmtId="0" fontId="73" fillId="0" borderId="0" xfId="0" applyFont="1" applyAlignment="1">
      <alignment horizontal="left" vertical="top" wrapText="1"/>
    </xf>
    <xf numFmtId="0" fontId="73" fillId="0" borderId="0" xfId="0" applyFont="1" applyFill="1" applyBorder="1" applyAlignment="1">
      <alignment horizontal="left" vertical="top" wrapText="1"/>
    </xf>
    <xf numFmtId="0" fontId="73" fillId="0" borderId="0" xfId="0" applyFont="1" applyFill="1" applyAlignment="1">
      <alignment horizontal="left" vertical="top" wrapText="1"/>
    </xf>
    <xf numFmtId="0" fontId="85" fillId="0" borderId="29" xfId="165" applyFont="1" applyBorder="1" applyAlignment="1">
      <alignment horizontal="left" vertical="top" wrapText="1"/>
    </xf>
    <xf numFmtId="0" fontId="85" fillId="0" borderId="0" xfId="0" applyFont="1" applyAlignment="1">
      <alignment horizontal="left" vertical="top" wrapText="1"/>
    </xf>
    <xf numFmtId="0" fontId="73" fillId="2" borderId="2" xfId="0" applyFont="1" applyFill="1" applyBorder="1" applyAlignment="1">
      <alignment vertical="top" wrapText="1"/>
    </xf>
    <xf numFmtId="0" fontId="74" fillId="2" borderId="0" xfId="0" applyFont="1" applyFill="1" applyAlignment="1"/>
    <xf numFmtId="0" fontId="74" fillId="2" borderId="0" xfId="0" applyFont="1" applyFill="1" applyBorder="1"/>
    <xf numFmtId="0" fontId="73" fillId="2" borderId="29" xfId="8" applyFont="1" applyFill="1" applyBorder="1" applyAlignment="1">
      <alignment horizontal="center" vertical="center" wrapText="1"/>
    </xf>
    <xf numFmtId="0" fontId="73" fillId="2" borderId="0" xfId="8" applyFont="1" applyFill="1">
      <alignment horizontal="left" vertical="top" wrapText="1"/>
    </xf>
    <xf numFmtId="167" fontId="73" fillId="2" borderId="0" xfId="8" applyNumberFormat="1" applyFont="1" applyFill="1">
      <alignment horizontal="left" vertical="top" wrapText="1"/>
    </xf>
    <xf numFmtId="0" fontId="17" fillId="2" borderId="2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/>
    </xf>
    <xf numFmtId="166" fontId="73" fillId="2" borderId="0" xfId="8" applyNumberFormat="1" applyFont="1" applyFill="1">
      <alignment horizontal="left" vertical="top" wrapText="1"/>
    </xf>
    <xf numFmtId="4" fontId="17" fillId="2" borderId="31" xfId="8" applyNumberFormat="1" applyFont="1" applyFill="1" applyBorder="1" applyAlignment="1">
      <alignment horizontal="center" vertical="center" wrapText="1"/>
    </xf>
    <xf numFmtId="4" fontId="73" fillId="2" borderId="0" xfId="8" applyNumberFormat="1" applyFont="1" applyFill="1">
      <alignment horizontal="left" vertical="top" wrapText="1"/>
    </xf>
    <xf numFmtId="0" fontId="85" fillId="2" borderId="0" xfId="8" applyFont="1" applyFill="1">
      <alignment horizontal="left" vertical="top" wrapText="1"/>
    </xf>
    <xf numFmtId="0" fontId="73" fillId="2" borderId="0" xfId="8" applyFont="1" applyFill="1" applyAlignment="1">
      <alignment horizontal="left" vertical="top" wrapText="1"/>
    </xf>
    <xf numFmtId="0" fontId="73" fillId="0" borderId="41" xfId="0" applyFont="1" applyBorder="1" applyAlignment="1">
      <alignment horizontal="left" vertical="top" wrapText="1"/>
    </xf>
    <xf numFmtId="0" fontId="73" fillId="2" borderId="29" xfId="0" applyFont="1" applyFill="1" applyBorder="1" applyAlignment="1">
      <alignment horizontal="left" vertical="top" wrapText="1"/>
    </xf>
    <xf numFmtId="0" fontId="17" fillId="2" borderId="41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right"/>
    </xf>
    <xf numFmtId="0" fontId="17" fillId="0" borderId="29" xfId="165" applyFont="1" applyFill="1" applyBorder="1" applyAlignment="1">
      <alignment horizontal="left" vertical="top" wrapText="1"/>
    </xf>
    <xf numFmtId="0" fontId="85" fillId="0" borderId="29" xfId="165" applyFont="1" applyFill="1" applyBorder="1">
      <alignment horizontal="left" vertical="top" wrapText="1"/>
    </xf>
    <xf numFmtId="0" fontId="73" fillId="0" borderId="29" xfId="165" applyFont="1" applyFill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0" fontId="85" fillId="0" borderId="1" xfId="0" applyFont="1" applyFill="1" applyBorder="1" applyAlignment="1">
      <alignment horizontal="left" vertical="top" wrapText="1"/>
    </xf>
    <xf numFmtId="0" fontId="74" fillId="0" borderId="0" xfId="0" applyFont="1" applyFill="1"/>
    <xf numFmtId="0" fontId="14" fillId="0" borderId="0" xfId="0" applyFont="1" applyFill="1" applyAlignment="1">
      <alignment wrapText="1"/>
    </xf>
    <xf numFmtId="0" fontId="74" fillId="0" borderId="0" xfId="0" applyFont="1" applyFill="1" applyAlignment="1">
      <alignment horizontal="center"/>
    </xf>
    <xf numFmtId="0" fontId="14" fillId="0" borderId="3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/>
    </xf>
    <xf numFmtId="0" fontId="74" fillId="0" borderId="0" xfId="0" applyFont="1" applyFill="1" applyBorder="1"/>
    <xf numFmtId="0" fontId="73" fillId="0" borderId="0" xfId="0" applyFont="1" applyFill="1" applyBorder="1"/>
    <xf numFmtId="167" fontId="74" fillId="0" borderId="0" xfId="0" applyNumberFormat="1" applyFont="1" applyFill="1" applyBorder="1" applyAlignment="1">
      <alignment horizontal="center"/>
    </xf>
    <xf numFmtId="0" fontId="17" fillId="0" borderId="37" xfId="0" applyFont="1" applyFill="1" applyBorder="1" applyAlignment="1">
      <alignment vertical="top" wrapText="1"/>
    </xf>
    <xf numFmtId="0" fontId="73" fillId="0" borderId="37" xfId="0" applyFont="1" applyFill="1" applyBorder="1" applyAlignment="1">
      <alignment horizontal="left" vertical="top" wrapText="1"/>
    </xf>
    <xf numFmtId="0" fontId="73" fillId="0" borderId="0" xfId="0" applyFont="1" applyFill="1"/>
    <xf numFmtId="0" fontId="73" fillId="0" borderId="1" xfId="0" applyFont="1" applyFill="1" applyBorder="1" applyAlignment="1">
      <alignment vertical="top" wrapText="1"/>
    </xf>
    <xf numFmtId="0" fontId="73" fillId="0" borderId="1" xfId="0" applyFont="1" applyFill="1" applyBorder="1" applyAlignment="1">
      <alignment horizontal="center" vertical="top" wrapText="1"/>
    </xf>
    <xf numFmtId="0" fontId="73" fillId="0" borderId="1" xfId="0" applyFont="1" applyFill="1" applyBorder="1" applyAlignment="1">
      <alignment horizontal="left" vertical="top" wrapText="1"/>
    </xf>
    <xf numFmtId="0" fontId="73" fillId="0" borderId="1" xfId="0" applyFont="1" applyFill="1" applyBorder="1" applyAlignment="1">
      <alignment horizontal="left" vertical="top"/>
    </xf>
    <xf numFmtId="0" fontId="73" fillId="0" borderId="0" xfId="0" applyFont="1" applyFill="1" applyAlignment="1">
      <alignment horizontal="center"/>
    </xf>
    <xf numFmtId="170" fontId="85" fillId="0" borderId="3" xfId="0" applyNumberFormat="1" applyFont="1" applyFill="1" applyBorder="1" applyAlignment="1">
      <alignment horizontal="right" vertical="top" wrapText="1"/>
    </xf>
    <xf numFmtId="0" fontId="73" fillId="0" borderId="0" xfId="0" applyFont="1" applyFill="1" applyAlignment="1"/>
    <xf numFmtId="0" fontId="73" fillId="0" borderId="1" xfId="0" applyFont="1" applyFill="1" applyBorder="1" applyAlignment="1">
      <alignment horizontal="center"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7" fontId="17" fillId="0" borderId="29" xfId="6" applyNumberFormat="1" applyFont="1" applyFill="1" applyBorder="1" applyAlignment="1">
      <alignment vertical="center"/>
    </xf>
    <xf numFmtId="0" fontId="73" fillId="0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vertical="top" wrapText="1"/>
    </xf>
    <xf numFmtId="0" fontId="73" fillId="0" borderId="7" xfId="0" applyFont="1" applyFill="1" applyBorder="1" applyAlignment="1">
      <alignment horizontal="center" vertical="top" wrapText="1"/>
    </xf>
    <xf numFmtId="167" fontId="73" fillId="0" borderId="29" xfId="0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vertical="top" wrapText="1"/>
    </xf>
    <xf numFmtId="0" fontId="85" fillId="0" borderId="29" xfId="0" applyFont="1" applyFill="1" applyBorder="1" applyAlignment="1">
      <alignment horizontal="left" vertical="top" wrapText="1"/>
    </xf>
    <xf numFmtId="166" fontId="17" fillId="0" borderId="29" xfId="0" applyNumberFormat="1" applyFont="1" applyFill="1" applyBorder="1" applyAlignment="1">
      <alignment vertical="top" wrapText="1"/>
    </xf>
    <xf numFmtId="0" fontId="17" fillId="0" borderId="29" xfId="0" applyFont="1" applyFill="1" applyBorder="1" applyAlignment="1">
      <alignment horizontal="left" vertical="center" wrapText="1"/>
    </xf>
    <xf numFmtId="0" fontId="73" fillId="0" borderId="29" xfId="0" applyFont="1" applyFill="1" applyBorder="1" applyAlignment="1"/>
    <xf numFmtId="0" fontId="73" fillId="0" borderId="29" xfId="165" applyFont="1" applyFill="1" applyBorder="1" applyAlignment="1">
      <alignment horizontal="center" vertical="top"/>
    </xf>
    <xf numFmtId="0" fontId="73" fillId="0" borderId="29" xfId="165" applyFont="1" applyFill="1" applyBorder="1" applyAlignment="1">
      <alignment vertical="top"/>
    </xf>
    <xf numFmtId="0" fontId="73" fillId="0" borderId="0" xfId="0" applyFont="1" applyFill="1" applyAlignment="1"/>
    <xf numFmtId="0" fontId="73" fillId="0" borderId="0" xfId="0" applyFont="1" applyAlignment="1">
      <alignment horizontal="right"/>
    </xf>
    <xf numFmtId="0" fontId="7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17" fillId="0" borderId="41" xfId="0" applyFont="1" applyFill="1" applyBorder="1" applyAlignment="1">
      <alignment vertical="top" wrapText="1"/>
    </xf>
    <xf numFmtId="0" fontId="74" fillId="0" borderId="41" xfId="0" applyFont="1" applyFill="1" applyBorder="1" applyAlignment="1">
      <alignment vertical="top" wrapText="1"/>
    </xf>
    <xf numFmtId="0" fontId="74" fillId="0" borderId="0" xfId="0" applyFont="1" applyFill="1" applyBorder="1" applyAlignment="1">
      <alignment vertical="top" wrapText="1"/>
    </xf>
    <xf numFmtId="0" fontId="17" fillId="0" borderId="40" xfId="0" applyFont="1" applyFill="1" applyBorder="1" applyAlignment="1">
      <alignment vertical="top" wrapText="1"/>
    </xf>
    <xf numFmtId="0" fontId="17" fillId="0" borderId="41" xfId="0" applyFont="1" applyFill="1" applyBorder="1" applyAlignment="1">
      <alignment horizontal="left" vertical="center" wrapText="1"/>
    </xf>
    <xf numFmtId="0" fontId="85" fillId="0" borderId="3" xfId="0" applyFont="1" applyFill="1" applyBorder="1" applyAlignment="1">
      <alignment horizontal="left" vertical="top" wrapText="1"/>
    </xf>
    <xf numFmtId="168" fontId="73" fillId="0" borderId="41" xfId="0" applyNumberFormat="1" applyFont="1" applyFill="1" applyBorder="1" applyAlignment="1">
      <alignment vertical="center"/>
    </xf>
    <xf numFmtId="0" fontId="17" fillId="0" borderId="41" xfId="0" applyFont="1" applyFill="1" applyBorder="1" applyAlignment="1">
      <alignment horizontal="left" vertical="top" wrapText="1"/>
    </xf>
    <xf numFmtId="0" fontId="85" fillId="0" borderId="41" xfId="0" applyFont="1" applyFill="1" applyBorder="1" applyAlignment="1">
      <alignment horizontal="left" vertical="top" wrapText="1"/>
    </xf>
    <xf numFmtId="0" fontId="73" fillId="0" borderId="41" xfId="8" applyFont="1" applyFill="1" applyBorder="1" applyAlignment="1">
      <alignment horizontal="left" vertical="top" wrapText="1"/>
    </xf>
    <xf numFmtId="0" fontId="73" fillId="0" borderId="30" xfId="8" applyFont="1" applyFill="1" applyBorder="1" applyAlignment="1">
      <alignment horizontal="left" vertical="top" wrapText="1"/>
    </xf>
    <xf numFmtId="0" fontId="17" fillId="0" borderId="41" xfId="8" applyFont="1" applyFill="1" applyBorder="1" applyAlignment="1">
      <alignment horizontal="left" vertical="center" wrapText="1"/>
    </xf>
    <xf numFmtId="169" fontId="73" fillId="0" borderId="41" xfId="0" applyNumberFormat="1" applyFont="1" applyFill="1" applyBorder="1" applyAlignment="1">
      <alignment vertical="center"/>
    </xf>
    <xf numFmtId="0" fontId="73" fillId="0" borderId="41" xfId="0" applyFont="1" applyBorder="1" applyAlignment="1">
      <alignment horizontal="left" vertical="center" wrapText="1"/>
    </xf>
    <xf numFmtId="0" fontId="73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73" fillId="0" borderId="0" xfId="0" applyFont="1" applyAlignment="1">
      <alignment horizontal="left" wrapText="1"/>
    </xf>
    <xf numFmtId="0" fontId="17" fillId="0" borderId="41" xfId="0" applyFont="1" applyBorder="1" applyAlignment="1">
      <alignment wrapText="1"/>
    </xf>
    <xf numFmtId="0" fontId="73" fillId="2" borderId="41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/>
    <xf numFmtId="0" fontId="17" fillId="0" borderId="38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73" fillId="0" borderId="41" xfId="0" applyFont="1" applyFill="1" applyBorder="1" applyAlignment="1">
      <alignment vertical="top" wrapText="1"/>
    </xf>
    <xf numFmtId="0" fontId="73" fillId="0" borderId="41" xfId="0" applyFont="1" applyFill="1" applyBorder="1" applyAlignment="1">
      <alignment vertical="center" wrapText="1"/>
    </xf>
    <xf numFmtId="0" fontId="85" fillId="0" borderId="41" xfId="0" applyFont="1" applyFill="1" applyBorder="1" applyAlignment="1">
      <alignment horizontal="left" vertical="center" wrapText="1"/>
    </xf>
    <xf numFmtId="0" fontId="73" fillId="0" borderId="41" xfId="0" applyFont="1" applyFill="1" applyBorder="1" applyAlignment="1">
      <alignment horizontal="left" vertical="center" wrapText="1"/>
    </xf>
    <xf numFmtId="0" fontId="73" fillId="0" borderId="40" xfId="0" applyFont="1" applyFill="1" applyBorder="1" applyAlignment="1">
      <alignment vertical="top" wrapText="1"/>
    </xf>
    <xf numFmtId="0" fontId="73" fillId="0" borderId="39" xfId="0" applyFont="1" applyFill="1" applyBorder="1" applyAlignment="1">
      <alignment vertical="top" wrapText="1"/>
    </xf>
    <xf numFmtId="0" fontId="73" fillId="0" borderId="0" xfId="0" applyFont="1" applyFill="1" applyBorder="1" applyAlignment="1">
      <alignment horizontal="left" vertical="top"/>
    </xf>
    <xf numFmtId="166" fontId="73" fillId="0" borderId="0" xfId="6" applyNumberFormat="1" applyFont="1" applyFill="1" applyBorder="1" applyAlignment="1">
      <alignment horizontal="center" vertical="top"/>
    </xf>
    <xf numFmtId="0" fontId="74" fillId="0" borderId="0" xfId="253" applyFont="1"/>
    <xf numFmtId="0" fontId="74" fillId="0" borderId="0" xfId="253" applyFont="1" applyAlignment="1">
      <alignment horizontal="left" vertical="top" wrapText="1"/>
    </xf>
    <xf numFmtId="0" fontId="74" fillId="0" borderId="41" xfId="253" applyFont="1" applyBorder="1" applyAlignment="1">
      <alignment horizontal="center" vertical="center" wrapText="1"/>
    </xf>
    <xf numFmtId="0" fontId="74" fillId="0" borderId="0" xfId="253" applyFont="1" applyAlignment="1">
      <alignment horizontal="left" vertical="center" wrapText="1"/>
    </xf>
    <xf numFmtId="0" fontId="74" fillId="0" borderId="41" xfId="253" applyFont="1" applyBorder="1" applyAlignment="1">
      <alignment horizontal="left" vertical="top" wrapText="1"/>
    </xf>
    <xf numFmtId="0" fontId="17" fillId="0" borderId="41" xfId="253" applyFont="1" applyBorder="1" applyAlignment="1">
      <alignment horizontal="left" vertical="top" wrapText="1"/>
    </xf>
    <xf numFmtId="169" fontId="14" fillId="2" borderId="41" xfId="223" applyNumberFormat="1" applyFont="1" applyFill="1" applyBorder="1" applyAlignment="1">
      <alignment horizontal="right" vertical="center" wrapText="1"/>
    </xf>
    <xf numFmtId="0" fontId="73" fillId="0" borderId="41" xfId="253" applyFont="1" applyBorder="1" applyAlignment="1">
      <alignment horizontal="left" vertical="top" wrapText="1"/>
    </xf>
    <xf numFmtId="0" fontId="17" fillId="0" borderId="41" xfId="253" applyFont="1" applyBorder="1" applyAlignment="1">
      <alignment horizontal="left" vertical="center" wrapText="1"/>
    </xf>
    <xf numFmtId="0" fontId="74" fillId="0" borderId="0" xfId="253" applyFont="1" applyAlignment="1">
      <alignment vertical="center"/>
    </xf>
    <xf numFmtId="0" fontId="14" fillId="0" borderId="41" xfId="253" applyFont="1" applyBorder="1" applyAlignment="1">
      <alignment wrapText="1"/>
    </xf>
    <xf numFmtId="0" fontId="74" fillId="2" borderId="41" xfId="253" applyFont="1" applyFill="1" applyBorder="1" applyAlignment="1">
      <alignment horizontal="left" vertical="top" wrapText="1"/>
    </xf>
    <xf numFmtId="0" fontId="85" fillId="0" borderId="41" xfId="253" applyFont="1" applyBorder="1" applyAlignment="1">
      <alignment horizontal="left" vertical="top" wrapText="1"/>
    </xf>
    <xf numFmtId="0" fontId="88" fillId="0" borderId="41" xfId="253" applyFont="1" applyBorder="1" applyAlignment="1">
      <alignment horizontal="center" vertical="center" wrapText="1"/>
    </xf>
    <xf numFmtId="0" fontId="88" fillId="0" borderId="41" xfId="253" applyFont="1" applyBorder="1" applyAlignment="1">
      <alignment horizontal="left" vertical="center" wrapText="1"/>
    </xf>
    <xf numFmtId="0" fontId="74" fillId="0" borderId="41" xfId="253" applyFont="1" applyBorder="1" applyAlignment="1">
      <alignment horizontal="left" wrapText="1"/>
    </xf>
    <xf numFmtId="0" fontId="17" fillId="0" borderId="41" xfId="253" applyFont="1" applyBorder="1" applyAlignment="1">
      <alignment horizontal="left" wrapText="1"/>
    </xf>
    <xf numFmtId="0" fontId="74" fillId="0" borderId="0" xfId="253" applyFont="1" applyAlignment="1">
      <alignment horizontal="left" wrapText="1"/>
    </xf>
    <xf numFmtId="0" fontId="17" fillId="2" borderId="41" xfId="0" applyFont="1" applyFill="1" applyBorder="1" applyAlignment="1">
      <alignment horizontal="left" vertical="top" wrapText="1"/>
    </xf>
    <xf numFmtId="0" fontId="89" fillId="0" borderId="0" xfId="2021" applyFont="1"/>
    <xf numFmtId="0" fontId="89" fillId="0" borderId="0" xfId="2021" applyFont="1" applyAlignment="1">
      <alignment vertical="center"/>
    </xf>
    <xf numFmtId="0" fontId="73" fillId="2" borderId="41" xfId="0" applyFont="1" applyFill="1" applyBorder="1" applyAlignment="1">
      <alignment horizontal="left" vertical="center" wrapText="1"/>
    </xf>
    <xf numFmtId="0" fontId="73" fillId="0" borderId="41" xfId="0" applyFont="1" applyFill="1" applyBorder="1" applyAlignment="1">
      <alignment horizontal="left" vertical="top" wrapText="1"/>
    </xf>
    <xf numFmtId="0" fontId="74" fillId="2" borderId="41" xfId="2021" applyFont="1" applyFill="1" applyBorder="1" applyAlignment="1">
      <alignment horizontal="left" vertical="center" wrapText="1"/>
    </xf>
    <xf numFmtId="0" fontId="85" fillId="0" borderId="41" xfId="165" applyFont="1" applyBorder="1" applyAlignment="1">
      <alignment horizontal="left" vertical="top" wrapText="1"/>
    </xf>
    <xf numFmtId="0" fontId="17" fillId="0" borderId="39" xfId="0" applyFont="1" applyFill="1" applyBorder="1" applyAlignment="1"/>
    <xf numFmtId="0" fontId="73" fillId="0" borderId="41" xfId="8" applyFont="1" applyFill="1" applyBorder="1" applyAlignment="1">
      <alignment horizontal="center" vertical="top" wrapText="1"/>
    </xf>
    <xf numFmtId="0" fontId="74" fillId="0" borderId="41" xfId="253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73" fillId="0" borderId="41" xfId="0" applyFont="1" applyFill="1" applyBorder="1" applyAlignment="1">
      <alignment horizontal="center" vertical="top" wrapText="1"/>
    </xf>
    <xf numFmtId="0" fontId="74" fillId="0" borderId="0" xfId="0" applyFont="1" applyFill="1" applyBorder="1" applyAlignment="1"/>
    <xf numFmtId="0" fontId="87" fillId="0" borderId="0" xfId="0" applyFont="1" applyFill="1" applyBorder="1" applyAlignment="1">
      <alignment vertical="top" wrapText="1"/>
    </xf>
    <xf numFmtId="0" fontId="74" fillId="0" borderId="0" xfId="0" applyFont="1" applyFill="1" applyAlignment="1"/>
    <xf numFmtId="0" fontId="74" fillId="0" borderId="0" xfId="253" applyFont="1" applyBorder="1"/>
    <xf numFmtId="0" fontId="74" fillId="0" borderId="0" xfId="253" applyFont="1" applyBorder="1" applyAlignment="1"/>
    <xf numFmtId="0" fontId="74" fillId="0" borderId="0" xfId="2021" applyFont="1" applyBorder="1" applyAlignment="1">
      <alignment vertical="center" wrapText="1"/>
    </xf>
    <xf numFmtId="0" fontId="74" fillId="0" borderId="0" xfId="253" applyFont="1" applyBorder="1" applyAlignment="1">
      <alignment horizontal="left" vertical="center" wrapText="1"/>
    </xf>
    <xf numFmtId="0" fontId="74" fillId="0" borderId="0" xfId="253" applyFont="1" applyAlignment="1"/>
    <xf numFmtId="169" fontId="17" fillId="0" borderId="41" xfId="0" applyNumberFormat="1" applyFont="1" applyFill="1" applyBorder="1" applyAlignment="1">
      <alignment vertical="center"/>
    </xf>
    <xf numFmtId="166" fontId="17" fillId="0" borderId="29" xfId="6" applyNumberFormat="1" applyFont="1" applyFill="1" applyBorder="1" applyAlignment="1">
      <alignment vertical="center"/>
    </xf>
    <xf numFmtId="169" fontId="17" fillId="0" borderId="41" xfId="8" applyNumberFormat="1" applyFont="1" applyFill="1" applyBorder="1" applyAlignment="1">
      <alignment horizontal="right" vertical="center" wrapText="1"/>
    </xf>
    <xf numFmtId="169" fontId="73" fillId="0" borderId="41" xfId="8" applyNumberFormat="1" applyFont="1" applyFill="1" applyBorder="1" applyAlignment="1">
      <alignment horizontal="right" vertical="center" wrapText="1"/>
    </xf>
    <xf numFmtId="169" fontId="73" fillId="0" borderId="41" xfId="6" applyNumberFormat="1" applyFont="1" applyFill="1" applyBorder="1" applyAlignment="1">
      <alignment horizontal="right" vertical="center"/>
    </xf>
    <xf numFmtId="166" fontId="73" fillId="0" borderId="29" xfId="6" applyNumberFormat="1" applyFont="1" applyFill="1" applyBorder="1" applyAlignment="1">
      <alignment vertical="center"/>
    </xf>
    <xf numFmtId="169" fontId="17" fillId="0" borderId="41" xfId="2021" applyNumberFormat="1" applyFont="1" applyFill="1" applyBorder="1" applyAlignment="1">
      <alignment horizontal="right" vertical="center"/>
    </xf>
    <xf numFmtId="169" fontId="73" fillId="0" borderId="41" xfId="2021" applyNumberFormat="1" applyFont="1" applyFill="1" applyBorder="1" applyAlignment="1">
      <alignment horizontal="right" vertical="center"/>
    </xf>
    <xf numFmtId="169" fontId="17" fillId="0" borderId="41" xfId="6" applyNumberFormat="1" applyFont="1" applyBorder="1" applyAlignment="1">
      <alignment horizontal="right" vertical="center"/>
    </xf>
    <xf numFmtId="169" fontId="73" fillId="0" borderId="41" xfId="6" applyNumberFormat="1" applyFont="1" applyBorder="1" applyAlignment="1">
      <alignment horizontal="right" vertical="center"/>
    </xf>
    <xf numFmtId="169" fontId="85" fillId="0" borderId="41" xfId="6" applyNumberFormat="1" applyFont="1" applyBorder="1" applyAlignment="1">
      <alignment horizontal="right" vertical="center"/>
    </xf>
    <xf numFmtId="169" fontId="14" fillId="0" borderId="41" xfId="2021" applyNumberFormat="1" applyFont="1" applyBorder="1" applyAlignment="1">
      <alignment horizontal="right" vertical="center"/>
    </xf>
    <xf numFmtId="169" fontId="14" fillId="0" borderId="41" xfId="2021" applyNumberFormat="1" applyFont="1" applyBorder="1" applyAlignment="1">
      <alignment horizontal="right"/>
    </xf>
    <xf numFmtId="169" fontId="74" fillId="0" borderId="41" xfId="2021" applyNumberFormat="1" applyFont="1" applyBorder="1" applyAlignment="1">
      <alignment horizontal="right"/>
    </xf>
    <xf numFmtId="169" fontId="74" fillId="0" borderId="41" xfId="2021" applyNumberFormat="1" applyFont="1" applyBorder="1" applyAlignment="1">
      <alignment horizontal="right" vertical="center"/>
    </xf>
    <xf numFmtId="169" fontId="86" fillId="0" borderId="41" xfId="2021" applyNumberFormat="1" applyFont="1" applyBorder="1" applyAlignment="1">
      <alignment horizontal="right" vertical="center"/>
    </xf>
    <xf numFmtId="166" fontId="73" fillId="0" borderId="1" xfId="6" applyNumberFormat="1" applyFont="1" applyFill="1" applyBorder="1" applyAlignment="1">
      <alignment horizontal="right" vertical="top"/>
    </xf>
    <xf numFmtId="0" fontId="73" fillId="0" borderId="8" xfId="0" applyFont="1" applyFill="1" applyBorder="1" applyAlignment="1">
      <alignment horizontal="center" vertical="center" wrapText="1"/>
    </xf>
    <xf numFmtId="0" fontId="73" fillId="0" borderId="29" xfId="0" applyFont="1" applyBorder="1" applyAlignment="1">
      <alignment horizontal="center" vertical="center" wrapText="1"/>
    </xf>
    <xf numFmtId="0" fontId="73" fillId="2" borderId="29" xfId="8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left" vertical="center" wrapText="1"/>
    </xf>
    <xf numFmtId="0" fontId="73" fillId="0" borderId="39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73" fillId="2" borderId="39" xfId="0" applyFont="1" applyFill="1" applyBorder="1" applyAlignment="1">
      <alignment horizontal="left" vertical="top" wrapText="1"/>
    </xf>
    <xf numFmtId="0" fontId="85" fillId="0" borderId="39" xfId="0" applyFont="1" applyBorder="1" applyAlignment="1">
      <alignment horizontal="left" vertical="top" wrapText="1"/>
    </xf>
    <xf numFmtId="0" fontId="73" fillId="0" borderId="39" xfId="0" applyFont="1" applyBorder="1" applyAlignment="1">
      <alignment horizontal="center" vertical="top" wrapText="1"/>
    </xf>
    <xf numFmtId="0" fontId="17" fillId="0" borderId="41" xfId="165" applyFont="1" applyFill="1" applyBorder="1" applyAlignment="1">
      <alignment horizontal="left" vertical="top" wrapText="1"/>
    </xf>
    <xf numFmtId="0" fontId="85" fillId="0" borderId="41" xfId="0" applyFont="1" applyFill="1" applyBorder="1" applyAlignment="1">
      <alignment horizontal="left" vertical="top"/>
    </xf>
    <xf numFmtId="0" fontId="85" fillId="0" borderId="41" xfId="165" applyFont="1" applyFill="1" applyBorder="1">
      <alignment horizontal="left" vertical="top" wrapText="1"/>
    </xf>
    <xf numFmtId="0" fontId="73" fillId="0" borderId="41" xfId="165" applyFont="1" applyFill="1" applyBorder="1" applyAlignment="1">
      <alignment horizontal="left" vertical="top" wrapText="1"/>
    </xf>
    <xf numFmtId="0" fontId="73" fillId="0" borderId="41" xfId="165" applyFont="1" applyFill="1" applyBorder="1" applyAlignment="1">
      <alignment horizontal="center" vertical="top"/>
    </xf>
    <xf numFmtId="0" fontId="90" fillId="0" borderId="41" xfId="0" applyFont="1" applyBorder="1" applyAlignment="1">
      <alignment horizontal="center" vertical="center" wrapText="1"/>
    </xf>
    <xf numFmtId="167" fontId="17" fillId="0" borderId="41" xfId="253" applyNumberFormat="1" applyFont="1" applyBorder="1" applyAlignment="1">
      <alignment horizontal="right" vertical="top" wrapText="1"/>
    </xf>
    <xf numFmtId="0" fontId="73" fillId="2" borderId="41" xfId="8" applyFont="1" applyFill="1" applyBorder="1">
      <alignment horizontal="left" vertical="top" wrapText="1"/>
    </xf>
    <xf numFmtId="4" fontId="17" fillId="0" borderId="39" xfId="8" applyNumberFormat="1" applyFont="1" applyFill="1" applyBorder="1" applyAlignment="1">
      <alignment horizontal="center" vertical="center" wrapText="1"/>
    </xf>
    <xf numFmtId="0" fontId="73" fillId="2" borderId="41" xfId="8" applyFont="1" applyFill="1" applyBorder="1" applyAlignment="1">
      <alignment horizontal="left" vertical="top" wrapText="1"/>
    </xf>
    <xf numFmtId="0" fontId="73" fillId="2" borderId="39" xfId="8" applyFont="1" applyFill="1" applyBorder="1" applyAlignment="1">
      <alignment horizontal="left" vertical="top" wrapText="1"/>
    </xf>
    <xf numFmtId="0" fontId="73" fillId="2" borderId="39" xfId="8" applyFont="1" applyFill="1" applyBorder="1" applyAlignment="1">
      <alignment horizontal="left" vertical="top" wrapText="1"/>
    </xf>
    <xf numFmtId="0" fontId="73" fillId="0" borderId="39" xfId="8" applyFont="1" applyFill="1" applyBorder="1" applyAlignment="1">
      <alignment horizontal="left" vertical="top" wrapText="1"/>
    </xf>
    <xf numFmtId="166" fontId="73" fillId="0" borderId="41" xfId="6" applyNumberFormat="1" applyFont="1" applyFill="1" applyBorder="1" applyAlignment="1">
      <alignment vertical="center"/>
    </xf>
    <xf numFmtId="0" fontId="95" fillId="2" borderId="0" xfId="0" applyFont="1" applyFill="1"/>
    <xf numFmtId="0" fontId="92" fillId="2" borderId="0" xfId="0" applyFont="1" applyFill="1" applyAlignment="1">
      <alignment horizontal="center" wrapText="1"/>
    </xf>
    <xf numFmtId="0" fontId="91" fillId="0" borderId="41" xfId="0" applyFont="1" applyFill="1" applyBorder="1" applyAlignment="1">
      <alignment vertical="center" wrapText="1"/>
    </xf>
    <xf numFmtId="168" fontId="73" fillId="2" borderId="0" xfId="8" applyNumberFormat="1" applyFont="1" applyFill="1">
      <alignment horizontal="left" vertical="top" wrapText="1"/>
    </xf>
    <xf numFmtId="172" fontId="73" fillId="0" borderId="29" xfId="6" applyNumberFormat="1" applyFont="1" applyFill="1" applyBorder="1" applyAlignment="1">
      <alignment vertical="center"/>
    </xf>
    <xf numFmtId="0" fontId="17" fillId="0" borderId="41" xfId="0" applyFont="1" applyFill="1" applyBorder="1" applyAlignment="1">
      <alignment horizontal="center" vertical="center" wrapText="1"/>
    </xf>
    <xf numFmtId="170" fontId="96" fillId="0" borderId="3" xfId="0" applyNumberFormat="1" applyFont="1" applyFill="1" applyBorder="1" applyAlignment="1">
      <alignment horizontal="right" vertical="top" wrapText="1"/>
    </xf>
    <xf numFmtId="0" fontId="99" fillId="2" borderId="0" xfId="0" applyFont="1" applyFill="1" applyAlignment="1">
      <alignment horizontal="center" wrapText="1"/>
    </xf>
    <xf numFmtId="0" fontId="87" fillId="0" borderId="0" xfId="0" applyFont="1" applyFill="1" applyBorder="1" applyAlignment="1">
      <alignment horizontal="right" vertical="top" wrapText="1"/>
    </xf>
    <xf numFmtId="0" fontId="73" fillId="0" borderId="40" xfId="0" applyFont="1" applyFill="1" applyBorder="1" applyAlignment="1">
      <alignment horizontal="left" vertical="top" wrapText="1"/>
    </xf>
    <xf numFmtId="0" fontId="73" fillId="2" borderId="3" xfId="8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92" fillId="2" borderId="29" xfId="0" applyFont="1" applyFill="1" applyBorder="1" applyAlignment="1">
      <alignment horizontal="center" vertical="center"/>
    </xf>
    <xf numFmtId="166" fontId="73" fillId="0" borderId="0" xfId="6" applyNumberFormat="1" applyFont="1" applyFill="1" applyBorder="1" applyAlignment="1">
      <alignment horizontal="right" vertical="top"/>
    </xf>
    <xf numFmtId="0" fontId="73" fillId="0" borderId="41" xfId="0" applyFont="1" applyFill="1" applyBorder="1" applyAlignment="1">
      <alignment horizontal="left" vertical="top"/>
    </xf>
    <xf numFmtId="166" fontId="73" fillId="0" borderId="41" xfId="6" applyNumberFormat="1" applyFont="1" applyFill="1" applyBorder="1" applyAlignment="1">
      <alignment horizontal="right" vertical="top"/>
    </xf>
    <xf numFmtId="0" fontId="73" fillId="0" borderId="39" xfId="0" applyFont="1" applyBorder="1" applyAlignment="1">
      <alignment vertical="top" wrapText="1"/>
    </xf>
    <xf numFmtId="0" fontId="92" fillId="0" borderId="3" xfId="2021" applyFont="1" applyFill="1" applyBorder="1" applyAlignment="1">
      <alignment horizontal="center"/>
    </xf>
    <xf numFmtId="169" fontId="87" fillId="0" borderId="41" xfId="2021" applyNumberFormat="1" applyFont="1" applyBorder="1" applyAlignment="1">
      <alignment horizontal="right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73" fillId="0" borderId="43" xfId="0" applyFont="1" applyFill="1" applyBorder="1" applyAlignment="1">
      <alignment horizontal="left" vertical="top" wrapText="1"/>
    </xf>
    <xf numFmtId="0" fontId="73" fillId="0" borderId="3" xfId="0" applyFont="1" applyFill="1" applyBorder="1" applyAlignment="1">
      <alignment vertical="top" wrapText="1"/>
    </xf>
    <xf numFmtId="0" fontId="74" fillId="0" borderId="3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43" xfId="0" applyFont="1" applyFill="1" applyBorder="1" applyAlignment="1">
      <alignment horizontal="center" vertical="top" wrapText="1"/>
    </xf>
    <xf numFmtId="0" fontId="17" fillId="0" borderId="41" xfId="0" applyFont="1" applyFill="1" applyBorder="1" applyAlignment="1"/>
    <xf numFmtId="0" fontId="73" fillId="0" borderId="0" xfId="0" applyFont="1" applyAlignment="1">
      <alignment horizontal="right"/>
    </xf>
    <xf numFmtId="0" fontId="74" fillId="0" borderId="0" xfId="0" applyFont="1" applyFill="1" applyAlignment="1">
      <alignment horizontal="right"/>
    </xf>
    <xf numFmtId="0" fontId="73" fillId="0" borderId="30" xfId="0" applyFont="1" applyFill="1" applyBorder="1" applyAlignment="1">
      <alignment horizontal="center" vertical="top" wrapText="1"/>
    </xf>
    <xf numFmtId="0" fontId="73" fillId="0" borderId="2" xfId="0" applyFont="1" applyFill="1" applyBorder="1" applyAlignment="1">
      <alignment horizontal="center" vertical="top" wrapText="1"/>
    </xf>
    <xf numFmtId="0" fontId="73" fillId="0" borderId="3" xfId="0" applyFont="1" applyFill="1" applyBorder="1" applyAlignment="1">
      <alignment horizontal="center" vertical="top" wrapText="1"/>
    </xf>
    <xf numFmtId="0" fontId="17" fillId="0" borderId="41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left" vertical="top" wrapText="1"/>
    </xf>
    <xf numFmtId="0" fontId="73" fillId="0" borderId="29" xfId="0" applyFont="1" applyFill="1" applyBorder="1" applyAlignment="1">
      <alignment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top" wrapText="1"/>
    </xf>
    <xf numFmtId="0" fontId="17" fillId="0" borderId="42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  <xf numFmtId="0" fontId="73" fillId="0" borderId="0" xfId="0" applyFont="1" applyFill="1" applyAlignment="1">
      <alignment horizontal="right"/>
    </xf>
    <xf numFmtId="0" fontId="73" fillId="0" borderId="8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0" borderId="4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73" fillId="0" borderId="0" xfId="0" applyFont="1" applyFill="1" applyBorder="1" applyAlignment="1">
      <alignment horizontal="center" wrapText="1"/>
    </xf>
    <xf numFmtId="0" fontId="73" fillId="0" borderId="41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40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30" xfId="8" applyFont="1" applyFill="1" applyBorder="1" applyAlignment="1">
      <alignment horizontal="center" vertical="center" wrapText="1"/>
    </xf>
    <xf numFmtId="0" fontId="17" fillId="0" borderId="2" xfId="8" applyFont="1" applyFill="1" applyBorder="1" applyAlignment="1">
      <alignment horizontal="center" vertical="center" wrapText="1"/>
    </xf>
    <xf numFmtId="0" fontId="17" fillId="0" borderId="3" xfId="8" applyFont="1" applyFill="1" applyBorder="1" applyAlignment="1">
      <alignment horizontal="center" vertical="center" wrapText="1"/>
    </xf>
    <xf numFmtId="0" fontId="17" fillId="0" borderId="30" xfId="8" applyFont="1" applyFill="1" applyBorder="1" applyAlignment="1">
      <alignment horizontal="center" vertical="top" wrapText="1"/>
    </xf>
    <xf numFmtId="0" fontId="17" fillId="0" borderId="2" xfId="8" applyFont="1" applyFill="1" applyBorder="1" applyAlignment="1">
      <alignment horizontal="center" vertical="top" wrapText="1"/>
    </xf>
    <xf numFmtId="0" fontId="17" fillId="0" borderId="41" xfId="8" applyFont="1" applyFill="1" applyBorder="1" applyAlignment="1">
      <alignment horizontal="center" vertical="top" wrapText="1"/>
    </xf>
    <xf numFmtId="0" fontId="17" fillId="0" borderId="3" xfId="8" applyFont="1" applyFill="1" applyBorder="1" applyAlignment="1">
      <alignment horizontal="center" vertical="top" wrapText="1"/>
    </xf>
    <xf numFmtId="0" fontId="73" fillId="0" borderId="29" xfId="0" applyFont="1" applyBorder="1" applyAlignment="1">
      <alignment horizontal="center" vertical="center" wrapText="1"/>
    </xf>
    <xf numFmtId="0" fontId="73" fillId="0" borderId="41" xfId="0" applyFont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top" wrapText="1"/>
    </xf>
    <xf numFmtId="0" fontId="17" fillId="2" borderId="39" xfId="0" applyFont="1" applyFill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17" fillId="0" borderId="30" xfId="8" applyNumberFormat="1" applyFont="1" applyFill="1" applyBorder="1" applyAlignment="1">
      <alignment horizontal="center" wrapText="1"/>
    </xf>
    <xf numFmtId="49" fontId="17" fillId="0" borderId="2" xfId="8" applyNumberFormat="1" applyFont="1" applyFill="1" applyBorder="1" applyAlignment="1">
      <alignment horizontal="center" wrapText="1"/>
    </xf>
    <xf numFmtId="49" fontId="17" fillId="0" borderId="3" xfId="8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0" fontId="73" fillId="0" borderId="2" xfId="0" applyFont="1" applyBorder="1" applyAlignment="1">
      <alignment horizontal="center" vertical="top" wrapText="1"/>
    </xf>
    <xf numFmtId="0" fontId="73" fillId="0" borderId="3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73" fillId="2" borderId="30" xfId="8" applyFont="1" applyFill="1" applyBorder="1" applyAlignment="1">
      <alignment horizontal="center" vertical="top" wrapText="1"/>
    </xf>
    <xf numFmtId="0" fontId="73" fillId="2" borderId="2" xfId="8" applyFont="1" applyFill="1" applyBorder="1" applyAlignment="1">
      <alignment horizontal="center" vertical="top" wrapText="1"/>
    </xf>
    <xf numFmtId="0" fontId="73" fillId="2" borderId="3" xfId="8" applyFont="1" applyFill="1" applyBorder="1" applyAlignment="1">
      <alignment horizontal="center" vertical="top" wrapText="1"/>
    </xf>
    <xf numFmtId="0" fontId="17" fillId="2" borderId="3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74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0" fontId="73" fillId="2" borderId="29" xfId="8" applyFont="1" applyFill="1" applyBorder="1" applyAlignment="1">
      <alignment horizontal="center" vertical="center" wrapText="1"/>
    </xf>
    <xf numFmtId="0" fontId="73" fillId="2" borderId="32" xfId="8" applyFont="1" applyFill="1" applyBorder="1" applyAlignment="1">
      <alignment horizontal="center" vertical="center" wrapText="1"/>
    </xf>
    <xf numFmtId="0" fontId="73" fillId="2" borderId="28" xfId="8" applyFont="1" applyFill="1" applyBorder="1" applyAlignment="1">
      <alignment horizontal="center" vertical="center" wrapText="1"/>
    </xf>
    <xf numFmtId="0" fontId="73" fillId="2" borderId="30" xfId="8" applyFont="1" applyFill="1" applyBorder="1" applyAlignment="1">
      <alignment horizontal="center" vertical="center" wrapText="1"/>
    </xf>
    <xf numFmtId="0" fontId="73" fillId="2" borderId="3" xfId="8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top" wrapText="1"/>
    </xf>
    <xf numFmtId="0" fontId="17" fillId="2" borderId="34" xfId="0" applyFont="1" applyFill="1" applyBorder="1" applyAlignment="1">
      <alignment horizontal="center" vertical="top" wrapText="1"/>
    </xf>
    <xf numFmtId="0" fontId="17" fillId="2" borderId="31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73" fillId="0" borderId="40" xfId="0" applyFont="1" applyFill="1" applyBorder="1" applyAlignment="1">
      <alignment horizontal="center" vertical="center" wrapText="1"/>
    </xf>
    <xf numFmtId="0" fontId="73" fillId="0" borderId="38" xfId="0" applyFont="1" applyFill="1" applyBorder="1" applyAlignment="1">
      <alignment horizontal="center" vertical="center" wrapText="1"/>
    </xf>
    <xf numFmtId="0" fontId="73" fillId="0" borderId="39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top" wrapText="1"/>
    </xf>
    <xf numFmtId="0" fontId="85" fillId="0" borderId="30" xfId="0" applyFont="1" applyFill="1" applyBorder="1" applyAlignment="1">
      <alignment horizontal="center" vertical="top" wrapText="1"/>
    </xf>
    <xf numFmtId="0" fontId="85" fillId="0" borderId="2" xfId="0" applyFont="1" applyFill="1" applyBorder="1" applyAlignment="1">
      <alignment horizontal="center" vertical="top" wrapText="1"/>
    </xf>
    <xf numFmtId="0" fontId="85" fillId="0" borderId="3" xfId="0" applyFont="1" applyFill="1" applyBorder="1" applyAlignment="1">
      <alignment horizontal="center" vertical="top" wrapText="1"/>
    </xf>
    <xf numFmtId="0" fontId="73" fillId="0" borderId="40" xfId="0" applyFont="1" applyFill="1" applyBorder="1" applyAlignment="1">
      <alignment horizontal="left" vertical="center"/>
    </xf>
    <xf numFmtId="0" fontId="73" fillId="0" borderId="3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73" fillId="0" borderId="40" xfId="0" applyFont="1" applyFill="1" applyBorder="1" applyAlignment="1">
      <alignment horizontal="left" vertical="top" wrapText="1"/>
    </xf>
    <xf numFmtId="0" fontId="73" fillId="0" borderId="39" xfId="0" applyFont="1" applyFill="1" applyBorder="1" applyAlignment="1">
      <alignment horizontal="left" vertical="top" wrapText="1"/>
    </xf>
    <xf numFmtId="0" fontId="17" fillId="0" borderId="40" xfId="0" applyFont="1" applyFill="1" applyBorder="1" applyAlignment="1">
      <alignment horizontal="left" vertical="top" wrapText="1"/>
    </xf>
    <xf numFmtId="0" fontId="17" fillId="0" borderId="38" xfId="0" applyFont="1" applyFill="1" applyBorder="1" applyAlignment="1">
      <alignment horizontal="left" vertical="top" wrapText="1"/>
    </xf>
    <xf numFmtId="0" fontId="97" fillId="0" borderId="40" xfId="0" applyFont="1" applyFill="1" applyBorder="1" applyAlignment="1">
      <alignment horizontal="left" vertical="top" wrapText="1"/>
    </xf>
    <xf numFmtId="0" fontId="98" fillId="0" borderId="39" xfId="0" applyFont="1" applyFill="1" applyBorder="1" applyAlignment="1">
      <alignment horizontal="left" vertical="top" wrapText="1"/>
    </xf>
    <xf numFmtId="0" fontId="97" fillId="0" borderId="39" xfId="0" applyFont="1" applyFill="1" applyBorder="1" applyAlignment="1">
      <alignment horizontal="left" vertical="top" wrapText="1"/>
    </xf>
    <xf numFmtId="0" fontId="17" fillId="0" borderId="40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87" fillId="0" borderId="0" xfId="0" applyFont="1" applyFill="1" applyBorder="1" applyAlignment="1">
      <alignment horizontal="center" vertical="top" wrapText="1"/>
    </xf>
    <xf numFmtId="0" fontId="73" fillId="0" borderId="33" xfId="0" applyFont="1" applyFill="1" applyBorder="1" applyAlignment="1">
      <alignment horizontal="center" vertical="top" wrapText="1"/>
    </xf>
    <xf numFmtId="0" fontId="73" fillId="0" borderId="31" xfId="0" applyFont="1" applyFill="1" applyBorder="1" applyAlignment="1">
      <alignment horizontal="center" vertical="top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vertical="center" wrapText="1"/>
    </xf>
    <xf numFmtId="0" fontId="73" fillId="0" borderId="41" xfId="0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top" wrapText="1"/>
    </xf>
    <xf numFmtId="0" fontId="17" fillId="0" borderId="39" xfId="0" applyFont="1" applyFill="1" applyBorder="1" applyAlignment="1">
      <alignment horizontal="center"/>
    </xf>
    <xf numFmtId="49" fontId="14" fillId="0" borderId="30" xfId="2021" applyNumberFormat="1" applyFont="1" applyBorder="1" applyAlignment="1">
      <alignment horizontal="center" vertical="top"/>
    </xf>
    <xf numFmtId="49" fontId="14" fillId="0" borderId="2" xfId="2021" applyNumberFormat="1" applyFont="1" applyBorder="1" applyAlignment="1">
      <alignment horizontal="center" vertical="top"/>
    </xf>
    <xf numFmtId="49" fontId="14" fillId="0" borderId="3" xfId="2021" applyNumberFormat="1" applyFont="1" applyBorder="1" applyAlignment="1">
      <alignment horizontal="center" vertical="top"/>
    </xf>
    <xf numFmtId="0" fontId="14" fillId="0" borderId="30" xfId="2021" applyFont="1" applyBorder="1" applyAlignment="1">
      <alignment horizontal="center" vertical="top"/>
    </xf>
    <xf numFmtId="0" fontId="14" fillId="0" borderId="2" xfId="2021" applyFont="1" applyBorder="1" applyAlignment="1">
      <alignment horizontal="center" vertical="top"/>
    </xf>
    <xf numFmtId="0" fontId="14" fillId="0" borderId="3" xfId="2021" applyFont="1" applyBorder="1" applyAlignment="1">
      <alignment horizontal="center" vertical="top"/>
    </xf>
    <xf numFmtId="0" fontId="74" fillId="0" borderId="30" xfId="2021" applyFont="1" applyBorder="1" applyAlignment="1">
      <alignment horizontal="center" vertical="top"/>
    </xf>
    <xf numFmtId="0" fontId="74" fillId="0" borderId="2" xfId="2021" applyFont="1" applyBorder="1" applyAlignment="1">
      <alignment horizontal="center" vertical="top"/>
    </xf>
    <xf numFmtId="0" fontId="74" fillId="0" borderId="3" xfId="2021" applyFont="1" applyBorder="1" applyAlignment="1">
      <alignment horizontal="center" vertical="top"/>
    </xf>
    <xf numFmtId="0" fontId="14" fillId="0" borderId="40" xfId="2021" applyFont="1" applyBorder="1" applyAlignment="1">
      <alignment horizontal="left" wrapText="1"/>
    </xf>
    <xf numFmtId="0" fontId="14" fillId="0" borderId="39" xfId="2021" applyFont="1" applyBorder="1" applyAlignment="1">
      <alignment horizontal="left" wrapText="1"/>
    </xf>
    <xf numFmtId="0" fontId="17" fillId="0" borderId="30" xfId="2021" applyFont="1" applyFill="1" applyBorder="1" applyAlignment="1">
      <alignment horizontal="center" vertical="center"/>
    </xf>
    <xf numFmtId="0" fontId="17" fillId="0" borderId="3" xfId="2021" applyFont="1" applyFill="1" applyBorder="1" applyAlignment="1">
      <alignment horizontal="center" vertical="center"/>
    </xf>
    <xf numFmtId="0" fontId="14" fillId="0" borderId="30" xfId="253" applyFont="1" applyBorder="1" applyAlignment="1">
      <alignment horizontal="center" vertical="top" wrapText="1"/>
    </xf>
    <xf numFmtId="0" fontId="14" fillId="0" borderId="2" xfId="253" applyFont="1" applyBorder="1" applyAlignment="1">
      <alignment horizontal="center" vertical="top" wrapText="1"/>
    </xf>
    <xf numFmtId="0" fontId="14" fillId="0" borderId="3" xfId="253" applyFont="1" applyBorder="1" applyAlignment="1">
      <alignment horizontal="center" vertical="top" wrapText="1"/>
    </xf>
    <xf numFmtId="0" fontId="74" fillId="0" borderId="30" xfId="253" applyFont="1" applyBorder="1" applyAlignment="1">
      <alignment horizontal="center" vertical="center" wrapText="1"/>
    </xf>
    <xf numFmtId="0" fontId="74" fillId="0" borderId="2" xfId="253" applyFont="1" applyBorder="1" applyAlignment="1">
      <alignment horizontal="center" vertical="center" wrapText="1"/>
    </xf>
    <xf numFmtId="0" fontId="74" fillId="0" borderId="3" xfId="253" applyFont="1" applyBorder="1" applyAlignment="1">
      <alignment horizontal="center" vertical="center" wrapText="1"/>
    </xf>
    <xf numFmtId="0" fontId="74" fillId="0" borderId="30" xfId="253" applyFont="1" applyBorder="1" applyAlignment="1">
      <alignment horizontal="center" vertical="top" wrapText="1"/>
    </xf>
    <xf numFmtId="0" fontId="74" fillId="0" borderId="2" xfId="253" applyFont="1" applyBorder="1" applyAlignment="1">
      <alignment horizontal="center" vertical="top" wrapText="1"/>
    </xf>
    <xf numFmtId="0" fontId="74" fillId="0" borderId="3" xfId="253" applyFont="1" applyBorder="1" applyAlignment="1">
      <alignment horizontal="center" vertical="top" wrapText="1"/>
    </xf>
    <xf numFmtId="0" fontId="14" fillId="0" borderId="41" xfId="253" applyFont="1" applyBorder="1" applyAlignment="1">
      <alignment horizontal="left" vertical="center" wrapText="1"/>
    </xf>
    <xf numFmtId="0" fontId="74" fillId="0" borderId="0" xfId="253" applyFont="1" applyAlignment="1">
      <alignment horizontal="right"/>
    </xf>
    <xf numFmtId="49" fontId="14" fillId="0" borderId="32" xfId="2021" applyNumberFormat="1" applyFont="1" applyBorder="1" applyAlignment="1">
      <alignment horizontal="center"/>
    </xf>
    <xf numFmtId="49" fontId="14" fillId="0" borderId="28" xfId="2021" applyNumberFormat="1" applyFont="1" applyBorder="1" applyAlignment="1">
      <alignment horizontal="center"/>
    </xf>
    <xf numFmtId="49" fontId="14" fillId="0" borderId="30" xfId="2021" applyNumberFormat="1" applyFont="1" applyBorder="1" applyAlignment="1">
      <alignment horizontal="center"/>
    </xf>
    <xf numFmtId="49" fontId="14" fillId="0" borderId="2" xfId="2021" applyNumberFormat="1" applyFont="1" applyBorder="1" applyAlignment="1">
      <alignment horizontal="center"/>
    </xf>
    <xf numFmtId="49" fontId="14" fillId="0" borderId="3" xfId="2021" applyNumberFormat="1" applyFont="1" applyBorder="1" applyAlignment="1">
      <alignment horizontal="center"/>
    </xf>
    <xf numFmtId="0" fontId="74" fillId="0" borderId="30" xfId="2021" applyFont="1" applyBorder="1" applyAlignment="1">
      <alignment horizontal="center"/>
    </xf>
    <xf numFmtId="0" fontId="74" fillId="0" borderId="2" xfId="2021" applyFont="1" applyBorder="1" applyAlignment="1">
      <alignment horizontal="center"/>
    </xf>
    <xf numFmtId="0" fontId="74" fillId="0" borderId="3" xfId="2021" applyFont="1" applyBorder="1" applyAlignment="1">
      <alignment horizontal="center"/>
    </xf>
    <xf numFmtId="0" fontId="74" fillId="0" borderId="0" xfId="253" applyFont="1" applyAlignment="1">
      <alignment horizontal="right" wrapText="1"/>
    </xf>
    <xf numFmtId="0" fontId="0" fillId="0" borderId="0" xfId="0" applyAlignment="1">
      <alignment horizontal="right" wrapText="1"/>
    </xf>
    <xf numFmtId="0" fontId="74" fillId="0" borderId="41" xfId="253" applyFont="1" applyBorder="1" applyAlignment="1">
      <alignment horizontal="center" vertical="center" wrapText="1"/>
    </xf>
    <xf numFmtId="0" fontId="14" fillId="0" borderId="0" xfId="253" applyFont="1" applyAlignment="1">
      <alignment horizontal="center" wrapText="1"/>
    </xf>
    <xf numFmtId="0" fontId="74" fillId="0" borderId="9" xfId="253" applyFont="1" applyBorder="1" applyAlignment="1">
      <alignment horizontal="center"/>
    </xf>
    <xf numFmtId="0" fontId="74" fillId="0" borderId="40" xfId="2021" applyFont="1" applyBorder="1" applyAlignment="1">
      <alignment horizontal="center" vertical="center" wrapText="1"/>
    </xf>
    <xf numFmtId="0" fontId="74" fillId="0" borderId="38" xfId="2021" applyFont="1" applyBorder="1" applyAlignment="1">
      <alignment horizontal="center" vertical="center" wrapText="1"/>
    </xf>
    <xf numFmtId="0" fontId="74" fillId="0" borderId="39" xfId="2021" applyFont="1" applyBorder="1" applyAlignment="1">
      <alignment horizontal="center" vertical="center" wrapText="1"/>
    </xf>
    <xf numFmtId="0" fontId="73" fillId="0" borderId="0" xfId="0" applyFont="1" applyAlignment="1"/>
    <xf numFmtId="169" fontId="17" fillId="2" borderId="29" xfId="7" applyNumberFormat="1" applyFont="1" applyFill="1" applyBorder="1" applyAlignment="1">
      <alignment vertical="center" wrapText="1"/>
    </xf>
    <xf numFmtId="0" fontId="73" fillId="0" borderId="41" xfId="0" applyFont="1" applyBorder="1" applyAlignment="1">
      <alignment vertical="top" wrapText="1"/>
    </xf>
    <xf numFmtId="169" fontId="17" fillId="2" borderId="41" xfId="0" applyNumberFormat="1" applyFont="1" applyFill="1" applyBorder="1" applyAlignment="1">
      <alignment vertical="top" wrapText="1"/>
    </xf>
    <xf numFmtId="0" fontId="73" fillId="2" borderId="41" xfId="0" applyFont="1" applyFill="1" applyBorder="1" applyAlignment="1">
      <alignment vertical="top" wrapText="1"/>
    </xf>
    <xf numFmtId="169" fontId="17" fillId="2" borderId="41" xfId="7" applyNumberFormat="1" applyFont="1" applyFill="1" applyBorder="1" applyAlignment="1">
      <alignment vertical="center" wrapText="1"/>
    </xf>
    <xf numFmtId="169" fontId="73" fillId="2" borderId="41" xfId="0" applyNumberFormat="1" applyFont="1" applyFill="1" applyBorder="1" applyAlignment="1">
      <alignment vertical="center" wrapText="1"/>
    </xf>
    <xf numFmtId="169" fontId="17" fillId="2" borderId="39" xfId="0" applyNumberFormat="1" applyFont="1" applyFill="1" applyBorder="1" applyAlignment="1">
      <alignment vertical="top" wrapText="1"/>
    </xf>
    <xf numFmtId="169" fontId="17" fillId="0" borderId="29" xfId="7" applyNumberFormat="1" applyFont="1" applyFill="1" applyBorder="1" applyAlignment="1">
      <alignment vertical="center" wrapText="1"/>
    </xf>
    <xf numFmtId="169" fontId="73" fillId="0" borderId="29" xfId="7" applyNumberFormat="1" applyFont="1" applyFill="1" applyBorder="1" applyAlignment="1">
      <alignment vertical="center" wrapText="1"/>
    </xf>
    <xf numFmtId="169" fontId="73" fillId="2" borderId="29" xfId="7" applyNumberFormat="1" applyFont="1" applyFill="1" applyBorder="1" applyAlignment="1">
      <alignment vertical="center" wrapText="1"/>
    </xf>
    <xf numFmtId="169" fontId="85" fillId="2" borderId="29" xfId="7" applyNumberFormat="1" applyFont="1" applyFill="1" applyBorder="1" applyAlignment="1">
      <alignment vertical="center" wrapText="1"/>
    </xf>
    <xf numFmtId="169" fontId="73" fillId="2" borderId="41" xfId="7" applyNumberFormat="1" applyFont="1" applyFill="1" applyBorder="1" applyAlignment="1">
      <alignment vertical="center" wrapText="1"/>
    </xf>
    <xf numFmtId="169" fontId="17" fillId="0" borderId="41" xfId="0" applyNumberFormat="1" applyFont="1" applyBorder="1" applyAlignment="1">
      <alignment vertical="center" wrapText="1"/>
    </xf>
    <xf numFmtId="169" fontId="17" fillId="0" borderId="39" xfId="0" applyNumberFormat="1" applyFont="1" applyBorder="1" applyAlignment="1">
      <alignment vertical="center" wrapText="1"/>
    </xf>
    <xf numFmtId="169" fontId="17" fillId="0" borderId="41" xfId="7" applyNumberFormat="1" applyFont="1" applyFill="1" applyBorder="1" applyAlignment="1">
      <alignment vertical="center" wrapText="1"/>
    </xf>
    <xf numFmtId="169" fontId="17" fillId="0" borderId="41" xfId="8" applyNumberFormat="1" applyFont="1" applyFill="1" applyBorder="1" applyAlignment="1">
      <alignment vertical="center" wrapText="1"/>
    </xf>
    <xf numFmtId="166" fontId="17" fillId="0" borderId="41" xfId="8" applyNumberFormat="1" applyFont="1" applyFill="1" applyBorder="1" applyAlignment="1">
      <alignment vertical="center" wrapText="1"/>
    </xf>
    <xf numFmtId="169" fontId="17" fillId="0" borderId="39" xfId="0" applyNumberFormat="1" applyFont="1" applyBorder="1" applyAlignment="1">
      <alignment vertical="top" wrapText="1"/>
    </xf>
    <xf numFmtId="169" fontId="73" fillId="0" borderId="41" xfId="8" applyNumberFormat="1" applyFont="1" applyFill="1" applyBorder="1" applyAlignment="1">
      <alignment vertical="center" wrapText="1"/>
    </xf>
    <xf numFmtId="166" fontId="73" fillId="0" borderId="41" xfId="8" applyNumberFormat="1" applyFont="1" applyFill="1" applyBorder="1" applyAlignment="1">
      <alignment vertical="center" wrapText="1"/>
    </xf>
    <xf numFmtId="169" fontId="73" fillId="0" borderId="39" xfId="0" applyNumberFormat="1" applyFont="1" applyBorder="1" applyAlignment="1">
      <alignment vertical="top" wrapText="1"/>
    </xf>
    <xf numFmtId="168" fontId="17" fillId="0" borderId="41" xfId="0" applyNumberFormat="1" applyFont="1" applyFill="1" applyBorder="1" applyAlignment="1">
      <alignment vertical="center"/>
    </xf>
    <xf numFmtId="169" fontId="17" fillId="0" borderId="39" xfId="0" applyNumberFormat="1" applyFont="1" applyBorder="1" applyAlignment="1">
      <alignment wrapText="1"/>
    </xf>
    <xf numFmtId="0" fontId="73" fillId="2" borderId="39" xfId="0" applyFont="1" applyFill="1" applyBorder="1" applyAlignment="1">
      <alignment vertical="top" wrapText="1"/>
    </xf>
    <xf numFmtId="169" fontId="73" fillId="0" borderId="41" xfId="6" applyNumberFormat="1" applyFont="1" applyFill="1" applyBorder="1" applyAlignment="1">
      <alignment vertical="center"/>
    </xf>
    <xf numFmtId="169" fontId="85" fillId="0" borderId="39" xfId="0" applyNumberFormat="1" applyFont="1" applyBorder="1" applyAlignment="1">
      <alignment vertical="top" wrapText="1"/>
    </xf>
    <xf numFmtId="169" fontId="85" fillId="2" borderId="41" xfId="7" applyNumberFormat="1" applyFont="1" applyFill="1" applyBorder="1" applyAlignment="1">
      <alignment vertical="center" wrapText="1"/>
    </xf>
    <xf numFmtId="169" fontId="73" fillId="2" borderId="30" xfId="7" applyNumberFormat="1" applyFont="1" applyFill="1" applyBorder="1" applyAlignment="1">
      <alignment vertical="center" wrapText="1"/>
    </xf>
    <xf numFmtId="168" fontId="73" fillId="2" borderId="41" xfId="8" applyNumberFormat="1" applyFont="1" applyFill="1" applyBorder="1" applyAlignment="1">
      <alignment horizontal="center" vertical="top" wrapText="1"/>
    </xf>
    <xf numFmtId="168" fontId="17" fillId="2" borderId="29" xfId="6" applyNumberFormat="1" applyFont="1" applyFill="1" applyBorder="1" applyAlignment="1">
      <alignment horizontal="center" vertical="center"/>
    </xf>
    <xf numFmtId="168" fontId="17" fillId="2" borderId="31" xfId="0" applyNumberFormat="1" applyFont="1" applyFill="1" applyBorder="1" applyAlignment="1">
      <alignment horizontal="center" vertical="center" wrapText="1"/>
    </xf>
    <xf numFmtId="168" fontId="17" fillId="2" borderId="41" xfId="6" applyNumberFormat="1" applyFont="1" applyFill="1" applyBorder="1" applyAlignment="1">
      <alignment horizontal="center" vertical="center"/>
    </xf>
    <xf numFmtId="168" fontId="73" fillId="0" borderId="29" xfId="6" applyNumberFormat="1" applyFont="1" applyFill="1" applyBorder="1" applyAlignment="1">
      <alignment horizontal="center" vertical="center"/>
    </xf>
  </cellXfs>
  <cellStyles count="2022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18 2" xfId="2021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topLeftCell="A22" zoomScale="86" zoomScaleNormal="100" zoomScaleSheetLayoutView="86" workbookViewId="0">
      <selection activeCell="C29" sqref="C29"/>
    </sheetView>
  </sheetViews>
  <sheetFormatPr defaultColWidth="9.140625" defaultRowHeight="17.25"/>
  <cols>
    <col min="1" max="1" width="11.7109375" style="45" customWidth="1"/>
    <col min="2" max="2" width="16.140625" style="45" customWidth="1"/>
    <col min="3" max="3" width="72.42578125" style="45" customWidth="1"/>
    <col min="4" max="4" width="19.42578125" style="52" customWidth="1"/>
    <col min="5" max="5" width="17.28515625" style="71" customWidth="1"/>
    <col min="6" max="6" width="17.7109375" style="45" customWidth="1"/>
    <col min="7" max="7" width="14.85546875" style="45" customWidth="1"/>
    <col min="8" max="8" width="12.42578125" style="45" customWidth="1"/>
    <col min="9" max="16384" width="9.140625" style="45"/>
  </cols>
  <sheetData>
    <row r="1" spans="1:7" ht="37.5" customHeight="1">
      <c r="F1" s="225" t="s">
        <v>43</v>
      </c>
      <c r="G1" s="225"/>
    </row>
    <row r="2" spans="1:7" ht="17.25" customHeight="1">
      <c r="F2" s="225" t="s">
        <v>101</v>
      </c>
      <c r="G2" s="225"/>
    </row>
    <row r="3" spans="1:7" ht="17.25" customHeight="1">
      <c r="F3" s="225" t="s">
        <v>9</v>
      </c>
      <c r="G3" s="225"/>
    </row>
    <row r="5" spans="1:7" ht="75.75" customHeight="1">
      <c r="A5" s="230" t="s">
        <v>121</v>
      </c>
      <c r="B5" s="230"/>
      <c r="C5" s="230"/>
      <c r="D5" s="230"/>
      <c r="E5" s="230"/>
      <c r="F5" s="230"/>
      <c r="G5" s="230"/>
    </row>
    <row r="6" spans="1:7">
      <c r="D6" s="231" t="s">
        <v>25</v>
      </c>
      <c r="E6" s="231"/>
    </row>
    <row r="7" spans="1:7" s="10" customFormat="1" ht="75.95" customHeight="1">
      <c r="A7" s="228" t="s">
        <v>14</v>
      </c>
      <c r="B7" s="229"/>
      <c r="C7" s="226" t="s">
        <v>15</v>
      </c>
      <c r="D7" s="232" t="s">
        <v>105</v>
      </c>
      <c r="E7" s="232"/>
      <c r="F7" s="232"/>
      <c r="G7" s="232"/>
    </row>
    <row r="8" spans="1:7" s="10" customFormat="1" ht="43.5" customHeight="1">
      <c r="A8" s="53" t="s">
        <v>39</v>
      </c>
      <c r="B8" s="54" t="s">
        <v>19</v>
      </c>
      <c r="C8" s="227"/>
      <c r="D8" s="175" t="s">
        <v>106</v>
      </c>
      <c r="E8" s="175" t="s">
        <v>107</v>
      </c>
      <c r="F8" s="161" t="s">
        <v>16</v>
      </c>
      <c r="G8" s="161" t="s">
        <v>17</v>
      </c>
    </row>
    <row r="9" spans="1:7" s="59" customFormat="1">
      <c r="A9" s="55"/>
      <c r="B9" s="56"/>
      <c r="C9" s="57" t="s">
        <v>24</v>
      </c>
      <c r="D9" s="58">
        <f>+D11+D32</f>
        <v>0</v>
      </c>
      <c r="E9" s="58">
        <f>+E11+E32</f>
        <v>0</v>
      </c>
      <c r="F9" s="58">
        <f>+F11+F32</f>
        <v>0</v>
      </c>
      <c r="G9" s="58">
        <f>+G11+G32</f>
        <v>0</v>
      </c>
    </row>
    <row r="10" spans="1:7" s="10" customFormat="1" ht="18" customHeight="1">
      <c r="A10" s="60"/>
      <c r="B10" s="61"/>
      <c r="C10" s="48" t="s">
        <v>35</v>
      </c>
      <c r="D10" s="128"/>
      <c r="E10" s="128"/>
      <c r="F10" s="62"/>
      <c r="G10" s="62"/>
    </row>
    <row r="11" spans="1:7" s="10" customFormat="1" ht="36.75" customHeight="1">
      <c r="A11" s="63"/>
      <c r="B11" s="64"/>
      <c r="C11" s="33" t="s">
        <v>42</v>
      </c>
      <c r="D11" s="145">
        <f>D12</f>
        <v>240542.9</v>
      </c>
      <c r="E11" s="145">
        <f>E12</f>
        <v>240542.9</v>
      </c>
      <c r="F11" s="145">
        <f>F12</f>
        <v>240542.9</v>
      </c>
      <c r="G11" s="145">
        <f>G12</f>
        <v>240542.9</v>
      </c>
    </row>
    <row r="12" spans="1:7" s="10" customFormat="1">
      <c r="A12" s="222">
        <v>1168</v>
      </c>
      <c r="B12" s="218"/>
      <c r="C12" s="65" t="s">
        <v>28</v>
      </c>
      <c r="D12" s="66">
        <f>D19+D26</f>
        <v>240542.9</v>
      </c>
      <c r="E12" s="66">
        <f t="shared" ref="E12:G12" si="0">E19+E26</f>
        <v>240542.9</v>
      </c>
      <c r="F12" s="66">
        <f t="shared" si="0"/>
        <v>240542.9</v>
      </c>
      <c r="G12" s="66">
        <f t="shared" si="0"/>
        <v>240542.9</v>
      </c>
    </row>
    <row r="13" spans="1:7" s="10" customFormat="1">
      <c r="A13" s="223"/>
      <c r="B13" s="219"/>
      <c r="C13" s="67" t="s">
        <v>90</v>
      </c>
      <c r="D13" s="79"/>
      <c r="E13" s="79"/>
      <c r="F13" s="145"/>
      <c r="G13" s="145"/>
    </row>
    <row r="14" spans="1:7" s="10" customFormat="1">
      <c r="A14" s="223"/>
      <c r="B14" s="219"/>
      <c r="C14" s="31" t="s">
        <v>29</v>
      </c>
      <c r="D14" s="172"/>
      <c r="E14" s="172"/>
      <c r="F14" s="66"/>
      <c r="G14" s="66"/>
    </row>
    <row r="15" spans="1:7" s="10" customFormat="1" ht="57" customHeight="1">
      <c r="A15" s="223"/>
      <c r="B15" s="219"/>
      <c r="C15" s="32" t="s">
        <v>91</v>
      </c>
      <c r="D15" s="173"/>
      <c r="E15" s="173"/>
      <c r="F15" s="68"/>
      <c r="G15" s="68"/>
    </row>
    <row r="16" spans="1:7" s="10" customFormat="1">
      <c r="A16" s="223"/>
      <c r="B16" s="219"/>
      <c r="C16" s="31" t="s">
        <v>30</v>
      </c>
      <c r="D16" s="172"/>
      <c r="E16" s="172"/>
      <c r="F16" s="68"/>
      <c r="G16" s="68"/>
    </row>
    <row r="17" spans="1:7" s="10" customFormat="1" ht="72.75" customHeight="1">
      <c r="A17" s="223"/>
      <c r="B17" s="219"/>
      <c r="C17" s="32" t="s">
        <v>92</v>
      </c>
      <c r="D17" s="173"/>
      <c r="E17" s="173"/>
      <c r="F17" s="68"/>
      <c r="G17" s="68"/>
    </row>
    <row r="18" spans="1:7" s="10" customFormat="1" ht="15.75" customHeight="1">
      <c r="A18" s="223"/>
      <c r="B18" s="68"/>
      <c r="C18" s="69" t="s">
        <v>38</v>
      </c>
      <c r="D18" s="174"/>
      <c r="E18" s="174"/>
      <c r="F18" s="70"/>
      <c r="G18" s="70"/>
    </row>
    <row r="19" spans="1:7" s="10" customFormat="1" ht="21" customHeight="1">
      <c r="A19" s="223"/>
      <c r="B19" s="220">
        <v>11013</v>
      </c>
      <c r="C19" s="31" t="s">
        <v>31</v>
      </c>
      <c r="D19" s="144">
        <v>210542.9</v>
      </c>
      <c r="E19" s="144">
        <v>210542.9</v>
      </c>
      <c r="F19" s="144">
        <v>210542.9</v>
      </c>
      <c r="G19" s="144">
        <v>210542.9</v>
      </c>
    </row>
    <row r="20" spans="1:7" s="10" customFormat="1" ht="38.25" customHeight="1">
      <c r="A20" s="223"/>
      <c r="B20" s="221"/>
      <c r="C20" s="30" t="s">
        <v>118</v>
      </c>
      <c r="D20" s="170"/>
      <c r="E20" s="170"/>
      <c r="F20" s="144"/>
      <c r="G20" s="144"/>
    </row>
    <row r="21" spans="1:7" s="10" customFormat="1">
      <c r="A21" s="223"/>
      <c r="B21" s="221"/>
      <c r="C21" s="31" t="s">
        <v>32</v>
      </c>
      <c r="D21" s="172"/>
      <c r="E21" s="172"/>
      <c r="F21" s="68"/>
      <c r="G21" s="68"/>
    </row>
    <row r="22" spans="1:7" s="10" customFormat="1" ht="58.5" customHeight="1">
      <c r="A22" s="223"/>
      <c r="B22" s="221"/>
      <c r="C22" s="32" t="s">
        <v>141</v>
      </c>
      <c r="D22" s="173"/>
      <c r="E22" s="173"/>
      <c r="F22" s="68"/>
      <c r="G22" s="68"/>
    </row>
    <row r="23" spans="1:7" s="10" customFormat="1">
      <c r="A23" s="223"/>
      <c r="B23" s="221"/>
      <c r="C23" s="31" t="s">
        <v>33</v>
      </c>
      <c r="D23" s="172"/>
      <c r="E23" s="172"/>
      <c r="F23" s="68"/>
      <c r="G23" s="68"/>
    </row>
    <row r="24" spans="1:7" s="10" customFormat="1" ht="26.25" customHeight="1">
      <c r="A24" s="223"/>
      <c r="B24" s="221"/>
      <c r="C24" s="32" t="s">
        <v>34</v>
      </c>
      <c r="D24" s="173"/>
      <c r="E24" s="173"/>
      <c r="F24" s="68"/>
      <c r="G24" s="68"/>
    </row>
    <row r="25" spans="1:7" s="10" customFormat="1" ht="21.75" customHeight="1">
      <c r="A25" s="223"/>
      <c r="B25" s="68"/>
      <c r="C25" s="69" t="s">
        <v>38</v>
      </c>
      <c r="D25" s="174"/>
      <c r="E25" s="174"/>
      <c r="F25" s="70"/>
      <c r="G25" s="70"/>
    </row>
    <row r="26" spans="1:7">
      <c r="A26" s="223"/>
      <c r="B26" s="220">
        <v>32005</v>
      </c>
      <c r="C26" s="31" t="s">
        <v>31</v>
      </c>
      <c r="D26" s="144">
        <v>30000</v>
      </c>
      <c r="E26" s="144">
        <v>30000</v>
      </c>
      <c r="F26" s="144">
        <v>30000</v>
      </c>
      <c r="G26" s="144">
        <v>30000</v>
      </c>
    </row>
    <row r="27" spans="1:7" ht="36" customHeight="1">
      <c r="A27" s="223"/>
      <c r="B27" s="221"/>
      <c r="C27" s="30" t="s">
        <v>117</v>
      </c>
      <c r="D27" s="170"/>
      <c r="E27" s="170"/>
      <c r="F27" s="144"/>
      <c r="G27" s="144"/>
    </row>
    <row r="28" spans="1:7">
      <c r="A28" s="223"/>
      <c r="B28" s="221"/>
      <c r="C28" s="31" t="s">
        <v>32</v>
      </c>
      <c r="D28" s="172"/>
      <c r="E28" s="172"/>
      <c r="F28" s="68"/>
      <c r="G28" s="68"/>
    </row>
    <row r="29" spans="1:7" ht="55.5" customHeight="1">
      <c r="A29" s="223"/>
      <c r="B29" s="221"/>
      <c r="C29" s="32" t="s">
        <v>151</v>
      </c>
      <c r="D29" s="173"/>
      <c r="E29" s="173"/>
      <c r="F29" s="68"/>
      <c r="G29" s="68"/>
    </row>
    <row r="30" spans="1:7">
      <c r="A30" s="223"/>
      <c r="B30" s="221"/>
      <c r="C30" s="31" t="s">
        <v>33</v>
      </c>
      <c r="D30" s="172"/>
      <c r="E30" s="172"/>
      <c r="F30" s="68"/>
      <c r="G30" s="68"/>
    </row>
    <row r="31" spans="1:7">
      <c r="A31" s="224"/>
      <c r="B31" s="221"/>
      <c r="C31" s="32" t="s">
        <v>34</v>
      </c>
      <c r="D31" s="173"/>
      <c r="E31" s="173"/>
      <c r="F31" s="68"/>
      <c r="G31" s="68"/>
    </row>
    <row r="32" spans="1:7" ht="18" customHeight="1">
      <c r="A32" s="78"/>
      <c r="B32" s="64"/>
      <c r="C32" s="79" t="s">
        <v>62</v>
      </c>
      <c r="D32" s="144">
        <f>D33</f>
        <v>-240542.9</v>
      </c>
      <c r="E32" s="144">
        <f>E33</f>
        <v>-240542.9</v>
      </c>
      <c r="F32" s="144">
        <f>F33</f>
        <v>-240542.9</v>
      </c>
      <c r="G32" s="144">
        <f>G33</f>
        <v>-240542.9</v>
      </c>
    </row>
    <row r="33" spans="1:7" ht="19.350000000000001" customHeight="1">
      <c r="A33" s="217">
        <v>1139</v>
      </c>
      <c r="B33" s="214"/>
      <c r="C33" s="80" t="s">
        <v>28</v>
      </c>
      <c r="D33" s="144">
        <f>D39</f>
        <v>-240542.9</v>
      </c>
      <c r="E33" s="144">
        <f>E39</f>
        <v>-240542.9</v>
      </c>
      <c r="F33" s="144">
        <f>F39</f>
        <v>-240542.9</v>
      </c>
      <c r="G33" s="144">
        <f>G39</f>
        <v>-240542.9</v>
      </c>
    </row>
    <row r="34" spans="1:7">
      <c r="A34" s="217"/>
      <c r="B34" s="215"/>
      <c r="C34" s="82" t="s">
        <v>63</v>
      </c>
      <c r="D34" s="82"/>
      <c r="E34" s="82"/>
      <c r="F34" s="144"/>
      <c r="G34" s="144"/>
    </row>
    <row r="35" spans="1:7" ht="20.25" customHeight="1">
      <c r="A35" s="217"/>
      <c r="B35" s="215"/>
      <c r="C35" s="83" t="s">
        <v>29</v>
      </c>
      <c r="D35" s="83"/>
      <c r="E35" s="83"/>
      <c r="F35" s="81"/>
      <c r="G35" s="81"/>
    </row>
    <row r="36" spans="1:7" ht="51.75">
      <c r="A36" s="217"/>
      <c r="B36" s="215"/>
      <c r="C36" s="84" t="s">
        <v>64</v>
      </c>
      <c r="D36" s="84"/>
      <c r="E36" s="84"/>
      <c r="F36" s="81"/>
      <c r="G36" s="81"/>
    </row>
    <row r="37" spans="1:7">
      <c r="A37" s="217"/>
      <c r="B37" s="215"/>
      <c r="C37" s="83" t="s">
        <v>30</v>
      </c>
      <c r="D37" s="83"/>
      <c r="E37" s="83"/>
      <c r="F37" s="81"/>
      <c r="G37" s="81"/>
    </row>
    <row r="38" spans="1:7" ht="34.5">
      <c r="A38" s="217"/>
      <c r="B38" s="216"/>
      <c r="C38" s="85" t="s">
        <v>65</v>
      </c>
      <c r="D38" s="85"/>
      <c r="E38" s="85"/>
      <c r="F38" s="81"/>
      <c r="G38" s="81"/>
    </row>
    <row r="39" spans="1:7">
      <c r="A39" s="217"/>
      <c r="B39" s="214" t="s">
        <v>66</v>
      </c>
      <c r="C39" s="83" t="s">
        <v>31</v>
      </c>
      <c r="D39" s="144">
        <v>-240542.9</v>
      </c>
      <c r="E39" s="144">
        <v>-240542.9</v>
      </c>
      <c r="F39" s="144">
        <v>-240542.9</v>
      </c>
      <c r="G39" s="144">
        <v>-240542.9</v>
      </c>
    </row>
    <row r="40" spans="1:7">
      <c r="A40" s="217"/>
      <c r="B40" s="215"/>
      <c r="C40" s="86" t="s">
        <v>63</v>
      </c>
      <c r="D40" s="86"/>
      <c r="E40" s="86"/>
      <c r="F40" s="144"/>
      <c r="G40" s="144"/>
    </row>
    <row r="41" spans="1:7">
      <c r="A41" s="217"/>
      <c r="B41" s="215"/>
      <c r="C41" s="83" t="s">
        <v>32</v>
      </c>
      <c r="D41" s="83"/>
      <c r="E41" s="83"/>
      <c r="F41" s="87"/>
      <c r="G41" s="87"/>
    </row>
    <row r="42" spans="1:7" ht="69">
      <c r="A42" s="217"/>
      <c r="B42" s="215"/>
      <c r="C42" s="84" t="s">
        <v>67</v>
      </c>
      <c r="D42" s="84"/>
      <c r="E42" s="84"/>
      <c r="F42" s="87"/>
      <c r="G42" s="87"/>
    </row>
    <row r="43" spans="1:7">
      <c r="A43" s="217"/>
      <c r="B43" s="215"/>
      <c r="C43" s="83" t="s">
        <v>33</v>
      </c>
      <c r="D43" s="83"/>
      <c r="E43" s="83"/>
      <c r="F43" s="87"/>
      <c r="G43" s="87"/>
    </row>
    <row r="44" spans="1:7">
      <c r="A44" s="217"/>
      <c r="B44" s="216"/>
      <c r="C44" s="84" t="s">
        <v>34</v>
      </c>
      <c r="D44" s="84"/>
      <c r="E44" s="84"/>
      <c r="F44" s="87"/>
      <c r="G44" s="87"/>
    </row>
  </sheetData>
  <mergeCells count="15">
    <mergeCell ref="F2:G2"/>
    <mergeCell ref="F1:G1"/>
    <mergeCell ref="C7:C8"/>
    <mergeCell ref="A7:B7"/>
    <mergeCell ref="D6:E6"/>
    <mergeCell ref="F3:G3"/>
    <mergeCell ref="D7:G7"/>
    <mergeCell ref="A5:G5"/>
    <mergeCell ref="B33:B38"/>
    <mergeCell ref="B39:B44"/>
    <mergeCell ref="A33:A44"/>
    <mergeCell ref="B12:B17"/>
    <mergeCell ref="B19:B24"/>
    <mergeCell ref="B26:B31"/>
    <mergeCell ref="A12:A31"/>
  </mergeCells>
  <pageMargins left="0" right="0" top="0" bottom="0" header="0.3" footer="0.3"/>
  <pageSetup paperSize="9" scale="84" fitToHeight="0" orientation="landscape" r:id="rId1"/>
  <ignoredErrors>
    <ignoredError sqref="B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view="pageBreakPreview" topLeftCell="A50" zoomScaleNormal="100" zoomScaleSheetLayoutView="100" workbookViewId="0">
      <selection activeCell="H69" sqref="H69"/>
    </sheetView>
  </sheetViews>
  <sheetFormatPr defaultColWidth="9.140625" defaultRowHeight="17.25"/>
  <cols>
    <col min="1" max="1" width="9.7109375" style="6" customWidth="1"/>
    <col min="2" max="3" width="8.140625" style="6" customWidth="1"/>
    <col min="4" max="4" width="11.5703125" style="6" customWidth="1"/>
    <col min="5" max="5" width="10.42578125" style="6" customWidth="1"/>
    <col min="6" max="6" width="62.140625" style="6" customWidth="1"/>
    <col min="7" max="7" width="21" style="29" customWidth="1"/>
    <col min="8" max="8" width="17.5703125" style="72" customWidth="1"/>
    <col min="9" max="9" width="16.5703125" style="72" customWidth="1"/>
    <col min="10" max="10" width="16.7109375" style="6" customWidth="1"/>
    <col min="11" max="16384" width="9.140625" style="6"/>
  </cols>
  <sheetData>
    <row r="1" spans="1:10" ht="37.5" customHeight="1">
      <c r="H1" s="352"/>
      <c r="I1" s="352"/>
      <c r="J1" s="212" t="s">
        <v>44</v>
      </c>
    </row>
    <row r="2" spans="1:10" ht="17.25" customHeight="1">
      <c r="H2" s="352"/>
      <c r="I2" s="352"/>
      <c r="J2" s="212" t="s">
        <v>101</v>
      </c>
    </row>
    <row r="3" spans="1:10" ht="17.25" customHeight="1">
      <c r="H3" s="352"/>
      <c r="I3" s="352"/>
      <c r="J3" s="212" t="s">
        <v>9</v>
      </c>
    </row>
    <row r="4" spans="1:10" ht="13.5" customHeight="1"/>
    <row r="5" spans="1:10" ht="44.25" customHeight="1">
      <c r="A5" s="261" t="s">
        <v>122</v>
      </c>
      <c r="B5" s="261"/>
      <c r="C5" s="261"/>
      <c r="D5" s="261"/>
      <c r="E5" s="261"/>
      <c r="F5" s="261"/>
      <c r="G5" s="261"/>
      <c r="H5" s="261"/>
      <c r="I5" s="261"/>
      <c r="J5" s="261"/>
    </row>
    <row r="6" spans="1:10" ht="1.5" customHeight="1"/>
    <row r="7" spans="1:10" ht="11.25" hidden="1" customHeight="1"/>
    <row r="8" spans="1:10" ht="16.5" customHeight="1">
      <c r="G8" s="260" t="s">
        <v>25</v>
      </c>
      <c r="H8" s="260"/>
      <c r="I8" s="260"/>
    </row>
    <row r="9" spans="1:10" s="8" customFormat="1" ht="105.6" customHeight="1">
      <c r="A9" s="244" t="s">
        <v>26</v>
      </c>
      <c r="B9" s="244"/>
      <c r="C9" s="244"/>
      <c r="D9" s="244" t="s">
        <v>14</v>
      </c>
      <c r="E9" s="244"/>
      <c r="F9" s="244" t="s">
        <v>20</v>
      </c>
      <c r="G9" s="245" t="s">
        <v>51</v>
      </c>
      <c r="H9" s="245"/>
      <c r="I9" s="245"/>
      <c r="J9" s="245"/>
    </row>
    <row r="10" spans="1:10" s="8" customFormat="1" ht="50.25" customHeight="1">
      <c r="A10" s="4" t="s">
        <v>52</v>
      </c>
      <c r="B10" s="4" t="s">
        <v>53</v>
      </c>
      <c r="C10" s="4" t="s">
        <v>27</v>
      </c>
      <c r="D10" s="4" t="s">
        <v>18</v>
      </c>
      <c r="E10" s="4" t="s">
        <v>40</v>
      </c>
      <c r="F10" s="244"/>
      <c r="G10" s="175" t="s">
        <v>106</v>
      </c>
      <c r="H10" s="175" t="s">
        <v>107</v>
      </c>
      <c r="I10" s="162" t="s">
        <v>16</v>
      </c>
      <c r="J10" s="162" t="s">
        <v>17</v>
      </c>
    </row>
    <row r="11" spans="1:10" s="8" customFormat="1">
      <c r="A11" s="253" t="s">
        <v>48</v>
      </c>
      <c r="B11" s="253" t="s">
        <v>95</v>
      </c>
      <c r="C11" s="253" t="s">
        <v>97</v>
      </c>
      <c r="D11" s="248"/>
      <c r="E11" s="248"/>
      <c r="F11" s="3" t="s">
        <v>24</v>
      </c>
      <c r="G11" s="353">
        <f>G13+G43</f>
        <v>0</v>
      </c>
      <c r="H11" s="353">
        <f>H13+H43</f>
        <v>0</v>
      </c>
      <c r="I11" s="353">
        <f>I13+I43</f>
        <v>0</v>
      </c>
      <c r="J11" s="353">
        <f>J13+J43</f>
        <v>0</v>
      </c>
    </row>
    <row r="12" spans="1:10" s="8" customFormat="1">
      <c r="A12" s="254"/>
      <c r="B12" s="254"/>
      <c r="C12" s="254"/>
      <c r="D12" s="249"/>
      <c r="E12" s="251"/>
      <c r="F12" s="7" t="s">
        <v>35</v>
      </c>
      <c r="G12" s="354"/>
      <c r="H12" s="354"/>
      <c r="I12" s="353"/>
      <c r="J12" s="353"/>
    </row>
    <row r="13" spans="1:10" s="8" customFormat="1" ht="34.5">
      <c r="A13" s="254"/>
      <c r="B13" s="254"/>
      <c r="C13" s="254"/>
      <c r="D13" s="249"/>
      <c r="E13" s="251"/>
      <c r="F13" s="3" t="s">
        <v>42</v>
      </c>
      <c r="G13" s="353">
        <f>G22</f>
        <v>240542.9</v>
      </c>
      <c r="H13" s="353">
        <f>H22</f>
        <v>240542.9</v>
      </c>
      <c r="I13" s="353">
        <f t="shared" ref="I13:J13" si="0">+I22</f>
        <v>240542.9</v>
      </c>
      <c r="J13" s="353">
        <f t="shared" si="0"/>
        <v>240542.9</v>
      </c>
    </row>
    <row r="14" spans="1:10" s="8" customFormat="1">
      <c r="A14" s="255"/>
      <c r="B14" s="254"/>
      <c r="C14" s="254"/>
      <c r="D14" s="249"/>
      <c r="E14" s="251"/>
      <c r="F14" s="124" t="s">
        <v>55</v>
      </c>
      <c r="G14" s="355">
        <f>G16</f>
        <v>240542.9</v>
      </c>
      <c r="H14" s="355">
        <f t="shared" ref="H14:J14" si="1">H16</f>
        <v>240542.9</v>
      </c>
      <c r="I14" s="355">
        <f t="shared" si="1"/>
        <v>240542.9</v>
      </c>
      <c r="J14" s="355">
        <f t="shared" si="1"/>
        <v>240542.9</v>
      </c>
    </row>
    <row r="15" spans="1:10" s="8" customFormat="1">
      <c r="A15" s="237"/>
      <c r="B15" s="254"/>
      <c r="C15" s="254"/>
      <c r="D15" s="249"/>
      <c r="E15" s="251"/>
      <c r="F15" s="93" t="s">
        <v>21</v>
      </c>
      <c r="G15" s="356"/>
      <c r="H15" s="356"/>
      <c r="I15" s="357"/>
      <c r="J15" s="357"/>
    </row>
    <row r="16" spans="1:10" s="8" customFormat="1">
      <c r="A16" s="238"/>
      <c r="B16" s="255"/>
      <c r="C16" s="254"/>
      <c r="D16" s="249"/>
      <c r="E16" s="251"/>
      <c r="F16" s="124" t="s">
        <v>94</v>
      </c>
      <c r="G16" s="355">
        <f>G18</f>
        <v>240542.9</v>
      </c>
      <c r="H16" s="355">
        <f t="shared" ref="H16:J16" si="2">H18</f>
        <v>240542.9</v>
      </c>
      <c r="I16" s="355">
        <f t="shared" si="2"/>
        <v>240542.9</v>
      </c>
      <c r="J16" s="355">
        <f t="shared" si="2"/>
        <v>240542.9</v>
      </c>
    </row>
    <row r="17" spans="1:16" s="8" customFormat="1">
      <c r="A17" s="238"/>
      <c r="B17" s="253"/>
      <c r="C17" s="254"/>
      <c r="D17" s="249"/>
      <c r="E17" s="251"/>
      <c r="F17" s="93" t="s">
        <v>21</v>
      </c>
      <c r="G17" s="356"/>
      <c r="H17" s="356"/>
      <c r="I17" s="357"/>
      <c r="J17" s="357"/>
    </row>
    <row r="18" spans="1:16" s="8" customFormat="1">
      <c r="A18" s="238"/>
      <c r="B18" s="254"/>
      <c r="C18" s="255"/>
      <c r="D18" s="249"/>
      <c r="E18" s="251"/>
      <c r="F18" s="124" t="s">
        <v>96</v>
      </c>
      <c r="G18" s="355">
        <f>G20</f>
        <v>240542.9</v>
      </c>
      <c r="H18" s="355">
        <f t="shared" ref="H18:J18" si="3">H20</f>
        <v>240542.9</v>
      </c>
      <c r="I18" s="355">
        <f t="shared" si="3"/>
        <v>240542.9</v>
      </c>
      <c r="J18" s="355">
        <f t="shared" si="3"/>
        <v>240542.9</v>
      </c>
    </row>
    <row r="19" spans="1:16" s="8" customFormat="1">
      <c r="A19" s="238"/>
      <c r="B19" s="254"/>
      <c r="C19" s="257"/>
      <c r="D19" s="249"/>
      <c r="E19" s="251"/>
      <c r="F19" s="93" t="s">
        <v>21</v>
      </c>
      <c r="G19" s="356"/>
      <c r="H19" s="356"/>
      <c r="I19" s="357"/>
      <c r="J19" s="357"/>
    </row>
    <row r="20" spans="1:16" s="8" customFormat="1" ht="36.75" customHeight="1">
      <c r="A20" s="238"/>
      <c r="B20" s="254"/>
      <c r="C20" s="258"/>
      <c r="D20" s="249"/>
      <c r="E20" s="251"/>
      <c r="F20" s="127" t="s">
        <v>36</v>
      </c>
      <c r="G20" s="358">
        <f>G22</f>
        <v>240542.9</v>
      </c>
      <c r="H20" s="358">
        <f t="shared" ref="H20:J20" si="4">H22</f>
        <v>240542.9</v>
      </c>
      <c r="I20" s="358">
        <f t="shared" si="4"/>
        <v>240542.9</v>
      </c>
      <c r="J20" s="358">
        <f t="shared" si="4"/>
        <v>240542.9</v>
      </c>
    </row>
    <row r="21" spans="1:16" s="8" customFormat="1">
      <c r="A21" s="238"/>
      <c r="B21" s="254"/>
      <c r="C21" s="258"/>
      <c r="D21" s="250"/>
      <c r="E21" s="252"/>
      <c r="F21" s="128" t="s">
        <v>21</v>
      </c>
      <c r="G21" s="98"/>
      <c r="H21" s="98"/>
      <c r="I21" s="357"/>
      <c r="J21" s="357"/>
    </row>
    <row r="22" spans="1:16" s="10" customFormat="1" ht="21" customHeight="1">
      <c r="A22" s="238"/>
      <c r="B22" s="254"/>
      <c r="C22" s="258"/>
      <c r="D22" s="233">
        <v>1168</v>
      </c>
      <c r="E22" s="246" t="s">
        <v>90</v>
      </c>
      <c r="F22" s="247"/>
      <c r="G22" s="359">
        <f>+G24</f>
        <v>240542.9</v>
      </c>
      <c r="H22" s="359">
        <f>+H24</f>
        <v>240542.9</v>
      </c>
      <c r="I22" s="360">
        <f t="shared" ref="I22:J22" si="5">+I24</f>
        <v>240542.9</v>
      </c>
      <c r="J22" s="360">
        <f t="shared" si="5"/>
        <v>240542.9</v>
      </c>
      <c r="K22" s="9"/>
      <c r="L22" s="9"/>
      <c r="M22" s="9"/>
      <c r="N22" s="9"/>
      <c r="O22" s="9"/>
      <c r="P22" s="9"/>
    </row>
    <row r="23" spans="1:16" s="10" customFormat="1" ht="18.75" customHeight="1">
      <c r="A23" s="238"/>
      <c r="B23" s="254"/>
      <c r="C23" s="258"/>
      <c r="D23" s="234"/>
      <c r="E23" s="28"/>
      <c r="F23" s="27" t="s">
        <v>21</v>
      </c>
      <c r="G23" s="356"/>
      <c r="H23" s="356"/>
      <c r="I23" s="361"/>
      <c r="J23" s="361"/>
      <c r="K23" s="9"/>
      <c r="L23" s="9"/>
      <c r="M23" s="9"/>
      <c r="N23" s="9"/>
      <c r="O23" s="9"/>
      <c r="P23" s="9"/>
    </row>
    <row r="24" spans="1:16" s="10" customFormat="1" ht="40.5" customHeight="1">
      <c r="A24" s="238"/>
      <c r="B24" s="254"/>
      <c r="C24" s="258"/>
      <c r="D24" s="234"/>
      <c r="E24" s="189">
        <v>11013</v>
      </c>
      <c r="F24" s="30" t="s">
        <v>118</v>
      </c>
      <c r="G24" s="360">
        <f>G26</f>
        <v>240542.9</v>
      </c>
      <c r="H24" s="360">
        <f>H26</f>
        <v>240542.9</v>
      </c>
      <c r="I24" s="360">
        <f t="shared" ref="I24:J24" si="6">I26</f>
        <v>240542.9</v>
      </c>
      <c r="J24" s="360">
        <f t="shared" si="6"/>
        <v>240542.9</v>
      </c>
      <c r="K24" s="9"/>
      <c r="L24" s="9"/>
      <c r="M24" s="9"/>
      <c r="N24" s="9"/>
      <c r="O24" s="9"/>
      <c r="P24" s="9"/>
    </row>
    <row r="25" spans="1:16" s="8" customFormat="1" ht="22.5" customHeight="1">
      <c r="A25" s="238"/>
      <c r="B25" s="254"/>
      <c r="C25" s="258"/>
      <c r="D25" s="234"/>
      <c r="E25" s="13"/>
      <c r="F25" s="7" t="s">
        <v>41</v>
      </c>
      <c r="G25" s="354"/>
      <c r="H25" s="354"/>
      <c r="I25" s="362"/>
      <c r="J25" s="362"/>
    </row>
    <row r="26" spans="1:16" s="12" customFormat="1" ht="37.5" customHeight="1">
      <c r="A26" s="238"/>
      <c r="B26" s="254"/>
      <c r="C26" s="258"/>
      <c r="D26" s="234"/>
      <c r="E26" s="13"/>
      <c r="F26" s="11" t="s">
        <v>36</v>
      </c>
      <c r="G26" s="363">
        <f>G28</f>
        <v>240542.9</v>
      </c>
      <c r="H26" s="363">
        <f>H28</f>
        <v>240542.9</v>
      </c>
      <c r="I26" s="363">
        <f t="shared" ref="I26:J26" si="7">I28</f>
        <v>240542.9</v>
      </c>
      <c r="J26" s="363">
        <f t="shared" si="7"/>
        <v>240542.9</v>
      </c>
    </row>
    <row r="27" spans="1:16" s="8" customFormat="1" ht="38.25" customHeight="1">
      <c r="A27" s="238"/>
      <c r="B27" s="254"/>
      <c r="C27" s="258"/>
      <c r="D27" s="234"/>
      <c r="E27" s="13"/>
      <c r="F27" s="7" t="s">
        <v>37</v>
      </c>
      <c r="G27" s="363"/>
      <c r="H27" s="363"/>
      <c r="I27" s="362"/>
      <c r="J27" s="362"/>
    </row>
    <row r="28" spans="1:16" s="8" customFormat="1" ht="16.899999999999999" customHeight="1">
      <c r="A28" s="238"/>
      <c r="B28" s="254"/>
      <c r="C28" s="258"/>
      <c r="D28" s="234"/>
      <c r="E28" s="13"/>
      <c r="F28" s="7" t="s">
        <v>22</v>
      </c>
      <c r="G28" s="363">
        <f>G29</f>
        <v>240542.9</v>
      </c>
      <c r="H28" s="363">
        <f>H29</f>
        <v>240542.9</v>
      </c>
      <c r="I28" s="362">
        <f t="shared" ref="I28:J28" si="8">I29</f>
        <v>240542.9</v>
      </c>
      <c r="J28" s="362">
        <f t="shared" si="8"/>
        <v>240542.9</v>
      </c>
    </row>
    <row r="29" spans="1:16" s="8" customFormat="1" ht="16.899999999999999" customHeight="1">
      <c r="A29" s="238"/>
      <c r="B29" s="254"/>
      <c r="C29" s="258"/>
      <c r="D29" s="234"/>
      <c r="E29" s="13"/>
      <c r="F29" s="7" t="s">
        <v>23</v>
      </c>
      <c r="G29" s="363">
        <f>+G30</f>
        <v>240542.9</v>
      </c>
      <c r="H29" s="363">
        <f>+H30</f>
        <v>240542.9</v>
      </c>
      <c r="I29" s="362">
        <f t="shared" ref="I29:J29" si="9">+I30</f>
        <v>240542.9</v>
      </c>
      <c r="J29" s="362">
        <f t="shared" si="9"/>
        <v>240542.9</v>
      </c>
    </row>
    <row r="30" spans="1:16" s="8" customFormat="1" ht="16.899999999999999" customHeight="1">
      <c r="A30" s="238"/>
      <c r="B30" s="254"/>
      <c r="C30" s="258"/>
      <c r="D30" s="234"/>
      <c r="E30" s="13"/>
      <c r="F30" s="26" t="s">
        <v>57</v>
      </c>
      <c r="G30" s="364">
        <f>G31+G41</f>
        <v>240542.9</v>
      </c>
      <c r="H30" s="364">
        <f>H31+H41</f>
        <v>240542.9</v>
      </c>
      <c r="I30" s="364">
        <f>I31+I41</f>
        <v>240542.9</v>
      </c>
      <c r="J30" s="364">
        <f>J31+J41</f>
        <v>240542.9</v>
      </c>
    </row>
    <row r="31" spans="1:16" s="8" customFormat="1" ht="42.75" customHeight="1">
      <c r="A31" s="238"/>
      <c r="B31" s="254"/>
      <c r="C31" s="258"/>
      <c r="D31" s="234"/>
      <c r="E31" s="13"/>
      <c r="F31" s="26" t="s">
        <v>58</v>
      </c>
      <c r="G31" s="364">
        <f>G32+G33</f>
        <v>210542.9</v>
      </c>
      <c r="H31" s="364">
        <f t="shared" ref="H31:J31" si="10">H32+H33</f>
        <v>210542.9</v>
      </c>
      <c r="I31" s="364">
        <f t="shared" si="10"/>
        <v>210542.9</v>
      </c>
      <c r="J31" s="364">
        <f t="shared" si="10"/>
        <v>210542.9</v>
      </c>
    </row>
    <row r="32" spans="1:16" s="8" customFormat="1" ht="39.75" customHeight="1">
      <c r="A32" s="238"/>
      <c r="B32" s="254"/>
      <c r="C32" s="258"/>
      <c r="D32" s="234"/>
      <c r="E32" s="13"/>
      <c r="F32" s="26" t="s">
        <v>123</v>
      </c>
      <c r="G32" s="364">
        <v>133346.29999999999</v>
      </c>
      <c r="H32" s="364">
        <v>133346.29999999999</v>
      </c>
      <c r="I32" s="364">
        <v>133346.29999999999</v>
      </c>
      <c r="J32" s="364">
        <v>133346.29999999999</v>
      </c>
    </row>
    <row r="33" spans="1:10" s="8" customFormat="1" ht="24" customHeight="1">
      <c r="A33" s="238"/>
      <c r="B33" s="254"/>
      <c r="C33" s="258"/>
      <c r="D33" s="234"/>
      <c r="E33" s="13"/>
      <c r="F33" s="26" t="s">
        <v>59</v>
      </c>
      <c r="G33" s="149">
        <v>77196.600000000006</v>
      </c>
      <c r="H33" s="149">
        <v>77196.600000000006</v>
      </c>
      <c r="I33" s="149">
        <v>77196.600000000006</v>
      </c>
      <c r="J33" s="149">
        <v>77196.600000000006</v>
      </c>
    </row>
    <row r="34" spans="1:10" s="8" customFormat="1" ht="36" customHeight="1">
      <c r="A34" s="238"/>
      <c r="B34" s="254"/>
      <c r="C34" s="258"/>
      <c r="D34" s="234"/>
      <c r="E34" s="189">
        <v>32005</v>
      </c>
      <c r="F34" s="195" t="s">
        <v>117</v>
      </c>
      <c r="G34" s="360">
        <f>G36</f>
        <v>30000</v>
      </c>
      <c r="H34" s="360">
        <f>H36</f>
        <v>30000</v>
      </c>
      <c r="I34" s="360">
        <f t="shared" ref="I34:J34" si="11">I36</f>
        <v>30000</v>
      </c>
      <c r="J34" s="360">
        <f t="shared" si="11"/>
        <v>30000</v>
      </c>
    </row>
    <row r="35" spans="1:10" s="8" customFormat="1" ht="22.5" customHeight="1">
      <c r="A35" s="238"/>
      <c r="B35" s="254"/>
      <c r="C35" s="258"/>
      <c r="D35" s="234"/>
      <c r="E35" s="13"/>
      <c r="F35" s="7" t="s">
        <v>41</v>
      </c>
      <c r="G35" s="354"/>
      <c r="H35" s="354"/>
      <c r="I35" s="362"/>
      <c r="J35" s="362"/>
    </row>
    <row r="36" spans="1:10" s="91" customFormat="1" ht="34.9" customHeight="1">
      <c r="A36" s="238"/>
      <c r="B36" s="254"/>
      <c r="C36" s="258"/>
      <c r="D36" s="234"/>
      <c r="E36" s="13"/>
      <c r="F36" s="11" t="s">
        <v>36</v>
      </c>
      <c r="G36" s="363">
        <f>G38</f>
        <v>30000</v>
      </c>
      <c r="H36" s="363">
        <f>H38</f>
        <v>30000</v>
      </c>
      <c r="I36" s="363">
        <f t="shared" ref="I36:J36" si="12">I38</f>
        <v>30000</v>
      </c>
      <c r="J36" s="363">
        <f t="shared" si="12"/>
        <v>30000</v>
      </c>
    </row>
    <row r="37" spans="1:10" s="91" customFormat="1" ht="34.9" customHeight="1">
      <c r="A37" s="238"/>
      <c r="B37" s="254"/>
      <c r="C37" s="258"/>
      <c r="D37" s="234"/>
      <c r="E37" s="13"/>
      <c r="F37" s="7" t="s">
        <v>37</v>
      </c>
      <c r="G37" s="363"/>
      <c r="H37" s="363"/>
      <c r="I37" s="362"/>
      <c r="J37" s="362"/>
    </row>
    <row r="38" spans="1:10">
      <c r="A38" s="238"/>
      <c r="B38" s="254"/>
      <c r="C38" s="258"/>
      <c r="D38" s="234"/>
      <c r="E38" s="13"/>
      <c r="F38" s="7" t="s">
        <v>22</v>
      </c>
      <c r="G38" s="363">
        <f>G39</f>
        <v>30000</v>
      </c>
      <c r="H38" s="363">
        <f>H39</f>
        <v>30000</v>
      </c>
      <c r="I38" s="362">
        <f t="shared" ref="I38:J38" si="13">I39</f>
        <v>30000</v>
      </c>
      <c r="J38" s="362">
        <f t="shared" si="13"/>
        <v>30000</v>
      </c>
    </row>
    <row r="39" spans="1:10">
      <c r="A39" s="238"/>
      <c r="B39" s="254"/>
      <c r="C39" s="258"/>
      <c r="D39" s="234"/>
      <c r="E39" s="13"/>
      <c r="F39" s="7" t="s">
        <v>23</v>
      </c>
      <c r="G39" s="363">
        <f>+G40</f>
        <v>30000</v>
      </c>
      <c r="H39" s="363">
        <f>+H40</f>
        <v>30000</v>
      </c>
      <c r="I39" s="362">
        <f t="shared" ref="I39:J39" si="14">+I40</f>
        <v>30000</v>
      </c>
      <c r="J39" s="362">
        <f t="shared" si="14"/>
        <v>30000</v>
      </c>
    </row>
    <row r="40" spans="1:10">
      <c r="A40" s="238"/>
      <c r="B40" s="254"/>
      <c r="C40" s="258"/>
      <c r="D40" s="234"/>
      <c r="E40" s="13"/>
      <c r="F40" s="26" t="s">
        <v>57</v>
      </c>
      <c r="G40" s="364">
        <f>G41</f>
        <v>30000</v>
      </c>
      <c r="H40" s="364">
        <f t="shared" ref="H40:J40" si="15">H41</f>
        <v>30000</v>
      </c>
      <c r="I40" s="364">
        <f t="shared" si="15"/>
        <v>30000</v>
      </c>
      <c r="J40" s="364">
        <f t="shared" si="15"/>
        <v>30000</v>
      </c>
    </row>
    <row r="41" spans="1:10" ht="34.5">
      <c r="A41" s="238"/>
      <c r="B41" s="254"/>
      <c r="C41" s="258"/>
      <c r="D41" s="234"/>
      <c r="E41" s="13"/>
      <c r="F41" s="26" t="s">
        <v>124</v>
      </c>
      <c r="G41" s="183">
        <f>G42</f>
        <v>30000</v>
      </c>
      <c r="H41" s="183">
        <f t="shared" ref="H41:J41" si="16">H42</f>
        <v>30000</v>
      </c>
      <c r="I41" s="183">
        <f t="shared" si="16"/>
        <v>30000</v>
      </c>
      <c r="J41" s="183">
        <f t="shared" si="16"/>
        <v>30000</v>
      </c>
    </row>
    <row r="42" spans="1:10">
      <c r="A42" s="239"/>
      <c r="B42" s="255"/>
      <c r="C42" s="259"/>
      <c r="D42" s="256"/>
      <c r="E42" s="13"/>
      <c r="F42" s="26" t="s">
        <v>125</v>
      </c>
      <c r="G42" s="149">
        <v>30000</v>
      </c>
      <c r="H42" s="149">
        <v>30000</v>
      </c>
      <c r="I42" s="149">
        <v>30000</v>
      </c>
      <c r="J42" s="149">
        <v>30000</v>
      </c>
    </row>
    <row r="43" spans="1:10">
      <c r="A43" s="88"/>
      <c r="B43" s="88"/>
      <c r="C43" s="88"/>
      <c r="D43" s="89"/>
      <c r="E43" s="89"/>
      <c r="F43" s="90" t="s">
        <v>62</v>
      </c>
      <c r="G43" s="365">
        <f>+G44</f>
        <v>-240542.9</v>
      </c>
      <c r="H43" s="365">
        <f>+H44</f>
        <v>-240542.9</v>
      </c>
      <c r="I43" s="357">
        <f t="shared" ref="I43:J43" si="17">+I44</f>
        <v>-240542.9</v>
      </c>
      <c r="J43" s="357">
        <f t="shared" si="17"/>
        <v>-240542.9</v>
      </c>
    </row>
    <row r="44" spans="1:10" ht="34.5">
      <c r="A44" s="240" t="s">
        <v>68</v>
      </c>
      <c r="B44" s="240"/>
      <c r="C44" s="242"/>
      <c r="D44" s="242"/>
      <c r="E44" s="242"/>
      <c r="F44" s="164" t="s">
        <v>69</v>
      </c>
      <c r="G44" s="366">
        <f>+G46</f>
        <v>-240542.9</v>
      </c>
      <c r="H44" s="366">
        <f>+H46</f>
        <v>-240542.9</v>
      </c>
      <c r="I44" s="367">
        <f t="shared" ref="I44:J44" si="18">+I46</f>
        <v>-240542.9</v>
      </c>
      <c r="J44" s="367">
        <f t="shared" si="18"/>
        <v>-240542.9</v>
      </c>
    </row>
    <row r="45" spans="1:10">
      <c r="A45" s="241"/>
      <c r="B45" s="243"/>
      <c r="C45" s="242"/>
      <c r="D45" s="242"/>
      <c r="E45" s="242"/>
      <c r="F45" s="165" t="s">
        <v>21</v>
      </c>
      <c r="G45" s="200"/>
      <c r="H45" s="200"/>
      <c r="I45" s="368"/>
      <c r="J45" s="369"/>
    </row>
    <row r="46" spans="1:10" ht="17.25" customHeight="1">
      <c r="A46" s="241"/>
      <c r="B46" s="240" t="s">
        <v>70</v>
      </c>
      <c r="C46" s="242"/>
      <c r="D46" s="242"/>
      <c r="E46" s="242"/>
      <c r="F46" s="164" t="s">
        <v>71</v>
      </c>
      <c r="G46" s="366">
        <f>+G48</f>
        <v>-240542.9</v>
      </c>
      <c r="H46" s="366">
        <f>+H48</f>
        <v>-240542.9</v>
      </c>
      <c r="I46" s="367">
        <f t="shared" ref="I46:J46" si="19">+I48</f>
        <v>-240542.9</v>
      </c>
      <c r="J46" s="367">
        <f t="shared" si="19"/>
        <v>-240542.9</v>
      </c>
    </row>
    <row r="47" spans="1:10">
      <c r="A47" s="241"/>
      <c r="B47" s="241"/>
      <c r="C47" s="242"/>
      <c r="D47" s="242"/>
      <c r="E47" s="242"/>
      <c r="F47" s="165" t="s">
        <v>21</v>
      </c>
      <c r="G47" s="200"/>
      <c r="H47" s="200"/>
      <c r="I47" s="368"/>
      <c r="J47" s="369"/>
    </row>
    <row r="48" spans="1:10">
      <c r="A48" s="241"/>
      <c r="B48" s="241"/>
      <c r="C48" s="240" t="s">
        <v>70</v>
      </c>
      <c r="D48" s="242"/>
      <c r="E48" s="242"/>
      <c r="F48" s="166" t="s">
        <v>63</v>
      </c>
      <c r="G48" s="370">
        <f>+G50</f>
        <v>-240542.9</v>
      </c>
      <c r="H48" s="370">
        <f>+H52</f>
        <v>-240542.9</v>
      </c>
      <c r="I48" s="367">
        <f t="shared" ref="I48:J48" si="20">+I52</f>
        <v>-240542.9</v>
      </c>
      <c r="J48" s="367">
        <f t="shared" si="20"/>
        <v>-240542.9</v>
      </c>
    </row>
    <row r="49" spans="1:10">
      <c r="A49" s="241"/>
      <c r="B49" s="241"/>
      <c r="C49" s="241"/>
      <c r="D49" s="242"/>
      <c r="E49" s="242"/>
      <c r="F49" s="165" t="s">
        <v>21</v>
      </c>
      <c r="G49" s="200"/>
      <c r="H49" s="200"/>
      <c r="I49" s="371"/>
      <c r="J49" s="372"/>
    </row>
    <row r="50" spans="1:10">
      <c r="A50" s="241"/>
      <c r="B50" s="241"/>
      <c r="C50" s="241"/>
      <c r="D50" s="242"/>
      <c r="E50" s="242"/>
      <c r="F50" s="165" t="s">
        <v>72</v>
      </c>
      <c r="G50" s="373">
        <f>+G52</f>
        <v>-240542.9</v>
      </c>
      <c r="H50" s="373">
        <f>+H52</f>
        <v>-240542.9</v>
      </c>
      <c r="I50" s="364">
        <f t="shared" ref="I50:J50" si="21">+I52</f>
        <v>-240542.9</v>
      </c>
      <c r="J50" s="364">
        <f t="shared" si="21"/>
        <v>-240542.9</v>
      </c>
    </row>
    <row r="51" spans="1:10">
      <c r="A51" s="241"/>
      <c r="B51" s="241"/>
      <c r="C51" s="241"/>
      <c r="D51" s="242"/>
      <c r="E51" s="242"/>
      <c r="F51" s="165" t="s">
        <v>21</v>
      </c>
      <c r="G51" s="200"/>
      <c r="H51" s="200"/>
      <c r="I51" s="144"/>
      <c r="J51" s="374"/>
    </row>
    <row r="52" spans="1:10" ht="25.5" customHeight="1">
      <c r="A52" s="241"/>
      <c r="B52" s="241"/>
      <c r="C52" s="241"/>
      <c r="D52" s="240" t="s">
        <v>73</v>
      </c>
      <c r="E52" s="235" t="s">
        <v>63</v>
      </c>
      <c r="F52" s="236"/>
      <c r="G52" s="375">
        <f>+G61</f>
        <v>-240542.9</v>
      </c>
      <c r="H52" s="375">
        <f>+H61</f>
        <v>-240542.9</v>
      </c>
      <c r="I52" s="367">
        <f t="shared" ref="I52:J52" si="22">+I61</f>
        <v>-240542.9</v>
      </c>
      <c r="J52" s="367">
        <f t="shared" si="22"/>
        <v>-240542.9</v>
      </c>
    </row>
    <row r="53" spans="1:10">
      <c r="A53" s="241"/>
      <c r="B53" s="241"/>
      <c r="C53" s="241"/>
      <c r="D53" s="241"/>
      <c r="E53" s="92"/>
      <c r="F53" s="167" t="s">
        <v>21</v>
      </c>
      <c r="G53" s="376"/>
      <c r="H53" s="376"/>
      <c r="I53" s="377"/>
      <c r="J53" s="183"/>
    </row>
    <row r="54" spans="1:10">
      <c r="A54" s="241"/>
      <c r="B54" s="241"/>
      <c r="C54" s="241"/>
      <c r="D54" s="241"/>
      <c r="E54" s="233">
        <v>11001</v>
      </c>
      <c r="F54" s="166" t="s">
        <v>63</v>
      </c>
      <c r="G54" s="370">
        <f>+G56</f>
        <v>-240542.9</v>
      </c>
      <c r="H54" s="370">
        <f>+H56</f>
        <v>-240542.9</v>
      </c>
      <c r="I54" s="367">
        <f t="shared" ref="I54:J54" si="23">+I56</f>
        <v>-240542.9</v>
      </c>
      <c r="J54" s="367">
        <f t="shared" si="23"/>
        <v>-240542.9</v>
      </c>
    </row>
    <row r="55" spans="1:10">
      <c r="A55" s="241"/>
      <c r="B55" s="241"/>
      <c r="C55" s="241"/>
      <c r="D55" s="241"/>
      <c r="E55" s="234"/>
      <c r="F55" s="165" t="s">
        <v>41</v>
      </c>
      <c r="G55" s="200"/>
      <c r="H55" s="200"/>
      <c r="I55" s="87"/>
      <c r="J55" s="81"/>
    </row>
    <row r="56" spans="1:10">
      <c r="A56" s="241"/>
      <c r="B56" s="241"/>
      <c r="C56" s="241"/>
      <c r="D56" s="241"/>
      <c r="E56" s="234"/>
      <c r="F56" s="168" t="s">
        <v>72</v>
      </c>
      <c r="G56" s="378">
        <f>+G58</f>
        <v>-240542.9</v>
      </c>
      <c r="H56" s="378">
        <f>+H58</f>
        <v>-240542.9</v>
      </c>
      <c r="I56" s="379">
        <f t="shared" ref="I56:J56" si="24">+I58</f>
        <v>-240542.9</v>
      </c>
      <c r="J56" s="379">
        <f t="shared" si="24"/>
        <v>-240542.9</v>
      </c>
    </row>
    <row r="57" spans="1:10" ht="34.5">
      <c r="A57" s="241"/>
      <c r="B57" s="241"/>
      <c r="C57" s="241"/>
      <c r="D57" s="241"/>
      <c r="E57" s="234"/>
      <c r="F57" s="165" t="s">
        <v>75</v>
      </c>
      <c r="G57" s="200"/>
      <c r="H57" s="200"/>
      <c r="I57" s="87"/>
      <c r="J57" s="81"/>
    </row>
    <row r="58" spans="1:10">
      <c r="A58" s="241"/>
      <c r="B58" s="241"/>
      <c r="C58" s="241"/>
      <c r="D58" s="241"/>
      <c r="E58" s="234"/>
      <c r="F58" s="169" t="s">
        <v>22</v>
      </c>
      <c r="G58" s="373">
        <f t="shared" ref="G58:H60" si="25">+G59</f>
        <v>-240542.9</v>
      </c>
      <c r="H58" s="373">
        <f t="shared" si="25"/>
        <v>-240542.9</v>
      </c>
      <c r="I58" s="364">
        <f t="shared" ref="I58:J59" si="26">+I59</f>
        <v>-240542.9</v>
      </c>
      <c r="J58" s="364">
        <f t="shared" si="26"/>
        <v>-240542.9</v>
      </c>
    </row>
    <row r="59" spans="1:10">
      <c r="A59" s="241"/>
      <c r="B59" s="241"/>
      <c r="C59" s="241"/>
      <c r="D59" s="241"/>
      <c r="E59" s="234"/>
      <c r="F59" s="165" t="s">
        <v>23</v>
      </c>
      <c r="G59" s="373">
        <f t="shared" si="25"/>
        <v>-240542.9</v>
      </c>
      <c r="H59" s="373">
        <f t="shared" si="25"/>
        <v>-240542.9</v>
      </c>
      <c r="I59" s="364">
        <f t="shared" si="26"/>
        <v>-240542.9</v>
      </c>
      <c r="J59" s="364">
        <f t="shared" si="26"/>
        <v>-240542.9</v>
      </c>
    </row>
    <row r="60" spans="1:10">
      <c r="A60" s="241"/>
      <c r="B60" s="241"/>
      <c r="C60" s="241"/>
      <c r="D60" s="241"/>
      <c r="E60" s="234"/>
      <c r="F60" s="200" t="s">
        <v>76</v>
      </c>
      <c r="G60" s="373">
        <f t="shared" si="25"/>
        <v>-240542.9</v>
      </c>
      <c r="H60" s="373">
        <f t="shared" si="25"/>
        <v>-240542.9</v>
      </c>
      <c r="I60" s="364">
        <f>+I61</f>
        <v>-240542.9</v>
      </c>
      <c r="J60" s="364">
        <f>+J61</f>
        <v>-240542.9</v>
      </c>
    </row>
    <row r="61" spans="1:10" ht="25.5" customHeight="1">
      <c r="A61" s="241"/>
      <c r="B61" s="241"/>
      <c r="C61" s="241"/>
      <c r="D61" s="241"/>
      <c r="E61" s="234"/>
      <c r="F61" s="165" t="s">
        <v>77</v>
      </c>
      <c r="G61" s="380">
        <v>-240542.9</v>
      </c>
      <c r="H61" s="380">
        <v>-240542.9</v>
      </c>
      <c r="I61" s="380">
        <v>-240542.9</v>
      </c>
      <c r="J61" s="380">
        <v>-240542.9</v>
      </c>
    </row>
    <row r="62" spans="1:10">
      <c r="G62" s="6"/>
      <c r="H62" s="6"/>
      <c r="I62" s="6"/>
    </row>
    <row r="63" spans="1:10">
      <c r="G63" s="6"/>
      <c r="H63" s="6"/>
      <c r="I63" s="6"/>
    </row>
    <row r="64" spans="1:10">
      <c r="G64" s="6"/>
      <c r="H64" s="6"/>
      <c r="I64" s="6"/>
    </row>
    <row r="65" spans="7:9">
      <c r="G65" s="6"/>
      <c r="H65" s="6"/>
      <c r="I65" s="6"/>
    </row>
  </sheetData>
  <mergeCells count="26">
    <mergeCell ref="G8:I8"/>
    <mergeCell ref="A5:J5"/>
    <mergeCell ref="D9:E9"/>
    <mergeCell ref="F9:F10"/>
    <mergeCell ref="A9:C9"/>
    <mergeCell ref="G9:J9"/>
    <mergeCell ref="E22:F22"/>
    <mergeCell ref="D11:D21"/>
    <mergeCell ref="E11:E21"/>
    <mergeCell ref="A11:A14"/>
    <mergeCell ref="B11:B16"/>
    <mergeCell ref="C11:C18"/>
    <mergeCell ref="D22:D42"/>
    <mergeCell ref="C19:C42"/>
    <mergeCell ref="B17:B42"/>
    <mergeCell ref="E54:E61"/>
    <mergeCell ref="E52:F52"/>
    <mergeCell ref="A15:A42"/>
    <mergeCell ref="A44:A61"/>
    <mergeCell ref="B46:B61"/>
    <mergeCell ref="C48:C61"/>
    <mergeCell ref="D52:D61"/>
    <mergeCell ref="E44:E51"/>
    <mergeCell ref="B44:B45"/>
    <mergeCell ref="C44:C47"/>
    <mergeCell ref="D44:D51"/>
  </mergeCells>
  <pageMargins left="0.7" right="0.7" top="0.75" bottom="0.75" header="0.3" footer="0.3"/>
  <pageSetup paperSize="9" scale="45" orientation="landscape" r:id="rId1"/>
  <ignoredErrors>
    <ignoredError sqref="A44:E44 A11 A15 C19 B11:D11 D22 B45:E46 C47:E48 D49:E51 E53:E54 B17 D52" numberStoredAsText="1"/>
    <ignoredError sqref="I29:J29 G29:H2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view="pageBreakPreview" topLeftCell="A23" zoomScale="82" zoomScaleNormal="100" zoomScaleSheetLayoutView="82" workbookViewId="0">
      <selection activeCell="K42" sqref="K42"/>
    </sheetView>
  </sheetViews>
  <sheetFormatPr defaultColWidth="9.140625" defaultRowHeight="17.25"/>
  <cols>
    <col min="1" max="1" width="10.140625" style="17" customWidth="1"/>
    <col min="2" max="2" width="15.5703125" style="17" customWidth="1"/>
    <col min="3" max="4" width="49.85546875" style="25" customWidth="1"/>
    <col min="5" max="5" width="26.85546875" style="17" customWidth="1"/>
    <col min="6" max="6" width="11.140625" style="17" bestFit="1" customWidth="1"/>
    <col min="7" max="7" width="11.7109375" style="17" bestFit="1" customWidth="1"/>
    <col min="8" max="8" width="9.140625" style="17"/>
    <col min="9" max="9" width="12.140625" style="17" customWidth="1"/>
    <col min="10" max="16384" width="9.140625" style="17"/>
  </cols>
  <sheetData>
    <row r="1" spans="1:41" s="1" customFormat="1" ht="24" customHeight="1">
      <c r="D1" s="270" t="s">
        <v>54</v>
      </c>
      <c r="E1" s="270"/>
      <c r="Z1" s="270"/>
      <c r="AA1" s="270"/>
      <c r="AB1" s="270"/>
    </row>
    <row r="2" spans="1:41" s="1" customFormat="1" ht="17.25" customHeight="1">
      <c r="A2" s="14"/>
      <c r="B2" s="14"/>
      <c r="C2" s="14"/>
      <c r="D2" s="270" t="s">
        <v>101</v>
      </c>
      <c r="E2" s="270"/>
      <c r="W2" s="14"/>
      <c r="X2" s="14"/>
      <c r="Y2" s="270"/>
      <c r="Z2" s="270"/>
      <c r="AA2" s="270"/>
      <c r="AB2" s="270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s="1" customFormat="1" ht="17.25" customHeight="1">
      <c r="A3" s="14"/>
      <c r="B3" s="14"/>
      <c r="C3" s="14"/>
      <c r="D3" s="270" t="s">
        <v>9</v>
      </c>
      <c r="E3" s="270"/>
      <c r="W3" s="270"/>
      <c r="X3" s="270"/>
      <c r="Y3" s="270"/>
      <c r="Z3" s="270"/>
      <c r="AA3" s="270"/>
      <c r="AB3" s="270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4" spans="1:41" s="1" customFormat="1">
      <c r="D4" s="2"/>
      <c r="E4" s="2"/>
      <c r="F4" s="2"/>
    </row>
    <row r="5" spans="1:41" s="1" customFormat="1" ht="15.75" customHeight="1">
      <c r="D5" s="2"/>
      <c r="E5" s="2"/>
      <c r="F5" s="2"/>
    </row>
    <row r="6" spans="1:41" s="1" customFormat="1" ht="67.5" customHeight="1">
      <c r="A6" s="271" t="s">
        <v>102</v>
      </c>
      <c r="B6" s="271"/>
      <c r="C6" s="271"/>
      <c r="D6" s="271"/>
      <c r="E6" s="271"/>
      <c r="F6" s="5"/>
    </row>
    <row r="7" spans="1:41" s="184" customFormat="1" ht="21.75" customHeight="1">
      <c r="B7" s="185"/>
      <c r="C7" s="185"/>
      <c r="D7" s="185"/>
      <c r="E7" s="191" t="s">
        <v>46</v>
      </c>
      <c r="F7" s="185"/>
    </row>
    <row r="8" spans="1:41" ht="113.25" customHeight="1">
      <c r="A8" s="272" t="s">
        <v>14</v>
      </c>
      <c r="B8" s="272"/>
      <c r="C8" s="273"/>
      <c r="D8" s="275" t="s">
        <v>47</v>
      </c>
      <c r="E8" s="163" t="s">
        <v>98</v>
      </c>
    </row>
    <row r="9" spans="1:41" ht="37.5" customHeight="1">
      <c r="A9" s="16" t="s">
        <v>18</v>
      </c>
      <c r="B9" s="16" t="s">
        <v>19</v>
      </c>
      <c r="C9" s="274"/>
      <c r="D9" s="276"/>
      <c r="E9" s="16" t="s">
        <v>17</v>
      </c>
    </row>
    <row r="10" spans="1:41" ht="24" customHeight="1">
      <c r="A10" s="277" t="s">
        <v>36</v>
      </c>
      <c r="B10" s="278"/>
      <c r="C10" s="278"/>
      <c r="D10" s="279"/>
      <c r="E10" s="382">
        <f>E11</f>
        <v>210542.89999999997</v>
      </c>
      <c r="F10" s="18"/>
    </row>
    <row r="11" spans="1:41">
      <c r="A11" s="19">
        <v>1168</v>
      </c>
      <c r="B11" s="268" t="s">
        <v>90</v>
      </c>
      <c r="C11" s="269"/>
      <c r="D11" s="20"/>
      <c r="E11" s="383">
        <f>E12</f>
        <v>210542.89999999997</v>
      </c>
      <c r="F11" s="21"/>
    </row>
    <row r="12" spans="1:41" ht="50.25" customHeight="1">
      <c r="A12" s="262"/>
      <c r="B12" s="203">
        <v>11013</v>
      </c>
      <c r="C12" s="30" t="s">
        <v>118</v>
      </c>
      <c r="D12" s="22" t="s">
        <v>36</v>
      </c>
      <c r="E12" s="382">
        <f>SUM(E14:E29)</f>
        <v>210542.89999999997</v>
      </c>
      <c r="F12" s="23"/>
    </row>
    <row r="13" spans="1:41" ht="33" customHeight="1">
      <c r="A13" s="263"/>
      <c r="B13" s="204"/>
      <c r="C13" s="186" t="s">
        <v>108</v>
      </c>
      <c r="D13" s="178"/>
      <c r="E13" s="384"/>
      <c r="F13" s="23"/>
    </row>
    <row r="14" spans="1:41" s="24" customFormat="1" ht="39.75" customHeight="1">
      <c r="A14" s="263"/>
      <c r="B14" s="204"/>
      <c r="C14" s="181" t="s">
        <v>128</v>
      </c>
      <c r="D14" s="179" t="s">
        <v>113</v>
      </c>
      <c r="E14" s="385">
        <v>15626.4</v>
      </c>
    </row>
    <row r="15" spans="1:41" ht="51" customHeight="1">
      <c r="A15" s="263"/>
      <c r="B15" s="204"/>
      <c r="C15" s="180" t="s">
        <v>129</v>
      </c>
      <c r="D15" s="179" t="s">
        <v>142</v>
      </c>
      <c r="E15" s="381">
        <f>5872.8+9000</f>
        <v>14872.8</v>
      </c>
      <c r="G15" s="187"/>
    </row>
    <row r="16" spans="1:41" ht="35.25" customHeight="1">
      <c r="A16" s="263"/>
      <c r="B16" s="204"/>
      <c r="C16" s="182" t="s">
        <v>130</v>
      </c>
      <c r="D16" s="179" t="s">
        <v>114</v>
      </c>
      <c r="E16" s="381">
        <v>21659.599999999999</v>
      </c>
      <c r="G16" s="18"/>
    </row>
    <row r="17" spans="1:7" ht="38.25" customHeight="1">
      <c r="A17" s="263"/>
      <c r="B17" s="204"/>
      <c r="C17" s="182" t="s">
        <v>131</v>
      </c>
      <c r="D17" s="179" t="s">
        <v>114</v>
      </c>
      <c r="E17" s="381">
        <v>16049.5</v>
      </c>
      <c r="G17" s="18"/>
    </row>
    <row r="18" spans="1:7" ht="37.5" customHeight="1">
      <c r="A18" s="263"/>
      <c r="B18" s="204"/>
      <c r="C18" s="180" t="s">
        <v>109</v>
      </c>
      <c r="D18" s="179" t="s">
        <v>114</v>
      </c>
      <c r="E18" s="381">
        <v>31700</v>
      </c>
      <c r="G18" s="187"/>
    </row>
    <row r="19" spans="1:7" ht="38.25" customHeight="1">
      <c r="A19" s="263"/>
      <c r="B19" s="204"/>
      <c r="C19" s="180" t="s">
        <v>132</v>
      </c>
      <c r="D19" s="179" t="s">
        <v>114</v>
      </c>
      <c r="E19" s="381">
        <v>57520.800000000003</v>
      </c>
    </row>
    <row r="20" spans="1:7" ht="42" customHeight="1">
      <c r="A20" s="263"/>
      <c r="B20" s="204"/>
      <c r="C20" s="181" t="s">
        <v>139</v>
      </c>
      <c r="D20" s="177" t="s">
        <v>116</v>
      </c>
      <c r="E20" s="381">
        <v>9249.6</v>
      </c>
    </row>
    <row r="21" spans="1:7" ht="36" customHeight="1">
      <c r="A21" s="263"/>
      <c r="B21" s="204"/>
      <c r="C21" s="180" t="s">
        <v>110</v>
      </c>
      <c r="D21" s="179" t="s">
        <v>140</v>
      </c>
      <c r="E21" s="381">
        <v>3696</v>
      </c>
    </row>
    <row r="22" spans="1:7" ht="39" customHeight="1">
      <c r="A22" s="263"/>
      <c r="B22" s="204"/>
      <c r="C22" s="180" t="s">
        <v>133</v>
      </c>
      <c r="D22" s="179" t="s">
        <v>146</v>
      </c>
      <c r="E22" s="381">
        <v>2880</v>
      </c>
    </row>
    <row r="23" spans="1:7" ht="39" customHeight="1">
      <c r="A23" s="263"/>
      <c r="B23" s="204"/>
      <c r="C23" s="181" t="s">
        <v>134</v>
      </c>
      <c r="D23" s="179" t="s">
        <v>147</v>
      </c>
      <c r="E23" s="381">
        <v>3600</v>
      </c>
    </row>
    <row r="24" spans="1:7" ht="39" customHeight="1">
      <c r="A24" s="263"/>
      <c r="B24" s="204"/>
      <c r="C24" s="181" t="s">
        <v>135</v>
      </c>
      <c r="D24" s="179" t="s">
        <v>114</v>
      </c>
      <c r="E24" s="381">
        <v>6068.4</v>
      </c>
    </row>
    <row r="25" spans="1:7" ht="39" customHeight="1">
      <c r="A25" s="263"/>
      <c r="B25" s="204"/>
      <c r="C25" s="180" t="s">
        <v>136</v>
      </c>
      <c r="D25" s="179" t="s">
        <v>113</v>
      </c>
      <c r="E25" s="381">
        <v>674.4</v>
      </c>
    </row>
    <row r="26" spans="1:7" ht="43.5" customHeight="1">
      <c r="A26" s="263"/>
      <c r="B26" s="204"/>
      <c r="C26" s="180" t="s">
        <v>137</v>
      </c>
      <c r="D26" s="179" t="s">
        <v>145</v>
      </c>
      <c r="E26" s="381">
        <v>15840</v>
      </c>
    </row>
    <row r="27" spans="1:7" ht="63" customHeight="1">
      <c r="A27" s="263"/>
      <c r="B27" s="267"/>
      <c r="C27" s="180" t="s">
        <v>138</v>
      </c>
      <c r="D27" s="179" t="s">
        <v>115</v>
      </c>
      <c r="E27" s="381">
        <v>348</v>
      </c>
    </row>
    <row r="28" spans="1:7" ht="36.75" customHeight="1">
      <c r="A28" s="263"/>
      <c r="B28" s="267"/>
      <c r="C28" s="181" t="s">
        <v>111</v>
      </c>
      <c r="D28" s="179" t="s">
        <v>143</v>
      </c>
      <c r="E28" s="381">
        <v>5141.3999999999996</v>
      </c>
    </row>
    <row r="29" spans="1:7" ht="24.75" customHeight="1">
      <c r="A29" s="263"/>
      <c r="B29" s="194"/>
      <c r="C29" s="181" t="s">
        <v>112</v>
      </c>
      <c r="D29" s="177" t="s">
        <v>144</v>
      </c>
      <c r="E29" s="381">
        <v>5616</v>
      </c>
    </row>
    <row r="30" spans="1:7" ht="36" customHeight="1">
      <c r="A30" s="263"/>
      <c r="B30" s="196">
        <v>32005</v>
      </c>
      <c r="C30" s="30" t="s">
        <v>117</v>
      </c>
      <c r="D30" s="22" t="s">
        <v>36</v>
      </c>
      <c r="E30" s="382">
        <f>SUM(E32:E47)</f>
        <v>30000</v>
      </c>
    </row>
    <row r="31" spans="1:7" ht="27">
      <c r="A31" s="263"/>
      <c r="B31" s="265"/>
      <c r="C31" s="186" t="s">
        <v>108</v>
      </c>
      <c r="D31" s="178"/>
      <c r="E31" s="384"/>
    </row>
    <row r="32" spans="1:7" ht="36" customHeight="1">
      <c r="A32" s="264"/>
      <c r="B32" s="266"/>
      <c r="C32" s="181" t="s">
        <v>117</v>
      </c>
      <c r="D32" s="179" t="s">
        <v>140</v>
      </c>
      <c r="E32" s="381">
        <v>30000</v>
      </c>
    </row>
    <row r="33" ht="39.75" customHeight="1"/>
  </sheetData>
  <mergeCells count="15">
    <mergeCell ref="Z1:AB1"/>
    <mergeCell ref="D2:E2"/>
    <mergeCell ref="Y2:AB2"/>
    <mergeCell ref="D3:E3"/>
    <mergeCell ref="W3:AB3"/>
    <mergeCell ref="A12:A32"/>
    <mergeCell ref="B31:B32"/>
    <mergeCell ref="B27:B28"/>
    <mergeCell ref="B11:C11"/>
    <mergeCell ref="D1:E1"/>
    <mergeCell ref="A6:E6"/>
    <mergeCell ref="A8:B8"/>
    <mergeCell ref="C8:C9"/>
    <mergeCell ref="D8:D9"/>
    <mergeCell ref="A10:D10"/>
  </mergeCells>
  <pageMargins left="0.70866141732283505" right="0.70866141732283505" top="0.74803149606299202" bottom="0.74803149606299202" header="0.31496062992126" footer="0.31496062992126"/>
  <pageSetup paperSize="9" scale="71" fitToHeight="0" orientation="landscape" r:id="rId1"/>
  <rowBreaks count="1" manualBreakCount="1">
    <brk id="14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topLeftCell="A37" zoomScaleNormal="90" zoomScaleSheetLayoutView="100" workbookViewId="0">
      <selection activeCell="P5" sqref="P5"/>
    </sheetView>
  </sheetViews>
  <sheetFormatPr defaultColWidth="9.140625" defaultRowHeight="17.25"/>
  <cols>
    <col min="1" max="1" width="5.28515625" style="35" customWidth="1"/>
    <col min="2" max="2" width="27.140625" style="35" customWidth="1"/>
    <col min="3" max="3" width="73.28515625" style="35" customWidth="1"/>
    <col min="4" max="4" width="17.42578125" style="37" customWidth="1"/>
    <col min="5" max="5" width="19.140625" style="37" customWidth="1"/>
    <col min="6" max="6" width="20.140625" style="37" customWidth="1"/>
    <col min="7" max="7" width="22" style="35" customWidth="1"/>
    <col min="8" max="16384" width="9.140625" style="35"/>
  </cols>
  <sheetData>
    <row r="1" spans="1:7" ht="37.5" customHeight="1">
      <c r="B1" s="138"/>
      <c r="C1" s="138"/>
      <c r="D1" s="138"/>
      <c r="E1" s="138"/>
      <c r="F1" s="138"/>
      <c r="G1" s="213" t="s">
        <v>45</v>
      </c>
    </row>
    <row r="2" spans="1:7" ht="17.25" customHeight="1">
      <c r="B2" s="138"/>
      <c r="C2" s="138"/>
      <c r="D2" s="138"/>
      <c r="E2" s="138"/>
      <c r="F2" s="138"/>
      <c r="G2" s="213" t="s">
        <v>101</v>
      </c>
    </row>
    <row r="3" spans="1:7" ht="17.25" customHeight="1">
      <c r="B3" s="138"/>
      <c r="C3" s="138"/>
      <c r="D3" s="138"/>
      <c r="E3" s="138"/>
      <c r="F3" s="138"/>
      <c r="G3" s="213" t="s">
        <v>9</v>
      </c>
    </row>
    <row r="5" spans="1:7" ht="59.25" customHeight="1">
      <c r="A5" s="36"/>
      <c r="B5" s="303" t="s">
        <v>103</v>
      </c>
      <c r="C5" s="303"/>
      <c r="D5" s="303"/>
      <c r="E5" s="303"/>
      <c r="F5" s="303"/>
      <c r="G5" s="303"/>
    </row>
    <row r="6" spans="1:7" ht="23.25" customHeight="1"/>
    <row r="7" spans="1:7" ht="21.75" customHeight="1">
      <c r="A7" s="286" t="s">
        <v>60</v>
      </c>
      <c r="B7" s="286"/>
      <c r="C7" s="286"/>
      <c r="D7" s="286"/>
      <c r="E7" s="286"/>
      <c r="F7" s="137"/>
    </row>
    <row r="8" spans="1:7" ht="38.65" customHeight="1">
      <c r="C8" s="210" t="s">
        <v>50</v>
      </c>
      <c r="D8" s="208"/>
      <c r="E8" s="39"/>
      <c r="F8" s="39"/>
    </row>
    <row r="9" spans="1:7">
      <c r="B9" s="95" t="s">
        <v>11</v>
      </c>
      <c r="C9" s="131"/>
      <c r="D9" s="209"/>
      <c r="E9" s="35"/>
      <c r="F9" s="35"/>
    </row>
    <row r="10" spans="1:7" s="40" customFormat="1">
      <c r="B10" s="41"/>
      <c r="C10" s="41"/>
      <c r="D10" s="42"/>
      <c r="E10" s="42"/>
      <c r="F10" s="42"/>
    </row>
    <row r="11" spans="1:7" s="45" customFormat="1">
      <c r="D11" s="50"/>
      <c r="E11" s="50"/>
      <c r="F11" s="50"/>
    </row>
    <row r="12" spans="1:7">
      <c r="B12" s="9"/>
      <c r="C12" s="77"/>
      <c r="D12" s="74"/>
      <c r="E12" s="74"/>
      <c r="F12" s="74"/>
    </row>
    <row r="13" spans="1:7">
      <c r="B13" s="43" t="s">
        <v>1</v>
      </c>
      <c r="C13" s="75" t="s">
        <v>2</v>
      </c>
      <c r="D13" s="74"/>
      <c r="E13" s="74"/>
      <c r="F13" s="74"/>
    </row>
    <row r="14" spans="1:7">
      <c r="B14" s="44">
        <v>1168</v>
      </c>
      <c r="C14" s="76" t="s">
        <v>90</v>
      </c>
      <c r="D14" s="74"/>
      <c r="E14" s="74"/>
      <c r="F14" s="74"/>
    </row>
    <row r="15" spans="1:7" ht="26.25" customHeight="1">
      <c r="F15" s="73"/>
    </row>
    <row r="16" spans="1:7" s="45" customFormat="1">
      <c r="B16" s="292" t="s">
        <v>3</v>
      </c>
      <c r="C16" s="293"/>
      <c r="D16" s="280"/>
      <c r="E16" s="281"/>
      <c r="F16" s="281"/>
      <c r="G16" s="282"/>
    </row>
    <row r="17" spans="1:8" s="45" customFormat="1" ht="45.75" customHeight="1">
      <c r="B17" s="46" t="s">
        <v>4</v>
      </c>
      <c r="C17" s="34">
        <v>1168</v>
      </c>
      <c r="D17" s="232" t="s">
        <v>88</v>
      </c>
      <c r="E17" s="232"/>
      <c r="F17" s="232"/>
      <c r="G17" s="232"/>
    </row>
    <row r="18" spans="1:8" s="45" customFormat="1" ht="34.5">
      <c r="B18" s="46" t="s">
        <v>5</v>
      </c>
      <c r="C18" s="34">
        <v>11013</v>
      </c>
      <c r="D18" s="175" t="s">
        <v>106</v>
      </c>
      <c r="E18" s="175" t="s">
        <v>107</v>
      </c>
      <c r="F18" s="135" t="s">
        <v>12</v>
      </c>
      <c r="G18" s="135" t="s">
        <v>13</v>
      </c>
      <c r="H18" s="41"/>
    </row>
    <row r="19" spans="1:8" s="45" customFormat="1" ht="40.5" customHeight="1">
      <c r="B19" s="46" t="s">
        <v>6</v>
      </c>
      <c r="C19" s="34" t="s">
        <v>119</v>
      </c>
      <c r="D19" s="287"/>
      <c r="E19" s="287"/>
      <c r="F19" s="214"/>
      <c r="G19" s="214"/>
      <c r="H19" s="41"/>
    </row>
    <row r="20" spans="1:8" s="45" customFormat="1" ht="65.25" customHeight="1">
      <c r="B20" s="46" t="s">
        <v>10</v>
      </c>
      <c r="C20" s="34" t="s">
        <v>141</v>
      </c>
      <c r="D20" s="288"/>
      <c r="E20" s="288"/>
      <c r="F20" s="215"/>
      <c r="G20" s="215"/>
    </row>
    <row r="21" spans="1:8" s="45" customFormat="1" ht="39" customHeight="1">
      <c r="B21" s="46" t="s">
        <v>7</v>
      </c>
      <c r="C21" s="34" t="s">
        <v>99</v>
      </c>
      <c r="D21" s="288"/>
      <c r="E21" s="288"/>
      <c r="F21" s="215"/>
      <c r="G21" s="215"/>
    </row>
    <row r="22" spans="1:8" s="45" customFormat="1" ht="71.25" customHeight="1">
      <c r="B22" s="48" t="s">
        <v>93</v>
      </c>
      <c r="C22" s="34" t="s">
        <v>100</v>
      </c>
      <c r="D22" s="288"/>
      <c r="E22" s="288"/>
      <c r="F22" s="215"/>
      <c r="G22" s="215"/>
    </row>
    <row r="23" spans="1:8" s="45" customFormat="1" ht="21.75" customHeight="1">
      <c r="B23" s="294" t="s">
        <v>0</v>
      </c>
      <c r="C23" s="295"/>
      <c r="D23" s="289"/>
      <c r="E23" s="289"/>
      <c r="F23" s="216"/>
      <c r="G23" s="216"/>
    </row>
    <row r="24" spans="1:8" s="45" customFormat="1" ht="17.25" customHeight="1">
      <c r="B24" s="298" t="s">
        <v>150</v>
      </c>
      <c r="C24" s="299"/>
      <c r="D24" s="51">
        <v>16</v>
      </c>
      <c r="E24" s="51">
        <v>16</v>
      </c>
      <c r="F24" s="51">
        <v>16</v>
      </c>
      <c r="G24" s="51">
        <v>16</v>
      </c>
    </row>
    <row r="25" spans="1:8" s="45" customFormat="1">
      <c r="B25" s="49" t="s">
        <v>8</v>
      </c>
      <c r="C25" s="49"/>
      <c r="D25" s="160">
        <v>210542.9</v>
      </c>
      <c r="E25" s="160">
        <f t="shared" ref="E25:G25" si="0">240542.9-30000</f>
        <v>210542.9</v>
      </c>
      <c r="F25" s="160">
        <f t="shared" si="0"/>
        <v>210542.9</v>
      </c>
      <c r="G25" s="160">
        <f t="shared" si="0"/>
        <v>210542.9</v>
      </c>
    </row>
    <row r="26" spans="1:8" s="45" customFormat="1">
      <c r="B26" s="104"/>
      <c r="C26" s="104"/>
      <c r="D26" s="105"/>
      <c r="E26" s="105"/>
      <c r="F26" s="105"/>
    </row>
    <row r="27" spans="1:8" s="45" customFormat="1" ht="34.5">
      <c r="B27" s="35"/>
      <c r="C27" s="94" t="s">
        <v>50</v>
      </c>
      <c r="D27" s="208"/>
      <c r="E27" s="39"/>
      <c r="F27" s="39"/>
      <c r="G27" s="35"/>
    </row>
    <row r="28" spans="1:8" s="45" customFormat="1" ht="18" customHeight="1">
      <c r="B28" s="301" t="s">
        <v>11</v>
      </c>
      <c r="C28" s="302"/>
      <c r="D28" s="209"/>
      <c r="E28" s="35"/>
      <c r="F28" s="35"/>
      <c r="G28" s="35"/>
    </row>
    <row r="29" spans="1:8" ht="17.25" customHeight="1">
      <c r="A29" s="192"/>
      <c r="B29" s="9"/>
      <c r="C29" s="77"/>
      <c r="D29" s="74"/>
      <c r="E29" s="74"/>
      <c r="F29" s="74"/>
    </row>
    <row r="30" spans="1:8" ht="17.25" customHeight="1">
      <c r="A30" s="192"/>
      <c r="B30" s="43" t="s">
        <v>1</v>
      </c>
      <c r="C30" s="78" t="s">
        <v>2</v>
      </c>
      <c r="D30" s="74"/>
      <c r="E30" s="74"/>
      <c r="F30" s="74"/>
    </row>
    <row r="31" spans="1:8" ht="17.25" customHeight="1">
      <c r="A31" s="192"/>
      <c r="B31" s="44">
        <v>1168</v>
      </c>
      <c r="C31" s="76" t="s">
        <v>90</v>
      </c>
      <c r="D31" s="74"/>
      <c r="E31" s="74"/>
      <c r="F31" s="74"/>
    </row>
    <row r="32" spans="1:8">
      <c r="A32" s="192"/>
      <c r="F32" s="73"/>
    </row>
    <row r="33" spans="1:7">
      <c r="A33" s="192"/>
      <c r="B33" s="292" t="s">
        <v>3</v>
      </c>
      <c r="C33" s="293"/>
      <c r="D33" s="280"/>
      <c r="E33" s="281"/>
      <c r="F33" s="281"/>
      <c r="G33" s="282"/>
    </row>
    <row r="34" spans="1:7" ht="38.25" customHeight="1">
      <c r="A34" s="192"/>
      <c r="B34" s="46" t="s">
        <v>4</v>
      </c>
      <c r="C34" s="34">
        <v>1168</v>
      </c>
      <c r="D34" s="232" t="s">
        <v>88</v>
      </c>
      <c r="E34" s="232"/>
      <c r="F34" s="232"/>
      <c r="G34" s="232"/>
    </row>
    <row r="35" spans="1:7" ht="34.5">
      <c r="A35" s="192"/>
      <c r="B35" s="46" t="s">
        <v>5</v>
      </c>
      <c r="C35" s="34">
        <v>32005</v>
      </c>
      <c r="D35" s="175" t="s">
        <v>106</v>
      </c>
      <c r="E35" s="175" t="s">
        <v>107</v>
      </c>
      <c r="F35" s="135" t="s">
        <v>12</v>
      </c>
      <c r="G35" s="135" t="s">
        <v>13</v>
      </c>
    </row>
    <row r="36" spans="1:7" ht="43.5" customHeight="1">
      <c r="A36" s="192"/>
      <c r="B36" s="46" t="s">
        <v>6</v>
      </c>
      <c r="C36" s="34" t="s">
        <v>117</v>
      </c>
      <c r="D36" s="287"/>
      <c r="E36" s="287"/>
      <c r="F36" s="214"/>
      <c r="G36" s="214"/>
    </row>
    <row r="37" spans="1:7" ht="59.25" customHeight="1">
      <c r="A37" s="192"/>
      <c r="B37" s="46" t="s">
        <v>10</v>
      </c>
      <c r="C37" s="34" t="s">
        <v>151</v>
      </c>
      <c r="D37" s="288"/>
      <c r="E37" s="288"/>
      <c r="F37" s="215"/>
      <c r="G37" s="215"/>
    </row>
    <row r="38" spans="1:7" ht="42" customHeight="1">
      <c r="A38" s="192"/>
      <c r="B38" s="46" t="s">
        <v>7</v>
      </c>
      <c r="C38" s="34" t="s">
        <v>99</v>
      </c>
      <c r="D38" s="288"/>
      <c r="E38" s="288"/>
      <c r="F38" s="215"/>
      <c r="G38" s="215"/>
    </row>
    <row r="39" spans="1:7" ht="75" customHeight="1">
      <c r="A39" s="192"/>
      <c r="B39" s="48" t="s">
        <v>93</v>
      </c>
      <c r="C39" s="34" t="s">
        <v>100</v>
      </c>
      <c r="D39" s="288"/>
      <c r="E39" s="288"/>
      <c r="F39" s="215"/>
      <c r="G39" s="215"/>
    </row>
    <row r="40" spans="1:7" ht="25.5" customHeight="1">
      <c r="A40" s="192"/>
      <c r="B40" s="294" t="s">
        <v>0</v>
      </c>
      <c r="C40" s="295"/>
      <c r="D40" s="289"/>
      <c r="E40" s="289"/>
      <c r="F40" s="216"/>
      <c r="G40" s="216"/>
    </row>
    <row r="41" spans="1:7">
      <c r="A41" s="192"/>
      <c r="B41" s="298" t="s">
        <v>149</v>
      </c>
      <c r="C41" s="300"/>
      <c r="D41" s="51">
        <v>1</v>
      </c>
      <c r="E41" s="51">
        <v>1</v>
      </c>
      <c r="F41" s="51">
        <v>1</v>
      </c>
      <c r="G41" s="51">
        <v>1</v>
      </c>
    </row>
    <row r="42" spans="1:7">
      <c r="B42" s="49" t="s">
        <v>8</v>
      </c>
      <c r="C42" s="49"/>
      <c r="D42" s="160">
        <v>30000</v>
      </c>
      <c r="E42" s="160">
        <v>30000</v>
      </c>
      <c r="F42" s="160">
        <v>30000</v>
      </c>
      <c r="G42" s="160">
        <v>30000</v>
      </c>
    </row>
    <row r="43" spans="1:7">
      <c r="B43" s="192"/>
      <c r="C43" s="192"/>
      <c r="D43" s="192"/>
      <c r="E43" s="192"/>
      <c r="F43" s="137"/>
    </row>
    <row r="44" spans="1:7" ht="17.25" customHeight="1">
      <c r="B44" s="192"/>
      <c r="C44" s="192"/>
      <c r="D44" s="192"/>
      <c r="E44" s="192"/>
      <c r="F44" s="137"/>
    </row>
    <row r="45" spans="1:7" ht="17.25" customHeight="1">
      <c r="B45" s="192"/>
      <c r="C45" s="192"/>
      <c r="D45" s="192"/>
      <c r="E45" s="192"/>
      <c r="F45" s="137"/>
    </row>
    <row r="46" spans="1:7" ht="17.25" customHeight="1">
      <c r="B46" s="286" t="s">
        <v>82</v>
      </c>
      <c r="C46" s="286"/>
      <c r="D46" s="286"/>
      <c r="E46" s="286"/>
      <c r="F46" s="286"/>
    </row>
    <row r="47" spans="1:7" ht="17.25" customHeight="1"/>
    <row r="48" spans="1:7">
      <c r="C48" s="38" t="s">
        <v>78</v>
      </c>
      <c r="D48" s="39"/>
      <c r="E48" s="39"/>
      <c r="F48" s="39"/>
    </row>
    <row r="49" spans="1:8">
      <c r="B49" s="211" t="s">
        <v>11</v>
      </c>
      <c r="C49" s="211"/>
      <c r="D49" s="209"/>
      <c r="E49" s="97"/>
      <c r="F49" s="97"/>
      <c r="H49" s="45"/>
    </row>
    <row r="50" spans="1:8">
      <c r="A50" s="45"/>
      <c r="B50" s="41"/>
      <c r="C50" s="41"/>
      <c r="D50" s="42"/>
      <c r="E50" s="42"/>
      <c r="F50" s="42"/>
    </row>
    <row r="51" spans="1:8">
      <c r="B51" s="41"/>
      <c r="C51" s="41"/>
      <c r="D51" s="73"/>
      <c r="E51" s="73"/>
      <c r="F51" s="73"/>
    </row>
    <row r="52" spans="1:8">
      <c r="B52" s="75" t="s">
        <v>1</v>
      </c>
      <c r="C52" s="75" t="s">
        <v>2</v>
      </c>
      <c r="D52" s="73"/>
      <c r="E52" s="73"/>
      <c r="F52" s="73"/>
    </row>
    <row r="53" spans="1:8">
      <c r="B53" s="193">
        <v>1139</v>
      </c>
      <c r="C53" s="76" t="s">
        <v>74</v>
      </c>
      <c r="D53" s="74"/>
      <c r="E53" s="74"/>
      <c r="F53" s="74"/>
    </row>
    <row r="54" spans="1:8">
      <c r="B54" s="296" t="s">
        <v>3</v>
      </c>
      <c r="C54" s="297"/>
      <c r="D54" s="136"/>
      <c r="E54" s="136"/>
      <c r="F54" s="136"/>
    </row>
    <row r="55" spans="1:8" ht="45.75" customHeight="1">
      <c r="B55" s="98" t="s">
        <v>4</v>
      </c>
      <c r="C55" s="83">
        <v>1139</v>
      </c>
      <c r="D55" s="283" t="s">
        <v>87</v>
      </c>
      <c r="E55" s="284"/>
      <c r="F55" s="284"/>
      <c r="G55" s="285"/>
    </row>
    <row r="56" spans="1:8" ht="34.5">
      <c r="B56" s="99" t="s">
        <v>5</v>
      </c>
      <c r="C56" s="100">
        <v>11001</v>
      </c>
      <c r="D56" s="175" t="s">
        <v>106</v>
      </c>
      <c r="E56" s="175" t="s">
        <v>107</v>
      </c>
      <c r="F56" s="132" t="s">
        <v>12</v>
      </c>
      <c r="G56" s="132" t="s">
        <v>17</v>
      </c>
    </row>
    <row r="57" spans="1:8" ht="34.5">
      <c r="B57" s="99" t="s">
        <v>6</v>
      </c>
      <c r="C57" s="83" t="s">
        <v>74</v>
      </c>
      <c r="D57" s="175"/>
      <c r="E57" s="175"/>
      <c r="F57" s="171"/>
      <c r="G57" s="171"/>
    </row>
    <row r="58" spans="1:8" ht="69">
      <c r="B58" s="99" t="s">
        <v>10</v>
      </c>
      <c r="C58" s="83" t="s">
        <v>79</v>
      </c>
      <c r="D58" s="171"/>
      <c r="E58" s="171"/>
      <c r="F58" s="171"/>
      <c r="G58" s="171"/>
    </row>
    <row r="59" spans="1:8">
      <c r="B59" s="99" t="s">
        <v>7</v>
      </c>
      <c r="C59" s="100" t="s">
        <v>80</v>
      </c>
      <c r="D59" s="171"/>
      <c r="E59" s="171"/>
      <c r="F59" s="171"/>
      <c r="G59" s="171"/>
    </row>
    <row r="60" spans="1:8" ht="51.75">
      <c r="B60" s="101" t="s">
        <v>81</v>
      </c>
      <c r="C60" s="83" t="s">
        <v>78</v>
      </c>
      <c r="D60" s="171"/>
      <c r="E60" s="171"/>
      <c r="F60" s="171"/>
      <c r="G60" s="171"/>
    </row>
    <row r="61" spans="1:8">
      <c r="B61" s="102"/>
      <c r="C61" s="103" t="s">
        <v>0</v>
      </c>
      <c r="D61" s="171"/>
      <c r="E61" s="171"/>
      <c r="F61" s="171"/>
      <c r="G61" s="171"/>
    </row>
    <row r="62" spans="1:8">
      <c r="B62" s="290" t="s">
        <v>8</v>
      </c>
      <c r="C62" s="291"/>
      <c r="D62" s="149">
        <v>-240542.9</v>
      </c>
      <c r="E62" s="188">
        <v>-240542.9</v>
      </c>
      <c r="F62" s="149">
        <v>-240542.9</v>
      </c>
      <c r="G62" s="149">
        <v>-240542.9</v>
      </c>
    </row>
  </sheetData>
  <mergeCells count="25">
    <mergeCell ref="A7:E7"/>
    <mergeCell ref="B5:G5"/>
    <mergeCell ref="B62:C62"/>
    <mergeCell ref="B16:C16"/>
    <mergeCell ref="B23:C23"/>
    <mergeCell ref="B54:C54"/>
    <mergeCell ref="B24:C24"/>
    <mergeCell ref="B41:C41"/>
    <mergeCell ref="B40:C40"/>
    <mergeCell ref="B33:C33"/>
    <mergeCell ref="B28:C28"/>
    <mergeCell ref="D16:G16"/>
    <mergeCell ref="D55:G55"/>
    <mergeCell ref="F19:F23"/>
    <mergeCell ref="G19:G23"/>
    <mergeCell ref="B46:F46"/>
    <mergeCell ref="D17:G17"/>
    <mergeCell ref="E19:E23"/>
    <mergeCell ref="D19:D23"/>
    <mergeCell ref="D33:G33"/>
    <mergeCell ref="D34:G34"/>
    <mergeCell ref="D36:D40"/>
    <mergeCell ref="E36:E40"/>
    <mergeCell ref="F36:F40"/>
    <mergeCell ref="G36:G4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3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view="pageBreakPreview" zoomScaleNormal="100" zoomScaleSheetLayoutView="100" workbookViewId="0">
      <selection activeCell="H56" sqref="H56"/>
    </sheetView>
  </sheetViews>
  <sheetFormatPr defaultColWidth="9.140625" defaultRowHeight="17.25"/>
  <cols>
    <col min="1" max="1" width="5.28515625" style="35" customWidth="1"/>
    <col min="2" max="2" width="29.140625" style="35" customWidth="1"/>
    <col min="3" max="3" width="74.28515625" style="35" customWidth="1"/>
    <col min="4" max="4" width="20.140625" style="37" customWidth="1"/>
    <col min="5" max="5" width="18.140625" style="37" customWidth="1"/>
    <col min="6" max="6" width="14.5703125" style="37" customWidth="1"/>
    <col min="7" max="7" width="14.5703125" style="35" customWidth="1"/>
    <col min="8" max="16384" width="9.140625" style="35"/>
  </cols>
  <sheetData>
    <row r="1" spans="1:7" ht="37.5" customHeight="1">
      <c r="F1" s="138"/>
      <c r="G1" s="213" t="s">
        <v>61</v>
      </c>
    </row>
    <row r="2" spans="1:7" ht="17.25" customHeight="1">
      <c r="D2" s="138"/>
      <c r="E2" s="138"/>
      <c r="F2" s="138"/>
      <c r="G2" s="213" t="s">
        <v>101</v>
      </c>
    </row>
    <row r="3" spans="1:7" ht="17.25" customHeight="1">
      <c r="D3" s="138"/>
      <c r="E3" s="138"/>
      <c r="F3" s="138"/>
      <c r="G3" s="213" t="s">
        <v>9</v>
      </c>
    </row>
    <row r="5" spans="1:7" ht="59.25" customHeight="1">
      <c r="A5" s="36"/>
      <c r="B5" s="303" t="s">
        <v>148</v>
      </c>
      <c r="C5" s="303"/>
      <c r="D5" s="303"/>
      <c r="E5" s="303"/>
      <c r="F5" s="303"/>
      <c r="G5" s="303"/>
    </row>
    <row r="6" spans="1:7" ht="23.25" customHeight="1"/>
    <row r="7" spans="1:7" ht="21.75" customHeight="1">
      <c r="A7" s="304" t="s">
        <v>126</v>
      </c>
      <c r="B7" s="304"/>
      <c r="C7" s="304"/>
      <c r="D7" s="304"/>
      <c r="E7" s="304"/>
      <c r="F7" s="137"/>
    </row>
    <row r="8" spans="1:7" ht="38.65" customHeight="1">
      <c r="C8" s="94" t="s">
        <v>50</v>
      </c>
      <c r="D8" s="208"/>
      <c r="E8" s="39"/>
      <c r="F8" s="39"/>
    </row>
    <row r="9" spans="1:7">
      <c r="B9" s="95" t="s">
        <v>11</v>
      </c>
      <c r="C9" s="131"/>
      <c r="D9" s="209"/>
      <c r="E9" s="35"/>
      <c r="F9" s="35"/>
    </row>
    <row r="10" spans="1:7" s="40" customFormat="1">
      <c r="B10" s="41"/>
      <c r="C10" s="41"/>
      <c r="D10" s="42"/>
      <c r="E10" s="42"/>
      <c r="F10" s="42"/>
    </row>
    <row r="11" spans="1:7">
      <c r="B11" s="9"/>
      <c r="C11" s="77"/>
      <c r="D11" s="74"/>
      <c r="E11" s="74"/>
      <c r="F11" s="74"/>
    </row>
    <row r="12" spans="1:7">
      <c r="B12" s="43" t="s">
        <v>1</v>
      </c>
      <c r="C12" s="75" t="s">
        <v>2</v>
      </c>
      <c r="D12" s="74"/>
      <c r="E12" s="74"/>
      <c r="F12" s="74"/>
    </row>
    <row r="13" spans="1:7" ht="26.25" customHeight="1">
      <c r="B13" s="128">
        <v>1168</v>
      </c>
      <c r="C13" s="76" t="s">
        <v>90</v>
      </c>
    </row>
    <row r="14" spans="1:7" s="45" customFormat="1" ht="30" customHeight="1">
      <c r="B14" s="307" t="s">
        <v>3</v>
      </c>
      <c r="C14" s="308"/>
      <c r="D14" s="134"/>
      <c r="E14" s="134"/>
      <c r="F14" s="134"/>
    </row>
    <row r="15" spans="1:7" s="45" customFormat="1" ht="58.35" customHeight="1">
      <c r="B15" s="46" t="s">
        <v>4</v>
      </c>
      <c r="C15" s="34">
        <v>1168</v>
      </c>
      <c r="D15" s="232" t="s">
        <v>88</v>
      </c>
      <c r="E15" s="232"/>
      <c r="F15" s="232"/>
      <c r="G15" s="232"/>
    </row>
    <row r="16" spans="1:7" s="45" customFormat="1" ht="34.5">
      <c r="B16" s="46" t="s">
        <v>5</v>
      </c>
      <c r="C16" s="34">
        <v>11013</v>
      </c>
      <c r="D16" s="175" t="s">
        <v>106</v>
      </c>
      <c r="E16" s="175" t="s">
        <v>107</v>
      </c>
      <c r="F16" s="47" t="s">
        <v>12</v>
      </c>
      <c r="G16" s="47" t="s">
        <v>13</v>
      </c>
    </row>
    <row r="17" spans="1:7" s="45" customFormat="1" ht="34.5">
      <c r="B17" s="46" t="s">
        <v>6</v>
      </c>
      <c r="C17" s="34" t="s">
        <v>119</v>
      </c>
      <c r="D17" s="83"/>
      <c r="E17" s="83"/>
      <c r="F17" s="135"/>
      <c r="G17" s="135"/>
    </row>
    <row r="18" spans="1:7" s="45" customFormat="1" ht="39" customHeight="1">
      <c r="B18" s="46" t="s">
        <v>10</v>
      </c>
      <c r="C18" s="34" t="s">
        <v>120</v>
      </c>
      <c r="D18" s="83"/>
      <c r="E18" s="83"/>
      <c r="F18" s="135"/>
      <c r="G18" s="135"/>
    </row>
    <row r="19" spans="1:7" s="45" customFormat="1">
      <c r="B19" s="46" t="s">
        <v>7</v>
      </c>
      <c r="C19" s="34" t="s">
        <v>49</v>
      </c>
      <c r="D19" s="83"/>
      <c r="E19" s="83"/>
      <c r="F19" s="135"/>
      <c r="G19" s="135"/>
    </row>
    <row r="20" spans="1:7" s="45" customFormat="1" ht="57.75" customHeight="1">
      <c r="B20" s="48" t="s">
        <v>93</v>
      </c>
      <c r="C20" s="34" t="s">
        <v>86</v>
      </c>
      <c r="D20" s="83"/>
      <c r="E20" s="83"/>
      <c r="F20" s="135"/>
      <c r="G20" s="135"/>
    </row>
    <row r="21" spans="1:7" s="45" customFormat="1">
      <c r="B21" s="305" t="s">
        <v>0</v>
      </c>
      <c r="C21" s="306"/>
      <c r="D21" s="135"/>
      <c r="E21" s="135"/>
      <c r="F21" s="135"/>
      <c r="G21" s="135"/>
    </row>
    <row r="22" spans="1:7" s="45" customFormat="1" ht="17.25" customHeight="1">
      <c r="B22" s="298" t="s">
        <v>149</v>
      </c>
      <c r="C22" s="300"/>
      <c r="D22" s="51">
        <v>16</v>
      </c>
      <c r="E22" s="51">
        <v>16</v>
      </c>
      <c r="F22" s="51">
        <v>16</v>
      </c>
      <c r="G22" s="51">
        <v>16</v>
      </c>
    </row>
    <row r="23" spans="1:7" s="45" customFormat="1">
      <c r="B23" s="198" t="s">
        <v>8</v>
      </c>
      <c r="C23" s="198"/>
      <c r="D23" s="199">
        <v>210542.9</v>
      </c>
      <c r="E23" s="199">
        <v>210542.9</v>
      </c>
      <c r="F23" s="199">
        <v>210542.9</v>
      </c>
      <c r="G23" s="199">
        <v>210542.9</v>
      </c>
    </row>
    <row r="24" spans="1:7" s="45" customFormat="1" ht="34.5" customHeight="1">
      <c r="B24" s="104"/>
      <c r="C24" s="104"/>
      <c r="D24" s="197"/>
      <c r="E24" s="197"/>
      <c r="F24" s="197"/>
      <c r="G24" s="197"/>
    </row>
    <row r="25" spans="1:7" s="45" customFormat="1" ht="34.5">
      <c r="B25" s="35"/>
      <c r="C25" s="94" t="s">
        <v>50</v>
      </c>
      <c r="D25" s="208"/>
      <c r="E25" s="39"/>
      <c r="F25" s="39"/>
      <c r="G25" s="35"/>
    </row>
    <row r="26" spans="1:7">
      <c r="A26" s="45"/>
      <c r="B26" s="301" t="s">
        <v>11</v>
      </c>
      <c r="C26" s="311"/>
      <c r="D26" s="209"/>
      <c r="E26" s="35"/>
      <c r="F26" s="35"/>
    </row>
    <row r="27" spans="1:7">
      <c r="A27" s="45"/>
      <c r="B27" s="41"/>
      <c r="C27" s="41"/>
      <c r="D27" s="42"/>
      <c r="E27" s="42"/>
      <c r="F27" s="42"/>
      <c r="G27" s="40"/>
    </row>
    <row r="28" spans="1:7" ht="17.25" customHeight="1">
      <c r="A28" s="45"/>
      <c r="B28" s="9"/>
      <c r="C28" s="77"/>
      <c r="D28" s="74"/>
      <c r="E28" s="74"/>
      <c r="F28" s="74"/>
    </row>
    <row r="29" spans="1:7">
      <c r="A29" s="45"/>
      <c r="B29" s="43" t="s">
        <v>1</v>
      </c>
      <c r="C29" s="75" t="s">
        <v>2</v>
      </c>
      <c r="D29" s="74"/>
      <c r="E29" s="74"/>
      <c r="F29" s="74"/>
    </row>
    <row r="30" spans="1:7">
      <c r="A30" s="45"/>
      <c r="B30" s="128">
        <v>1168</v>
      </c>
      <c r="C30" s="76" t="s">
        <v>90</v>
      </c>
      <c r="D30" s="73"/>
      <c r="E30" s="73"/>
      <c r="F30" s="73"/>
    </row>
    <row r="31" spans="1:7" ht="35.25" customHeight="1">
      <c r="A31" s="45"/>
      <c r="B31" s="307" t="s">
        <v>3</v>
      </c>
      <c r="C31" s="308"/>
      <c r="D31" s="134"/>
      <c r="E31" s="134"/>
      <c r="F31" s="134"/>
      <c r="G31" s="45"/>
    </row>
    <row r="32" spans="1:7" ht="51.75" customHeight="1">
      <c r="A32" s="45"/>
      <c r="B32" s="46" t="s">
        <v>4</v>
      </c>
      <c r="C32" s="34">
        <v>1168</v>
      </c>
      <c r="D32" s="232" t="s">
        <v>88</v>
      </c>
      <c r="E32" s="232"/>
      <c r="F32" s="232"/>
      <c r="G32" s="232"/>
    </row>
    <row r="33" spans="1:8" ht="17.25" customHeight="1">
      <c r="A33" s="45"/>
      <c r="B33" s="46" t="s">
        <v>5</v>
      </c>
      <c r="C33" s="34">
        <v>32005</v>
      </c>
      <c r="D33" s="175" t="s">
        <v>106</v>
      </c>
      <c r="E33" s="175" t="s">
        <v>107</v>
      </c>
      <c r="F33" s="47" t="s">
        <v>12</v>
      </c>
      <c r="G33" s="47" t="s">
        <v>13</v>
      </c>
    </row>
    <row r="34" spans="1:8" ht="50.25" customHeight="1">
      <c r="A34" s="45"/>
      <c r="B34" s="46" t="s">
        <v>6</v>
      </c>
      <c r="C34" s="34" t="s">
        <v>117</v>
      </c>
      <c r="D34" s="83"/>
      <c r="E34" s="83"/>
      <c r="F34" s="135"/>
      <c r="G34" s="135"/>
    </row>
    <row r="35" spans="1:8" ht="51.75">
      <c r="A35" s="45"/>
      <c r="B35" s="46" t="s">
        <v>10</v>
      </c>
      <c r="C35" s="34" t="s">
        <v>151</v>
      </c>
      <c r="D35" s="83"/>
      <c r="E35" s="83"/>
      <c r="F35" s="135"/>
      <c r="G35" s="135"/>
    </row>
    <row r="36" spans="1:8">
      <c r="A36" s="45"/>
      <c r="B36" s="46" t="s">
        <v>7</v>
      </c>
      <c r="C36" s="34" t="s">
        <v>49</v>
      </c>
      <c r="D36" s="83"/>
      <c r="E36" s="83"/>
      <c r="F36" s="135"/>
      <c r="G36" s="135"/>
    </row>
    <row r="37" spans="1:8" s="45" customFormat="1" ht="58.35" customHeight="1">
      <c r="B37" s="48" t="s">
        <v>93</v>
      </c>
      <c r="C37" s="34" t="s">
        <v>86</v>
      </c>
      <c r="D37" s="83"/>
      <c r="E37" s="83"/>
      <c r="F37" s="135"/>
      <c r="G37" s="135"/>
    </row>
    <row r="38" spans="1:8">
      <c r="A38" s="45"/>
      <c r="B38" s="305" t="s">
        <v>0</v>
      </c>
      <c r="C38" s="306"/>
      <c r="D38" s="135"/>
      <c r="E38" s="135"/>
      <c r="F38" s="135"/>
      <c r="G38" s="135"/>
      <c r="H38" s="40"/>
    </row>
    <row r="39" spans="1:8">
      <c r="B39" s="298" t="s">
        <v>149</v>
      </c>
      <c r="C39" s="300"/>
      <c r="D39" s="190">
        <v>1</v>
      </c>
      <c r="E39" s="190">
        <v>1</v>
      </c>
      <c r="F39" s="190">
        <v>1</v>
      </c>
      <c r="G39" s="190">
        <v>1</v>
      </c>
    </row>
    <row r="40" spans="1:8" ht="17.25" customHeight="1">
      <c r="B40" s="49" t="s">
        <v>8</v>
      </c>
      <c r="C40" s="49"/>
      <c r="D40" s="160">
        <v>30000</v>
      </c>
      <c r="E40" s="160">
        <v>30000</v>
      </c>
      <c r="F40" s="160">
        <v>30000</v>
      </c>
      <c r="G40" s="160">
        <v>30000</v>
      </c>
    </row>
    <row r="41" spans="1:8" ht="17.25" customHeight="1">
      <c r="A41" s="286" t="s">
        <v>127</v>
      </c>
      <c r="B41" s="286"/>
      <c r="C41" s="286"/>
      <c r="D41" s="286"/>
      <c r="E41" s="286"/>
      <c r="F41" s="137"/>
    </row>
    <row r="43" spans="1:8">
      <c r="C43" s="94" t="s">
        <v>78</v>
      </c>
      <c r="D43" s="39"/>
      <c r="E43" s="39"/>
      <c r="F43" s="39"/>
    </row>
    <row r="44" spans="1:8">
      <c r="B44" s="95" t="s">
        <v>11</v>
      </c>
      <c r="C44" s="96"/>
      <c r="D44" s="97"/>
      <c r="E44" s="97"/>
      <c r="F44" s="97"/>
    </row>
    <row r="45" spans="1:8">
      <c r="B45" s="41"/>
      <c r="C45" s="41"/>
      <c r="D45" s="42"/>
      <c r="E45" s="42"/>
      <c r="F45" s="42"/>
    </row>
    <row r="46" spans="1:8">
      <c r="B46" s="41"/>
      <c r="C46" s="41"/>
      <c r="D46" s="73"/>
      <c r="E46" s="73"/>
      <c r="F46" s="73"/>
    </row>
    <row r="47" spans="1:8">
      <c r="B47" s="75" t="s">
        <v>1</v>
      </c>
      <c r="C47" s="75" t="s">
        <v>2</v>
      </c>
      <c r="D47" s="73"/>
      <c r="E47" s="73"/>
      <c r="F47" s="73"/>
    </row>
    <row r="48" spans="1:8">
      <c r="B48" s="205">
        <v>1139</v>
      </c>
      <c r="C48" s="207" t="s">
        <v>74</v>
      </c>
      <c r="D48" s="74"/>
      <c r="E48" s="74"/>
      <c r="F48" s="74"/>
    </row>
    <row r="49" spans="1:7" ht="37.5" customHeight="1">
      <c r="B49" s="310" t="s">
        <v>3</v>
      </c>
      <c r="C49" s="310"/>
      <c r="D49" s="136"/>
      <c r="E49" s="136"/>
      <c r="F49" s="136"/>
    </row>
    <row r="50" spans="1:7" ht="39.75" customHeight="1">
      <c r="A50" s="45"/>
      <c r="B50" s="206" t="s">
        <v>4</v>
      </c>
      <c r="C50" s="80">
        <v>1139</v>
      </c>
      <c r="D50" s="232" t="s">
        <v>87</v>
      </c>
      <c r="E50" s="232"/>
      <c r="F50" s="232"/>
      <c r="G50" s="232"/>
    </row>
    <row r="51" spans="1:7" ht="34.5">
      <c r="B51" s="99" t="s">
        <v>5</v>
      </c>
      <c r="C51" s="100">
        <v>11001</v>
      </c>
      <c r="D51" s="175" t="s">
        <v>106</v>
      </c>
      <c r="E51" s="175" t="s">
        <v>107</v>
      </c>
      <c r="F51" s="132" t="s">
        <v>89</v>
      </c>
      <c r="G51" s="132" t="s">
        <v>17</v>
      </c>
    </row>
    <row r="52" spans="1:7" ht="34.5">
      <c r="B52" s="99" t="s">
        <v>6</v>
      </c>
      <c r="C52" s="83" t="s">
        <v>74</v>
      </c>
      <c r="D52" s="83"/>
      <c r="E52" s="83"/>
      <c r="F52" s="98"/>
      <c r="G52" s="98"/>
    </row>
    <row r="53" spans="1:7" ht="69">
      <c r="B53" s="99" t="s">
        <v>10</v>
      </c>
      <c r="C53" s="83" t="s">
        <v>79</v>
      </c>
      <c r="D53" s="83"/>
      <c r="E53" s="83"/>
      <c r="F53" s="98"/>
      <c r="G53" s="98"/>
    </row>
    <row r="54" spans="1:7">
      <c r="B54" s="99" t="s">
        <v>7</v>
      </c>
      <c r="C54" s="83" t="s">
        <v>80</v>
      </c>
      <c r="D54" s="83"/>
      <c r="E54" s="83"/>
      <c r="F54" s="98"/>
      <c r="G54" s="98"/>
    </row>
    <row r="55" spans="1:7" ht="51.75">
      <c r="B55" s="101" t="s">
        <v>81</v>
      </c>
      <c r="C55" s="83" t="s">
        <v>78</v>
      </c>
      <c r="D55" s="83"/>
      <c r="E55" s="83"/>
      <c r="F55" s="98"/>
      <c r="G55" s="98"/>
    </row>
    <row r="56" spans="1:7">
      <c r="B56" s="102"/>
      <c r="C56" s="103" t="s">
        <v>0</v>
      </c>
      <c r="D56" s="98"/>
      <c r="E56" s="98"/>
      <c r="F56" s="98"/>
      <c r="G56" s="98"/>
    </row>
    <row r="57" spans="1:7">
      <c r="B57" s="309" t="s">
        <v>8</v>
      </c>
      <c r="C57" s="309"/>
      <c r="D57" s="149">
        <v>-240542.9</v>
      </c>
      <c r="E57" s="149">
        <v>-240542.9</v>
      </c>
      <c r="F57" s="149">
        <v>-240542.9</v>
      </c>
      <c r="G57" s="149">
        <v>-240542.9</v>
      </c>
    </row>
    <row r="140" spans="1:7" s="45" customFormat="1">
      <c r="A140" s="35"/>
      <c r="B140" s="35"/>
      <c r="C140" s="35"/>
      <c r="D140" s="37"/>
      <c r="E140" s="37"/>
      <c r="F140" s="37"/>
      <c r="G140" s="35"/>
    </row>
    <row r="154" spans="1:7">
      <c r="A154" s="45"/>
      <c r="B154" s="45"/>
      <c r="C154" s="45"/>
      <c r="D154" s="50"/>
      <c r="E154" s="50"/>
      <c r="F154" s="50"/>
      <c r="G154" s="45"/>
    </row>
  </sheetData>
  <mergeCells count="15">
    <mergeCell ref="B57:C57"/>
    <mergeCell ref="B22:C22"/>
    <mergeCell ref="B14:C14"/>
    <mergeCell ref="B49:C49"/>
    <mergeCell ref="D50:G50"/>
    <mergeCell ref="B26:C26"/>
    <mergeCell ref="A7:E7"/>
    <mergeCell ref="A41:E41"/>
    <mergeCell ref="B21:C21"/>
    <mergeCell ref="D15:G15"/>
    <mergeCell ref="B39:C39"/>
    <mergeCell ref="B31:C31"/>
    <mergeCell ref="D32:G32"/>
    <mergeCell ref="B38:C38"/>
    <mergeCell ref="B5:G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28" zoomScaleNormal="100" zoomScaleSheetLayoutView="100" workbookViewId="0">
      <selection activeCell="G39" sqref="G39"/>
    </sheetView>
  </sheetViews>
  <sheetFormatPr defaultColWidth="9.140625" defaultRowHeight="17.25"/>
  <cols>
    <col min="1" max="1" width="10.42578125" style="106" customWidth="1"/>
    <col min="2" max="2" width="9.5703125" style="106" customWidth="1"/>
    <col min="3" max="3" width="8" style="106" customWidth="1"/>
    <col min="4" max="4" width="10.42578125" style="106" customWidth="1"/>
    <col min="5" max="5" width="14.7109375" style="106" customWidth="1"/>
    <col min="6" max="6" width="62.140625" style="106" customWidth="1"/>
    <col min="7" max="7" width="16.140625" style="106" customWidth="1"/>
    <col min="8" max="8" width="14.5703125" style="106" customWidth="1"/>
    <col min="9" max="9" width="16" style="106" customWidth="1"/>
    <col min="10" max="10" width="15.7109375" style="106" customWidth="1"/>
    <col min="11" max="11" width="21.140625" style="106" customWidth="1"/>
    <col min="12" max="12" width="14.42578125" style="106" customWidth="1"/>
    <col min="13" max="16384" width="9.140625" style="106"/>
  </cols>
  <sheetData>
    <row r="1" spans="1:11" ht="18" customHeight="1">
      <c r="H1" s="335" t="s">
        <v>83</v>
      </c>
      <c r="I1" s="335"/>
      <c r="J1" s="335"/>
      <c r="K1" s="143"/>
    </row>
    <row r="2" spans="1:11" ht="15.75" customHeight="1">
      <c r="H2" s="344" t="s">
        <v>101</v>
      </c>
      <c r="I2" s="345"/>
      <c r="J2" s="345"/>
      <c r="K2" s="143"/>
    </row>
    <row r="3" spans="1:11" ht="17.25" customHeight="1">
      <c r="H3" s="344" t="s">
        <v>9</v>
      </c>
      <c r="I3" s="345"/>
      <c r="J3" s="345"/>
      <c r="K3" s="143"/>
    </row>
    <row r="6" spans="1:11" ht="52.5" customHeight="1">
      <c r="A6" s="347" t="s">
        <v>104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</row>
    <row r="7" spans="1:11">
      <c r="K7" s="139"/>
    </row>
    <row r="8" spans="1:11">
      <c r="I8" s="348" t="s">
        <v>25</v>
      </c>
      <c r="J8" s="348"/>
      <c r="K8" s="140"/>
    </row>
    <row r="9" spans="1:11" s="107" customFormat="1" ht="75.75" customHeight="1">
      <c r="A9" s="346" t="s">
        <v>26</v>
      </c>
      <c r="B9" s="346"/>
      <c r="C9" s="346"/>
      <c r="D9" s="346" t="s">
        <v>14</v>
      </c>
      <c r="E9" s="346"/>
      <c r="F9" s="346" t="s">
        <v>20</v>
      </c>
      <c r="G9" s="349" t="s">
        <v>51</v>
      </c>
      <c r="H9" s="350"/>
      <c r="I9" s="350"/>
      <c r="J9" s="351"/>
      <c r="K9" s="141"/>
    </row>
    <row r="10" spans="1:11" s="109" customFormat="1" ht="36.200000000000003" customHeight="1">
      <c r="A10" s="108" t="s">
        <v>52</v>
      </c>
      <c r="B10" s="108" t="s">
        <v>53</v>
      </c>
      <c r="C10" s="108" t="s">
        <v>27</v>
      </c>
      <c r="D10" s="108" t="s">
        <v>18</v>
      </c>
      <c r="E10" s="108" t="s">
        <v>40</v>
      </c>
      <c r="F10" s="346"/>
      <c r="G10" s="175" t="s">
        <v>106</v>
      </c>
      <c r="H10" s="175" t="s">
        <v>107</v>
      </c>
      <c r="I10" s="133" t="s">
        <v>16</v>
      </c>
      <c r="J10" s="133" t="s">
        <v>17</v>
      </c>
      <c r="K10" s="142"/>
    </row>
    <row r="11" spans="1:11" s="107" customFormat="1" ht="22.5" customHeight="1">
      <c r="A11" s="331"/>
      <c r="B11" s="331"/>
      <c r="C11" s="331"/>
      <c r="D11" s="328"/>
      <c r="E11" s="328"/>
      <c r="F11" s="111" t="s">
        <v>24</v>
      </c>
      <c r="G11" s="176">
        <f>+G13+G32</f>
        <v>0</v>
      </c>
      <c r="H11" s="176">
        <f>+H13+H32</f>
        <v>0</v>
      </c>
      <c r="I11" s="112">
        <f>+I13+I32</f>
        <v>0</v>
      </c>
      <c r="J11" s="112">
        <f>+J13+J32</f>
        <v>0</v>
      </c>
    </row>
    <row r="12" spans="1:11" s="107" customFormat="1" ht="22.5" customHeight="1">
      <c r="A12" s="332"/>
      <c r="B12" s="332"/>
      <c r="C12" s="332"/>
      <c r="D12" s="329"/>
      <c r="E12" s="329"/>
      <c r="F12" s="113" t="s">
        <v>84</v>
      </c>
      <c r="G12" s="113"/>
      <c r="H12" s="113"/>
      <c r="I12" s="112"/>
      <c r="J12" s="112"/>
    </row>
    <row r="13" spans="1:11" s="109" customFormat="1" ht="27" customHeight="1">
      <c r="A13" s="333"/>
      <c r="B13" s="332"/>
      <c r="C13" s="332"/>
      <c r="D13" s="329"/>
      <c r="E13" s="329"/>
      <c r="F13" s="114" t="s">
        <v>78</v>
      </c>
      <c r="G13" s="112">
        <f>G14</f>
        <v>-240542.9</v>
      </c>
      <c r="H13" s="112">
        <f>H14</f>
        <v>-240542.9</v>
      </c>
      <c r="I13" s="112">
        <f t="shared" ref="I13:J13" si="0">+I14</f>
        <v>-240542.9</v>
      </c>
      <c r="J13" s="112">
        <f t="shared" si="0"/>
        <v>-240542.9</v>
      </c>
    </row>
    <row r="14" spans="1:11" ht="34.5">
      <c r="A14" s="240" t="s">
        <v>68</v>
      </c>
      <c r="B14" s="332"/>
      <c r="C14" s="332"/>
      <c r="D14" s="329"/>
      <c r="E14" s="329"/>
      <c r="F14" s="114" t="s">
        <v>69</v>
      </c>
      <c r="G14" s="150">
        <f>G16</f>
        <v>-240542.9</v>
      </c>
      <c r="H14" s="150">
        <f>H16</f>
        <v>-240542.9</v>
      </c>
      <c r="I14" s="150">
        <f t="shared" ref="I14:J14" si="1">+I16</f>
        <v>-240542.9</v>
      </c>
      <c r="J14" s="150">
        <f t="shared" si="1"/>
        <v>-240542.9</v>
      </c>
    </row>
    <row r="15" spans="1:11">
      <c r="A15" s="241"/>
      <c r="B15" s="333"/>
      <c r="C15" s="332"/>
      <c r="D15" s="329"/>
      <c r="E15" s="329"/>
      <c r="F15" s="113" t="s">
        <v>21</v>
      </c>
      <c r="G15" s="153"/>
      <c r="H15" s="153"/>
      <c r="I15" s="146"/>
      <c r="J15" s="146"/>
    </row>
    <row r="16" spans="1:11" ht="34.5">
      <c r="A16" s="241"/>
      <c r="B16" s="240" t="s">
        <v>70</v>
      </c>
      <c r="C16" s="332"/>
      <c r="D16" s="329"/>
      <c r="E16" s="329"/>
      <c r="F16" s="114" t="s">
        <v>71</v>
      </c>
      <c r="G16" s="153">
        <f>G18</f>
        <v>-240542.9</v>
      </c>
      <c r="H16" s="153">
        <f>H18</f>
        <v>-240542.9</v>
      </c>
      <c r="I16" s="151">
        <f t="shared" ref="I16:J16" si="2">+I18</f>
        <v>-240542.9</v>
      </c>
      <c r="J16" s="151">
        <f t="shared" si="2"/>
        <v>-240542.9</v>
      </c>
    </row>
    <row r="17" spans="1:10">
      <c r="A17" s="241"/>
      <c r="B17" s="241"/>
      <c r="C17" s="333"/>
      <c r="D17" s="329"/>
      <c r="E17" s="329"/>
      <c r="F17" s="113" t="s">
        <v>21</v>
      </c>
      <c r="G17" s="153"/>
      <c r="H17" s="153"/>
      <c r="I17" s="151"/>
      <c r="J17" s="151"/>
    </row>
    <row r="18" spans="1:10">
      <c r="A18" s="241"/>
      <c r="B18" s="241"/>
      <c r="C18" s="240" t="s">
        <v>70</v>
      </c>
      <c r="D18" s="329"/>
      <c r="E18" s="329"/>
      <c r="F18" s="111" t="s">
        <v>63</v>
      </c>
      <c r="G18" s="153">
        <f>G20</f>
        <v>-240542.9</v>
      </c>
      <c r="H18" s="153">
        <f>H20</f>
        <v>-240542.9</v>
      </c>
      <c r="I18" s="151">
        <f t="shared" ref="I18:J18" si="3">+I20</f>
        <v>-240542.9</v>
      </c>
      <c r="J18" s="151">
        <f t="shared" si="3"/>
        <v>-240542.9</v>
      </c>
    </row>
    <row r="19" spans="1:10" ht="14.25" customHeight="1">
      <c r="A19" s="241"/>
      <c r="B19" s="241"/>
      <c r="C19" s="241"/>
      <c r="D19" s="329"/>
      <c r="E19" s="329"/>
      <c r="F19" s="113" t="s">
        <v>21</v>
      </c>
      <c r="G19" s="153"/>
      <c r="H19" s="153"/>
      <c r="I19" s="147"/>
      <c r="J19" s="147"/>
    </row>
    <row r="20" spans="1:10">
      <c r="A20" s="241"/>
      <c r="B20" s="241"/>
      <c r="C20" s="241"/>
      <c r="D20" s="329"/>
      <c r="E20" s="329"/>
      <c r="F20" s="113" t="s">
        <v>72</v>
      </c>
      <c r="G20" s="153">
        <f>G22</f>
        <v>-240542.9</v>
      </c>
      <c r="H20" s="153">
        <f>H22</f>
        <v>-240542.9</v>
      </c>
      <c r="I20" s="151">
        <f t="shared" ref="I20:J20" si="4">+I22</f>
        <v>-240542.9</v>
      </c>
      <c r="J20" s="151">
        <f t="shared" si="4"/>
        <v>-240542.9</v>
      </c>
    </row>
    <row r="21" spans="1:10">
      <c r="A21" s="241"/>
      <c r="B21" s="241"/>
      <c r="C21" s="241"/>
      <c r="D21" s="330"/>
      <c r="E21" s="330"/>
      <c r="F21" s="113" t="s">
        <v>21</v>
      </c>
      <c r="G21" s="153"/>
      <c r="H21" s="153"/>
      <c r="I21" s="150"/>
      <c r="J21" s="150"/>
    </row>
    <row r="22" spans="1:10" s="115" customFormat="1" ht="22.5" customHeight="1">
      <c r="A22" s="241"/>
      <c r="B22" s="241"/>
      <c r="C22" s="241"/>
      <c r="D22" s="240" t="s">
        <v>73</v>
      </c>
      <c r="E22" s="334" t="s">
        <v>74</v>
      </c>
      <c r="F22" s="334" t="s">
        <v>63</v>
      </c>
      <c r="G22" s="150">
        <f>G24</f>
        <v>-240542.9</v>
      </c>
      <c r="H22" s="150">
        <f>H24</f>
        <v>-240542.9</v>
      </c>
      <c r="I22" s="150">
        <f t="shared" ref="I22:J22" si="5">+I24</f>
        <v>-240542.9</v>
      </c>
      <c r="J22" s="150">
        <f t="shared" si="5"/>
        <v>-240542.9</v>
      </c>
    </row>
    <row r="23" spans="1:10" ht="15" customHeight="1">
      <c r="A23" s="241"/>
      <c r="B23" s="241"/>
      <c r="C23" s="241"/>
      <c r="D23" s="241"/>
      <c r="E23" s="116"/>
      <c r="F23" s="117" t="s">
        <v>21</v>
      </c>
      <c r="G23" s="150"/>
      <c r="H23" s="150"/>
      <c r="I23" s="148"/>
      <c r="J23" s="148"/>
    </row>
    <row r="24" spans="1:10" ht="22.15" customHeight="1">
      <c r="A24" s="241"/>
      <c r="B24" s="241"/>
      <c r="C24" s="241"/>
      <c r="D24" s="241"/>
      <c r="E24" s="325" t="s">
        <v>66</v>
      </c>
      <c r="F24" s="111" t="s">
        <v>63</v>
      </c>
      <c r="G24" s="150">
        <f>G26</f>
        <v>-240542.9</v>
      </c>
      <c r="H24" s="150">
        <f>H26</f>
        <v>-240542.9</v>
      </c>
      <c r="I24" s="152">
        <f t="shared" ref="I24:J24" si="6">+I26</f>
        <v>-240542.9</v>
      </c>
      <c r="J24" s="152">
        <f t="shared" si="6"/>
        <v>-240542.9</v>
      </c>
    </row>
    <row r="25" spans="1:10">
      <c r="A25" s="241"/>
      <c r="B25" s="241"/>
      <c r="C25" s="241"/>
      <c r="D25" s="241"/>
      <c r="E25" s="326"/>
      <c r="F25" s="110" t="s">
        <v>41</v>
      </c>
      <c r="G25" s="153"/>
      <c r="H25" s="153"/>
      <c r="I25" s="153"/>
      <c r="J25" s="153"/>
    </row>
    <row r="26" spans="1:10">
      <c r="A26" s="241"/>
      <c r="B26" s="241"/>
      <c r="C26" s="241"/>
      <c r="D26" s="241"/>
      <c r="E26" s="326"/>
      <c r="F26" s="118" t="s">
        <v>72</v>
      </c>
      <c r="G26" s="153">
        <f>G28</f>
        <v>-240542.9</v>
      </c>
      <c r="H26" s="153">
        <f>H28</f>
        <v>-240542.9</v>
      </c>
      <c r="I26" s="154">
        <f t="shared" ref="I26:J26" si="7">+I28</f>
        <v>-240542.9</v>
      </c>
      <c r="J26" s="154">
        <f t="shared" si="7"/>
        <v>-240542.9</v>
      </c>
    </row>
    <row r="27" spans="1:10" ht="37.5" customHeight="1">
      <c r="A27" s="241"/>
      <c r="B27" s="241"/>
      <c r="C27" s="241"/>
      <c r="D27" s="241"/>
      <c r="E27" s="326"/>
      <c r="F27" s="110" t="s">
        <v>75</v>
      </c>
      <c r="G27" s="153"/>
      <c r="H27" s="153"/>
      <c r="I27" s="153"/>
      <c r="J27" s="153"/>
    </row>
    <row r="28" spans="1:10">
      <c r="A28" s="241"/>
      <c r="B28" s="241"/>
      <c r="C28" s="241"/>
      <c r="D28" s="241"/>
      <c r="E28" s="326"/>
      <c r="F28" s="119" t="s">
        <v>22</v>
      </c>
      <c r="G28" s="153">
        <f t="shared" ref="G28:H30" si="8">G29</f>
        <v>-240542.9</v>
      </c>
      <c r="H28" s="153">
        <f t="shared" si="8"/>
        <v>-240542.9</v>
      </c>
      <c r="I28" s="153">
        <f t="shared" ref="I28:J30" si="9">+I29</f>
        <v>-240542.9</v>
      </c>
      <c r="J28" s="153">
        <f t="shared" si="9"/>
        <v>-240542.9</v>
      </c>
    </row>
    <row r="29" spans="1:10">
      <c r="A29" s="241"/>
      <c r="B29" s="241"/>
      <c r="C29" s="241"/>
      <c r="D29" s="241"/>
      <c r="E29" s="326"/>
      <c r="F29" s="120" t="s">
        <v>23</v>
      </c>
      <c r="G29" s="153">
        <f t="shared" si="8"/>
        <v>-240542.9</v>
      </c>
      <c r="H29" s="153">
        <f t="shared" si="8"/>
        <v>-240542.9</v>
      </c>
      <c r="I29" s="153">
        <f t="shared" si="9"/>
        <v>-240542.9</v>
      </c>
      <c r="J29" s="153">
        <f t="shared" si="9"/>
        <v>-240542.9</v>
      </c>
    </row>
    <row r="30" spans="1:10">
      <c r="A30" s="241"/>
      <c r="B30" s="241"/>
      <c r="C30" s="241"/>
      <c r="D30" s="241"/>
      <c r="E30" s="326"/>
      <c r="F30" s="120" t="s">
        <v>85</v>
      </c>
      <c r="G30" s="153">
        <f t="shared" si="8"/>
        <v>-240542.9</v>
      </c>
      <c r="H30" s="153">
        <f t="shared" si="8"/>
        <v>-240542.9</v>
      </c>
      <c r="I30" s="153">
        <f t="shared" si="9"/>
        <v>-240542.9</v>
      </c>
      <c r="J30" s="153">
        <f t="shared" si="9"/>
        <v>-240542.9</v>
      </c>
    </row>
    <row r="31" spans="1:10">
      <c r="A31" s="243"/>
      <c r="B31" s="243"/>
      <c r="C31" s="243"/>
      <c r="D31" s="243"/>
      <c r="E31" s="327"/>
      <c r="F31" s="113" t="s">
        <v>77</v>
      </c>
      <c r="G31" s="153">
        <v>-240542.9</v>
      </c>
      <c r="H31" s="153">
        <v>-240542.9</v>
      </c>
      <c r="I31" s="153">
        <v>-240542.9</v>
      </c>
      <c r="J31" s="153">
        <v>-240542.9</v>
      </c>
    </row>
    <row r="32" spans="1:10" s="123" customFormat="1" ht="33.75" customHeight="1">
      <c r="A32" s="121"/>
      <c r="B32" s="121"/>
      <c r="C32" s="121"/>
      <c r="D32" s="121"/>
      <c r="E32" s="121"/>
      <c r="F32" s="122" t="s">
        <v>36</v>
      </c>
      <c r="G32" s="112">
        <f>+G33</f>
        <v>240542.9</v>
      </c>
      <c r="H32" s="112">
        <f>+H33</f>
        <v>240542.9</v>
      </c>
      <c r="I32" s="112">
        <f t="shared" ref="I32:J32" si="10">+I33</f>
        <v>240542.9</v>
      </c>
      <c r="J32" s="112">
        <f t="shared" si="10"/>
        <v>240542.9</v>
      </c>
    </row>
    <row r="33" spans="1:10" s="125" customFormat="1">
      <c r="A33" s="312" t="s">
        <v>48</v>
      </c>
      <c r="B33" s="336"/>
      <c r="C33" s="338"/>
      <c r="D33" s="341"/>
      <c r="E33" s="341"/>
      <c r="F33" s="124" t="s">
        <v>55</v>
      </c>
      <c r="G33" s="155">
        <f>+G35</f>
        <v>240542.9</v>
      </c>
      <c r="H33" s="155">
        <f>+H35</f>
        <v>240542.9</v>
      </c>
      <c r="I33" s="155">
        <f t="shared" ref="I33:J33" si="11">+I35</f>
        <v>240542.9</v>
      </c>
      <c r="J33" s="155">
        <f t="shared" si="11"/>
        <v>240542.9</v>
      </c>
    </row>
    <row r="34" spans="1:10" s="125" customFormat="1">
      <c r="A34" s="313"/>
      <c r="B34" s="337"/>
      <c r="C34" s="339"/>
      <c r="D34" s="342"/>
      <c r="E34" s="342"/>
      <c r="F34" s="93" t="s">
        <v>21</v>
      </c>
      <c r="G34" s="112"/>
      <c r="H34" s="112"/>
      <c r="I34" s="155"/>
      <c r="J34" s="155"/>
    </row>
    <row r="35" spans="1:10" s="125" customFormat="1">
      <c r="A35" s="313"/>
      <c r="B35" s="312" t="s">
        <v>95</v>
      </c>
      <c r="C35" s="339"/>
      <c r="D35" s="342"/>
      <c r="E35" s="342"/>
      <c r="F35" s="124" t="s">
        <v>56</v>
      </c>
      <c r="G35" s="155">
        <f>+G37</f>
        <v>240542.9</v>
      </c>
      <c r="H35" s="155">
        <f>+H37</f>
        <v>240542.9</v>
      </c>
      <c r="I35" s="155">
        <f t="shared" ref="I35:J35" si="12">+I37</f>
        <v>240542.9</v>
      </c>
      <c r="J35" s="155">
        <f t="shared" si="12"/>
        <v>240542.9</v>
      </c>
    </row>
    <row r="36" spans="1:10" s="125" customFormat="1">
      <c r="A36" s="313"/>
      <c r="B36" s="313"/>
      <c r="C36" s="340"/>
      <c r="D36" s="342"/>
      <c r="E36" s="342"/>
      <c r="F36" s="93" t="s">
        <v>21</v>
      </c>
      <c r="G36" s="112"/>
      <c r="H36" s="112"/>
      <c r="I36" s="156"/>
      <c r="J36" s="156"/>
    </row>
    <row r="37" spans="1:10" s="126" customFormat="1">
      <c r="A37" s="313"/>
      <c r="B37" s="313"/>
      <c r="C37" s="312" t="s">
        <v>97</v>
      </c>
      <c r="D37" s="342"/>
      <c r="E37" s="342"/>
      <c r="F37" s="124" t="s">
        <v>56</v>
      </c>
      <c r="G37" s="155">
        <f>+G39</f>
        <v>240542.9</v>
      </c>
      <c r="H37" s="155">
        <f>+H39</f>
        <v>240542.9</v>
      </c>
      <c r="I37" s="155">
        <f t="shared" ref="I37:J37" si="13">+I39</f>
        <v>240542.9</v>
      </c>
      <c r="J37" s="155">
        <f t="shared" si="13"/>
        <v>240542.9</v>
      </c>
    </row>
    <row r="38" spans="1:10" s="125" customFormat="1" ht="16.899999999999999" customHeight="1">
      <c r="A38" s="313"/>
      <c r="B38" s="313"/>
      <c r="C38" s="313"/>
      <c r="D38" s="342"/>
      <c r="E38" s="342"/>
      <c r="F38" s="93" t="s">
        <v>21</v>
      </c>
      <c r="G38" s="112"/>
      <c r="H38" s="112"/>
      <c r="I38" s="157"/>
      <c r="J38" s="157"/>
    </row>
    <row r="39" spans="1:10" s="125" customFormat="1" ht="16.899999999999999" customHeight="1">
      <c r="A39" s="313"/>
      <c r="B39" s="313"/>
      <c r="C39" s="313"/>
      <c r="D39" s="342"/>
      <c r="E39" s="342"/>
      <c r="F39" s="127" t="s">
        <v>36</v>
      </c>
      <c r="G39" s="158">
        <f>+G41</f>
        <v>240542.9</v>
      </c>
      <c r="H39" s="158">
        <f>+H41</f>
        <v>240542.9</v>
      </c>
      <c r="I39" s="158">
        <f t="shared" ref="I39:J39" si="14">+I41</f>
        <v>240542.9</v>
      </c>
      <c r="J39" s="158">
        <f t="shared" si="14"/>
        <v>240542.9</v>
      </c>
    </row>
    <row r="40" spans="1:10" s="125" customFormat="1" ht="16.899999999999999" customHeight="1">
      <c r="A40" s="313"/>
      <c r="B40" s="313"/>
      <c r="C40" s="313"/>
      <c r="D40" s="343"/>
      <c r="E40" s="343"/>
      <c r="F40" s="128" t="s">
        <v>21</v>
      </c>
      <c r="G40" s="112"/>
      <c r="H40" s="112"/>
      <c r="I40" s="157"/>
      <c r="J40" s="157"/>
    </row>
    <row r="41" spans="1:10" s="125" customFormat="1" ht="21" customHeight="1">
      <c r="A41" s="313"/>
      <c r="B41" s="313"/>
      <c r="C41" s="313"/>
      <c r="D41" s="315">
        <v>1168</v>
      </c>
      <c r="E41" s="321" t="s">
        <v>90</v>
      </c>
      <c r="F41" s="322"/>
      <c r="G41" s="155">
        <f>+G43</f>
        <v>240542.9</v>
      </c>
      <c r="H41" s="155">
        <f>+H43</f>
        <v>240542.9</v>
      </c>
      <c r="I41" s="155">
        <f t="shared" ref="I41:J41" si="15">+I43</f>
        <v>240542.9</v>
      </c>
      <c r="J41" s="155">
        <f t="shared" si="15"/>
        <v>240542.9</v>
      </c>
    </row>
    <row r="42" spans="1:10" s="125" customFormat="1" ht="16.899999999999999" customHeight="1">
      <c r="A42" s="313"/>
      <c r="B42" s="313"/>
      <c r="C42" s="313"/>
      <c r="D42" s="316"/>
      <c r="E42" s="323">
        <v>11013</v>
      </c>
      <c r="F42" s="129" t="s">
        <v>21</v>
      </c>
      <c r="G42" s="112"/>
      <c r="H42" s="112"/>
      <c r="I42" s="157"/>
      <c r="J42" s="157"/>
    </row>
    <row r="43" spans="1:10" s="125" customFormat="1" ht="39.75" customHeight="1">
      <c r="A43" s="313"/>
      <c r="B43" s="313"/>
      <c r="C43" s="313"/>
      <c r="D43" s="316"/>
      <c r="E43" s="324"/>
      <c r="F43" s="30" t="s">
        <v>119</v>
      </c>
      <c r="G43" s="155">
        <f>+G45</f>
        <v>240542.9</v>
      </c>
      <c r="H43" s="155">
        <f>+H45</f>
        <v>240542.9</v>
      </c>
      <c r="I43" s="155">
        <f t="shared" ref="I43:J43" si="16">+I45</f>
        <v>240542.9</v>
      </c>
      <c r="J43" s="155">
        <f t="shared" si="16"/>
        <v>240542.9</v>
      </c>
    </row>
    <row r="44" spans="1:10" s="125" customFormat="1" ht="16.899999999999999" customHeight="1">
      <c r="A44" s="313"/>
      <c r="B44" s="313"/>
      <c r="C44" s="313"/>
      <c r="D44" s="316"/>
      <c r="E44" s="318"/>
      <c r="F44" s="26" t="s">
        <v>41</v>
      </c>
      <c r="G44" s="26"/>
      <c r="H44" s="26"/>
      <c r="I44" s="157"/>
      <c r="J44" s="157"/>
    </row>
    <row r="45" spans="1:10" s="125" customFormat="1" ht="34.5">
      <c r="A45" s="313"/>
      <c r="B45" s="313"/>
      <c r="C45" s="313"/>
      <c r="D45" s="316"/>
      <c r="E45" s="319"/>
      <c r="F45" s="130" t="s">
        <v>36</v>
      </c>
      <c r="G45" s="159">
        <f>+G47</f>
        <v>240542.9</v>
      </c>
      <c r="H45" s="159">
        <f>+H47</f>
        <v>240542.9</v>
      </c>
      <c r="I45" s="159">
        <f t="shared" ref="I45:J45" si="17">+I47</f>
        <v>240542.9</v>
      </c>
      <c r="J45" s="159">
        <f t="shared" si="17"/>
        <v>240542.9</v>
      </c>
    </row>
    <row r="46" spans="1:10" s="125" customFormat="1" ht="37.5" customHeight="1">
      <c r="A46" s="313"/>
      <c r="B46" s="313"/>
      <c r="C46" s="313"/>
      <c r="D46" s="316"/>
      <c r="E46" s="319"/>
      <c r="F46" s="26" t="s">
        <v>37</v>
      </c>
      <c r="G46" s="159"/>
      <c r="H46" s="159"/>
      <c r="I46" s="157"/>
      <c r="J46" s="157"/>
    </row>
    <row r="47" spans="1:10" s="125" customFormat="1" ht="15" customHeight="1">
      <c r="A47" s="313"/>
      <c r="B47" s="313"/>
      <c r="C47" s="313"/>
      <c r="D47" s="316"/>
      <c r="E47" s="319"/>
      <c r="F47" s="26" t="s">
        <v>22</v>
      </c>
      <c r="G47" s="159">
        <f t="shared" ref="G47:H48" si="18">+G48</f>
        <v>240542.9</v>
      </c>
      <c r="H47" s="159">
        <f t="shared" si="18"/>
        <v>240542.9</v>
      </c>
      <c r="I47" s="158">
        <f t="shared" ref="I47:J48" si="19">+I48</f>
        <v>240542.9</v>
      </c>
      <c r="J47" s="158">
        <f t="shared" si="19"/>
        <v>240542.9</v>
      </c>
    </row>
    <row r="48" spans="1:10" s="125" customFormat="1" ht="15" customHeight="1">
      <c r="A48" s="313"/>
      <c r="B48" s="313"/>
      <c r="C48" s="313"/>
      <c r="D48" s="316"/>
      <c r="E48" s="319"/>
      <c r="F48" s="26" t="s">
        <v>23</v>
      </c>
      <c r="G48" s="159">
        <f t="shared" si="18"/>
        <v>240542.9</v>
      </c>
      <c r="H48" s="159">
        <f t="shared" si="18"/>
        <v>240542.9</v>
      </c>
      <c r="I48" s="157">
        <f t="shared" si="19"/>
        <v>240542.9</v>
      </c>
      <c r="J48" s="157">
        <f t="shared" si="19"/>
        <v>240542.9</v>
      </c>
    </row>
    <row r="49" spans="1:10" s="125" customFormat="1" ht="15" customHeight="1">
      <c r="A49" s="313"/>
      <c r="B49" s="313"/>
      <c r="C49" s="313"/>
      <c r="D49" s="316"/>
      <c r="E49" s="319"/>
      <c r="F49" s="26" t="s">
        <v>57</v>
      </c>
      <c r="G49" s="159">
        <f>G50+G53</f>
        <v>240542.9</v>
      </c>
      <c r="H49" s="159">
        <f t="shared" ref="H49:J49" si="20">H50+H53</f>
        <v>240542.9</v>
      </c>
      <c r="I49" s="159">
        <f t="shared" si="20"/>
        <v>240542.9</v>
      </c>
      <c r="J49" s="159">
        <f t="shared" si="20"/>
        <v>240542.9</v>
      </c>
    </row>
    <row r="50" spans="1:10" s="125" customFormat="1" ht="35.25" customHeight="1">
      <c r="A50" s="313"/>
      <c r="B50" s="313"/>
      <c r="C50" s="313"/>
      <c r="D50" s="316"/>
      <c r="E50" s="319"/>
      <c r="F50" s="26" t="s">
        <v>58</v>
      </c>
      <c r="G50" s="202">
        <f>G51+G52</f>
        <v>210542.9</v>
      </c>
      <c r="H50" s="202">
        <f t="shared" ref="H50:J50" si="21">H51+H52</f>
        <v>210542.9</v>
      </c>
      <c r="I50" s="202">
        <f t="shared" si="21"/>
        <v>210542.9</v>
      </c>
      <c r="J50" s="202">
        <f t="shared" si="21"/>
        <v>210542.9</v>
      </c>
    </row>
    <row r="51" spans="1:10" s="125" customFormat="1" ht="35.25" customHeight="1">
      <c r="A51" s="313"/>
      <c r="B51" s="313"/>
      <c r="C51" s="313"/>
      <c r="D51" s="316"/>
      <c r="E51" s="319"/>
      <c r="F51" s="26" t="s">
        <v>123</v>
      </c>
      <c r="G51" s="157">
        <v>133346.29999999999</v>
      </c>
      <c r="H51" s="157">
        <v>133346.29999999999</v>
      </c>
      <c r="I51" s="157">
        <v>133346.29999999999</v>
      </c>
      <c r="J51" s="157">
        <v>133346.29999999999</v>
      </c>
    </row>
    <row r="52" spans="1:10" s="125" customFormat="1" ht="30" customHeight="1">
      <c r="A52" s="313"/>
      <c r="B52" s="313"/>
      <c r="C52" s="313"/>
      <c r="D52" s="316"/>
      <c r="E52" s="320"/>
      <c r="F52" s="26" t="s">
        <v>59</v>
      </c>
      <c r="G52" s="159">
        <v>77196.600000000006</v>
      </c>
      <c r="H52" s="159">
        <v>77196.600000000006</v>
      </c>
      <c r="I52" s="87">
        <v>77196.600000000006</v>
      </c>
      <c r="J52" s="87">
        <v>77196.600000000006</v>
      </c>
    </row>
    <row r="53" spans="1:10" ht="42.75" customHeight="1">
      <c r="A53" s="313"/>
      <c r="B53" s="313"/>
      <c r="C53" s="313"/>
      <c r="D53" s="316"/>
      <c r="E53" s="201">
        <v>32005</v>
      </c>
      <c r="F53" s="195" t="s">
        <v>117</v>
      </c>
      <c r="G53" s="155">
        <f>+G55</f>
        <v>30000</v>
      </c>
      <c r="H53" s="155">
        <f>+H55</f>
        <v>30000</v>
      </c>
      <c r="I53" s="155">
        <f t="shared" ref="I53:J53" si="22">+I55</f>
        <v>30000</v>
      </c>
      <c r="J53" s="155">
        <f t="shared" si="22"/>
        <v>30000</v>
      </c>
    </row>
    <row r="54" spans="1:10">
      <c r="A54" s="313"/>
      <c r="B54" s="313"/>
      <c r="C54" s="313"/>
      <c r="D54" s="316"/>
      <c r="E54" s="318"/>
      <c r="F54" s="26" t="s">
        <v>41</v>
      </c>
      <c r="G54" s="26"/>
      <c r="H54" s="26"/>
      <c r="I54" s="157"/>
      <c r="J54" s="157"/>
    </row>
    <row r="55" spans="1:10" ht="34.5">
      <c r="A55" s="313"/>
      <c r="B55" s="313"/>
      <c r="C55" s="313"/>
      <c r="D55" s="316"/>
      <c r="E55" s="319"/>
      <c r="F55" s="130" t="s">
        <v>36</v>
      </c>
      <c r="G55" s="159">
        <f>+G57</f>
        <v>30000</v>
      </c>
      <c r="H55" s="159">
        <f>+H57</f>
        <v>30000</v>
      </c>
      <c r="I55" s="159">
        <f t="shared" ref="I55:J55" si="23">+I57</f>
        <v>30000</v>
      </c>
      <c r="J55" s="159">
        <f t="shared" si="23"/>
        <v>30000</v>
      </c>
    </row>
    <row r="56" spans="1:10" ht="51.75">
      <c r="A56" s="313"/>
      <c r="B56" s="313"/>
      <c r="C56" s="313"/>
      <c r="D56" s="316"/>
      <c r="E56" s="319"/>
      <c r="F56" s="26" t="s">
        <v>37</v>
      </c>
      <c r="G56" s="159"/>
      <c r="H56" s="159"/>
      <c r="I56" s="157"/>
      <c r="J56" s="157"/>
    </row>
    <row r="57" spans="1:10">
      <c r="A57" s="313"/>
      <c r="B57" s="313"/>
      <c r="C57" s="313"/>
      <c r="D57" s="316"/>
      <c r="E57" s="319"/>
      <c r="F57" s="26" t="s">
        <v>22</v>
      </c>
      <c r="G57" s="159">
        <f t="shared" ref="G57:J58" si="24">+G58</f>
        <v>30000</v>
      </c>
      <c r="H57" s="159">
        <f t="shared" si="24"/>
        <v>30000</v>
      </c>
      <c r="I57" s="158">
        <f t="shared" si="24"/>
        <v>30000</v>
      </c>
      <c r="J57" s="158">
        <f t="shared" si="24"/>
        <v>30000</v>
      </c>
    </row>
    <row r="58" spans="1:10">
      <c r="A58" s="313"/>
      <c r="B58" s="313"/>
      <c r="C58" s="313"/>
      <c r="D58" s="316"/>
      <c r="E58" s="319"/>
      <c r="F58" s="26" t="s">
        <v>23</v>
      </c>
      <c r="G58" s="159">
        <f t="shared" si="24"/>
        <v>30000</v>
      </c>
      <c r="H58" s="159">
        <f t="shared" si="24"/>
        <v>30000</v>
      </c>
      <c r="I58" s="157">
        <f t="shared" si="24"/>
        <v>30000</v>
      </c>
      <c r="J58" s="157">
        <f t="shared" si="24"/>
        <v>30000</v>
      </c>
    </row>
    <row r="59" spans="1:10">
      <c r="A59" s="313"/>
      <c r="B59" s="313"/>
      <c r="C59" s="313"/>
      <c r="D59" s="316"/>
      <c r="E59" s="319"/>
      <c r="F59" s="26" t="s">
        <v>57</v>
      </c>
      <c r="G59" s="159">
        <f>G60</f>
        <v>30000</v>
      </c>
      <c r="H59" s="159">
        <f t="shared" ref="H59:J59" si="25">H60</f>
        <v>30000</v>
      </c>
      <c r="I59" s="159">
        <f t="shared" si="25"/>
        <v>30000</v>
      </c>
      <c r="J59" s="159">
        <f t="shared" si="25"/>
        <v>30000</v>
      </c>
    </row>
    <row r="60" spans="1:10" ht="34.5">
      <c r="A60" s="313"/>
      <c r="B60" s="313"/>
      <c r="C60" s="313"/>
      <c r="D60" s="316"/>
      <c r="E60" s="319"/>
      <c r="F60" s="26" t="s">
        <v>124</v>
      </c>
      <c r="G60" s="159">
        <f>G61</f>
        <v>30000</v>
      </c>
      <c r="H60" s="159">
        <f t="shared" ref="H60:J60" si="26">H61</f>
        <v>30000</v>
      </c>
      <c r="I60" s="159">
        <f t="shared" si="26"/>
        <v>30000</v>
      </c>
      <c r="J60" s="159">
        <f t="shared" si="26"/>
        <v>30000</v>
      </c>
    </row>
    <row r="61" spans="1:10">
      <c r="A61" s="314"/>
      <c r="B61" s="314"/>
      <c r="C61" s="314"/>
      <c r="D61" s="317"/>
      <c r="E61" s="320"/>
      <c r="F61" s="26" t="s">
        <v>125</v>
      </c>
      <c r="G61" s="157">
        <v>30000</v>
      </c>
      <c r="H61" s="157">
        <v>30000</v>
      </c>
      <c r="I61" s="157">
        <v>30000</v>
      </c>
      <c r="J61" s="157">
        <v>30000</v>
      </c>
    </row>
  </sheetData>
  <mergeCells count="32">
    <mergeCell ref="H1:J1"/>
    <mergeCell ref="B33:B34"/>
    <mergeCell ref="C33:C36"/>
    <mergeCell ref="D33:D40"/>
    <mergeCell ref="E33:E40"/>
    <mergeCell ref="H2:J2"/>
    <mergeCell ref="H3:J3"/>
    <mergeCell ref="A9:C9"/>
    <mergeCell ref="D9:E9"/>
    <mergeCell ref="F9:F10"/>
    <mergeCell ref="A6:K6"/>
    <mergeCell ref="I8:J8"/>
    <mergeCell ref="G9:J9"/>
    <mergeCell ref="B11:B15"/>
    <mergeCell ref="A11:A13"/>
    <mergeCell ref="E11:E21"/>
    <mergeCell ref="A14:A31"/>
    <mergeCell ref="B16:B31"/>
    <mergeCell ref="C18:C31"/>
    <mergeCell ref="D22:D31"/>
    <mergeCell ref="E24:E31"/>
    <mergeCell ref="D11:D21"/>
    <mergeCell ref="C11:C17"/>
    <mergeCell ref="E22:F22"/>
    <mergeCell ref="A33:A61"/>
    <mergeCell ref="B35:B61"/>
    <mergeCell ref="C37:C61"/>
    <mergeCell ref="D41:D61"/>
    <mergeCell ref="E44:E52"/>
    <mergeCell ref="E54:E61"/>
    <mergeCell ref="E41:F41"/>
    <mergeCell ref="E42:E43"/>
  </mergeCells>
  <pageMargins left="0.7" right="0.7" top="0.75" bottom="0.75" header="0.3" footer="0.3"/>
  <pageSetup paperSize="9" scale="40" orientation="landscape" r:id="rId1"/>
  <ignoredErrors>
    <ignoredError sqref="I14:J30 I33:J48 F42 F41 E44:F44 D37:F37 D38:F40 C35:F35 C36:F36 A33:F33 C18 F31 F25:F30 E23:F24 D22:F22 F14:F18 F19:F21 B16 A14 B34:F34 F45:F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Havelvats 1</vt:lpstr>
      <vt:lpstr>Havelvats 2 </vt:lpstr>
      <vt:lpstr>Havelvats 3</vt:lpstr>
      <vt:lpstr>Havelvats 4</vt:lpstr>
      <vt:lpstr>Havelvats 5</vt:lpstr>
      <vt:lpstr>Havelvats 6</vt:lpstr>
      <vt:lpstr>'Havelvats 1'!Print_Area</vt:lpstr>
      <vt:lpstr>'Havelvats 2 '!Print_Area</vt:lpstr>
      <vt:lpstr>'Havelvats 3'!Print_Area</vt:lpstr>
      <vt:lpstr>'Havelvats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https://mul2.gov.am/tasks/745056/oneclick/havelvacner.xlsx?token=6219fb7749bfe7e665cd1c165b7fb5a5</cp:keywords>
  <cp:lastModifiedBy>Arpine Martirosyan</cp:lastModifiedBy>
  <cp:lastPrinted>2023-02-03T13:06:53Z</cp:lastPrinted>
  <dcterms:created xsi:type="dcterms:W3CDTF">2021-08-23T10:50:47Z</dcterms:created>
  <dcterms:modified xsi:type="dcterms:W3CDTF">2023-02-08T12:08:19Z</dcterms:modified>
</cp:coreProperties>
</file>