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06.09.19\aaa\FINOTDEL2023\CANRAMART_2023\VOROSHUM\voroshum_final_2\attachments_1198203\Elic_chisht\chisht\"/>
    </mc:Choice>
  </mc:AlternateContent>
  <bookViews>
    <workbookView xWindow="0" yWindow="0" windowWidth="19095" windowHeight="10965" tabRatio="759"/>
  </bookViews>
  <sheets>
    <sheet name="Havelvats 1" sheetId="27" r:id="rId1"/>
    <sheet name="Havelvats 2 " sheetId="32" r:id="rId2"/>
    <sheet name="Havelvats 3" sheetId="29" r:id="rId3"/>
    <sheet name="Havelvats 4" sheetId="50" r:id="rId4"/>
    <sheet name="Havelvats 5" sheetId="52" r:id="rId5"/>
    <sheet name="Havelvats 6" sheetId="51" r:id="rId6"/>
  </sheets>
  <definedNames>
    <definedName name="AgencyCode" localSheetId="1">#REF!</definedName>
    <definedName name="AgencyCode" localSheetId="3">#REF!</definedName>
    <definedName name="AgencyCode" localSheetId="4">#REF!</definedName>
    <definedName name="AgencyCode" localSheetId="5">#REF!</definedName>
    <definedName name="AgencyCode">#REF!</definedName>
    <definedName name="AgencyName" localSheetId="1">#REF!</definedName>
    <definedName name="AgencyName" localSheetId="3">#REF!</definedName>
    <definedName name="AgencyName" localSheetId="4">#REF!</definedName>
    <definedName name="AgencyName" localSheetId="5">#REF!</definedName>
    <definedName name="AgencyName">#REF!</definedName>
    <definedName name="davit" localSheetId="3">#REF!</definedName>
    <definedName name="davit" localSheetId="4">#REF!</definedName>
    <definedName name="davit" localSheetId="5">#REF!</definedName>
    <definedName name="davit">#REF!</definedName>
    <definedName name="Functional1" localSheetId="1">#REF!</definedName>
    <definedName name="Functional1" localSheetId="3">#REF!</definedName>
    <definedName name="Functional1" localSheetId="5">#REF!</definedName>
    <definedName name="Functional1">#REF!</definedName>
    <definedName name="ggg" localSheetId="3">#REF!</definedName>
    <definedName name="ggg" localSheetId="5">#REF!</definedName>
    <definedName name="ggg">#REF!</definedName>
    <definedName name="PANature" localSheetId="1">#REF!</definedName>
    <definedName name="PANature" localSheetId="3">#REF!</definedName>
    <definedName name="PANature" localSheetId="5">#REF!</definedName>
    <definedName name="PANature">#REF!</definedName>
    <definedName name="PAType" localSheetId="1">#REF!</definedName>
    <definedName name="PAType" localSheetId="3">#REF!</definedName>
    <definedName name="PAType" localSheetId="5">#REF!</definedName>
    <definedName name="PAType">#REF!</definedName>
    <definedName name="Performance2" localSheetId="1">#REF!</definedName>
    <definedName name="Performance2" localSheetId="3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3">#REF!</definedName>
    <definedName name="PerformanceType" localSheetId="5">#REF!</definedName>
    <definedName name="PerformanceType">#REF!</definedName>
    <definedName name="_xlnm.Print_Area" localSheetId="0">'Havelvats 1'!$A$1:$G$37</definedName>
    <definedName name="_xlnm.Print_Area" localSheetId="1">'Havelvats 2 '!$A$1:$J$51</definedName>
    <definedName name="_xlnm.Print_Area" localSheetId="5">'Havelvats 6'!$A$1:$J$51</definedName>
    <definedName name="Հավելված" localSheetId="3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3">#REF!</definedName>
    <definedName name="Մաս" localSheetId="5">#REF!</definedName>
    <definedName name="Մաս">#REF!</definedName>
    <definedName name="շախմատիստ" localSheetId="3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I14" i="52" l="1"/>
  <c r="I13" i="52"/>
  <c r="I12" i="52" s="1"/>
  <c r="I11" i="52" s="1"/>
  <c r="H32" i="51" l="1"/>
  <c r="I32" i="51"/>
  <c r="J32" i="51"/>
  <c r="G32" i="51"/>
  <c r="H51" i="51"/>
  <c r="I51" i="51"/>
  <c r="J51" i="51"/>
  <c r="G51" i="51"/>
  <c r="E43" i="50"/>
  <c r="F43" i="50"/>
  <c r="G43" i="50"/>
  <c r="D43" i="50"/>
  <c r="E24" i="50"/>
  <c r="F24" i="50"/>
  <c r="G24" i="50"/>
  <c r="D24" i="50"/>
  <c r="E44" i="29"/>
  <c r="F44" i="29"/>
  <c r="G44" i="29"/>
  <c r="D44" i="29"/>
  <c r="E25" i="29"/>
  <c r="F25" i="29"/>
  <c r="G25" i="29"/>
  <c r="D25" i="29"/>
  <c r="H32" i="32"/>
  <c r="I32" i="32"/>
  <c r="J32" i="32"/>
  <c r="G32" i="32"/>
  <c r="E12" i="27"/>
  <c r="F12" i="27"/>
  <c r="G12" i="27"/>
  <c r="D12" i="27"/>
  <c r="H51" i="32" l="1"/>
  <c r="I51" i="32"/>
  <c r="J51" i="32"/>
  <c r="G51" i="32"/>
  <c r="H31" i="51" l="1"/>
  <c r="H30" i="51" s="1"/>
  <c r="I31" i="51"/>
  <c r="I30" i="51" s="1"/>
  <c r="J31" i="51"/>
  <c r="J30" i="51" s="1"/>
  <c r="G31" i="51"/>
  <c r="G30" i="51" s="1"/>
  <c r="H31" i="32"/>
  <c r="H30" i="32" s="1"/>
  <c r="I31" i="32"/>
  <c r="I30" i="32" s="1"/>
  <c r="J31" i="32"/>
  <c r="J30" i="32" s="1"/>
  <c r="G31" i="32"/>
  <c r="G30" i="32" s="1"/>
  <c r="G50" i="51" l="1"/>
  <c r="G49" i="51" s="1"/>
  <c r="G48" i="51" s="1"/>
  <c r="G46" i="51" s="1"/>
  <c r="G44" i="51" s="1"/>
  <c r="G42" i="51" s="1"/>
  <c r="G40" i="51" s="1"/>
  <c r="G38" i="51" s="1"/>
  <c r="G36" i="51" s="1"/>
  <c r="G34" i="51" s="1"/>
  <c r="G33" i="51" s="1"/>
  <c r="H50" i="51"/>
  <c r="H49" i="51" s="1"/>
  <c r="H48" i="51" s="1"/>
  <c r="H46" i="51" s="1"/>
  <c r="H44" i="51" s="1"/>
  <c r="H42" i="51" s="1"/>
  <c r="H40" i="51" s="1"/>
  <c r="H38" i="51" s="1"/>
  <c r="H36" i="51" s="1"/>
  <c r="H34" i="51" s="1"/>
  <c r="H33" i="51" s="1"/>
  <c r="H29" i="51"/>
  <c r="H28" i="51" s="1"/>
  <c r="H26" i="51" s="1"/>
  <c r="H24" i="51" s="1"/>
  <c r="H22" i="51" s="1"/>
  <c r="H20" i="51" s="1"/>
  <c r="H18" i="51" s="1"/>
  <c r="H16" i="51" s="1"/>
  <c r="H14" i="51" s="1"/>
  <c r="H13" i="51" s="1"/>
  <c r="G42" i="32"/>
  <c r="G40" i="32" s="1"/>
  <c r="G38" i="32" s="1"/>
  <c r="G36" i="32" s="1"/>
  <c r="G34" i="32" s="1"/>
  <c r="G33" i="32" s="1"/>
  <c r="H42" i="32"/>
  <c r="H40" i="32" s="1"/>
  <c r="G50" i="32"/>
  <c r="G49" i="32" s="1"/>
  <c r="G48" i="32" s="1"/>
  <c r="G46" i="32" s="1"/>
  <c r="G44" i="32" s="1"/>
  <c r="H50" i="32"/>
  <c r="H49" i="32" s="1"/>
  <c r="H48" i="32" s="1"/>
  <c r="H46" i="32" s="1"/>
  <c r="H44" i="32" s="1"/>
  <c r="H29" i="32"/>
  <c r="H28" i="32" s="1"/>
  <c r="H26" i="32" s="1"/>
  <c r="H24" i="32" s="1"/>
  <c r="H22" i="32" s="1"/>
  <c r="H13" i="32" s="1"/>
  <c r="G29" i="32"/>
  <c r="G28" i="32" s="1"/>
  <c r="G26" i="32" s="1"/>
  <c r="G24" i="32" s="1"/>
  <c r="G22" i="32" s="1"/>
  <c r="G13" i="32" s="1"/>
  <c r="E26" i="27"/>
  <c r="E25" i="27" s="1"/>
  <c r="D26" i="27"/>
  <c r="D25" i="27" s="1"/>
  <c r="E11" i="27"/>
  <c r="D11" i="27"/>
  <c r="G29" i="51" l="1"/>
  <c r="G28" i="51" s="1"/>
  <c r="G26" i="51" s="1"/>
  <c r="G24" i="51" s="1"/>
  <c r="G22" i="51" s="1"/>
  <c r="G20" i="51" s="1"/>
  <c r="G18" i="51" s="1"/>
  <c r="G16" i="51" s="1"/>
  <c r="G14" i="51" s="1"/>
  <c r="G13" i="51" s="1"/>
  <c r="G11" i="51" s="1"/>
  <c r="H11" i="51"/>
  <c r="G11" i="32"/>
  <c r="H38" i="32"/>
  <c r="H36" i="32" s="1"/>
  <c r="H34" i="32" s="1"/>
  <c r="H33" i="32" s="1"/>
  <c r="H11" i="32" s="1"/>
  <c r="E9" i="27"/>
  <c r="D9" i="27"/>
  <c r="G26" i="27" l="1"/>
  <c r="G25" i="27" s="1"/>
  <c r="F26" i="27"/>
  <c r="F25" i="27" s="1"/>
  <c r="G11" i="27"/>
  <c r="F11" i="27"/>
  <c r="J50" i="32" l="1"/>
  <c r="J49" i="32" s="1"/>
  <c r="J48" i="32" s="1"/>
  <c r="J46" i="32" s="1"/>
  <c r="J44" i="32" s="1"/>
  <c r="J42" i="32"/>
  <c r="J40" i="32" s="1"/>
  <c r="I50" i="32"/>
  <c r="J29" i="32" l="1"/>
  <c r="J28" i="32" s="1"/>
  <c r="J26" i="32" s="1"/>
  <c r="J24" i="32" s="1"/>
  <c r="J22" i="32" s="1"/>
  <c r="J13" i="32" s="1"/>
  <c r="I42" i="32"/>
  <c r="I38" i="32" s="1"/>
  <c r="I36" i="32" s="1"/>
  <c r="I34" i="32" s="1"/>
  <c r="I33" i="32" s="1"/>
  <c r="J38" i="32"/>
  <c r="J36" i="32" s="1"/>
  <c r="J34" i="32" s="1"/>
  <c r="J33" i="32" s="1"/>
  <c r="I49" i="32"/>
  <c r="I48" i="32" s="1"/>
  <c r="I46" i="32" s="1"/>
  <c r="I44" i="32" s="1"/>
  <c r="I29" i="32" l="1"/>
  <c r="I28" i="32" s="1"/>
  <c r="I26" i="32" s="1"/>
  <c r="I24" i="32" s="1"/>
  <c r="I22" i="32" s="1"/>
  <c r="I13" i="32" s="1"/>
  <c r="I11" i="32" s="1"/>
  <c r="I40" i="32"/>
  <c r="G9" i="27"/>
  <c r="F9" i="27"/>
  <c r="J11" i="32"/>
  <c r="J29" i="51" l="1"/>
  <c r="J28" i="51" s="1"/>
  <c r="J26" i="51" s="1"/>
  <c r="J24" i="51" s="1"/>
  <c r="J22" i="51" s="1"/>
  <c r="J20" i="51" s="1"/>
  <c r="J18" i="51" s="1"/>
  <c r="J16" i="51" s="1"/>
  <c r="J14" i="51" s="1"/>
  <c r="J13" i="51" s="1"/>
  <c r="I29" i="51"/>
  <c r="I28" i="51" s="1"/>
  <c r="I26" i="51" s="1"/>
  <c r="I24" i="51" s="1"/>
  <c r="I22" i="51" s="1"/>
  <c r="I20" i="51" s="1"/>
  <c r="I18" i="51" s="1"/>
  <c r="I16" i="51" s="1"/>
  <c r="I14" i="51" s="1"/>
  <c r="I13" i="51" s="1"/>
  <c r="J50" i="51"/>
  <c r="J49" i="51" s="1"/>
  <c r="J48" i="51" s="1"/>
  <c r="J46" i="51" s="1"/>
  <c r="J44" i="51" s="1"/>
  <c r="J42" i="51" s="1"/>
  <c r="J40" i="51" s="1"/>
  <c r="J38" i="51" s="1"/>
  <c r="J36" i="51" s="1"/>
  <c r="J34" i="51" s="1"/>
  <c r="J33" i="51" s="1"/>
  <c r="I50" i="51"/>
  <c r="I49" i="51" s="1"/>
  <c r="I48" i="51" s="1"/>
  <c r="I46" i="51" s="1"/>
  <c r="I44" i="51" s="1"/>
  <c r="I42" i="51" s="1"/>
  <c r="I40" i="51" s="1"/>
  <c r="I38" i="51" s="1"/>
  <c r="I36" i="51" s="1"/>
  <c r="I34" i="51" s="1"/>
  <c r="I33" i="51" s="1"/>
  <c r="J11" i="51" l="1"/>
  <c r="I11" i="51"/>
</calcChain>
</file>

<file path=xl/comments1.xml><?xml version="1.0" encoding="utf-8"?>
<comments xmlns="http://schemas.openxmlformats.org/spreadsheetml/2006/main">
  <authors>
    <author>Philips</author>
  </authors>
  <commentList>
    <comment ref="D11" authorId="0" shapeId="0">
      <text>
        <r>
          <rPr>
            <b/>
            <sz val="9"/>
            <color indexed="81"/>
            <rFont val="Tahoma"/>
            <family val="2"/>
            <charset val="204"/>
          </rPr>
          <t>Philips: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<sst xmlns="http://schemas.openxmlformats.org/spreadsheetml/2006/main" count="312" uniqueCount="131">
  <si>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</si>
  <si>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</si>
  <si>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</si>
  <si>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</si>
  <si>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</si>
  <si>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</si>
  <si>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</si>
  <si>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</si>
  <si>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</si>
  <si>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</si>
  <si>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</si>
  <si>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</si>
  <si>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</si>
  <si>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</si>
  <si>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</si>
  <si>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</si>
  <si>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</si>
  <si>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</si>
  <si>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</si>
  <si>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</si>
  <si>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</si>
  <si>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</si>
  <si>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</si>
  <si>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</si>
  <si>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</si>
  <si>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</si>
  <si>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</si>
  <si>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</si>
  <si>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</si>
  <si>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</si>
  <si>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</si>
  <si>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</si>
  <si>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</si>
  <si>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</si>
  <si>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</si>
  <si>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</si>
  <si>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</si>
  <si>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</si>
  <si>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</si>
  <si>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</si>
  <si>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</si>
  <si>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</si>
  <si>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</si>
  <si>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</si>
  <si>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</si>
  <si>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>Հավելված N 4</t>
  </si>
  <si>
    <t>08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</si>
  <si>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</si>
  <si>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</si>
  <si>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</si>
  <si>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</si>
  <si>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ՀԱՆԳԻՍՏ, ՄՇԱԿՈՒՅԹ ԵՎ ԿՐՈՆ</t>
  </si>
  <si>
    <t xml:space="preserve"> Հանգստի և սպորտի ծառայություններ</t>
  </si>
  <si>
    <t>Աղյուսակ 9․13</t>
  </si>
  <si>
    <t>Հավելված N 5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</si>
  <si>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</si>
  <si>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</si>
  <si>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</si>
  <si>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</si>
  <si>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</si>
  <si>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</si>
  <si>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</si>
  <si>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</si>
  <si>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</si>
  <si>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</si>
  <si>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</si>
  <si>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</si>
  <si>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</si>
  <si>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</si>
  <si>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</si>
  <si>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</si>
  <si>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ՀՀ կառավարություն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</si>
  <si>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</si>
  <si>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</si>
  <si>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Միջոցառումն իրականացնողի անվանումը </t>
  </si>
  <si>
    <t>Աղյուսակ 9․47</t>
  </si>
  <si>
    <t>Հավելված N 6</t>
  </si>
  <si>
    <t xml:space="preserve"> այդ թվում</t>
  </si>
  <si>
    <t xml:space="preserve"> ԱՅԼ  ԾԱԽՍԵՐ</t>
  </si>
  <si>
    <t>Ցուցանիշների փոփոխությունը  (նվազեցումները նշված են փակագծերում)</t>
  </si>
  <si>
    <t>Ցուցանիշների փոփոխությունը  (ավելացումները նշված են դրական նշանով)</t>
  </si>
  <si>
    <t xml:space="preserve">Ինն ամիս </t>
  </si>
  <si>
    <t xml:space="preserve">ՀՀ կառավարության  2023 թվականի </t>
  </si>
  <si>
    <t xml:space="preserve">ՀԱՅԱՍՏԱՆԻ ՀԱՆՐԱՊԵՏՈՒԹՅԱՆ 2023 ԹՎԱԿԱՆԻ ՊԵՏԱԿԱՆ ԲՅՈՒՋԵՈՎ ՆԱԽԱՏԵՍՎԱԾ՝ ՀԱՅԱՍՏԱՆԻ
ՀԱՆՐԱՊԵՏՈՒԹՅԱՆ ԿԱՌԱՎԱՐՈՒԹՅԱՆ ՊԱՀՈՒՍՏԱՅԻՆ ՖՈՆԴԻՑ ՀԱՏԿԱՑՈՒՄՆԵՐ ԿԱՏԱՐԵԼՈՒ ՎԵՐԱԲԵՐՅԱԼ 
</t>
  </si>
  <si>
    <t xml:space="preserve">Ցուցանիշների փոփոխությունը  (ավելացումները նշված են դրական նշանով, իսկ նվազեցումները՝ փակագծերում)  </t>
  </si>
  <si>
    <t xml:space="preserve"> Առաջին եռամսյակ</t>
  </si>
  <si>
    <t xml:space="preserve"> Առաջին կիսամյակ</t>
  </si>
  <si>
    <t>Աղյուսակ 9․1․13</t>
  </si>
  <si>
    <t>Աղյուսակ 9․1․58</t>
  </si>
  <si>
    <t>Միջոցառումն իրականացնողի անվանումը</t>
  </si>
  <si>
    <t>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</si>
  <si>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</si>
  <si>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</si>
  <si>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>01</t>
  </si>
  <si>
    <t xml:space="preserve"> Մեծ նվաճումների սպորտ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</si>
  <si>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</si>
  <si>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</si>
  <si>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</si>
  <si>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Ծառայությունների մատուցում </t>
  </si>
  <si>
    <t xml:space="preserve"> «Գնումների մասին» ՀՀ օրենքի համաձայն ընտրված կազմակերպություն, մասնագիտացված կազմակերպություններ </t>
  </si>
  <si>
    <t xml:space="preserve">ՀԱՅԱՍՏԱՆԻ ՀԱՆՐԱՊԵՏՈՒԹՅԱՆ ԿԱՌԱՎԱՐՈՒԹՅԱՆ 2022 ԹՎԱԿԱՆԻ ԴԵԿՏԵՄԲԵՐԻ 29-Ի N 2111-Ն ՈՐՈՇՄԱՆ N 9 ՀԱՎԵԼՎԱԾԻ  N 9.13 ԵՎ 9․47 ԱՂՅՈՒՍԱԿՆԵՐՈՒՄ ԿԱՏԱՐՎՈՂ ՓՈՓՈԽՈՒԹՅՈՒՆՆԵՐԸ </t>
  </si>
  <si>
    <t xml:space="preserve">ՀԱՅԱՍՏԱՆԻ ՀԱՆՐԱՊԵՏՈՒԹՅԱՆ ԿԱՌԱՎԱՐՈՒԹՅԱՆ 2022 ԹՎԱԿԱՆԻ ԴԵԿՏԵՄԲԵՐԻ 23-Ի N 2111-Ն ՈՐՈՇՄԱՆ N 9․1 ՀԱՎԵԼՎԱԾԻ  N 9.1․13 ԵՎ 9․1․58 ԱՂՅՈՒՍԱԿՆԵՐՈՒՄ ԿԱՏԱՐՎՈՂ ՓՈՓՈԽՈՒԹՅՈՒՆՆԵՐԸ </t>
  </si>
  <si>
    <t xml:space="preserve">ՀԱՅԱՍՏԱՆԻ ՀԱՆՐԱՊԵՏՈՒԹՅԱՆ ԿԱՌԱՎԱՐՈՒԹՅԱՆ 2022 ԹՎԱԿԱՆԻ ԴԵԿՏԵՄԲԵՐԻ 29-Ի N 2111-Ն ՈՐՈՇՄԱՆ N 3 ԵՎ N 4 ՀԱՎԵԼՎԱԾՆԵՐՈՒՄ ԿԱՏԱՐՎՈՂ  ՓՈՓՈԽՈՒԹՅՈՒՆՆԵՐԸ </t>
  </si>
  <si>
    <t>Հավելված N 3</t>
  </si>
  <si>
    <t>ՀԱՅԱՍՏԱՆԻ ՀԱՆՐԱՊԵՏՈՒԹՅԱՆ ԿԱՌԱՎԱՐՈՒԹՅԱՆ 2022 ԹՎԱԿԱՆԻ ԴԵԿՏԵՄԲԵՐԻ 29-Ի N2111-Ն ՈՐՈՇՄԱՆ N10 ՀԱՎԵԼՎԱԾՈՒՄ ԿԱՏԱՐՎՈՂ  ՓՈՓՈԽՈՒԹՅՈՒՆՆԵՐԸ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</si>
  <si>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</si>
  <si>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</si>
  <si>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</si>
  <si>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</si>
  <si>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 (դրամ)</t>
  </si>
  <si>
    <t xml:space="preserve"> Քանակը</t>
  </si>
  <si>
    <t xml:space="preserve"> Գումարը  (հազար դրամով)</t>
  </si>
  <si>
    <t xml:space="preserve"> ՀՀ  կրթության , գիտության, մշակույթի և սպորտի նախարարություն</t>
  </si>
  <si>
    <t xml:space="preserve"> Բաժին N 08</t>
  </si>
  <si>
    <t xml:space="preserve"> Խումբ N 01</t>
  </si>
  <si>
    <t xml:space="preserve"> Դաս N 01</t>
  </si>
  <si>
    <t xml:space="preserve">  Հանգստի և սպորտի ծառայություններ</t>
  </si>
  <si>
    <t>1041  11037</t>
  </si>
  <si>
    <t xml:space="preserve"> </t>
  </si>
  <si>
    <t xml:space="preserve"> ՄԱՍ III. ԾԱՌԱՅՈՒԹՅՈՒՆՆԵՐ</t>
  </si>
  <si>
    <t xml:space="preserve"> 92621110-1</t>
  </si>
  <si>
    <t xml:space="preserve">  սպորտային միջոցառումների կազմակերպման ծառայություններ</t>
  </si>
  <si>
    <t>ԵՄ</t>
  </si>
  <si>
    <t>դրամ</t>
  </si>
  <si>
    <t xml:space="preserve">Ցուցանիշների փոփոխությունը (ավելացումները նշված են դրական նշանով)
</t>
  </si>
  <si>
    <t xml:space="preserve"> Երևանում կայանալիք ծանրամարտի մեծահասակների Եվրոպայի առաջնության անցկացում</t>
  </si>
  <si>
    <t xml:space="preserve"> 2023 թվականին Երևանում կայանալիք ծանրամարտի մեծահասակների Եվրոպայի առաջնության անցկացում</t>
  </si>
  <si>
    <t xml:space="preserve"> Երևանում կայանալիք ծանրամարտի մեծահասակների Եվրոպայի առաջնության անցկացում </t>
  </si>
  <si>
    <t xml:space="preserve"> 2023 թվականին Երևանում կայանալիք ծանրամարտի մեծահասակների Եվրոպայի առաջնության անցկացում </t>
  </si>
  <si>
    <t>Երևանում կայանալիք ծանրամարտի մեծահասակների Եվրոպայի առաջնության անցկացում</t>
  </si>
  <si>
    <t xml:space="preserve"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</si>
</sst>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\ _₽_-;\-* #,##0.00\ _₽_-;_-* &quot;-&quot;??\ _₽_-;_-@_-"/>
    <numFmt numFmtId="164" formatCode="_(* #,##0.00_);_(* \(#,##0.00\);_(* &quot;-&quot;??_);_(@_)"/>
    <numFmt numFmtId="165" formatCode="_-* #,##0.00_р_._-;\-* #,##0.00_р_._-;_-* &quot;-&quot;??_р_._-;_-@_-"/>
    <numFmt numFmtId="166" formatCode="##,##0.0;\(##,##0.0\);\-"/>
    <numFmt numFmtId="167" formatCode="0.0"/>
    <numFmt numFmtId="168" formatCode="#,##0.0"/>
    <numFmt numFmtId="169" formatCode="#,##0.0_);\(#,##0.0\)"/>
    <numFmt numFmtId="170" formatCode="General_)"/>
  </numFmts>
  <fonts count="9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color indexed="8"/>
      <name val="GHEA Grapalat"/>
      <family val="3"/>
    </font>
    <font>
      <sz val="12"/>
      <color theme="1"/>
      <name val="Calibri"/>
      <family val="2"/>
      <charset val="204"/>
      <scheme val="minor"/>
    </font>
    <font>
      <sz val="12"/>
      <name val="GHEA Grapalat"/>
      <family val="2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2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02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5" fillId="0" borderId="0" applyFill="0" applyBorder="0" applyProtection="0">
      <alignment horizontal="right" vertical="top"/>
    </xf>
    <xf numFmtId="164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164" fontId="16" fillId="0" borderId="0" applyFont="0" applyFill="0" applyBorder="0" applyAlignment="0" applyProtection="0"/>
    <xf numFmtId="0" fontId="18" fillId="0" borderId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8" fillId="0" borderId="14" applyNumberFormat="0" applyFill="0" applyAlignment="0" applyProtection="0"/>
    <xf numFmtId="0" fontId="29" fillId="8" borderId="15" applyNumberFormat="0" applyAlignment="0" applyProtection="0"/>
    <xf numFmtId="0" fontId="30" fillId="0" borderId="0" applyNumberFormat="0" applyFill="0" applyBorder="0" applyAlignment="0" applyProtection="0"/>
    <xf numFmtId="0" fontId="13" fillId="9" borderId="16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6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9" applyNumberFormat="0" applyFill="0" applyAlignment="0" applyProtection="0"/>
    <xf numFmtId="0" fontId="35" fillId="25" borderId="0" applyNumberFormat="0" applyBorder="0" applyAlignment="0" applyProtection="0"/>
    <xf numFmtId="0" fontId="43" fillId="0" borderId="11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4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2" applyNumberFormat="0" applyAlignment="0" applyProtection="0"/>
    <xf numFmtId="0" fontId="40" fillId="3" borderId="0" applyNumberFormat="0" applyBorder="0" applyAlignment="0" applyProtection="0"/>
    <xf numFmtId="0" fontId="47" fillId="7" borderId="13" applyNumberFormat="0" applyAlignment="0" applyProtection="0"/>
    <xf numFmtId="0" fontId="44" fillId="6" borderId="12" applyNumberFormat="0" applyAlignment="0" applyProtection="0"/>
    <xf numFmtId="0" fontId="42" fillId="0" borderId="10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5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7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8" applyNumberFormat="0" applyAlignment="0" applyProtection="0"/>
    <xf numFmtId="0" fontId="57" fillId="53" borderId="19" applyNumberFormat="0" applyAlignment="0" applyProtection="0"/>
    <xf numFmtId="164" fontId="16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0" applyNumberFormat="0" applyFill="0" applyAlignment="0" applyProtection="0"/>
    <xf numFmtId="0" fontId="61" fillId="0" borderId="21" applyNumberFormat="0" applyFill="0" applyAlignment="0" applyProtection="0"/>
    <xf numFmtId="0" fontId="62" fillId="0" borderId="22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8" applyNumberFormat="0" applyAlignment="0" applyProtection="0"/>
    <xf numFmtId="0" fontId="64" fillId="0" borderId="23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4" applyNumberFormat="0" applyFont="0" applyAlignment="0" applyProtection="0"/>
    <xf numFmtId="0" fontId="66" fillId="52" borderId="25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6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4" fillId="9" borderId="16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8" fillId="0" borderId="0"/>
    <xf numFmtId="43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2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1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2" fillId="0" borderId="32">
      <protection locked="0"/>
    </xf>
    <xf numFmtId="170" fontId="83" fillId="56" borderId="32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84" fillId="0" borderId="0"/>
    <xf numFmtId="164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" fillId="0" borderId="0"/>
  </cellStyleXfs>
  <cellXfs count="318">
    <xf numFmtId="0" fontId="0" fillId="0" borderId="0" xfId="0"/>
    <xf numFmtId="0" fontId="17" fillId="0" borderId="28" xfId="0" applyFont="1" applyBorder="1" applyAlignment="1">
      <alignment horizontal="left" vertical="top" wrapText="1"/>
    </xf>
    <xf numFmtId="0" fontId="73" fillId="0" borderId="28" xfId="0" applyFont="1" applyBorder="1" applyAlignment="1">
      <alignment horizontal="center" vertical="center" wrapText="1"/>
    </xf>
    <xf numFmtId="0" fontId="73" fillId="0" borderId="0" xfId="0" applyFont="1"/>
    <xf numFmtId="0" fontId="73" fillId="0" borderId="28" xfId="0" applyFont="1" applyBorder="1" applyAlignment="1">
      <alignment horizontal="left" vertical="top" wrapText="1"/>
    </xf>
    <xf numFmtId="0" fontId="73" fillId="0" borderId="0" xfId="0" applyFont="1" applyAlignment="1">
      <alignment horizontal="left" vertical="top" wrapText="1"/>
    </xf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85" fillId="0" borderId="28" xfId="165" applyFont="1" applyBorder="1" applyAlignment="1">
      <alignment horizontal="left" vertical="top" wrapText="1"/>
    </xf>
    <xf numFmtId="0" fontId="85" fillId="0" borderId="0" xfId="0" applyFont="1" applyAlignment="1">
      <alignment horizontal="left" vertical="top" wrapText="1"/>
    </xf>
    <xf numFmtId="0" fontId="73" fillId="2" borderId="2" xfId="0" applyFont="1" applyFill="1" applyBorder="1" applyAlignment="1">
      <alignment vertical="top" wrapText="1"/>
    </xf>
    <xf numFmtId="0" fontId="73" fillId="0" borderId="37" xfId="0" applyFont="1" applyBorder="1" applyAlignment="1">
      <alignment horizontal="left" vertical="top" wrapText="1"/>
    </xf>
    <xf numFmtId="0" fontId="73" fillId="2" borderId="28" xfId="0" applyFont="1" applyFill="1" applyBorder="1" applyAlignment="1">
      <alignment horizontal="left" vertical="top" wrapText="1"/>
    </xf>
    <xf numFmtId="0" fontId="17" fillId="2" borderId="37" xfId="0" applyFont="1" applyFill="1" applyBorder="1" applyAlignment="1">
      <alignment horizontal="center" vertical="center" wrapText="1"/>
    </xf>
    <xf numFmtId="169" fontId="17" fillId="2" borderId="28" xfId="7" applyNumberFormat="1" applyFont="1" applyFill="1" applyBorder="1" applyAlignment="1">
      <alignment horizontal="right" vertical="center" wrapText="1"/>
    </xf>
    <xf numFmtId="0" fontId="73" fillId="0" borderId="0" xfId="0" applyFont="1" applyAlignment="1">
      <alignment horizontal="right"/>
    </xf>
    <xf numFmtId="0" fontId="17" fillId="0" borderId="28" xfId="165" applyFont="1" applyFill="1" applyBorder="1" applyAlignment="1">
      <alignment horizontal="left" vertical="top" wrapText="1"/>
    </xf>
    <xf numFmtId="0" fontId="85" fillId="0" borderId="28" xfId="165" applyFont="1" applyFill="1" applyBorder="1">
      <alignment horizontal="left" vertical="top" wrapText="1"/>
    </xf>
    <xf numFmtId="0" fontId="73" fillId="0" borderId="28" xfId="165" applyFont="1" applyFill="1" applyBorder="1" applyAlignment="1">
      <alignment horizontal="left" vertical="top" wrapText="1"/>
    </xf>
    <xf numFmtId="0" fontId="17" fillId="0" borderId="28" xfId="0" applyFont="1" applyFill="1" applyBorder="1" applyAlignment="1">
      <alignment horizontal="left" vertical="top" wrapText="1"/>
    </xf>
    <xf numFmtId="0" fontId="85" fillId="0" borderId="1" xfId="0" applyFont="1" applyFill="1" applyBorder="1" applyAlignment="1">
      <alignment horizontal="left" vertical="top" wrapText="1"/>
    </xf>
    <xf numFmtId="0" fontId="74" fillId="0" borderId="0" xfId="0" applyFont="1" applyFill="1"/>
    <xf numFmtId="0" fontId="14" fillId="0" borderId="0" xfId="0" applyFont="1" applyFill="1" applyAlignment="1">
      <alignment wrapText="1"/>
    </xf>
    <xf numFmtId="0" fontId="74" fillId="0" borderId="0" xfId="0" applyFont="1" applyFill="1" applyAlignment="1">
      <alignment horizontal="center"/>
    </xf>
    <xf numFmtId="0" fontId="14" fillId="0" borderId="29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/>
    </xf>
    <xf numFmtId="0" fontId="74" fillId="0" borderId="0" xfId="0" applyFont="1" applyFill="1" applyBorder="1"/>
    <xf numFmtId="0" fontId="73" fillId="0" borderId="0" xfId="0" applyFont="1" applyFill="1" applyBorder="1"/>
    <xf numFmtId="167" fontId="74" fillId="0" borderId="0" xfId="0" applyNumberFormat="1" applyFont="1" applyFill="1" applyBorder="1" applyAlignment="1">
      <alignment horizontal="center"/>
    </xf>
    <xf numFmtId="0" fontId="17" fillId="0" borderId="33" xfId="0" applyFont="1" applyFill="1" applyBorder="1" applyAlignment="1">
      <alignment vertical="top" wrapText="1"/>
    </xf>
    <xf numFmtId="0" fontId="73" fillId="0" borderId="33" xfId="0" applyFont="1" applyFill="1" applyBorder="1" applyAlignment="1">
      <alignment horizontal="left" vertical="top" wrapText="1"/>
    </xf>
    <xf numFmtId="0" fontId="73" fillId="0" borderId="0" xfId="0" applyFont="1" applyFill="1"/>
    <xf numFmtId="0" fontId="73" fillId="0" borderId="1" xfId="0" applyFont="1" applyFill="1" applyBorder="1" applyAlignment="1">
      <alignment vertical="top" wrapText="1"/>
    </xf>
    <xf numFmtId="0" fontId="73" fillId="0" borderId="1" xfId="0" applyFont="1" applyFill="1" applyBorder="1" applyAlignment="1">
      <alignment horizontal="left" vertical="top" wrapText="1"/>
    </xf>
    <xf numFmtId="0" fontId="73" fillId="0" borderId="1" xfId="0" applyFont="1" applyFill="1" applyBorder="1" applyAlignment="1">
      <alignment horizontal="left" vertical="top"/>
    </xf>
    <xf numFmtId="0" fontId="73" fillId="0" borderId="0" xfId="0" applyFont="1" applyFill="1" applyAlignment="1">
      <alignment horizontal="center"/>
    </xf>
    <xf numFmtId="0" fontId="73" fillId="0" borderId="0" xfId="0" applyFont="1" applyFill="1" applyAlignment="1"/>
    <xf numFmtId="0" fontId="17" fillId="0" borderId="1" xfId="0" applyFont="1" applyFill="1" applyBorder="1" applyAlignment="1">
      <alignment horizontal="left" vertical="center" wrapText="1"/>
    </xf>
    <xf numFmtId="167" fontId="17" fillId="0" borderId="28" xfId="6" applyNumberFormat="1" applyFont="1" applyFill="1" applyBorder="1" applyAlignment="1">
      <alignment vertical="center"/>
    </xf>
    <xf numFmtId="0" fontId="73" fillId="0" borderId="0" xfId="0" applyFont="1" applyFill="1" applyAlignment="1">
      <alignment horizontal="left" vertical="center" wrapText="1"/>
    </xf>
    <xf numFmtId="167" fontId="73" fillId="0" borderId="28" xfId="0" applyNumberFormat="1" applyFont="1" applyFill="1" applyBorder="1" applyAlignment="1">
      <alignment vertical="center" wrapText="1"/>
    </xf>
    <xf numFmtId="0" fontId="17" fillId="0" borderId="6" xfId="0" applyFont="1" applyFill="1" applyBorder="1" applyAlignment="1">
      <alignment vertical="top" wrapText="1"/>
    </xf>
    <xf numFmtId="0" fontId="85" fillId="0" borderId="28" xfId="0" applyFont="1" applyFill="1" applyBorder="1" applyAlignment="1">
      <alignment horizontal="left" vertical="top" wrapText="1"/>
    </xf>
    <xf numFmtId="166" fontId="17" fillId="0" borderId="28" xfId="0" applyNumberFormat="1" applyFont="1" applyFill="1" applyBorder="1" applyAlignment="1">
      <alignment vertical="top" wrapText="1"/>
    </xf>
    <xf numFmtId="0" fontId="17" fillId="0" borderId="28" xfId="0" applyFont="1" applyFill="1" applyBorder="1" applyAlignment="1">
      <alignment horizontal="left" vertical="center" wrapText="1"/>
    </xf>
    <xf numFmtId="0" fontId="73" fillId="0" borderId="28" xfId="0" applyFont="1" applyFill="1" applyBorder="1" applyAlignment="1"/>
    <xf numFmtId="0" fontId="73" fillId="0" borderId="28" xfId="165" applyFont="1" applyFill="1" applyBorder="1" applyAlignment="1">
      <alignment horizontal="center" vertical="top"/>
    </xf>
    <xf numFmtId="0" fontId="73" fillId="0" borderId="28" xfId="165" applyFont="1" applyFill="1" applyBorder="1" applyAlignment="1">
      <alignment vertical="top"/>
    </xf>
    <xf numFmtId="0" fontId="73" fillId="0" borderId="0" xfId="0" applyFont="1" applyFill="1" applyAlignment="1"/>
    <xf numFmtId="0" fontId="73" fillId="0" borderId="0" xfId="0" applyFont="1" applyAlignment="1">
      <alignment horizontal="right"/>
    </xf>
    <xf numFmtId="0" fontId="7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top" wrapText="1"/>
    </xf>
    <xf numFmtId="0" fontId="17" fillId="0" borderId="37" xfId="0" applyFont="1" applyFill="1" applyBorder="1" applyAlignment="1">
      <alignment vertical="top" wrapText="1"/>
    </xf>
    <xf numFmtId="0" fontId="74" fillId="0" borderId="37" xfId="0" applyFont="1" applyFill="1" applyBorder="1" applyAlignment="1">
      <alignment vertical="top" wrapText="1"/>
    </xf>
    <xf numFmtId="0" fontId="74" fillId="0" borderId="0" xfId="0" applyFont="1" applyFill="1" applyBorder="1" applyAlignment="1">
      <alignment vertical="top" wrapText="1"/>
    </xf>
    <xf numFmtId="0" fontId="17" fillId="0" borderId="36" xfId="0" applyFont="1" applyFill="1" applyBorder="1" applyAlignment="1">
      <alignment vertical="top" wrapText="1"/>
    </xf>
    <xf numFmtId="0" fontId="17" fillId="0" borderId="37" xfId="0" applyFont="1" applyFill="1" applyBorder="1" applyAlignment="1">
      <alignment horizontal="left" vertical="center" wrapText="1"/>
    </xf>
    <xf numFmtId="0" fontId="85" fillId="0" borderId="3" xfId="0" applyFont="1" applyFill="1" applyBorder="1" applyAlignment="1">
      <alignment horizontal="left" vertical="top" wrapText="1"/>
    </xf>
    <xf numFmtId="168" fontId="73" fillId="0" borderId="37" xfId="0" applyNumberFormat="1" applyFont="1" applyFill="1" applyBorder="1" applyAlignment="1">
      <alignment vertical="center"/>
    </xf>
    <xf numFmtId="0" fontId="17" fillId="0" borderId="37" xfId="0" applyFont="1" applyFill="1" applyBorder="1" applyAlignment="1">
      <alignment horizontal="left" vertical="top" wrapText="1"/>
    </xf>
    <xf numFmtId="0" fontId="85" fillId="0" borderId="37" xfId="0" applyFont="1" applyFill="1" applyBorder="1" applyAlignment="1">
      <alignment horizontal="left" vertical="top" wrapText="1"/>
    </xf>
    <xf numFmtId="0" fontId="73" fillId="0" borderId="37" xfId="8" applyFont="1" applyFill="1" applyBorder="1" applyAlignment="1">
      <alignment horizontal="left" vertical="top" wrapText="1"/>
    </xf>
    <xf numFmtId="0" fontId="73" fillId="0" borderId="29" xfId="8" applyFont="1" applyFill="1" applyBorder="1" applyAlignment="1">
      <alignment horizontal="left" vertical="top" wrapText="1"/>
    </xf>
    <xf numFmtId="0" fontId="17" fillId="0" borderId="37" xfId="8" applyFont="1" applyFill="1" applyBorder="1" applyAlignment="1">
      <alignment horizontal="left" vertical="center" wrapText="1"/>
    </xf>
    <xf numFmtId="169" fontId="73" fillId="0" borderId="37" xfId="0" applyNumberFormat="1" applyFont="1" applyFill="1" applyBorder="1" applyAlignment="1">
      <alignment vertical="center"/>
    </xf>
    <xf numFmtId="0" fontId="73" fillId="0" borderId="37" xfId="0" applyFont="1" applyBorder="1" applyAlignment="1">
      <alignment horizontal="left" vertical="center" wrapText="1"/>
    </xf>
    <xf numFmtId="0" fontId="73" fillId="0" borderId="37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left" vertical="center" wrapText="1"/>
    </xf>
    <xf numFmtId="0" fontId="73" fillId="0" borderId="0" xfId="0" applyFont="1" applyAlignment="1">
      <alignment horizontal="left" wrapText="1"/>
    </xf>
    <xf numFmtId="166" fontId="17" fillId="0" borderId="37" xfId="8" applyNumberFormat="1" applyFont="1" applyFill="1" applyBorder="1" applyAlignment="1">
      <alignment horizontal="right" vertical="center" wrapText="1"/>
    </xf>
    <xf numFmtId="166" fontId="73" fillId="0" borderId="37" xfId="8" applyNumberFormat="1" applyFont="1" applyFill="1" applyBorder="1" applyAlignment="1">
      <alignment horizontal="right" vertical="center" wrapText="1"/>
    </xf>
    <xf numFmtId="168" fontId="17" fillId="0" borderId="37" xfId="0" applyNumberFormat="1" applyFont="1" applyFill="1" applyBorder="1" applyAlignment="1">
      <alignment horizontal="right" vertical="center"/>
    </xf>
    <xf numFmtId="0" fontId="17" fillId="0" borderId="37" xfId="0" applyFont="1" applyBorder="1" applyAlignment="1">
      <alignment wrapText="1"/>
    </xf>
    <xf numFmtId="0" fontId="73" fillId="2" borderId="37" xfId="0" applyFont="1" applyFill="1" applyBorder="1" applyAlignment="1">
      <alignment horizontal="left" vertical="top" wrapText="1"/>
    </xf>
    <xf numFmtId="166" fontId="73" fillId="0" borderId="37" xfId="6" applyNumberFormat="1" applyFont="1" applyFill="1" applyBorder="1" applyAlignment="1">
      <alignment horizontal="right" vertical="center"/>
    </xf>
    <xf numFmtId="0" fontId="17" fillId="0" borderId="37" xfId="0" applyFont="1" applyBorder="1" applyAlignment="1">
      <alignment horizontal="center" wrapText="1"/>
    </xf>
    <xf numFmtId="168" fontId="73" fillId="0" borderId="37" xfId="0" applyNumberFormat="1" applyFont="1" applyFill="1" applyBorder="1" applyAlignment="1">
      <alignment horizontal="right" vertical="center"/>
    </xf>
    <xf numFmtId="0" fontId="14" fillId="0" borderId="37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/>
    <xf numFmtId="0" fontId="17" fillId="0" borderId="34" xfId="0" applyFont="1" applyFill="1" applyBorder="1" applyAlignment="1"/>
    <xf numFmtId="0" fontId="17" fillId="0" borderId="0" xfId="0" applyFont="1" applyFill="1" applyBorder="1" applyAlignment="1">
      <alignment horizontal="center"/>
    </xf>
    <xf numFmtId="0" fontId="73" fillId="0" borderId="36" xfId="0" applyFont="1" applyFill="1" applyBorder="1" applyAlignment="1">
      <alignment horizontal="left" vertical="top" wrapText="1"/>
    </xf>
    <xf numFmtId="0" fontId="73" fillId="0" borderId="37" xfId="0" applyFont="1" applyFill="1" applyBorder="1" applyAlignment="1">
      <alignment vertical="top" wrapText="1"/>
    </xf>
    <xf numFmtId="0" fontId="73" fillId="0" borderId="37" xfId="0" applyFont="1" applyFill="1" applyBorder="1" applyAlignment="1">
      <alignment vertical="center" wrapText="1"/>
    </xf>
    <xf numFmtId="0" fontId="85" fillId="0" borderId="37" xfId="0" applyFont="1" applyFill="1" applyBorder="1" applyAlignment="1">
      <alignment horizontal="left" vertical="center" wrapText="1"/>
    </xf>
    <xf numFmtId="0" fontId="73" fillId="0" borderId="37" xfId="0" applyFont="1" applyFill="1" applyBorder="1" applyAlignment="1">
      <alignment horizontal="left" vertical="center" wrapText="1"/>
    </xf>
    <xf numFmtId="0" fontId="73" fillId="0" borderId="36" xfId="0" applyFont="1" applyFill="1" applyBorder="1" applyAlignment="1">
      <alignment vertical="top" wrapText="1"/>
    </xf>
    <xf numFmtId="0" fontId="73" fillId="0" borderId="35" xfId="0" applyFont="1" applyFill="1" applyBorder="1" applyAlignment="1">
      <alignment vertical="top" wrapText="1"/>
    </xf>
    <xf numFmtId="0" fontId="73" fillId="0" borderId="0" xfId="0" applyFont="1" applyFill="1" applyBorder="1" applyAlignment="1">
      <alignment horizontal="left" vertical="top"/>
    </xf>
    <xf numFmtId="166" fontId="73" fillId="0" borderId="0" xfId="6" applyNumberFormat="1" applyFont="1" applyFill="1" applyBorder="1" applyAlignment="1">
      <alignment horizontal="center" vertical="top"/>
    </xf>
    <xf numFmtId="0" fontId="74" fillId="0" borderId="0" xfId="253" applyFont="1"/>
    <xf numFmtId="0" fontId="74" fillId="0" borderId="0" xfId="253" applyFont="1" applyAlignment="1">
      <alignment horizontal="left" vertical="top" wrapText="1"/>
    </xf>
    <xf numFmtId="0" fontId="74" fillId="0" borderId="37" xfId="253" applyFont="1" applyBorder="1" applyAlignment="1">
      <alignment horizontal="center" vertical="center" wrapText="1"/>
    </xf>
    <xf numFmtId="0" fontId="74" fillId="0" borderId="0" xfId="253" applyFont="1" applyAlignment="1">
      <alignment horizontal="left" vertical="center" wrapText="1"/>
    </xf>
    <xf numFmtId="0" fontId="74" fillId="0" borderId="37" xfId="253" applyFont="1" applyBorder="1" applyAlignment="1">
      <alignment horizontal="left" vertical="top" wrapText="1"/>
    </xf>
    <xf numFmtId="0" fontId="17" fillId="0" borderId="37" xfId="253" applyFont="1" applyBorder="1" applyAlignment="1">
      <alignment horizontal="left" vertical="top" wrapText="1"/>
    </xf>
    <xf numFmtId="169" fontId="14" fillId="2" borderId="37" xfId="223" applyNumberFormat="1" applyFont="1" applyFill="1" applyBorder="1" applyAlignment="1">
      <alignment horizontal="right" vertical="center" wrapText="1"/>
    </xf>
    <xf numFmtId="0" fontId="73" fillId="0" borderId="37" xfId="253" applyFont="1" applyBorder="1" applyAlignment="1">
      <alignment horizontal="left" vertical="top" wrapText="1"/>
    </xf>
    <xf numFmtId="0" fontId="74" fillId="0" borderId="37" xfId="253" applyFont="1" applyBorder="1" applyAlignment="1">
      <alignment horizontal="left" vertical="center" wrapText="1"/>
    </xf>
    <xf numFmtId="0" fontId="17" fillId="0" borderId="37" xfId="253" applyFont="1" applyBorder="1" applyAlignment="1">
      <alignment horizontal="left" vertical="center" wrapText="1"/>
    </xf>
    <xf numFmtId="0" fontId="74" fillId="0" borderId="0" xfId="253" applyFont="1" applyAlignment="1">
      <alignment vertical="center"/>
    </xf>
    <xf numFmtId="0" fontId="14" fillId="0" borderId="37" xfId="253" applyFont="1" applyBorder="1" applyAlignment="1">
      <alignment wrapText="1"/>
    </xf>
    <xf numFmtId="0" fontId="74" fillId="2" borderId="37" xfId="253" applyFont="1" applyFill="1" applyBorder="1" applyAlignment="1">
      <alignment horizontal="left" vertical="top" wrapText="1"/>
    </xf>
    <xf numFmtId="0" fontId="14" fillId="0" borderId="37" xfId="253" applyFont="1" applyBorder="1" applyAlignment="1">
      <alignment horizontal="center" wrapText="1"/>
    </xf>
    <xf numFmtId="0" fontId="85" fillId="0" borderId="37" xfId="253" applyFont="1" applyBorder="1" applyAlignment="1">
      <alignment horizontal="left" vertical="top" wrapText="1"/>
    </xf>
    <xf numFmtId="0" fontId="88" fillId="0" borderId="37" xfId="253" applyFont="1" applyBorder="1" applyAlignment="1">
      <alignment horizontal="center" vertical="center" wrapText="1"/>
    </xf>
    <xf numFmtId="0" fontId="88" fillId="0" borderId="37" xfId="253" applyFont="1" applyBorder="1" applyAlignment="1">
      <alignment horizontal="left" vertical="center" wrapText="1"/>
    </xf>
    <xf numFmtId="0" fontId="74" fillId="0" borderId="37" xfId="253" applyFont="1" applyBorder="1" applyAlignment="1">
      <alignment horizontal="left" wrapText="1"/>
    </xf>
    <xf numFmtId="0" fontId="17" fillId="0" borderId="37" xfId="253" applyFont="1" applyBorder="1" applyAlignment="1">
      <alignment horizontal="left" wrapText="1"/>
    </xf>
    <xf numFmtId="0" fontId="74" fillId="0" borderId="0" xfId="253" applyFont="1" applyAlignment="1">
      <alignment horizontal="left" wrapText="1"/>
    </xf>
    <xf numFmtId="0" fontId="17" fillId="2" borderId="37" xfId="0" applyFont="1" applyFill="1" applyBorder="1" applyAlignment="1">
      <alignment horizontal="left" vertical="top" wrapText="1"/>
    </xf>
    <xf numFmtId="0" fontId="89" fillId="0" borderId="0" xfId="2021" applyFont="1"/>
    <xf numFmtId="0" fontId="89" fillId="0" borderId="0" xfId="2021" applyFont="1" applyAlignment="1">
      <alignment vertical="center"/>
    </xf>
    <xf numFmtId="0" fontId="73" fillId="2" borderId="37" xfId="0" applyFont="1" applyFill="1" applyBorder="1" applyAlignment="1">
      <alignment horizontal="left" vertical="center" wrapText="1"/>
    </xf>
    <xf numFmtId="0" fontId="73" fillId="0" borderId="37" xfId="0" applyFont="1" applyFill="1" applyBorder="1" applyAlignment="1">
      <alignment horizontal="left" vertical="top" wrapText="1"/>
    </xf>
    <xf numFmtId="0" fontId="74" fillId="2" borderId="37" xfId="2021" applyFont="1" applyFill="1" applyBorder="1" applyAlignment="1">
      <alignment horizontal="left" vertical="center" wrapText="1"/>
    </xf>
    <xf numFmtId="0" fontId="85" fillId="0" borderId="37" xfId="165" applyFont="1" applyBorder="1" applyAlignment="1">
      <alignment horizontal="left" vertical="top" wrapText="1"/>
    </xf>
    <xf numFmtId="0" fontId="17" fillId="0" borderId="35" xfId="0" applyFont="1" applyFill="1" applyBorder="1" applyAlignment="1"/>
    <xf numFmtId="0" fontId="73" fillId="0" borderId="37" xfId="8" applyFont="1" applyFill="1" applyBorder="1" applyAlignment="1">
      <alignment horizontal="center" vertical="top" wrapText="1"/>
    </xf>
    <xf numFmtId="0" fontId="17" fillId="0" borderId="35" xfId="0" applyFont="1" applyBorder="1" applyAlignment="1">
      <alignment horizontal="left" wrapText="1"/>
    </xf>
    <xf numFmtId="0" fontId="73" fillId="0" borderId="37" xfId="8" applyFont="1" applyFill="1" applyBorder="1" applyAlignment="1">
      <alignment horizontal="center" vertical="top" wrapText="1"/>
    </xf>
    <xf numFmtId="0" fontId="74" fillId="0" borderId="0" xfId="0" applyFont="1" applyFill="1" applyAlignment="1">
      <alignment horizontal="right"/>
    </xf>
    <xf numFmtId="0" fontId="74" fillId="0" borderId="37" xfId="253" applyFont="1" applyBorder="1" applyAlignment="1">
      <alignment horizontal="center" vertical="center" wrapText="1"/>
    </xf>
    <xf numFmtId="0" fontId="73" fillId="0" borderId="37" xfId="0" applyFont="1" applyFill="1" applyBorder="1" applyAlignment="1">
      <alignment horizontal="center" vertical="top" wrapText="1"/>
    </xf>
    <xf numFmtId="0" fontId="74" fillId="0" borderId="0" xfId="0" applyFont="1" applyFill="1" applyBorder="1" applyAlignment="1"/>
    <xf numFmtId="0" fontId="87" fillId="0" borderId="0" xfId="0" applyFont="1" applyFill="1" applyBorder="1" applyAlignment="1">
      <alignment vertical="top" wrapText="1"/>
    </xf>
    <xf numFmtId="0" fontId="74" fillId="0" borderId="0" xfId="0" applyFont="1" applyFill="1" applyAlignment="1"/>
    <xf numFmtId="0" fontId="74" fillId="0" borderId="0" xfId="253" applyFont="1" applyBorder="1"/>
    <xf numFmtId="0" fontId="74" fillId="0" borderId="0" xfId="253" applyFont="1" applyBorder="1" applyAlignment="1"/>
    <xf numFmtId="0" fontId="74" fillId="0" borderId="0" xfId="2021" applyFont="1" applyBorder="1" applyAlignment="1">
      <alignment vertical="center" wrapText="1"/>
    </xf>
    <xf numFmtId="0" fontId="74" fillId="0" borderId="0" xfId="253" applyFont="1" applyBorder="1" applyAlignment="1">
      <alignment horizontal="left" vertical="center" wrapText="1"/>
    </xf>
    <xf numFmtId="0" fontId="74" fillId="0" borderId="0" xfId="253" applyFont="1" applyAlignment="1"/>
    <xf numFmtId="169" fontId="17" fillId="0" borderId="37" xfId="0" applyNumberFormat="1" applyFont="1" applyFill="1" applyBorder="1" applyAlignment="1">
      <alignment vertical="center"/>
    </xf>
    <xf numFmtId="166" fontId="17" fillId="0" borderId="28" xfId="6" applyNumberFormat="1" applyFont="1" applyFill="1" applyBorder="1" applyAlignment="1">
      <alignment vertical="center"/>
    </xf>
    <xf numFmtId="169" fontId="73" fillId="2" borderId="37" xfId="7" applyNumberFormat="1" applyFont="1" applyFill="1" applyBorder="1" applyAlignment="1">
      <alignment horizontal="right" vertical="center" wrapText="1"/>
    </xf>
    <xf numFmtId="169" fontId="17" fillId="2" borderId="37" xfId="7" applyNumberFormat="1" applyFont="1" applyFill="1" applyBorder="1" applyAlignment="1">
      <alignment horizontal="right" vertical="center" wrapText="1"/>
    </xf>
    <xf numFmtId="169" fontId="17" fillId="0" borderId="37" xfId="7" applyNumberFormat="1" applyFont="1" applyFill="1" applyBorder="1" applyAlignment="1">
      <alignment horizontal="right" vertical="center" wrapText="1"/>
    </xf>
    <xf numFmtId="169" fontId="17" fillId="0" borderId="37" xfId="8" applyNumberFormat="1" applyFont="1" applyFill="1" applyBorder="1" applyAlignment="1">
      <alignment horizontal="right" vertical="center" wrapText="1"/>
    </xf>
    <xf numFmtId="169" fontId="73" fillId="0" borderId="37" xfId="8" applyNumberFormat="1" applyFont="1" applyFill="1" applyBorder="1" applyAlignment="1">
      <alignment horizontal="right" vertical="center" wrapText="1"/>
    </xf>
    <xf numFmtId="169" fontId="17" fillId="0" borderId="37" xfId="0" applyNumberFormat="1" applyFont="1" applyFill="1" applyBorder="1" applyAlignment="1">
      <alignment horizontal="right" vertical="center"/>
    </xf>
    <xf numFmtId="169" fontId="73" fillId="0" borderId="37" xfId="6" applyNumberFormat="1" applyFont="1" applyFill="1" applyBorder="1" applyAlignment="1">
      <alignment horizontal="right" vertical="center"/>
    </xf>
    <xf numFmtId="169" fontId="73" fillId="0" borderId="37" xfId="0" applyNumberFormat="1" applyFont="1" applyFill="1" applyBorder="1" applyAlignment="1">
      <alignment horizontal="right" vertical="center"/>
    </xf>
    <xf numFmtId="169" fontId="85" fillId="2" borderId="37" xfId="7" applyNumberFormat="1" applyFont="1" applyFill="1" applyBorder="1" applyAlignment="1">
      <alignment horizontal="right" vertical="center" wrapText="1"/>
    </xf>
    <xf numFmtId="166" fontId="73" fillId="0" borderId="28" xfId="6" applyNumberFormat="1" applyFont="1" applyFill="1" applyBorder="1" applyAlignment="1">
      <alignment vertical="center"/>
    </xf>
    <xf numFmtId="169" fontId="17" fillId="0" borderId="28" xfId="7" applyNumberFormat="1" applyFont="1" applyFill="1" applyBorder="1" applyAlignment="1">
      <alignment horizontal="right" vertical="center" wrapText="1"/>
    </xf>
    <xf numFmtId="169" fontId="73" fillId="0" borderId="28" xfId="7" applyNumberFormat="1" applyFont="1" applyFill="1" applyBorder="1" applyAlignment="1">
      <alignment horizontal="right" vertical="center" wrapText="1"/>
    </xf>
    <xf numFmtId="169" fontId="73" fillId="2" borderId="28" xfId="7" applyNumberFormat="1" applyFont="1" applyFill="1" applyBorder="1" applyAlignment="1">
      <alignment horizontal="right" vertical="center" wrapText="1"/>
    </xf>
    <xf numFmtId="169" fontId="85" fillId="2" borderId="28" xfId="7" applyNumberFormat="1" applyFont="1" applyFill="1" applyBorder="1" applyAlignment="1">
      <alignment horizontal="right" vertical="center" wrapText="1"/>
    </xf>
    <xf numFmtId="169" fontId="17" fillId="0" borderId="37" xfId="2021" applyNumberFormat="1" applyFont="1" applyFill="1" applyBorder="1" applyAlignment="1">
      <alignment horizontal="right" vertical="center"/>
    </xf>
    <xf numFmtId="169" fontId="73" fillId="0" borderId="37" xfId="2021" applyNumberFormat="1" applyFont="1" applyFill="1" applyBorder="1" applyAlignment="1">
      <alignment horizontal="right" vertical="center"/>
    </xf>
    <xf numFmtId="169" fontId="17" fillId="0" borderId="37" xfId="6" applyNumberFormat="1" applyFont="1" applyBorder="1" applyAlignment="1">
      <alignment horizontal="right" vertical="center"/>
    </xf>
    <xf numFmtId="169" fontId="73" fillId="0" borderId="37" xfId="6" applyNumberFormat="1" applyFont="1" applyBorder="1" applyAlignment="1">
      <alignment horizontal="right" vertical="center"/>
    </xf>
    <xf numFmtId="169" fontId="85" fillId="0" borderId="37" xfId="6" applyNumberFormat="1" applyFont="1" applyBorder="1" applyAlignment="1">
      <alignment horizontal="right" vertical="center"/>
    </xf>
    <xf numFmtId="169" fontId="14" fillId="0" borderId="37" xfId="2021" applyNumberFormat="1" applyFont="1" applyBorder="1" applyAlignment="1">
      <alignment horizontal="right" vertical="center"/>
    </xf>
    <xf numFmtId="169" fontId="14" fillId="0" borderId="37" xfId="2021" applyNumberFormat="1" applyFont="1" applyBorder="1" applyAlignment="1">
      <alignment horizontal="right"/>
    </xf>
    <xf numFmtId="169" fontId="74" fillId="0" borderId="37" xfId="2021" applyNumberFormat="1" applyFont="1" applyBorder="1" applyAlignment="1">
      <alignment horizontal="right"/>
    </xf>
    <xf numFmtId="169" fontId="74" fillId="0" borderId="37" xfId="2021" applyNumberFormat="1" applyFont="1" applyBorder="1" applyAlignment="1">
      <alignment horizontal="right" vertical="center"/>
    </xf>
    <xf numFmtId="169" fontId="86" fillId="0" borderId="37" xfId="2021" applyNumberFormat="1" applyFont="1" applyBorder="1" applyAlignment="1">
      <alignment horizontal="right" vertical="center"/>
    </xf>
    <xf numFmtId="166" fontId="73" fillId="0" borderId="1" xfId="6" applyNumberFormat="1" applyFont="1" applyFill="1" applyBorder="1" applyAlignment="1">
      <alignment horizontal="right" vertical="top"/>
    </xf>
    <xf numFmtId="0" fontId="73" fillId="0" borderId="7" xfId="0" applyFont="1" applyFill="1" applyBorder="1" applyAlignment="1">
      <alignment horizontal="center" vertical="center" wrapText="1"/>
    </xf>
    <xf numFmtId="0" fontId="73" fillId="0" borderId="28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left" vertical="center" wrapText="1"/>
    </xf>
    <xf numFmtId="0" fontId="73" fillId="0" borderId="35" xfId="0" applyFont="1" applyBorder="1" applyAlignment="1">
      <alignment horizontal="left" vertical="top" wrapText="1"/>
    </xf>
    <xf numFmtId="0" fontId="17" fillId="0" borderId="35" xfId="0" applyFont="1" applyBorder="1" applyAlignment="1">
      <alignment horizontal="left" vertical="top" wrapText="1"/>
    </xf>
    <xf numFmtId="0" fontId="73" fillId="2" borderId="35" xfId="0" applyFont="1" applyFill="1" applyBorder="1" applyAlignment="1">
      <alignment horizontal="left" vertical="top" wrapText="1"/>
    </xf>
    <xf numFmtId="0" fontId="85" fillId="0" borderId="35" xfId="0" applyFont="1" applyBorder="1" applyAlignment="1">
      <alignment horizontal="left" vertical="top" wrapText="1"/>
    </xf>
    <xf numFmtId="0" fontId="73" fillId="0" borderId="35" xfId="0" applyFont="1" applyBorder="1" applyAlignment="1">
      <alignment horizontal="center" vertical="top" wrapText="1"/>
    </xf>
    <xf numFmtId="0" fontId="17" fillId="0" borderId="37" xfId="0" applyFont="1" applyBorder="1" applyAlignment="1">
      <alignment horizontal="left" wrapText="1"/>
    </xf>
    <xf numFmtId="0" fontId="17" fillId="0" borderId="37" xfId="165" applyFont="1" applyFill="1" applyBorder="1" applyAlignment="1">
      <alignment horizontal="left" vertical="top" wrapText="1"/>
    </xf>
    <xf numFmtId="0" fontId="85" fillId="0" borderId="37" xfId="0" applyFont="1" applyFill="1" applyBorder="1" applyAlignment="1">
      <alignment horizontal="left" vertical="top"/>
    </xf>
    <xf numFmtId="0" fontId="85" fillId="0" borderId="37" xfId="165" applyFont="1" applyFill="1" applyBorder="1">
      <alignment horizontal="left" vertical="top" wrapText="1"/>
    </xf>
    <xf numFmtId="0" fontId="73" fillId="0" borderId="37" xfId="165" applyFont="1" applyFill="1" applyBorder="1" applyAlignment="1">
      <alignment horizontal="left" vertical="top" wrapText="1"/>
    </xf>
    <xf numFmtId="0" fontId="73" fillId="0" borderId="37" xfId="165" applyFont="1" applyFill="1" applyBorder="1" applyAlignment="1">
      <alignment horizontal="center" vertical="top"/>
    </xf>
    <xf numFmtId="0" fontId="90" fillId="0" borderId="37" xfId="0" applyFont="1" applyBorder="1" applyAlignment="1">
      <alignment horizontal="center" vertical="center" wrapText="1"/>
    </xf>
    <xf numFmtId="167" fontId="17" fillId="0" borderId="37" xfId="253" applyNumberFormat="1" applyFont="1" applyBorder="1" applyAlignment="1">
      <alignment horizontal="right" vertical="top" wrapText="1"/>
    </xf>
    <xf numFmtId="169" fontId="17" fillId="2" borderId="35" xfId="0" applyNumberFormat="1" applyFont="1" applyFill="1" applyBorder="1" applyAlignment="1">
      <alignment horizontal="center" vertical="top" wrapText="1"/>
    </xf>
    <xf numFmtId="169" fontId="73" fillId="0" borderId="35" xfId="0" applyNumberFormat="1" applyFont="1" applyBorder="1" applyAlignment="1">
      <alignment horizontal="left" vertical="top" wrapText="1"/>
    </xf>
    <xf numFmtId="169" fontId="73" fillId="0" borderId="35" xfId="0" applyNumberFormat="1" applyFont="1" applyBorder="1" applyAlignment="1">
      <alignment horizontal="center" vertical="top" wrapText="1"/>
    </xf>
    <xf numFmtId="169" fontId="85" fillId="0" borderId="35" xfId="0" applyNumberFormat="1" applyFont="1" applyBorder="1" applyAlignment="1">
      <alignment horizontal="left" vertical="top" wrapText="1"/>
    </xf>
    <xf numFmtId="169" fontId="17" fillId="0" borderId="35" xfId="0" applyNumberFormat="1" applyFont="1" applyBorder="1" applyAlignment="1">
      <alignment horizontal="left" vertical="top" wrapText="1"/>
    </xf>
    <xf numFmtId="169" fontId="17" fillId="0" borderId="35" xfId="0" applyNumberFormat="1" applyFont="1" applyBorder="1" applyAlignment="1">
      <alignment horizontal="left" wrapText="1"/>
    </xf>
    <xf numFmtId="169" fontId="17" fillId="0" borderId="35" xfId="0" applyNumberFormat="1" applyFont="1" applyBorder="1" applyAlignment="1">
      <alignment horizontal="left" vertical="center" wrapText="1"/>
    </xf>
    <xf numFmtId="169" fontId="17" fillId="0" borderId="37" xfId="0" applyNumberFormat="1" applyFont="1" applyBorder="1" applyAlignment="1">
      <alignment horizontal="left" vertical="center" wrapText="1"/>
    </xf>
    <xf numFmtId="169" fontId="73" fillId="0" borderId="35" xfId="0" applyNumberFormat="1" applyFont="1" applyBorder="1" applyAlignment="1">
      <alignment horizontal="right" vertical="top" wrapText="1"/>
    </xf>
    <xf numFmtId="166" fontId="73" fillId="0" borderId="37" xfId="6" applyNumberFormat="1" applyFont="1" applyFill="1" applyBorder="1" applyAlignment="1">
      <alignment vertical="center"/>
    </xf>
    <xf numFmtId="0" fontId="85" fillId="0" borderId="3" xfId="0" applyFont="1" applyFill="1" applyBorder="1" applyAlignment="1">
      <alignment horizontal="center" vertical="top" wrapText="1"/>
    </xf>
    <xf numFmtId="0" fontId="87" fillId="0" borderId="0" xfId="0" applyFont="1" applyFill="1" applyBorder="1" applyAlignment="1">
      <alignment horizontal="center" vertical="top" wrapText="1"/>
    </xf>
    <xf numFmtId="0" fontId="17" fillId="0" borderId="37" xfId="0" applyFont="1" applyFill="1" applyBorder="1" applyAlignment="1">
      <alignment horizontal="center" vertical="center" wrapText="1"/>
    </xf>
    <xf numFmtId="0" fontId="85" fillId="0" borderId="3" xfId="0" applyFont="1" applyFill="1" applyBorder="1" applyAlignment="1">
      <alignment horizontal="center" vertical="top" wrapText="1"/>
    </xf>
    <xf numFmtId="0" fontId="74" fillId="0" borderId="37" xfId="253" applyFont="1" applyBorder="1" applyAlignment="1">
      <alignment horizontal="center" vertical="center" wrapText="1"/>
    </xf>
    <xf numFmtId="0" fontId="73" fillId="0" borderId="37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center" vertical="top" wrapText="1"/>
    </xf>
    <xf numFmtId="0" fontId="14" fillId="0" borderId="0" xfId="253" applyFont="1" applyAlignment="1">
      <alignment wrapText="1"/>
    </xf>
    <xf numFmtId="0" fontId="73" fillId="0" borderId="36" xfId="0" applyFont="1" applyFill="1" applyBorder="1" applyAlignment="1">
      <alignment horizontal="left" vertical="top" wrapText="1"/>
    </xf>
    <xf numFmtId="0" fontId="73" fillId="0" borderId="37" xfId="0" applyFont="1" applyFill="1" applyBorder="1" applyAlignment="1"/>
    <xf numFmtId="0" fontId="17" fillId="0" borderId="36" xfId="0" applyFont="1" applyFill="1" applyBorder="1" applyAlignment="1">
      <alignment vertical="center" wrapText="1"/>
    </xf>
    <xf numFmtId="0" fontId="17" fillId="0" borderId="35" xfId="0" applyFont="1" applyFill="1" applyBorder="1" applyAlignment="1">
      <alignment vertical="top" wrapText="1"/>
    </xf>
    <xf numFmtId="0" fontId="90" fillId="0" borderId="37" xfId="0" applyFont="1" applyBorder="1" applyAlignment="1">
      <alignment horizontal="left" vertical="top" wrapText="1"/>
    </xf>
    <xf numFmtId="0" fontId="17" fillId="0" borderId="37" xfId="0" applyFont="1" applyBorder="1" applyAlignment="1">
      <alignment horizontal="left" vertical="top" wrapText="1"/>
    </xf>
    <xf numFmtId="0" fontId="93" fillId="0" borderId="37" xfId="0" applyFont="1" applyBorder="1" applyAlignment="1">
      <alignment horizontal="left" vertical="top" wrapText="1"/>
    </xf>
    <xf numFmtId="0" fontId="73" fillId="0" borderId="0" xfId="165" applyFont="1" applyFill="1">
      <alignment horizontal="left" vertical="top" wrapText="1"/>
    </xf>
    <xf numFmtId="0" fontId="73" fillId="0" borderId="37" xfId="165" applyFont="1" applyFill="1" applyBorder="1" applyAlignment="1">
      <alignment horizontal="center" vertical="top" wrapText="1"/>
    </xf>
    <xf numFmtId="166" fontId="73" fillId="0" borderId="37" xfId="6" applyNumberFormat="1" applyFont="1" applyFill="1" applyBorder="1" applyAlignment="1">
      <alignment horizontal="right" vertical="top"/>
    </xf>
    <xf numFmtId="0" fontId="74" fillId="0" borderId="37" xfId="0" applyFont="1" applyFill="1" applyBorder="1" applyAlignment="1">
      <alignment horizontal="left" vertical="top" wrapText="1"/>
    </xf>
    <xf numFmtId="166" fontId="73" fillId="0" borderId="0" xfId="6" applyNumberFormat="1" applyFont="1" applyFill="1" applyBorder="1" applyAlignment="1">
      <alignment horizontal="right" vertical="top"/>
    </xf>
    <xf numFmtId="0" fontId="74" fillId="0" borderId="37" xfId="0" applyFont="1" applyFill="1" applyBorder="1" applyAlignment="1">
      <alignment horizontal="center" vertical="top" wrapText="1"/>
    </xf>
    <xf numFmtId="0" fontId="73" fillId="0" borderId="0" xfId="0" applyFont="1" applyFill="1" applyAlignment="1">
      <alignment horizontal="right"/>
    </xf>
    <xf numFmtId="0" fontId="17" fillId="0" borderId="0" xfId="0" applyFont="1" applyFill="1" applyAlignment="1">
      <alignment horizontal="center" wrapText="1"/>
    </xf>
    <xf numFmtId="0" fontId="73" fillId="0" borderId="29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17" fillId="0" borderId="37" xfId="0" applyFont="1" applyFill="1" applyBorder="1" applyAlignment="1">
      <alignment horizontal="center" vertical="top" wrapText="1"/>
    </xf>
    <xf numFmtId="0" fontId="17" fillId="0" borderId="29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0" fontId="17" fillId="0" borderId="37" xfId="0" applyFont="1" applyFill="1" applyBorder="1" applyAlignment="1">
      <alignment horizontal="left" vertical="top" wrapText="1"/>
    </xf>
    <xf numFmtId="0" fontId="73" fillId="0" borderId="37" xfId="0" applyFont="1" applyFill="1" applyBorder="1" applyAlignment="1">
      <alignment wrapText="1"/>
    </xf>
    <xf numFmtId="0" fontId="17" fillId="0" borderId="29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73" fillId="0" borderId="36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wrapText="1"/>
    </xf>
    <xf numFmtId="0" fontId="73" fillId="0" borderId="37" xfId="0" applyFont="1" applyFill="1" applyBorder="1" applyAlignment="1">
      <alignment horizontal="center" vertical="center" wrapText="1"/>
    </xf>
    <xf numFmtId="0" fontId="73" fillId="0" borderId="0" xfId="0" applyFont="1" applyAlignment="1">
      <alignment horizontal="right"/>
    </xf>
    <xf numFmtId="0" fontId="17" fillId="0" borderId="0" xfId="0" applyFont="1" applyAlignment="1">
      <alignment horizontal="center" vertical="center" wrapText="1"/>
    </xf>
    <xf numFmtId="0" fontId="73" fillId="0" borderId="8" xfId="0" applyFont="1" applyBorder="1" applyAlignment="1">
      <alignment horizontal="right"/>
    </xf>
    <xf numFmtId="0" fontId="73" fillId="0" borderId="28" xfId="0" applyFont="1" applyBorder="1" applyAlignment="1">
      <alignment horizontal="center" vertical="center" wrapText="1"/>
    </xf>
    <xf numFmtId="0" fontId="73" fillId="0" borderId="37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7" fillId="2" borderId="36" xfId="0" applyFont="1" applyFill="1" applyBorder="1" applyAlignment="1">
      <alignment horizontal="center" vertical="top" wrapText="1"/>
    </xf>
    <xf numFmtId="0" fontId="17" fillId="2" borderId="35" xfId="0" applyFont="1" applyFill="1" applyBorder="1" applyAlignment="1">
      <alignment horizontal="center" vertical="top" wrapText="1"/>
    </xf>
    <xf numFmtId="0" fontId="73" fillId="0" borderId="29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73" fillId="0" borderId="30" xfId="0" applyFont="1" applyBorder="1" applyAlignment="1">
      <alignment horizontal="center" vertical="top" wrapText="1"/>
    </xf>
    <xf numFmtId="0" fontId="73" fillId="0" borderId="38" xfId="0" applyFont="1" applyBorder="1" applyAlignment="1">
      <alignment horizontal="center" vertical="top" wrapText="1"/>
    </xf>
    <xf numFmtId="0" fontId="73" fillId="0" borderId="27" xfId="0" applyFont="1" applyBorder="1" applyAlignment="1">
      <alignment horizontal="center" vertical="top" wrapText="1"/>
    </xf>
    <xf numFmtId="49" fontId="17" fillId="0" borderId="29" xfId="8" applyNumberFormat="1" applyFont="1" applyFill="1" applyBorder="1" applyAlignment="1">
      <alignment horizontal="center" vertical="top" wrapText="1"/>
    </xf>
    <xf numFmtId="49" fontId="17" fillId="0" borderId="2" xfId="8" applyNumberFormat="1" applyFont="1" applyFill="1" applyBorder="1" applyAlignment="1">
      <alignment horizontal="center" vertical="top" wrapText="1"/>
    </xf>
    <xf numFmtId="49" fontId="17" fillId="0" borderId="3" xfId="8" applyNumberFormat="1" applyFont="1" applyFill="1" applyBorder="1" applyAlignment="1">
      <alignment horizontal="center" vertical="top" wrapText="1"/>
    </xf>
    <xf numFmtId="0" fontId="73" fillId="0" borderId="37" xfId="0" applyFont="1" applyBorder="1" applyAlignment="1">
      <alignment horizontal="center" vertical="top" wrapText="1"/>
    </xf>
    <xf numFmtId="0" fontId="17" fillId="0" borderId="37" xfId="8" applyFont="1" applyFill="1" applyBorder="1" applyAlignment="1">
      <alignment horizontal="center" vertical="top" wrapText="1"/>
    </xf>
    <xf numFmtId="0" fontId="73" fillId="0" borderId="37" xfId="8" applyFont="1" applyFill="1" applyBorder="1" applyAlignment="1">
      <alignment horizontal="center" vertical="top" wrapText="1"/>
    </xf>
    <xf numFmtId="0" fontId="17" fillId="0" borderId="29" xfId="8" applyFont="1" applyFill="1" applyBorder="1" applyAlignment="1">
      <alignment horizontal="center" vertical="top" wrapText="1"/>
    </xf>
    <xf numFmtId="0" fontId="17" fillId="0" borderId="2" xfId="8" applyFont="1" applyFill="1" applyBorder="1" applyAlignment="1">
      <alignment horizontal="center" vertical="top" wrapText="1"/>
    </xf>
    <xf numFmtId="0" fontId="17" fillId="0" borderId="3" xfId="8" applyFont="1" applyFill="1" applyBorder="1" applyAlignment="1">
      <alignment horizontal="center" vertical="top" wrapText="1"/>
    </xf>
    <xf numFmtId="0" fontId="17" fillId="2" borderId="36" xfId="0" applyFont="1" applyFill="1" applyBorder="1" applyAlignment="1">
      <alignment horizontal="left" vertical="top" wrapText="1"/>
    </xf>
    <xf numFmtId="0" fontId="17" fillId="2" borderId="35" xfId="0" applyFont="1" applyFill="1" applyBorder="1" applyAlignment="1">
      <alignment horizontal="left" vertical="top" wrapText="1"/>
    </xf>
    <xf numFmtId="0" fontId="74" fillId="0" borderId="0" xfId="0" applyFont="1" applyFill="1" applyAlignment="1">
      <alignment horizontal="right"/>
    </xf>
    <xf numFmtId="0" fontId="14" fillId="0" borderId="0" xfId="0" applyFont="1" applyFill="1" applyAlignment="1">
      <alignment horizontal="center" wrapText="1"/>
    </xf>
    <xf numFmtId="0" fontId="87" fillId="0" borderId="0" xfId="0" applyFont="1" applyFill="1" applyBorder="1" applyAlignment="1">
      <alignment horizontal="right" vertical="top" wrapText="1"/>
    </xf>
    <xf numFmtId="0" fontId="73" fillId="0" borderId="37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vertical="center" wrapText="1"/>
    </xf>
    <xf numFmtId="0" fontId="73" fillId="0" borderId="36" xfId="0" applyFont="1" applyFill="1" applyBorder="1" applyAlignment="1">
      <alignment horizontal="left" vertical="top" wrapText="1"/>
    </xf>
    <xf numFmtId="0" fontId="73" fillId="0" borderId="35" xfId="0" applyFont="1" applyFill="1" applyBorder="1" applyAlignment="1">
      <alignment horizontal="left" vertical="top" wrapText="1"/>
    </xf>
    <xf numFmtId="0" fontId="17" fillId="0" borderId="36" xfId="0" applyFont="1" applyFill="1" applyBorder="1" applyAlignment="1">
      <alignment horizontal="left" vertical="top" wrapText="1"/>
    </xf>
    <xf numFmtId="0" fontId="17" fillId="0" borderId="34" xfId="0" applyFont="1" applyFill="1" applyBorder="1" applyAlignment="1">
      <alignment horizontal="left" vertical="top" wrapText="1"/>
    </xf>
    <xf numFmtId="0" fontId="17" fillId="0" borderId="36" xfId="0" applyFont="1" applyFill="1" applyBorder="1" applyAlignment="1">
      <alignment horizontal="center" vertical="top" wrapText="1"/>
    </xf>
    <xf numFmtId="0" fontId="17" fillId="0" borderId="34" xfId="0" applyFont="1" applyFill="1" applyBorder="1" applyAlignment="1">
      <alignment horizontal="center" vertical="top" wrapText="1"/>
    </xf>
    <xf numFmtId="0" fontId="17" fillId="0" borderId="35" xfId="0" applyFont="1" applyFill="1" applyBorder="1" applyAlignment="1">
      <alignment horizontal="center" vertical="top" wrapText="1"/>
    </xf>
    <xf numFmtId="0" fontId="85" fillId="0" borderId="29" xfId="0" applyFont="1" applyFill="1" applyBorder="1" applyAlignment="1">
      <alignment horizontal="center" vertical="top" wrapText="1"/>
    </xf>
    <xf numFmtId="0" fontId="85" fillId="0" borderId="2" xfId="0" applyFont="1" applyFill="1" applyBorder="1" applyAlignment="1">
      <alignment horizontal="center" vertical="top" wrapText="1"/>
    </xf>
    <xf numFmtId="0" fontId="85" fillId="0" borderId="3" xfId="0" applyFont="1" applyFill="1" applyBorder="1" applyAlignment="1">
      <alignment horizontal="center" vertical="top" wrapText="1"/>
    </xf>
    <xf numFmtId="0" fontId="73" fillId="0" borderId="36" xfId="0" applyFont="1" applyFill="1" applyBorder="1" applyAlignment="1">
      <alignment horizontal="center" vertical="top" wrapText="1"/>
    </xf>
    <xf numFmtId="0" fontId="73" fillId="0" borderId="35" xfId="0" applyFont="1" applyFill="1" applyBorder="1" applyAlignment="1">
      <alignment horizontal="center" vertical="top" wrapText="1"/>
    </xf>
    <xf numFmtId="0" fontId="17" fillId="0" borderId="35" xfId="0" applyFont="1" applyFill="1" applyBorder="1" applyAlignment="1">
      <alignment horizontal="left" vertical="top" wrapText="1"/>
    </xf>
    <xf numFmtId="0" fontId="73" fillId="0" borderId="34" xfId="0" applyFont="1" applyFill="1" applyBorder="1" applyAlignment="1">
      <alignment horizontal="center" vertical="center" wrapText="1"/>
    </xf>
    <xf numFmtId="0" fontId="73" fillId="0" borderId="36" xfId="165" applyFont="1" applyFill="1" applyBorder="1" applyAlignment="1">
      <alignment horizontal="left" vertical="top" wrapText="1"/>
    </xf>
    <xf numFmtId="0" fontId="73" fillId="0" borderId="34" xfId="165" applyFont="1" applyFill="1" applyBorder="1" applyAlignment="1">
      <alignment horizontal="left" vertical="top" wrapText="1"/>
    </xf>
    <xf numFmtId="0" fontId="73" fillId="0" borderId="35" xfId="165" applyFont="1" applyFill="1" applyBorder="1" applyAlignment="1">
      <alignment horizontal="left" vertical="top" wrapText="1"/>
    </xf>
    <xf numFmtId="0" fontId="74" fillId="0" borderId="37" xfId="0" applyFont="1" applyFill="1" applyBorder="1" applyAlignment="1">
      <alignment horizontal="left" vertical="top" wrapText="1"/>
    </xf>
    <xf numFmtId="0" fontId="73" fillId="0" borderId="36" xfId="165" applyFont="1" applyFill="1" applyBorder="1" applyAlignment="1">
      <alignment horizontal="center" vertical="top" wrapText="1"/>
    </xf>
    <xf numFmtId="0" fontId="73" fillId="0" borderId="34" xfId="165" applyFont="1" applyFill="1" applyBorder="1" applyAlignment="1">
      <alignment horizontal="center" vertical="top" wrapText="1"/>
    </xf>
    <xf numFmtId="0" fontId="73" fillId="0" borderId="35" xfId="165" applyFont="1" applyFill="1" applyBorder="1" applyAlignment="1">
      <alignment horizontal="center" vertical="top" wrapText="1"/>
    </xf>
    <xf numFmtId="0" fontId="73" fillId="0" borderId="36" xfId="0" applyFont="1" applyBorder="1" applyAlignment="1">
      <alignment horizontal="left" vertical="top" wrapText="1"/>
    </xf>
    <xf numFmtId="0" fontId="73" fillId="0" borderId="34" xfId="0" applyFont="1" applyBorder="1" applyAlignment="1">
      <alignment horizontal="left" vertical="top" wrapText="1"/>
    </xf>
    <xf numFmtId="0" fontId="73" fillId="0" borderId="35" xfId="0" applyFont="1" applyBorder="1" applyAlignment="1">
      <alignment horizontal="left" vertical="top" wrapText="1"/>
    </xf>
    <xf numFmtId="0" fontId="73" fillId="0" borderId="0" xfId="165" applyFont="1" applyFill="1" applyBorder="1" applyAlignment="1">
      <alignment horizontal="center" vertical="top" wrapText="1"/>
    </xf>
    <xf numFmtId="0" fontId="73" fillId="0" borderId="29" xfId="165" applyFont="1" applyFill="1" applyBorder="1" applyAlignment="1">
      <alignment horizontal="center" vertical="top" wrapText="1"/>
    </xf>
    <xf numFmtId="0" fontId="73" fillId="0" borderId="3" xfId="165" applyFont="1" applyFill="1" applyBorder="1" applyAlignment="1">
      <alignment horizontal="center" vertical="top" wrapText="1"/>
    </xf>
    <xf numFmtId="0" fontId="73" fillId="0" borderId="39" xfId="165" applyFont="1" applyFill="1" applyBorder="1" applyAlignment="1">
      <alignment horizontal="center" vertical="top" wrapText="1"/>
    </xf>
    <xf numFmtId="0" fontId="73" fillId="0" borderId="40" xfId="165" applyFont="1" applyFill="1" applyBorder="1" applyAlignment="1">
      <alignment horizontal="center" vertical="top" wrapText="1"/>
    </xf>
    <xf numFmtId="0" fontId="73" fillId="0" borderId="30" xfId="165" applyFont="1" applyFill="1" applyBorder="1" applyAlignment="1">
      <alignment horizontal="center" vertical="top" wrapText="1"/>
    </xf>
    <xf numFmtId="0" fontId="73" fillId="0" borderId="41" xfId="165" applyFont="1" applyFill="1" applyBorder="1" applyAlignment="1">
      <alignment horizontal="center" vertical="top" wrapText="1"/>
    </xf>
    <xf numFmtId="0" fontId="73" fillId="0" borderId="8" xfId="165" applyFont="1" applyFill="1" applyBorder="1" applyAlignment="1">
      <alignment horizontal="center" vertical="top" wrapText="1"/>
    </xf>
    <xf numFmtId="0" fontId="73" fillId="0" borderId="27" xfId="165" applyFont="1" applyFill="1" applyBorder="1" applyAlignment="1">
      <alignment horizontal="center" vertical="top" wrapText="1"/>
    </xf>
    <xf numFmtId="0" fontId="74" fillId="0" borderId="0" xfId="253" applyFont="1" applyAlignment="1">
      <alignment horizontal="right" wrapText="1"/>
    </xf>
    <xf numFmtId="0" fontId="0" fillId="0" borderId="0" xfId="0" applyAlignment="1">
      <alignment horizontal="right" wrapText="1"/>
    </xf>
    <xf numFmtId="0" fontId="74" fillId="0" borderId="37" xfId="253" applyFont="1" applyBorder="1" applyAlignment="1">
      <alignment horizontal="center" vertical="center" wrapText="1"/>
    </xf>
    <xf numFmtId="0" fontId="74" fillId="0" borderId="8" xfId="253" applyFont="1" applyBorder="1" applyAlignment="1">
      <alignment horizontal="center"/>
    </xf>
    <xf numFmtId="0" fontId="74" fillId="0" borderId="36" xfId="2021" applyFont="1" applyBorder="1" applyAlignment="1">
      <alignment horizontal="center" vertical="center" wrapText="1"/>
    </xf>
    <xf numFmtId="0" fontId="74" fillId="0" borderId="34" xfId="2021" applyFont="1" applyBorder="1" applyAlignment="1">
      <alignment horizontal="center" vertical="center" wrapText="1"/>
    </xf>
    <xf numFmtId="0" fontId="74" fillId="0" borderId="35" xfId="2021" applyFont="1" applyBorder="1" applyAlignment="1">
      <alignment horizontal="center" vertical="center" wrapText="1"/>
    </xf>
    <xf numFmtId="0" fontId="14" fillId="0" borderId="0" xfId="253" applyFont="1" applyAlignment="1">
      <alignment horizontal="center" wrapText="1"/>
    </xf>
    <xf numFmtId="0" fontId="14" fillId="0" borderId="37" xfId="253" applyFont="1" applyBorder="1" applyAlignment="1">
      <alignment horizontal="left" vertical="center" wrapText="1"/>
    </xf>
    <xf numFmtId="0" fontId="74" fillId="0" borderId="0" xfId="253" applyFont="1" applyAlignment="1">
      <alignment horizontal="right"/>
    </xf>
    <xf numFmtId="0" fontId="74" fillId="0" borderId="37" xfId="2021" applyFont="1" applyBorder="1" applyAlignment="1">
      <alignment horizontal="center" vertical="top"/>
    </xf>
    <xf numFmtId="49" fontId="14" fillId="0" borderId="37" xfId="2021" applyNumberFormat="1" applyFont="1" applyBorder="1" applyAlignment="1">
      <alignment horizontal="center" vertical="top"/>
    </xf>
    <xf numFmtId="49" fontId="14" fillId="0" borderId="30" xfId="2021" applyNumberFormat="1" applyFont="1" applyBorder="1" applyAlignment="1">
      <alignment horizontal="center"/>
    </xf>
    <xf numFmtId="49" fontId="14" fillId="0" borderId="27" xfId="2021" applyNumberFormat="1" applyFont="1" applyBorder="1" applyAlignment="1">
      <alignment horizontal="center"/>
    </xf>
    <xf numFmtId="49" fontId="14" fillId="0" borderId="29" xfId="2021" applyNumberFormat="1" applyFont="1" applyBorder="1" applyAlignment="1">
      <alignment horizontal="center"/>
    </xf>
    <xf numFmtId="49" fontId="14" fillId="0" borderId="2" xfId="2021" applyNumberFormat="1" applyFont="1" applyBorder="1" applyAlignment="1">
      <alignment horizontal="center"/>
    </xf>
    <xf numFmtId="49" fontId="14" fillId="0" borderId="3" xfId="2021" applyNumberFormat="1" applyFont="1" applyBorder="1" applyAlignment="1">
      <alignment horizontal="center"/>
    </xf>
    <xf numFmtId="0" fontId="74" fillId="0" borderId="29" xfId="2021" applyFont="1" applyBorder="1" applyAlignment="1">
      <alignment horizontal="center"/>
    </xf>
    <xf numFmtId="0" fontId="74" fillId="0" borderId="2" xfId="2021" applyFont="1" applyBorder="1" applyAlignment="1">
      <alignment horizontal="center"/>
    </xf>
    <xf numFmtId="0" fontId="74" fillId="0" borderId="3" xfId="2021" applyFont="1" applyBorder="1" applyAlignment="1">
      <alignment horizontal="center"/>
    </xf>
    <xf numFmtId="0" fontId="14" fillId="0" borderId="29" xfId="2021" applyFont="1" applyBorder="1" applyAlignment="1">
      <alignment horizontal="center" vertical="top"/>
    </xf>
    <xf numFmtId="0" fontId="14" fillId="0" borderId="2" xfId="2021" applyFont="1" applyBorder="1" applyAlignment="1">
      <alignment horizontal="center" vertical="top"/>
    </xf>
    <xf numFmtId="0" fontId="14" fillId="0" borderId="3" xfId="2021" applyFont="1" applyBorder="1" applyAlignment="1">
      <alignment horizontal="center" vertical="top"/>
    </xf>
    <xf numFmtId="0" fontId="17" fillId="0" borderId="29" xfId="2021" applyFont="1" applyFill="1" applyBorder="1" applyAlignment="1">
      <alignment horizontal="center"/>
    </xf>
    <xf numFmtId="0" fontId="17" fillId="0" borderId="3" xfId="2021" applyFont="1" applyFill="1" applyBorder="1" applyAlignment="1">
      <alignment horizontal="center"/>
    </xf>
  </cellXfs>
  <cellStyles count="202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tabSelected="1" zoomScaleNormal="100" zoomScaleSheetLayoutView="86" workbookViewId="0">
      <selection activeCell="E32" sqref="E32:G32"/>
    </sheetView>
  </sheetViews>
  <sheetFormatPr defaultColWidth="9.140625" defaultRowHeight="17.25"/>
  <cols>
    <col min="1" max="1" width="11.7109375" style="31" customWidth="1"/>
    <col min="2" max="2" width="16.140625" style="31" customWidth="1"/>
    <col min="3" max="3" width="72.42578125" style="31" customWidth="1"/>
    <col min="4" max="4" width="19.42578125" style="36" customWidth="1"/>
    <col min="5" max="5" width="17.28515625" style="48" customWidth="1"/>
    <col min="6" max="6" width="13.85546875" style="31" customWidth="1"/>
    <col min="7" max="7" width="14.85546875" style="31" customWidth="1"/>
    <col min="8" max="8" width="12.42578125" style="31" customWidth="1"/>
    <col min="9" max="16384" width="9.140625" style="31"/>
  </cols>
  <sheetData>
    <row r="1" spans="1:7" ht="37.5" customHeight="1">
      <c r="E1" s="207" t="s">
        <v>43</v>
      </c>
      <c r="F1" s="207"/>
      <c r="G1" s="207"/>
    </row>
    <row r="2" spans="1:7" ht="17.25" customHeight="1">
      <c r="E2" s="207" t="s">
        <v>82</v>
      </c>
      <c r="F2" s="207"/>
      <c r="G2" s="207"/>
    </row>
    <row r="3" spans="1:7" ht="17.25" customHeight="1">
      <c r="F3" s="207" t="s">
        <v>9</v>
      </c>
      <c r="G3" s="207"/>
    </row>
    <row r="5" spans="1:7" ht="75.75" customHeight="1">
      <c r="A5" s="208" t="s">
        <v>130</v>
      </c>
      <c r="B5" s="208"/>
      <c r="C5" s="208"/>
      <c r="D5" s="208"/>
      <c r="E5" s="208"/>
      <c r="F5" s="208"/>
      <c r="G5" s="208"/>
    </row>
    <row r="6" spans="1:7">
      <c r="F6" s="223" t="s">
        <v>25</v>
      </c>
      <c r="G6" s="223"/>
    </row>
    <row r="7" spans="1:7" s="7" customFormat="1" ht="75.95" customHeight="1">
      <c r="A7" s="221" t="s">
        <v>14</v>
      </c>
      <c r="B7" s="222"/>
      <c r="C7" s="219" t="s">
        <v>15</v>
      </c>
      <c r="D7" s="224" t="s">
        <v>84</v>
      </c>
      <c r="E7" s="224"/>
      <c r="F7" s="224"/>
      <c r="G7" s="224"/>
    </row>
    <row r="8" spans="1:7" s="7" customFormat="1" ht="43.5" customHeight="1">
      <c r="A8" s="190" t="s">
        <v>39</v>
      </c>
      <c r="B8" s="190" t="s">
        <v>19</v>
      </c>
      <c r="C8" s="220"/>
      <c r="D8" s="173" t="s">
        <v>85</v>
      </c>
      <c r="E8" s="173" t="s">
        <v>86</v>
      </c>
      <c r="F8" s="159" t="s">
        <v>16</v>
      </c>
      <c r="G8" s="159" t="s">
        <v>17</v>
      </c>
    </row>
    <row r="9" spans="1:7" s="39" customFormat="1">
      <c r="A9" s="196"/>
      <c r="B9" s="191"/>
      <c r="C9" s="37" t="s">
        <v>24</v>
      </c>
      <c r="D9" s="38">
        <f t="shared" ref="D9:G9" si="0">+D11+D25</f>
        <v>0</v>
      </c>
      <c r="E9" s="38">
        <f t="shared" si="0"/>
        <v>0</v>
      </c>
      <c r="F9" s="38">
        <f t="shared" si="0"/>
        <v>0</v>
      </c>
      <c r="G9" s="38">
        <f t="shared" si="0"/>
        <v>0</v>
      </c>
    </row>
    <row r="10" spans="1:7" s="7" customFormat="1" ht="18" customHeight="1">
      <c r="A10" s="55"/>
      <c r="B10" s="192"/>
      <c r="C10" s="33" t="s">
        <v>35</v>
      </c>
      <c r="D10" s="114"/>
      <c r="E10" s="114"/>
      <c r="F10" s="40"/>
      <c r="G10" s="40"/>
    </row>
    <row r="11" spans="1:7" s="7" customFormat="1" ht="36.75" customHeight="1">
      <c r="A11" s="41"/>
      <c r="B11" s="197"/>
      <c r="C11" s="19" t="s">
        <v>42</v>
      </c>
      <c r="D11" s="133">
        <f>D12</f>
        <v>214585.3</v>
      </c>
      <c r="E11" s="133">
        <f>E12</f>
        <v>214585.3</v>
      </c>
      <c r="F11" s="133">
        <f>F12</f>
        <v>214585.3</v>
      </c>
      <c r="G11" s="133">
        <f>G12</f>
        <v>214585.3</v>
      </c>
    </row>
    <row r="12" spans="1:7" s="7" customFormat="1">
      <c r="A12" s="213">
        <v>1041</v>
      </c>
      <c r="B12" s="215"/>
      <c r="C12" s="42" t="s">
        <v>28</v>
      </c>
      <c r="D12" s="43">
        <f>D19</f>
        <v>214585.3</v>
      </c>
      <c r="E12" s="43">
        <f t="shared" ref="E12:G12" si="1">E19</f>
        <v>214585.3</v>
      </c>
      <c r="F12" s="43">
        <f t="shared" si="1"/>
        <v>214585.3</v>
      </c>
      <c r="G12" s="43">
        <f t="shared" si="1"/>
        <v>214585.3</v>
      </c>
    </row>
    <row r="13" spans="1:7" s="7" customFormat="1">
      <c r="A13" s="214"/>
      <c r="B13" s="216"/>
      <c r="C13" s="44" t="s">
        <v>90</v>
      </c>
      <c r="D13" s="56"/>
      <c r="E13" s="56"/>
      <c r="F13" s="133"/>
      <c r="G13" s="133"/>
    </row>
    <row r="14" spans="1:7" s="7" customFormat="1">
      <c r="A14" s="214"/>
      <c r="B14" s="216"/>
      <c r="C14" s="17" t="s">
        <v>29</v>
      </c>
      <c r="D14" s="170"/>
      <c r="E14" s="170"/>
      <c r="F14" s="43"/>
      <c r="G14" s="43"/>
    </row>
    <row r="15" spans="1:7" s="7" customFormat="1" ht="51.75">
      <c r="A15" s="214"/>
      <c r="B15" s="216"/>
      <c r="C15" s="18" t="s">
        <v>91</v>
      </c>
      <c r="D15" s="171"/>
      <c r="E15" s="171"/>
      <c r="F15" s="45"/>
      <c r="G15" s="45"/>
    </row>
    <row r="16" spans="1:7" s="7" customFormat="1">
      <c r="A16" s="214"/>
      <c r="B16" s="216"/>
      <c r="C16" s="17" t="s">
        <v>30</v>
      </c>
      <c r="D16" s="170"/>
      <c r="E16" s="170"/>
      <c r="F16" s="45"/>
      <c r="G16" s="45"/>
    </row>
    <row r="17" spans="1:7" s="7" customFormat="1" ht="34.5">
      <c r="A17" s="214"/>
      <c r="B17" s="216"/>
      <c r="C17" s="18" t="s">
        <v>92</v>
      </c>
      <c r="D17" s="171"/>
      <c r="E17" s="171"/>
      <c r="F17" s="45"/>
      <c r="G17" s="45"/>
    </row>
    <row r="18" spans="1:7" s="7" customFormat="1" ht="15.75" customHeight="1">
      <c r="A18" s="214"/>
      <c r="B18" s="195"/>
      <c r="C18" s="46" t="s">
        <v>38</v>
      </c>
      <c r="D18" s="172"/>
      <c r="E18" s="172"/>
      <c r="F18" s="47"/>
      <c r="G18" s="47"/>
    </row>
    <row r="19" spans="1:7" s="7" customFormat="1" ht="21" customHeight="1">
      <c r="A19" s="214"/>
      <c r="B19" s="217">
        <v>11037</v>
      </c>
      <c r="C19" s="17" t="s">
        <v>31</v>
      </c>
      <c r="D19" s="132">
        <v>214585.3</v>
      </c>
      <c r="E19" s="132">
        <v>214585.3</v>
      </c>
      <c r="F19" s="132">
        <v>214585.3</v>
      </c>
      <c r="G19" s="132">
        <v>214585.3</v>
      </c>
    </row>
    <row r="20" spans="1:7" s="7" customFormat="1" ht="34.5">
      <c r="A20" s="214"/>
      <c r="B20" s="218"/>
      <c r="C20" s="199" t="s">
        <v>125</v>
      </c>
      <c r="D20" s="168"/>
      <c r="E20" s="168"/>
      <c r="F20" s="132"/>
      <c r="G20" s="132"/>
    </row>
    <row r="21" spans="1:7" s="7" customFormat="1">
      <c r="A21" s="214"/>
      <c r="B21" s="218"/>
      <c r="C21" s="17" t="s">
        <v>32</v>
      </c>
      <c r="D21" s="170"/>
      <c r="E21" s="170"/>
      <c r="F21" s="45"/>
      <c r="G21" s="45"/>
    </row>
    <row r="22" spans="1:7" s="7" customFormat="1" ht="34.5">
      <c r="A22" s="214"/>
      <c r="B22" s="218"/>
      <c r="C22" s="198" t="s">
        <v>126</v>
      </c>
      <c r="D22" s="171"/>
      <c r="E22" s="171"/>
      <c r="F22" s="45"/>
      <c r="G22" s="45"/>
    </row>
    <row r="23" spans="1:7" s="7" customFormat="1">
      <c r="A23" s="214"/>
      <c r="B23" s="218"/>
      <c r="C23" s="17" t="s">
        <v>33</v>
      </c>
      <c r="D23" s="170"/>
      <c r="E23" s="170"/>
      <c r="F23" s="45"/>
      <c r="G23" s="45"/>
    </row>
    <row r="24" spans="1:7" s="7" customFormat="1">
      <c r="A24" s="214"/>
      <c r="B24" s="218"/>
      <c r="C24" s="198" t="s">
        <v>34</v>
      </c>
      <c r="D24" s="171"/>
      <c r="E24" s="171"/>
      <c r="F24" s="45"/>
      <c r="G24" s="45"/>
    </row>
    <row r="25" spans="1:7" s="7" customFormat="1" ht="21.75" customHeight="1">
      <c r="A25" s="55"/>
      <c r="B25" s="197"/>
      <c r="C25" s="56" t="s">
        <v>55</v>
      </c>
      <c r="D25" s="132">
        <f>D26</f>
        <v>-214585.3</v>
      </c>
      <c r="E25" s="132">
        <f>E26</f>
        <v>-214585.3</v>
      </c>
      <c r="F25" s="132">
        <f>F26</f>
        <v>-214585.3</v>
      </c>
      <c r="G25" s="132">
        <f>G26</f>
        <v>-214585.3</v>
      </c>
    </row>
    <row r="26" spans="1:7">
      <c r="A26" s="212">
        <v>1139</v>
      </c>
      <c r="B26" s="209"/>
      <c r="C26" s="57" t="s">
        <v>28</v>
      </c>
      <c r="D26" s="132">
        <f>D32</f>
        <v>-214585.3</v>
      </c>
      <c r="E26" s="132">
        <f>E32</f>
        <v>-214585.3</v>
      </c>
      <c r="F26" s="132">
        <f>F32</f>
        <v>-214585.3</v>
      </c>
      <c r="G26" s="132">
        <f>G32</f>
        <v>-214585.3</v>
      </c>
    </row>
    <row r="27" spans="1:7" ht="19.350000000000001" customHeight="1">
      <c r="A27" s="212"/>
      <c r="B27" s="210"/>
      <c r="C27" s="59" t="s">
        <v>56</v>
      </c>
      <c r="D27" s="59"/>
      <c r="E27" s="59"/>
      <c r="F27" s="132"/>
      <c r="G27" s="132"/>
    </row>
    <row r="28" spans="1:7">
      <c r="A28" s="212"/>
      <c r="B28" s="210"/>
      <c r="C28" s="60" t="s">
        <v>29</v>
      </c>
      <c r="D28" s="60"/>
      <c r="E28" s="60"/>
      <c r="F28" s="58"/>
      <c r="G28" s="58"/>
    </row>
    <row r="29" spans="1:7" ht="38.25" customHeight="1">
      <c r="A29" s="212"/>
      <c r="B29" s="210"/>
      <c r="C29" s="61" t="s">
        <v>57</v>
      </c>
      <c r="D29" s="61"/>
      <c r="E29" s="61"/>
      <c r="F29" s="58"/>
      <c r="G29" s="58"/>
    </row>
    <row r="30" spans="1:7">
      <c r="A30" s="212"/>
      <c r="B30" s="210"/>
      <c r="C30" s="60" t="s">
        <v>30</v>
      </c>
      <c r="D30" s="60"/>
      <c r="E30" s="60"/>
      <c r="F30" s="58"/>
      <c r="G30" s="58"/>
    </row>
    <row r="31" spans="1:7" ht="34.5">
      <c r="A31" s="212"/>
      <c r="B31" s="211"/>
      <c r="C31" s="62" t="s">
        <v>58</v>
      </c>
      <c r="D31" s="62"/>
      <c r="E31" s="62"/>
      <c r="F31" s="58"/>
      <c r="G31" s="58"/>
    </row>
    <row r="32" spans="1:7" ht="18" customHeight="1">
      <c r="A32" s="212"/>
      <c r="B32" s="209" t="s">
        <v>59</v>
      </c>
      <c r="C32" s="60" t="s">
        <v>31</v>
      </c>
      <c r="D32" s="132">
        <v>-214585.3</v>
      </c>
      <c r="E32" s="132">
        <v>-214585.3</v>
      </c>
      <c r="F32" s="132">
        <v>-214585.3</v>
      </c>
      <c r="G32" s="132">
        <v>-214585.3</v>
      </c>
    </row>
    <row r="33" spans="1:7" ht="19.350000000000001" customHeight="1">
      <c r="A33" s="212"/>
      <c r="B33" s="210"/>
      <c r="C33" s="63" t="s">
        <v>56</v>
      </c>
      <c r="D33" s="63"/>
      <c r="E33" s="63"/>
      <c r="F33" s="132"/>
      <c r="G33" s="132"/>
    </row>
    <row r="34" spans="1:7">
      <c r="A34" s="212"/>
      <c r="B34" s="210"/>
      <c r="C34" s="60" t="s">
        <v>32</v>
      </c>
      <c r="D34" s="60"/>
      <c r="E34" s="60"/>
      <c r="F34" s="64"/>
      <c r="G34" s="64"/>
    </row>
    <row r="35" spans="1:7" ht="69" customHeight="1">
      <c r="A35" s="212"/>
      <c r="B35" s="210"/>
      <c r="C35" s="61" t="s">
        <v>60</v>
      </c>
      <c r="D35" s="61"/>
      <c r="E35" s="61"/>
      <c r="F35" s="64"/>
      <c r="G35" s="64"/>
    </row>
    <row r="36" spans="1:7">
      <c r="A36" s="212"/>
      <c r="B36" s="210"/>
      <c r="C36" s="60" t="s">
        <v>33</v>
      </c>
      <c r="D36" s="60"/>
      <c r="E36" s="60"/>
      <c r="F36" s="64"/>
      <c r="G36" s="64"/>
    </row>
    <row r="37" spans="1:7">
      <c r="A37" s="212"/>
      <c r="B37" s="211"/>
      <c r="C37" s="61" t="s">
        <v>34</v>
      </c>
      <c r="D37" s="61"/>
      <c r="E37" s="61"/>
      <c r="F37" s="64"/>
      <c r="G37" s="64"/>
    </row>
  </sheetData>
  <mergeCells count="14">
    <mergeCell ref="E2:G2"/>
    <mergeCell ref="E1:G1"/>
    <mergeCell ref="A5:G5"/>
    <mergeCell ref="B26:B31"/>
    <mergeCell ref="B32:B37"/>
    <mergeCell ref="A26:A37"/>
    <mergeCell ref="A12:A24"/>
    <mergeCell ref="B12:B17"/>
    <mergeCell ref="B19:B24"/>
    <mergeCell ref="C7:C8"/>
    <mergeCell ref="A7:B7"/>
    <mergeCell ref="F6:G6"/>
    <mergeCell ref="F3:G3"/>
    <mergeCell ref="D7:G7"/>
  </mergeCells>
  <pageMargins left="0" right="0" top="0" bottom="0" header="0.3" footer="0.3"/>
  <pageSetup paperSize="9" scale="60" fitToHeight="0" orientation="portrait" r:id="rId1"/>
  <ignoredErrors>
    <ignoredError sqref="B3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51"/>
  <sheetViews>
    <sheetView zoomScaleNormal="100" zoomScaleSheetLayoutView="100" workbookViewId="0">
      <selection activeCell="F27" sqref="F27"/>
    </sheetView>
  </sheetViews>
  <sheetFormatPr defaultColWidth="9.140625" defaultRowHeight="17.25"/>
  <cols>
    <col min="1" max="1" width="9.7109375" style="3" customWidth="1"/>
    <col min="2" max="3" width="8.140625" style="3" customWidth="1"/>
    <col min="4" max="4" width="11.5703125" style="3" customWidth="1"/>
    <col min="5" max="5" width="15.42578125" style="3" customWidth="1"/>
    <col min="6" max="6" width="62.140625" style="3" customWidth="1"/>
    <col min="7" max="7" width="14.7109375" style="15" customWidth="1"/>
    <col min="8" max="8" width="14.85546875" style="49" customWidth="1"/>
    <col min="9" max="9" width="13.85546875" style="49" customWidth="1"/>
    <col min="10" max="10" width="13.7109375" style="3" customWidth="1"/>
    <col min="11" max="16384" width="9.140625" style="3"/>
  </cols>
  <sheetData>
    <row r="1" spans="1:10" ht="37.5" customHeight="1">
      <c r="G1" s="225" t="s">
        <v>44</v>
      </c>
      <c r="H1" s="225"/>
      <c r="I1" s="225"/>
      <c r="J1" s="225"/>
    </row>
    <row r="2" spans="1:10" ht="17.25" customHeight="1">
      <c r="G2" s="225" t="s">
        <v>82</v>
      </c>
      <c r="H2" s="225"/>
      <c r="I2" s="225"/>
      <c r="J2" s="225"/>
    </row>
    <row r="3" spans="1:10" ht="17.25" customHeight="1">
      <c r="G3" s="225" t="s">
        <v>9</v>
      </c>
      <c r="H3" s="225"/>
      <c r="I3" s="225"/>
      <c r="J3" s="225"/>
    </row>
    <row r="4" spans="1:10" ht="13.5" customHeight="1"/>
    <row r="5" spans="1:10" ht="52.5" customHeight="1">
      <c r="A5" s="226" t="s">
        <v>102</v>
      </c>
      <c r="B5" s="226"/>
      <c r="C5" s="226"/>
      <c r="D5" s="226"/>
      <c r="E5" s="226"/>
      <c r="F5" s="226"/>
      <c r="G5" s="226"/>
      <c r="H5" s="226"/>
      <c r="I5" s="226"/>
      <c r="J5" s="226"/>
    </row>
    <row r="8" spans="1:10">
      <c r="G8" s="227" t="s">
        <v>25</v>
      </c>
      <c r="H8" s="227"/>
      <c r="I8" s="227"/>
      <c r="J8" s="227"/>
    </row>
    <row r="9" spans="1:10" s="5" customFormat="1" ht="105.6" customHeight="1">
      <c r="A9" s="228" t="s">
        <v>26</v>
      </c>
      <c r="B9" s="228"/>
      <c r="C9" s="228"/>
      <c r="D9" s="228" t="s">
        <v>14</v>
      </c>
      <c r="E9" s="228"/>
      <c r="F9" s="228" t="s">
        <v>20</v>
      </c>
      <c r="G9" s="229" t="s">
        <v>48</v>
      </c>
      <c r="H9" s="229"/>
      <c r="I9" s="229"/>
      <c r="J9" s="229"/>
    </row>
    <row r="10" spans="1:10" s="5" customFormat="1" ht="50.25" customHeight="1">
      <c r="A10" s="2" t="s">
        <v>49</v>
      </c>
      <c r="B10" s="2" t="s">
        <v>50</v>
      </c>
      <c r="C10" s="2" t="s">
        <v>27</v>
      </c>
      <c r="D10" s="2" t="s">
        <v>18</v>
      </c>
      <c r="E10" s="2" t="s">
        <v>40</v>
      </c>
      <c r="F10" s="228"/>
      <c r="G10" s="173" t="s">
        <v>85</v>
      </c>
      <c r="H10" s="173" t="s">
        <v>86</v>
      </c>
      <c r="I10" s="160" t="s">
        <v>16</v>
      </c>
      <c r="J10" s="160" t="s">
        <v>17</v>
      </c>
    </row>
    <row r="11" spans="1:10" s="5" customFormat="1">
      <c r="A11" s="240"/>
      <c r="B11" s="246"/>
      <c r="C11" s="240"/>
      <c r="D11" s="235"/>
      <c r="E11" s="235"/>
      <c r="F11" s="1" t="s">
        <v>24</v>
      </c>
      <c r="G11" s="14">
        <f>G13+G33</f>
        <v>0</v>
      </c>
      <c r="H11" s="14">
        <f>H13+H33</f>
        <v>0</v>
      </c>
      <c r="I11" s="14">
        <f>I13+I33</f>
        <v>0</v>
      </c>
      <c r="J11" s="14">
        <f>J13+J33</f>
        <v>0</v>
      </c>
    </row>
    <row r="12" spans="1:10" s="5" customFormat="1">
      <c r="A12" s="241"/>
      <c r="B12" s="246"/>
      <c r="C12" s="241"/>
      <c r="D12" s="236"/>
      <c r="E12" s="238"/>
      <c r="F12" s="4" t="s">
        <v>35</v>
      </c>
      <c r="G12" s="11"/>
      <c r="H12" s="11"/>
      <c r="I12" s="14"/>
      <c r="J12" s="14"/>
    </row>
    <row r="13" spans="1:10" s="5" customFormat="1" ht="34.5">
      <c r="A13" s="242"/>
      <c r="B13" s="246"/>
      <c r="C13" s="241"/>
      <c r="D13" s="236"/>
      <c r="E13" s="238"/>
      <c r="F13" s="1" t="s">
        <v>42</v>
      </c>
      <c r="G13" s="14">
        <f>G22</f>
        <v>214585.3</v>
      </c>
      <c r="H13" s="14">
        <f>H22</f>
        <v>214585.3</v>
      </c>
      <c r="I13" s="14">
        <f t="shared" ref="I13:J13" si="0">+I22</f>
        <v>214585.3</v>
      </c>
      <c r="J13" s="14">
        <f t="shared" si="0"/>
        <v>214585.3</v>
      </c>
    </row>
    <row r="14" spans="1:10" s="5" customFormat="1">
      <c r="A14" s="243" t="s">
        <v>46</v>
      </c>
      <c r="B14" s="246"/>
      <c r="C14" s="241"/>
      <c r="D14" s="236"/>
      <c r="E14" s="238"/>
      <c r="F14" s="110" t="s">
        <v>51</v>
      </c>
      <c r="G14" s="110"/>
      <c r="H14" s="110"/>
      <c r="I14" s="135"/>
      <c r="J14" s="135"/>
    </row>
    <row r="15" spans="1:10" s="5" customFormat="1">
      <c r="A15" s="244"/>
      <c r="B15" s="246"/>
      <c r="C15" s="241"/>
      <c r="D15" s="236"/>
      <c r="E15" s="238"/>
      <c r="F15" s="73" t="s">
        <v>21</v>
      </c>
      <c r="G15" s="73"/>
      <c r="H15" s="73"/>
      <c r="I15" s="135"/>
      <c r="J15" s="135"/>
    </row>
    <row r="16" spans="1:10" s="5" customFormat="1">
      <c r="A16" s="244"/>
      <c r="B16" s="243" t="s">
        <v>93</v>
      </c>
      <c r="C16" s="241"/>
      <c r="D16" s="236"/>
      <c r="E16" s="238"/>
      <c r="F16" s="200" t="s">
        <v>52</v>
      </c>
      <c r="G16" s="110"/>
      <c r="H16" s="110"/>
      <c r="I16" s="135"/>
      <c r="J16" s="135"/>
    </row>
    <row r="17" spans="1:16" s="5" customFormat="1">
      <c r="A17" s="244"/>
      <c r="B17" s="244"/>
      <c r="C17" s="242"/>
      <c r="D17" s="236"/>
      <c r="E17" s="238"/>
      <c r="F17" s="73" t="s">
        <v>21</v>
      </c>
      <c r="G17" s="73"/>
      <c r="H17" s="73"/>
      <c r="I17" s="135"/>
      <c r="J17" s="135"/>
    </row>
    <row r="18" spans="1:16" s="5" customFormat="1">
      <c r="A18" s="244"/>
      <c r="B18" s="244"/>
      <c r="C18" s="243" t="s">
        <v>93</v>
      </c>
      <c r="D18" s="236"/>
      <c r="E18" s="238"/>
      <c r="F18" s="200" t="s">
        <v>52</v>
      </c>
      <c r="G18" s="110"/>
      <c r="H18" s="110"/>
      <c r="I18" s="135"/>
      <c r="J18" s="135"/>
    </row>
    <row r="19" spans="1:16" s="5" customFormat="1">
      <c r="A19" s="244"/>
      <c r="B19" s="244"/>
      <c r="C19" s="244"/>
      <c r="D19" s="236"/>
      <c r="E19" s="238"/>
      <c r="F19" s="73" t="s">
        <v>21</v>
      </c>
      <c r="G19" s="73"/>
      <c r="H19" s="73"/>
      <c r="I19" s="135"/>
      <c r="J19" s="135"/>
    </row>
    <row r="20" spans="1:16" s="5" customFormat="1" ht="36.75" customHeight="1">
      <c r="A20" s="244"/>
      <c r="B20" s="244"/>
      <c r="C20" s="244"/>
      <c r="D20" s="236"/>
      <c r="E20" s="238"/>
      <c r="F20" s="113" t="s">
        <v>36</v>
      </c>
      <c r="G20" s="113"/>
      <c r="H20" s="113"/>
      <c r="I20" s="135"/>
      <c r="J20" s="135"/>
    </row>
    <row r="21" spans="1:16" s="5" customFormat="1">
      <c r="A21" s="244"/>
      <c r="B21" s="244"/>
      <c r="C21" s="244"/>
      <c r="D21" s="237"/>
      <c r="E21" s="239"/>
      <c r="F21" s="114" t="s">
        <v>21</v>
      </c>
      <c r="G21" s="114"/>
      <c r="H21" s="114"/>
      <c r="I21" s="135"/>
      <c r="J21" s="135"/>
    </row>
    <row r="22" spans="1:16" s="7" customFormat="1" ht="21" customHeight="1">
      <c r="A22" s="244"/>
      <c r="B22" s="244"/>
      <c r="C22" s="244"/>
      <c r="D22" s="230">
        <v>1041</v>
      </c>
      <c r="E22" s="233" t="s">
        <v>94</v>
      </c>
      <c r="F22" s="234"/>
      <c r="G22" s="175">
        <f>+G24</f>
        <v>214585.3</v>
      </c>
      <c r="H22" s="175">
        <f>+H24</f>
        <v>214585.3</v>
      </c>
      <c r="I22" s="144">
        <f t="shared" ref="I22:J22" si="1">+I24</f>
        <v>214585.3</v>
      </c>
      <c r="J22" s="144">
        <f t="shared" si="1"/>
        <v>214585.3</v>
      </c>
      <c r="K22" s="6"/>
      <c r="L22" s="6"/>
      <c r="M22" s="6"/>
      <c r="N22" s="6"/>
      <c r="O22" s="6"/>
      <c r="P22" s="6"/>
    </row>
    <row r="23" spans="1:16" s="7" customFormat="1" ht="18.75" customHeight="1">
      <c r="A23" s="244"/>
      <c r="B23" s="244"/>
      <c r="C23" s="244"/>
      <c r="D23" s="231"/>
      <c r="E23" s="13"/>
      <c r="F23" s="12" t="s">
        <v>21</v>
      </c>
      <c r="G23" s="73"/>
      <c r="H23" s="73"/>
      <c r="I23" s="145"/>
      <c r="J23" s="145"/>
      <c r="K23" s="6"/>
      <c r="L23" s="6"/>
      <c r="M23" s="6"/>
      <c r="N23" s="6"/>
      <c r="O23" s="6"/>
      <c r="P23" s="6"/>
    </row>
    <row r="24" spans="1:16" s="7" customFormat="1" ht="40.5" customHeight="1">
      <c r="A24" s="244"/>
      <c r="B24" s="244"/>
      <c r="C24" s="244"/>
      <c r="D24" s="231"/>
      <c r="E24" s="187">
        <v>11037</v>
      </c>
      <c r="F24" s="199" t="s">
        <v>125</v>
      </c>
      <c r="G24" s="144">
        <f>G26</f>
        <v>214585.3</v>
      </c>
      <c r="H24" s="144">
        <f>H26</f>
        <v>214585.3</v>
      </c>
      <c r="I24" s="144">
        <f t="shared" ref="I24:J24" si="2">I26</f>
        <v>214585.3</v>
      </c>
      <c r="J24" s="144">
        <f t="shared" si="2"/>
        <v>214585.3</v>
      </c>
      <c r="K24" s="6"/>
      <c r="L24" s="6"/>
      <c r="M24" s="6"/>
      <c r="N24" s="6"/>
      <c r="O24" s="6"/>
      <c r="P24" s="6"/>
    </row>
    <row r="25" spans="1:16" s="5" customFormat="1" ht="22.5" customHeight="1">
      <c r="A25" s="244"/>
      <c r="B25" s="244"/>
      <c r="C25" s="244"/>
      <c r="D25" s="231"/>
      <c r="E25" s="10"/>
      <c r="F25" s="4" t="s">
        <v>41</v>
      </c>
      <c r="G25" s="11"/>
      <c r="H25" s="11"/>
      <c r="I25" s="146"/>
      <c r="J25" s="146"/>
    </row>
    <row r="26" spans="1:16" s="9" customFormat="1" ht="37.5" customHeight="1">
      <c r="A26" s="244"/>
      <c r="B26" s="244"/>
      <c r="C26" s="244"/>
      <c r="D26" s="231"/>
      <c r="E26" s="10"/>
      <c r="F26" s="8" t="s">
        <v>36</v>
      </c>
      <c r="G26" s="147">
        <f>G28</f>
        <v>214585.3</v>
      </c>
      <c r="H26" s="147">
        <f>H28</f>
        <v>214585.3</v>
      </c>
      <c r="I26" s="147">
        <f t="shared" ref="I26:J26" si="3">I28</f>
        <v>214585.3</v>
      </c>
      <c r="J26" s="147">
        <f t="shared" si="3"/>
        <v>214585.3</v>
      </c>
    </row>
    <row r="27" spans="1:16" s="5" customFormat="1" ht="38.25" customHeight="1">
      <c r="A27" s="244"/>
      <c r="B27" s="244"/>
      <c r="C27" s="244"/>
      <c r="D27" s="231"/>
      <c r="E27" s="10"/>
      <c r="F27" s="4" t="s">
        <v>37</v>
      </c>
      <c r="G27" s="147"/>
      <c r="H27" s="147"/>
      <c r="I27" s="146"/>
      <c r="J27" s="146"/>
    </row>
    <row r="28" spans="1:16" s="5" customFormat="1" ht="16.899999999999999" customHeight="1">
      <c r="A28" s="244"/>
      <c r="B28" s="244"/>
      <c r="C28" s="244"/>
      <c r="D28" s="231"/>
      <c r="E28" s="10"/>
      <c r="F28" s="4" t="s">
        <v>22</v>
      </c>
      <c r="G28" s="147">
        <f>G29</f>
        <v>214585.3</v>
      </c>
      <c r="H28" s="147">
        <f>H29</f>
        <v>214585.3</v>
      </c>
      <c r="I28" s="146">
        <f t="shared" ref="I28:J28" si="4">I29</f>
        <v>214585.3</v>
      </c>
      <c r="J28" s="146">
        <f t="shared" si="4"/>
        <v>214585.3</v>
      </c>
    </row>
    <row r="29" spans="1:16" s="5" customFormat="1" ht="16.899999999999999" customHeight="1">
      <c r="A29" s="244"/>
      <c r="B29" s="244"/>
      <c r="C29" s="244"/>
      <c r="D29" s="231"/>
      <c r="E29" s="10"/>
      <c r="F29" s="4" t="s">
        <v>23</v>
      </c>
      <c r="G29" s="147">
        <f>+G30</f>
        <v>214585.3</v>
      </c>
      <c r="H29" s="147">
        <f>+H30</f>
        <v>214585.3</v>
      </c>
      <c r="I29" s="146">
        <f t="shared" ref="I29:J29" si="5">+I30</f>
        <v>214585.3</v>
      </c>
      <c r="J29" s="146">
        <f t="shared" si="5"/>
        <v>214585.3</v>
      </c>
    </row>
    <row r="30" spans="1:16" s="5" customFormat="1" ht="16.899999999999999" customHeight="1">
      <c r="A30" s="244"/>
      <c r="B30" s="244"/>
      <c r="C30" s="244"/>
      <c r="D30" s="231"/>
      <c r="E30" s="10"/>
      <c r="F30" s="4" t="s">
        <v>95</v>
      </c>
      <c r="G30" s="134">
        <f>G31</f>
        <v>214585.3</v>
      </c>
      <c r="H30" s="134">
        <f t="shared" ref="H30:J30" si="6">H31</f>
        <v>214585.3</v>
      </c>
      <c r="I30" s="134">
        <f t="shared" si="6"/>
        <v>214585.3</v>
      </c>
      <c r="J30" s="134">
        <f t="shared" si="6"/>
        <v>214585.3</v>
      </c>
    </row>
    <row r="31" spans="1:16" s="5" customFormat="1">
      <c r="A31" s="244"/>
      <c r="B31" s="244"/>
      <c r="C31" s="244"/>
      <c r="D31" s="231"/>
      <c r="E31" s="10"/>
      <c r="F31" s="4" t="s">
        <v>96</v>
      </c>
      <c r="G31" s="184">
        <f>G32</f>
        <v>214585.3</v>
      </c>
      <c r="H31" s="184">
        <f t="shared" ref="H31:J31" si="7">H32</f>
        <v>214585.3</v>
      </c>
      <c r="I31" s="184">
        <f t="shared" si="7"/>
        <v>214585.3</v>
      </c>
      <c r="J31" s="184">
        <f t="shared" si="7"/>
        <v>214585.3</v>
      </c>
    </row>
    <row r="32" spans="1:16" s="5" customFormat="1">
      <c r="A32" s="245"/>
      <c r="B32" s="245"/>
      <c r="C32" s="245"/>
      <c r="D32" s="232"/>
      <c r="E32" s="10"/>
      <c r="F32" s="4" t="s">
        <v>97</v>
      </c>
      <c r="G32" s="143">
        <f>'Havelvats 1'!D19</f>
        <v>214585.3</v>
      </c>
      <c r="H32" s="143">
        <f>'Havelvats 1'!E19</f>
        <v>214585.3</v>
      </c>
      <c r="I32" s="143">
        <f>'Havelvats 1'!F19</f>
        <v>214585.3</v>
      </c>
      <c r="J32" s="143">
        <f>'Havelvats 1'!G19</f>
        <v>214585.3</v>
      </c>
    </row>
    <row r="33" spans="1:10" s="68" customFormat="1" ht="34.9" customHeight="1">
      <c r="A33" s="65"/>
      <c r="B33" s="65"/>
      <c r="C33" s="65"/>
      <c r="D33" s="66"/>
      <c r="E33" s="66"/>
      <c r="F33" s="67" t="s">
        <v>55</v>
      </c>
      <c r="G33" s="182">
        <f>+G34</f>
        <v>-214585.3</v>
      </c>
      <c r="H33" s="182">
        <f>+H34</f>
        <v>-214585.3</v>
      </c>
      <c r="I33" s="135">
        <f t="shared" ref="I33:J33" si="8">+I34</f>
        <v>-214585.3</v>
      </c>
      <c r="J33" s="135">
        <f t="shared" si="8"/>
        <v>-214585.3</v>
      </c>
    </row>
    <row r="34" spans="1:10" ht="34.5">
      <c r="A34" s="249" t="s">
        <v>61</v>
      </c>
      <c r="B34" s="249"/>
      <c r="C34" s="247"/>
      <c r="D34" s="247"/>
      <c r="E34" s="247"/>
      <c r="F34" s="161" t="s">
        <v>62</v>
      </c>
      <c r="G34" s="181">
        <f>+G36</f>
        <v>-214585.3</v>
      </c>
      <c r="H34" s="181">
        <f>+H36</f>
        <v>-214585.3</v>
      </c>
      <c r="I34" s="136">
        <f t="shared" ref="I34:J34" si="9">+I36</f>
        <v>-214585.3</v>
      </c>
      <c r="J34" s="136">
        <f t="shared" si="9"/>
        <v>-214585.3</v>
      </c>
    </row>
    <row r="35" spans="1:10">
      <c r="A35" s="250"/>
      <c r="B35" s="251"/>
      <c r="C35" s="247"/>
      <c r="D35" s="247"/>
      <c r="E35" s="247"/>
      <c r="F35" s="162" t="s">
        <v>21</v>
      </c>
      <c r="G35" s="162"/>
      <c r="H35" s="162"/>
      <c r="I35" s="137"/>
      <c r="J35" s="69"/>
    </row>
    <row r="36" spans="1:10" ht="34.5">
      <c r="A36" s="250"/>
      <c r="B36" s="249" t="s">
        <v>63</v>
      </c>
      <c r="C36" s="247"/>
      <c r="D36" s="247"/>
      <c r="E36" s="247"/>
      <c r="F36" s="161" t="s">
        <v>64</v>
      </c>
      <c r="G36" s="181">
        <f>+G38</f>
        <v>-214585.3</v>
      </c>
      <c r="H36" s="181">
        <f>+H38</f>
        <v>-214585.3</v>
      </c>
      <c r="I36" s="136">
        <f t="shared" ref="I36:J36" si="10">+I38</f>
        <v>-214585.3</v>
      </c>
      <c r="J36" s="136">
        <f t="shared" si="10"/>
        <v>-214585.3</v>
      </c>
    </row>
    <row r="37" spans="1:10">
      <c r="A37" s="250"/>
      <c r="B37" s="250"/>
      <c r="C37" s="247"/>
      <c r="D37" s="247"/>
      <c r="E37" s="247"/>
      <c r="F37" s="162" t="s">
        <v>21</v>
      </c>
      <c r="G37" s="162"/>
      <c r="H37" s="162"/>
      <c r="I37" s="137"/>
      <c r="J37" s="69"/>
    </row>
    <row r="38" spans="1:10">
      <c r="A38" s="250"/>
      <c r="B38" s="250"/>
      <c r="C38" s="247" t="s">
        <v>63</v>
      </c>
      <c r="D38" s="247"/>
      <c r="E38" s="247"/>
      <c r="F38" s="163" t="s">
        <v>56</v>
      </c>
      <c r="G38" s="179">
        <f>+G40</f>
        <v>-214585.3</v>
      </c>
      <c r="H38" s="179">
        <f>+H42</f>
        <v>-214585.3</v>
      </c>
      <c r="I38" s="136">
        <f t="shared" ref="I38:J38" si="11">+I42</f>
        <v>-214585.3</v>
      </c>
      <c r="J38" s="136">
        <f t="shared" si="11"/>
        <v>-214585.3</v>
      </c>
    </row>
    <row r="39" spans="1:10">
      <c r="A39" s="250"/>
      <c r="B39" s="250"/>
      <c r="C39" s="247"/>
      <c r="D39" s="247"/>
      <c r="E39" s="247"/>
      <c r="F39" s="162" t="s">
        <v>21</v>
      </c>
      <c r="G39" s="162"/>
      <c r="H39" s="162"/>
      <c r="I39" s="138"/>
      <c r="J39" s="70"/>
    </row>
    <row r="40" spans="1:10">
      <c r="A40" s="250"/>
      <c r="B40" s="250"/>
      <c r="C40" s="247"/>
      <c r="D40" s="247"/>
      <c r="E40" s="247"/>
      <c r="F40" s="162" t="s">
        <v>65</v>
      </c>
      <c r="G40" s="176">
        <f>+G42</f>
        <v>-214585.3</v>
      </c>
      <c r="H40" s="176">
        <f>+H42</f>
        <v>-214585.3</v>
      </c>
      <c r="I40" s="134">
        <f t="shared" ref="I40:J40" si="12">+I42</f>
        <v>-214585.3</v>
      </c>
      <c r="J40" s="134">
        <f t="shared" si="12"/>
        <v>-214585.3</v>
      </c>
    </row>
    <row r="41" spans="1:10">
      <c r="A41" s="250"/>
      <c r="B41" s="250"/>
      <c r="C41" s="247"/>
      <c r="D41" s="247"/>
      <c r="E41" s="247"/>
      <c r="F41" s="162" t="s">
        <v>21</v>
      </c>
      <c r="G41" s="162"/>
      <c r="H41" s="162"/>
      <c r="I41" s="139"/>
      <c r="J41" s="71"/>
    </row>
    <row r="42" spans="1:10" ht="17.25" customHeight="1">
      <c r="A42" s="250"/>
      <c r="B42" s="250"/>
      <c r="C42" s="247"/>
      <c r="D42" s="247" t="s">
        <v>66</v>
      </c>
      <c r="E42" s="167" t="s">
        <v>67</v>
      </c>
      <c r="F42" s="119" t="s">
        <v>56</v>
      </c>
      <c r="G42" s="180">
        <f>+G51</f>
        <v>-214585.3</v>
      </c>
      <c r="H42" s="180">
        <f>+H51</f>
        <v>-214585.3</v>
      </c>
      <c r="I42" s="136">
        <f t="shared" ref="I42:J42" si="13">+I51</f>
        <v>-214585.3</v>
      </c>
      <c r="J42" s="136">
        <f t="shared" si="13"/>
        <v>-214585.3</v>
      </c>
    </row>
    <row r="43" spans="1:10">
      <c r="A43" s="250"/>
      <c r="B43" s="250"/>
      <c r="C43" s="247"/>
      <c r="D43" s="247"/>
      <c r="E43" s="72"/>
      <c r="F43" s="164" t="s">
        <v>21</v>
      </c>
      <c r="G43" s="164"/>
      <c r="H43" s="164"/>
      <c r="I43" s="140"/>
      <c r="J43" s="74"/>
    </row>
    <row r="44" spans="1:10">
      <c r="A44" s="250"/>
      <c r="B44" s="250"/>
      <c r="C44" s="247"/>
      <c r="D44" s="247"/>
      <c r="E44" s="75">
        <v>11001</v>
      </c>
      <c r="F44" s="163" t="s">
        <v>56</v>
      </c>
      <c r="G44" s="179">
        <f>+G46</f>
        <v>-214585.3</v>
      </c>
      <c r="H44" s="179">
        <f>+H46</f>
        <v>-214585.3</v>
      </c>
      <c r="I44" s="136">
        <f t="shared" ref="I44:J44" si="14">+I46</f>
        <v>-214585.3</v>
      </c>
      <c r="J44" s="136">
        <f t="shared" si="14"/>
        <v>-214585.3</v>
      </c>
    </row>
    <row r="45" spans="1:10">
      <c r="A45" s="250"/>
      <c r="B45" s="250"/>
      <c r="C45" s="247"/>
      <c r="D45" s="247"/>
      <c r="E45" s="248"/>
      <c r="F45" s="162" t="s">
        <v>41</v>
      </c>
      <c r="G45" s="162"/>
      <c r="H45" s="162"/>
      <c r="I45" s="141"/>
      <c r="J45" s="76"/>
    </row>
    <row r="46" spans="1:10">
      <c r="A46" s="250"/>
      <c r="B46" s="250"/>
      <c r="C46" s="247"/>
      <c r="D46" s="247"/>
      <c r="E46" s="248"/>
      <c r="F46" s="165" t="s">
        <v>65</v>
      </c>
      <c r="G46" s="178">
        <f>+G48</f>
        <v>-214585.3</v>
      </c>
      <c r="H46" s="178">
        <f>+H48</f>
        <v>-214585.3</v>
      </c>
      <c r="I46" s="142">
        <f t="shared" ref="I46:J46" si="15">+I48</f>
        <v>-214585.3</v>
      </c>
      <c r="J46" s="142">
        <f t="shared" si="15"/>
        <v>-214585.3</v>
      </c>
    </row>
    <row r="47" spans="1:10" ht="34.5">
      <c r="A47" s="250"/>
      <c r="B47" s="250"/>
      <c r="C47" s="247"/>
      <c r="D47" s="247"/>
      <c r="E47" s="248"/>
      <c r="F47" s="162" t="s">
        <v>68</v>
      </c>
      <c r="G47" s="162"/>
      <c r="H47" s="162"/>
      <c r="I47" s="141"/>
      <c r="J47" s="76"/>
    </row>
    <row r="48" spans="1:10">
      <c r="A48" s="250"/>
      <c r="B48" s="250"/>
      <c r="C48" s="247"/>
      <c r="D48" s="247"/>
      <c r="E48" s="248"/>
      <c r="F48" s="166" t="s">
        <v>22</v>
      </c>
      <c r="G48" s="177">
        <f t="shared" ref="G48:H50" si="16">+G49</f>
        <v>-214585.3</v>
      </c>
      <c r="H48" s="177">
        <f t="shared" si="16"/>
        <v>-214585.3</v>
      </c>
      <c r="I48" s="134">
        <f t="shared" ref="I48:J49" si="17">+I49</f>
        <v>-214585.3</v>
      </c>
      <c r="J48" s="134">
        <f t="shared" si="17"/>
        <v>-214585.3</v>
      </c>
    </row>
    <row r="49" spans="1:10">
      <c r="A49" s="250"/>
      <c r="B49" s="250"/>
      <c r="C49" s="247"/>
      <c r="D49" s="247"/>
      <c r="E49" s="248"/>
      <c r="F49" s="162" t="s">
        <v>23</v>
      </c>
      <c r="G49" s="183">
        <f t="shared" si="16"/>
        <v>-214585.3</v>
      </c>
      <c r="H49" s="183">
        <f t="shared" si="16"/>
        <v>-214585.3</v>
      </c>
      <c r="I49" s="134">
        <f t="shared" si="17"/>
        <v>-214585.3</v>
      </c>
      <c r="J49" s="134">
        <f t="shared" si="17"/>
        <v>-214585.3</v>
      </c>
    </row>
    <row r="50" spans="1:10">
      <c r="A50" s="250"/>
      <c r="B50" s="250"/>
      <c r="C50" s="247"/>
      <c r="D50" s="247"/>
      <c r="E50" s="248"/>
      <c r="F50" s="162" t="s">
        <v>69</v>
      </c>
      <c r="G50" s="183">
        <f t="shared" si="16"/>
        <v>-214585.3</v>
      </c>
      <c r="H50" s="183">
        <f t="shared" si="16"/>
        <v>-214585.3</v>
      </c>
      <c r="I50" s="134">
        <f>+I51</f>
        <v>-214585.3</v>
      </c>
      <c r="J50" s="134">
        <f>+J51</f>
        <v>-214585.3</v>
      </c>
    </row>
    <row r="51" spans="1:10">
      <c r="A51" s="251"/>
      <c r="B51" s="251"/>
      <c r="C51" s="247"/>
      <c r="D51" s="247"/>
      <c r="E51" s="248"/>
      <c r="F51" s="162" t="s">
        <v>70</v>
      </c>
      <c r="G51" s="134">
        <f>'Havelvats 1'!D32</f>
        <v>-214585.3</v>
      </c>
      <c r="H51" s="134">
        <f>'Havelvats 1'!E32</f>
        <v>-214585.3</v>
      </c>
      <c r="I51" s="134">
        <f>'Havelvats 1'!F32</f>
        <v>-214585.3</v>
      </c>
      <c r="J51" s="134">
        <f>'Havelvats 1'!G32</f>
        <v>-214585.3</v>
      </c>
    </row>
  </sheetData>
  <mergeCells count="28">
    <mergeCell ref="E34:E41"/>
    <mergeCell ref="E45:E51"/>
    <mergeCell ref="A34:A51"/>
    <mergeCell ref="B36:B51"/>
    <mergeCell ref="C38:C51"/>
    <mergeCell ref="D42:D51"/>
    <mergeCell ref="B34:B35"/>
    <mergeCell ref="C34:C37"/>
    <mergeCell ref="D34:D41"/>
    <mergeCell ref="D9:E9"/>
    <mergeCell ref="F9:F10"/>
    <mergeCell ref="A9:C9"/>
    <mergeCell ref="G9:J9"/>
    <mergeCell ref="D22:D32"/>
    <mergeCell ref="E22:F22"/>
    <mergeCell ref="D11:D21"/>
    <mergeCell ref="E11:E21"/>
    <mergeCell ref="A11:A13"/>
    <mergeCell ref="A14:A32"/>
    <mergeCell ref="B11:B15"/>
    <mergeCell ref="C11:C17"/>
    <mergeCell ref="B16:B32"/>
    <mergeCell ref="C18:C32"/>
    <mergeCell ref="G1:J1"/>
    <mergeCell ref="G2:J2"/>
    <mergeCell ref="G3:J3"/>
    <mergeCell ref="A5:J5"/>
    <mergeCell ref="G8:J8"/>
  </mergeCells>
  <pageMargins left="0.7" right="0.7" top="0.75" bottom="0.75" header="0.3" footer="0.3"/>
  <pageSetup paperSize="9" scale="45" orientation="portrait" r:id="rId1"/>
  <ignoredErrors>
    <ignoredError sqref="A34:E51 D32 D31 D12:D21 D11 D23:D30" numberStoredAsText="1"/>
    <ignoredError sqref="I29:J29 G29:H29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zoomScale="90" zoomScaleNormal="90" zoomScaleSheetLayoutView="100" workbookViewId="0">
      <selection activeCell="C22" sqref="C22"/>
    </sheetView>
  </sheetViews>
  <sheetFormatPr defaultColWidth="9.140625" defaultRowHeight="17.25"/>
  <cols>
    <col min="1" max="1" width="5.28515625" style="21" customWidth="1"/>
    <col min="2" max="2" width="27.140625" style="21" customWidth="1"/>
    <col min="3" max="3" width="79.7109375" style="21" customWidth="1"/>
    <col min="4" max="4" width="17.42578125" style="23" customWidth="1"/>
    <col min="5" max="5" width="19.140625" style="23" customWidth="1"/>
    <col min="6" max="6" width="20.140625" style="23" customWidth="1"/>
    <col min="7" max="7" width="22" style="21" customWidth="1"/>
    <col min="8" max="16384" width="9.140625" style="21"/>
  </cols>
  <sheetData>
    <row r="1" spans="1:7" ht="37.5" customHeight="1">
      <c r="A1" s="254" t="s">
        <v>103</v>
      </c>
      <c r="B1" s="254"/>
      <c r="C1" s="254"/>
      <c r="D1" s="254"/>
      <c r="E1" s="254"/>
      <c r="F1" s="254"/>
      <c r="G1" s="254"/>
    </row>
    <row r="2" spans="1:7" ht="17.25" customHeight="1">
      <c r="A2" s="254" t="s">
        <v>82</v>
      </c>
      <c r="B2" s="254"/>
      <c r="C2" s="254"/>
      <c r="D2" s="254"/>
      <c r="E2" s="254"/>
      <c r="F2" s="254"/>
      <c r="G2" s="254"/>
    </row>
    <row r="3" spans="1:7" ht="17.25" customHeight="1">
      <c r="A3" s="254" t="s">
        <v>9</v>
      </c>
      <c r="B3" s="254"/>
      <c r="C3" s="254"/>
      <c r="D3" s="254"/>
      <c r="E3" s="254"/>
      <c r="F3" s="254"/>
      <c r="G3" s="254"/>
    </row>
    <row r="5" spans="1:7" ht="59.25" customHeight="1">
      <c r="A5" s="22"/>
      <c r="B5" s="255" t="s">
        <v>100</v>
      </c>
      <c r="C5" s="255"/>
      <c r="D5" s="255"/>
      <c r="E5" s="255"/>
      <c r="F5" s="255"/>
      <c r="G5" s="255"/>
    </row>
    <row r="6" spans="1:7" ht="23.25" customHeight="1"/>
    <row r="7" spans="1:7" ht="21.75" customHeight="1">
      <c r="A7" s="256" t="s">
        <v>53</v>
      </c>
      <c r="B7" s="256"/>
      <c r="C7" s="256"/>
      <c r="D7" s="256"/>
      <c r="E7" s="256"/>
      <c r="F7" s="256"/>
      <c r="G7" s="256"/>
    </row>
    <row r="8" spans="1:7" ht="38.65" customHeight="1">
      <c r="C8" s="24" t="s">
        <v>47</v>
      </c>
      <c r="D8" s="25"/>
      <c r="E8" s="25"/>
      <c r="F8" s="25"/>
    </row>
    <row r="9" spans="1:7">
      <c r="B9" s="78" t="s">
        <v>11</v>
      </c>
      <c r="C9" s="79"/>
      <c r="D9" s="117"/>
      <c r="E9" s="21"/>
      <c r="F9" s="21"/>
    </row>
    <row r="10" spans="1:7" s="26" customFormat="1">
      <c r="B10" s="27"/>
      <c r="C10" s="27"/>
      <c r="D10" s="28"/>
      <c r="E10" s="28"/>
      <c r="F10" s="28"/>
    </row>
    <row r="11" spans="1:7" s="31" customFormat="1">
      <c r="D11" s="35"/>
      <c r="E11" s="35"/>
      <c r="F11" s="35"/>
    </row>
    <row r="12" spans="1:7">
      <c r="B12" s="6"/>
      <c r="C12" s="54"/>
      <c r="D12" s="51"/>
      <c r="E12" s="51"/>
      <c r="F12" s="51"/>
    </row>
    <row r="13" spans="1:7">
      <c r="B13" s="29" t="s">
        <v>1</v>
      </c>
      <c r="C13" s="52" t="s">
        <v>2</v>
      </c>
      <c r="D13" s="51"/>
      <c r="E13" s="51"/>
      <c r="F13" s="51"/>
    </row>
    <row r="14" spans="1:7">
      <c r="B14" s="30">
        <v>1041</v>
      </c>
      <c r="C14" s="252" t="s">
        <v>94</v>
      </c>
      <c r="D14" s="253"/>
      <c r="E14" s="51"/>
      <c r="F14" s="51"/>
    </row>
    <row r="15" spans="1:7" ht="26.25" customHeight="1">
      <c r="F15" s="50"/>
    </row>
    <row r="16" spans="1:7" s="31" customFormat="1">
      <c r="B16" s="258" t="s">
        <v>3</v>
      </c>
      <c r="C16" s="259"/>
      <c r="D16" s="264"/>
      <c r="E16" s="265"/>
      <c r="F16" s="265"/>
      <c r="G16" s="266"/>
    </row>
    <row r="17" spans="1:8" s="31" customFormat="1" ht="66" customHeight="1">
      <c r="B17" s="32" t="s">
        <v>4</v>
      </c>
      <c r="C17" s="20">
        <v>1041</v>
      </c>
      <c r="D17" s="224" t="s">
        <v>80</v>
      </c>
      <c r="E17" s="224"/>
      <c r="F17" s="224"/>
      <c r="G17" s="224"/>
    </row>
    <row r="18" spans="1:8" s="31" customFormat="1" ht="34.5">
      <c r="B18" s="32" t="s">
        <v>5</v>
      </c>
      <c r="C18" s="20">
        <v>11037</v>
      </c>
      <c r="D18" s="173" t="s">
        <v>85</v>
      </c>
      <c r="E18" s="173" t="s">
        <v>86</v>
      </c>
      <c r="F18" s="123" t="s">
        <v>12</v>
      </c>
      <c r="G18" s="123" t="s">
        <v>13</v>
      </c>
      <c r="H18" s="27"/>
    </row>
    <row r="19" spans="1:8" s="31" customFormat="1" ht="40.5" customHeight="1">
      <c r="B19" s="32" t="s">
        <v>6</v>
      </c>
      <c r="C19" s="194" t="s">
        <v>127</v>
      </c>
      <c r="D19" s="267"/>
      <c r="E19" s="267"/>
      <c r="F19" s="209"/>
      <c r="G19" s="209"/>
      <c r="H19" s="27"/>
    </row>
    <row r="20" spans="1:8" s="31" customFormat="1" ht="65.25" customHeight="1">
      <c r="B20" s="32" t="s">
        <v>10</v>
      </c>
      <c r="C20" s="194" t="s">
        <v>128</v>
      </c>
      <c r="D20" s="268"/>
      <c r="E20" s="268"/>
      <c r="F20" s="210"/>
      <c r="G20" s="210"/>
    </row>
    <row r="21" spans="1:8" s="31" customFormat="1" ht="39" customHeight="1">
      <c r="B21" s="32" t="s">
        <v>7</v>
      </c>
      <c r="C21" s="194" t="s">
        <v>98</v>
      </c>
      <c r="D21" s="268"/>
      <c r="E21" s="268"/>
      <c r="F21" s="210"/>
      <c r="G21" s="210"/>
    </row>
    <row r="22" spans="1:8" s="31" customFormat="1" ht="51.75" customHeight="1">
      <c r="B22" s="32" t="s">
        <v>89</v>
      </c>
      <c r="C22" s="194" t="s">
        <v>99</v>
      </c>
      <c r="D22" s="268"/>
      <c r="E22" s="268"/>
      <c r="F22" s="210"/>
      <c r="G22" s="210"/>
    </row>
    <row r="23" spans="1:8" s="31" customFormat="1" ht="21.75" customHeight="1">
      <c r="B23" s="260" t="s">
        <v>0</v>
      </c>
      <c r="C23" s="261"/>
      <c r="D23" s="269"/>
      <c r="E23" s="269"/>
      <c r="F23" s="211"/>
      <c r="G23" s="211"/>
    </row>
    <row r="24" spans="1:8" s="31" customFormat="1" ht="39.75" hidden="1" customHeight="1">
      <c r="B24" s="270"/>
      <c r="C24" s="271"/>
      <c r="D24" s="185"/>
      <c r="E24" s="188"/>
      <c r="F24" s="188"/>
      <c r="G24" s="188"/>
    </row>
    <row r="25" spans="1:8" s="31" customFormat="1">
      <c r="B25" s="34" t="s">
        <v>8</v>
      </c>
      <c r="C25" s="34"/>
      <c r="D25" s="158">
        <f>'Havelvats 1'!D19</f>
        <v>214585.3</v>
      </c>
      <c r="E25" s="158">
        <f>'Havelvats 1'!E19</f>
        <v>214585.3</v>
      </c>
      <c r="F25" s="158">
        <f>'Havelvats 1'!F19</f>
        <v>214585.3</v>
      </c>
      <c r="G25" s="158">
        <f>'Havelvats 1'!G19</f>
        <v>214585.3</v>
      </c>
    </row>
    <row r="26" spans="1:8" s="31" customFormat="1">
      <c r="D26" s="35"/>
      <c r="E26" s="35"/>
      <c r="F26" s="35"/>
    </row>
    <row r="27" spans="1:8" s="31" customFormat="1">
      <c r="B27" s="88"/>
      <c r="C27" s="88"/>
      <c r="D27" s="89"/>
      <c r="E27" s="89"/>
      <c r="F27" s="89"/>
    </row>
    <row r="28" spans="1:8" ht="17.25" customHeight="1">
      <c r="A28" s="256" t="s">
        <v>75</v>
      </c>
      <c r="B28" s="256"/>
      <c r="C28" s="256"/>
      <c r="D28" s="256"/>
      <c r="E28" s="256"/>
      <c r="F28" s="256"/>
      <c r="G28" s="256"/>
    </row>
    <row r="30" spans="1:8">
      <c r="C30" s="77" t="s">
        <v>71</v>
      </c>
      <c r="D30" s="25"/>
      <c r="E30" s="25"/>
      <c r="F30" s="25"/>
    </row>
    <row r="31" spans="1:8">
      <c r="B31" s="78" t="s">
        <v>11</v>
      </c>
      <c r="C31" s="79"/>
      <c r="D31" s="80"/>
      <c r="E31" s="80"/>
      <c r="F31" s="80"/>
    </row>
    <row r="32" spans="1:8">
      <c r="B32" s="27"/>
      <c r="C32" s="27"/>
      <c r="D32" s="28"/>
      <c r="E32" s="28"/>
      <c r="F32" s="28"/>
    </row>
    <row r="33" spans="2:7">
      <c r="B33" s="27"/>
      <c r="C33" s="27"/>
      <c r="D33" s="50"/>
      <c r="E33" s="50"/>
      <c r="F33" s="50"/>
    </row>
    <row r="34" spans="2:7">
      <c r="B34" s="52" t="s">
        <v>1</v>
      </c>
      <c r="C34" s="52" t="s">
        <v>2</v>
      </c>
      <c r="D34" s="50"/>
      <c r="E34" s="50"/>
      <c r="F34" s="50"/>
    </row>
    <row r="35" spans="2:7">
      <c r="B35" s="81">
        <v>1139</v>
      </c>
      <c r="C35" s="53" t="s">
        <v>67</v>
      </c>
      <c r="D35" s="51"/>
      <c r="E35" s="51"/>
      <c r="F35" s="51"/>
    </row>
    <row r="36" spans="2:7" ht="17.25" customHeight="1">
      <c r="B36" s="262" t="s">
        <v>3</v>
      </c>
      <c r="C36" s="263"/>
      <c r="D36" s="124"/>
      <c r="E36" s="124"/>
      <c r="F36" s="124"/>
    </row>
    <row r="37" spans="2:7" s="31" customFormat="1" ht="69.75" customHeight="1">
      <c r="B37" s="82" t="s">
        <v>4</v>
      </c>
      <c r="C37" s="60">
        <v>1139</v>
      </c>
      <c r="D37" s="224" t="s">
        <v>79</v>
      </c>
      <c r="E37" s="224"/>
      <c r="F37" s="224"/>
      <c r="G37" s="224"/>
    </row>
    <row r="38" spans="2:7" ht="34.5" customHeight="1">
      <c r="B38" s="83" t="s">
        <v>5</v>
      </c>
      <c r="C38" s="84">
        <v>11001</v>
      </c>
      <c r="D38" s="173" t="s">
        <v>85</v>
      </c>
      <c r="E38" s="173" t="s">
        <v>86</v>
      </c>
      <c r="F38" s="118" t="s">
        <v>12</v>
      </c>
      <c r="G38" s="118" t="s">
        <v>17</v>
      </c>
    </row>
    <row r="39" spans="2:7" ht="34.5">
      <c r="B39" s="83" t="s">
        <v>6</v>
      </c>
      <c r="C39" s="60" t="s">
        <v>67</v>
      </c>
      <c r="D39" s="173"/>
      <c r="E39" s="173"/>
      <c r="F39" s="169"/>
      <c r="G39" s="169"/>
    </row>
    <row r="40" spans="2:7" ht="69">
      <c r="B40" s="83" t="s">
        <v>10</v>
      </c>
      <c r="C40" s="60" t="s">
        <v>72</v>
      </c>
      <c r="D40" s="169"/>
      <c r="E40" s="169"/>
      <c r="F40" s="169"/>
      <c r="G40" s="169"/>
    </row>
    <row r="41" spans="2:7">
      <c r="B41" s="83" t="s">
        <v>7</v>
      </c>
      <c r="C41" s="84" t="s">
        <v>73</v>
      </c>
      <c r="D41" s="169"/>
      <c r="E41" s="169"/>
      <c r="F41" s="169"/>
      <c r="G41" s="169"/>
    </row>
    <row r="42" spans="2:7" ht="51.75">
      <c r="B42" s="85" t="s">
        <v>74</v>
      </c>
      <c r="C42" s="60" t="s">
        <v>71</v>
      </c>
      <c r="D42" s="169"/>
      <c r="E42" s="169"/>
      <c r="F42" s="169"/>
      <c r="G42" s="169"/>
    </row>
    <row r="43" spans="2:7">
      <c r="B43" s="86"/>
      <c r="C43" s="87" t="s">
        <v>0</v>
      </c>
      <c r="D43" s="169"/>
      <c r="E43" s="169"/>
      <c r="F43" s="169"/>
      <c r="G43" s="169"/>
    </row>
    <row r="44" spans="2:7">
      <c r="B44" s="257" t="s">
        <v>8</v>
      </c>
      <c r="C44" s="257"/>
      <c r="D44" s="143">
        <f>'Havelvats 1'!D32</f>
        <v>-214585.3</v>
      </c>
      <c r="E44" s="143">
        <f>'Havelvats 1'!E32</f>
        <v>-214585.3</v>
      </c>
      <c r="F44" s="143">
        <f>'Havelvats 1'!F32</f>
        <v>-214585.3</v>
      </c>
      <c r="G44" s="143">
        <f>'Havelvats 1'!G32</f>
        <v>-214585.3</v>
      </c>
    </row>
  </sheetData>
  <mergeCells count="19">
    <mergeCell ref="B44:C44"/>
    <mergeCell ref="B16:C16"/>
    <mergeCell ref="B23:C23"/>
    <mergeCell ref="B36:C36"/>
    <mergeCell ref="A28:G28"/>
    <mergeCell ref="D16:G16"/>
    <mergeCell ref="D37:G37"/>
    <mergeCell ref="F19:F23"/>
    <mergeCell ref="G19:G23"/>
    <mergeCell ref="D17:G17"/>
    <mergeCell ref="E19:E23"/>
    <mergeCell ref="D19:D23"/>
    <mergeCell ref="B24:C24"/>
    <mergeCell ref="C14:D14"/>
    <mergeCell ref="A1:G1"/>
    <mergeCell ref="A2:G2"/>
    <mergeCell ref="A3:G3"/>
    <mergeCell ref="B5:G5"/>
    <mergeCell ref="A7:G7"/>
  </mergeCells>
  <pageMargins left="0.70866141732283472" right="0.70866141732283472" top="0.74803149606299213" bottom="0.74803149606299213" header="0.31496062992125984" footer="0.31496062992125984"/>
  <pageSetup paperSize="9" scale="4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0"/>
  <sheetViews>
    <sheetView topLeftCell="B1" zoomScaleNormal="100" zoomScaleSheetLayoutView="100" workbookViewId="0">
      <selection activeCell="C21" sqref="C21"/>
    </sheetView>
  </sheetViews>
  <sheetFormatPr defaultColWidth="9.140625" defaultRowHeight="17.25"/>
  <cols>
    <col min="1" max="1" width="5.28515625" style="21" customWidth="1"/>
    <col min="2" max="2" width="29.140625" style="21" customWidth="1"/>
    <col min="3" max="3" width="78.5703125" style="21" customWidth="1"/>
    <col min="4" max="4" width="20.140625" style="23" customWidth="1"/>
    <col min="5" max="5" width="18.140625" style="23" customWidth="1"/>
    <col min="6" max="6" width="14.5703125" style="23" customWidth="1"/>
    <col min="7" max="7" width="14.5703125" style="21" customWidth="1"/>
    <col min="8" max="16384" width="9.140625" style="21"/>
  </cols>
  <sheetData>
    <row r="1" spans="1:7" ht="37.5" customHeight="1">
      <c r="E1" s="121" t="s">
        <v>45</v>
      </c>
      <c r="F1" s="126"/>
    </row>
    <row r="2" spans="1:7" ht="17.25" customHeight="1">
      <c r="C2" s="254" t="s">
        <v>82</v>
      </c>
      <c r="D2" s="254"/>
      <c r="E2" s="254"/>
      <c r="F2" s="126"/>
    </row>
    <row r="3" spans="1:7" ht="17.25" customHeight="1">
      <c r="C3" s="254" t="s">
        <v>9</v>
      </c>
      <c r="D3" s="254"/>
      <c r="E3" s="254"/>
      <c r="F3" s="126"/>
    </row>
    <row r="5" spans="1:7" ht="59.25" customHeight="1">
      <c r="A5" s="22"/>
      <c r="B5" s="255" t="s">
        <v>101</v>
      </c>
      <c r="C5" s="255"/>
      <c r="D5" s="255"/>
      <c r="E5" s="255"/>
      <c r="F5" s="255"/>
      <c r="G5" s="255"/>
    </row>
    <row r="6" spans="1:7" ht="23.25" customHeight="1"/>
    <row r="7" spans="1:7" ht="21.75" customHeight="1">
      <c r="A7" s="256" t="s">
        <v>87</v>
      </c>
      <c r="B7" s="256"/>
      <c r="C7" s="256"/>
      <c r="D7" s="256"/>
      <c r="E7" s="256"/>
      <c r="F7" s="256"/>
      <c r="G7" s="256"/>
    </row>
    <row r="8" spans="1:7" ht="21.75" customHeight="1">
      <c r="A8" s="186"/>
      <c r="B8" s="186"/>
      <c r="C8" s="186"/>
      <c r="D8" s="186"/>
      <c r="E8" s="186"/>
      <c r="F8" s="125"/>
    </row>
    <row r="9" spans="1:7" ht="38.65" customHeight="1">
      <c r="C9" s="24" t="s">
        <v>47</v>
      </c>
      <c r="D9" s="25"/>
      <c r="E9" s="25"/>
      <c r="F9" s="25"/>
    </row>
    <row r="10" spans="1:7">
      <c r="B10" s="78" t="s">
        <v>11</v>
      </c>
      <c r="C10" s="79"/>
      <c r="D10" s="117"/>
      <c r="E10" s="21"/>
      <c r="F10" s="21"/>
    </row>
    <row r="11" spans="1:7" s="26" customFormat="1">
      <c r="B11" s="27"/>
      <c r="C11" s="27"/>
      <c r="D11" s="28"/>
      <c r="E11" s="28"/>
      <c r="F11" s="28"/>
    </row>
    <row r="12" spans="1:7">
      <c r="B12" s="29" t="s">
        <v>1</v>
      </c>
      <c r="C12" s="52" t="s">
        <v>2</v>
      </c>
      <c r="D12" s="51"/>
      <c r="E12" s="51"/>
      <c r="F12" s="51"/>
    </row>
    <row r="13" spans="1:7">
      <c r="B13" s="30">
        <v>1041</v>
      </c>
      <c r="C13" s="252" t="s">
        <v>94</v>
      </c>
      <c r="D13" s="253"/>
      <c r="E13" s="51"/>
      <c r="F13" s="51"/>
    </row>
    <row r="14" spans="1:7" ht="26.25" customHeight="1">
      <c r="F14" s="50"/>
    </row>
    <row r="15" spans="1:7" s="31" customFormat="1">
      <c r="B15" s="258" t="s">
        <v>3</v>
      </c>
      <c r="C15" s="259"/>
      <c r="D15" s="264"/>
      <c r="E15" s="265"/>
      <c r="F15" s="265"/>
      <c r="G15" s="266"/>
    </row>
    <row r="16" spans="1:7" s="31" customFormat="1" ht="66" customHeight="1">
      <c r="B16" s="32" t="s">
        <v>4</v>
      </c>
      <c r="C16" s="20">
        <v>1041</v>
      </c>
      <c r="D16" s="224" t="s">
        <v>80</v>
      </c>
      <c r="E16" s="224"/>
      <c r="F16" s="224"/>
      <c r="G16" s="224"/>
    </row>
    <row r="17" spans="1:8" s="31" customFormat="1" ht="34.5">
      <c r="B17" s="32" t="s">
        <v>5</v>
      </c>
      <c r="C17" s="20">
        <v>11037</v>
      </c>
      <c r="D17" s="173" t="s">
        <v>85</v>
      </c>
      <c r="E17" s="173" t="s">
        <v>86</v>
      </c>
      <c r="F17" s="123" t="s">
        <v>12</v>
      </c>
      <c r="G17" s="123" t="s">
        <v>13</v>
      </c>
      <c r="H17" s="27"/>
    </row>
    <row r="18" spans="1:8" s="31" customFormat="1" ht="40.5" customHeight="1">
      <c r="B18" s="32" t="s">
        <v>6</v>
      </c>
      <c r="C18" s="194" t="s">
        <v>127</v>
      </c>
      <c r="D18" s="267"/>
      <c r="E18" s="267"/>
      <c r="F18" s="209"/>
      <c r="G18" s="209"/>
      <c r="H18" s="27"/>
    </row>
    <row r="19" spans="1:8" s="31" customFormat="1" ht="43.5" customHeight="1">
      <c r="B19" s="32" t="s">
        <v>10</v>
      </c>
      <c r="C19" s="194" t="s">
        <v>128</v>
      </c>
      <c r="D19" s="268"/>
      <c r="E19" s="268"/>
      <c r="F19" s="210"/>
      <c r="G19" s="210"/>
    </row>
    <row r="20" spans="1:8" s="31" customFormat="1" ht="27" customHeight="1">
      <c r="B20" s="32" t="s">
        <v>7</v>
      </c>
      <c r="C20" s="194" t="s">
        <v>98</v>
      </c>
      <c r="D20" s="268"/>
      <c r="E20" s="268"/>
      <c r="F20" s="210"/>
      <c r="G20" s="210"/>
    </row>
    <row r="21" spans="1:8" s="31" customFormat="1" ht="57" customHeight="1">
      <c r="B21" s="32" t="s">
        <v>89</v>
      </c>
      <c r="C21" s="194" t="s">
        <v>99</v>
      </c>
      <c r="D21" s="268"/>
      <c r="E21" s="268"/>
      <c r="F21" s="210"/>
      <c r="G21" s="210"/>
    </row>
    <row r="22" spans="1:8" s="31" customFormat="1" ht="21.75" customHeight="1">
      <c r="B22" s="260" t="s">
        <v>0</v>
      </c>
      <c r="C22" s="261"/>
      <c r="D22" s="269"/>
      <c r="E22" s="269"/>
      <c r="F22" s="211"/>
      <c r="G22" s="211"/>
    </row>
    <row r="23" spans="1:8" s="31" customFormat="1" ht="36" hidden="1" customHeight="1">
      <c r="B23" s="270"/>
      <c r="C23" s="271"/>
      <c r="D23" s="185"/>
      <c r="E23" s="188"/>
      <c r="F23" s="188"/>
      <c r="G23" s="188"/>
    </row>
    <row r="24" spans="1:8" s="31" customFormat="1">
      <c r="B24" s="34" t="s">
        <v>8</v>
      </c>
      <c r="C24" s="34"/>
      <c r="D24" s="158">
        <f>'Havelvats 1'!D19</f>
        <v>214585.3</v>
      </c>
      <c r="E24" s="158">
        <f>'Havelvats 1'!E19</f>
        <v>214585.3</v>
      </c>
      <c r="F24" s="158">
        <f>'Havelvats 1'!F19</f>
        <v>214585.3</v>
      </c>
      <c r="G24" s="158">
        <f>'Havelvats 1'!G19</f>
        <v>214585.3</v>
      </c>
    </row>
    <row r="25" spans="1:8">
      <c r="B25" s="6"/>
      <c r="C25" s="54"/>
      <c r="D25" s="51"/>
      <c r="E25" s="51"/>
      <c r="F25" s="51"/>
    </row>
    <row r="27" spans="1:8" ht="17.25" customHeight="1">
      <c r="A27" s="256" t="s">
        <v>88</v>
      </c>
      <c r="B27" s="256"/>
      <c r="C27" s="256"/>
      <c r="D27" s="256"/>
      <c r="E27" s="256"/>
      <c r="F27" s="256"/>
      <c r="G27" s="256"/>
    </row>
    <row r="29" spans="1:8">
      <c r="C29" s="77" t="s">
        <v>71</v>
      </c>
      <c r="D29" s="25"/>
      <c r="E29" s="25"/>
      <c r="F29" s="25"/>
    </row>
    <row r="30" spans="1:8" ht="35.25" customHeight="1">
      <c r="B30" s="78" t="s">
        <v>11</v>
      </c>
      <c r="C30" s="79"/>
      <c r="D30" s="80"/>
      <c r="E30" s="80"/>
      <c r="F30" s="80"/>
    </row>
    <row r="31" spans="1:8">
      <c r="B31" s="27"/>
      <c r="C31" s="27"/>
      <c r="D31" s="28"/>
      <c r="E31" s="28"/>
      <c r="F31" s="28"/>
    </row>
    <row r="32" spans="1:8">
      <c r="B32" s="27"/>
      <c r="C32" s="27"/>
      <c r="D32" s="50"/>
      <c r="E32" s="50"/>
      <c r="F32" s="50"/>
    </row>
    <row r="33" spans="2:8">
      <c r="B33" s="52" t="s">
        <v>1</v>
      </c>
      <c r="C33" s="52" t="s">
        <v>2</v>
      </c>
      <c r="D33" s="50"/>
      <c r="E33" s="50"/>
      <c r="F33" s="50"/>
    </row>
    <row r="34" spans="2:8">
      <c r="B34" s="81">
        <v>1139</v>
      </c>
      <c r="C34" s="53" t="s">
        <v>67</v>
      </c>
      <c r="D34" s="51"/>
      <c r="E34" s="51"/>
      <c r="F34" s="51"/>
    </row>
    <row r="35" spans="2:8">
      <c r="B35" s="262" t="s">
        <v>3</v>
      </c>
      <c r="C35" s="272"/>
      <c r="D35" s="51"/>
      <c r="E35" s="51"/>
      <c r="F35" s="124"/>
    </row>
    <row r="36" spans="2:8" s="31" customFormat="1" ht="58.35" customHeight="1">
      <c r="B36" s="82" t="s">
        <v>4</v>
      </c>
      <c r="C36" s="60">
        <v>1139</v>
      </c>
      <c r="D36" s="221" t="s">
        <v>79</v>
      </c>
      <c r="E36" s="273"/>
      <c r="F36" s="273"/>
      <c r="G36" s="222"/>
    </row>
    <row r="37" spans="2:8" ht="34.5">
      <c r="B37" s="83" t="s">
        <v>5</v>
      </c>
      <c r="C37" s="84">
        <v>11001</v>
      </c>
      <c r="D37" s="173" t="s">
        <v>85</v>
      </c>
      <c r="E37" s="173" t="s">
        <v>86</v>
      </c>
      <c r="F37" s="120" t="s">
        <v>81</v>
      </c>
      <c r="G37" s="120" t="s">
        <v>17</v>
      </c>
      <c r="H37" s="26"/>
    </row>
    <row r="38" spans="2:8" ht="34.5">
      <c r="B38" s="83" t="s">
        <v>6</v>
      </c>
      <c r="C38" s="60" t="s">
        <v>67</v>
      </c>
      <c r="D38" s="60"/>
      <c r="E38" s="60"/>
      <c r="F38" s="82"/>
      <c r="G38" s="82"/>
    </row>
    <row r="39" spans="2:8" ht="69">
      <c r="B39" s="83" t="s">
        <v>10</v>
      </c>
      <c r="C39" s="60" t="s">
        <v>72</v>
      </c>
      <c r="D39" s="60"/>
      <c r="E39" s="60"/>
      <c r="F39" s="82"/>
      <c r="G39" s="82"/>
    </row>
    <row r="40" spans="2:8">
      <c r="B40" s="83" t="s">
        <v>7</v>
      </c>
      <c r="C40" s="60" t="s">
        <v>73</v>
      </c>
      <c r="D40" s="60"/>
      <c r="E40" s="60"/>
      <c r="F40" s="82"/>
      <c r="G40" s="82"/>
    </row>
    <row r="41" spans="2:8" ht="51.75">
      <c r="B41" s="85" t="s">
        <v>74</v>
      </c>
      <c r="C41" s="60" t="s">
        <v>71</v>
      </c>
      <c r="D41" s="60"/>
      <c r="E41" s="60"/>
      <c r="F41" s="82"/>
      <c r="G41" s="82"/>
    </row>
    <row r="42" spans="2:8">
      <c r="B42" s="86"/>
      <c r="C42" s="87" t="s">
        <v>0</v>
      </c>
      <c r="D42" s="82"/>
      <c r="E42" s="82"/>
      <c r="F42" s="82"/>
      <c r="G42" s="82"/>
    </row>
    <row r="43" spans="2:8">
      <c r="B43" s="257" t="s">
        <v>8</v>
      </c>
      <c r="C43" s="257"/>
      <c r="D43" s="143">
        <f>'Havelvats 1'!D32</f>
        <v>-214585.3</v>
      </c>
      <c r="E43" s="143">
        <f>'Havelvats 1'!E32</f>
        <v>-214585.3</v>
      </c>
      <c r="F43" s="143">
        <f>'Havelvats 1'!F32</f>
        <v>-214585.3</v>
      </c>
      <c r="G43" s="143">
        <f>'Havelvats 1'!G32</f>
        <v>-214585.3</v>
      </c>
    </row>
    <row r="140" spans="4:6" s="31" customFormat="1">
      <c r="D140" s="35"/>
      <c r="E140" s="35"/>
      <c r="F140" s="35"/>
    </row>
  </sheetData>
  <mergeCells count="18">
    <mergeCell ref="C3:E3"/>
    <mergeCell ref="C2:E2"/>
    <mergeCell ref="B15:C15"/>
    <mergeCell ref="D15:G15"/>
    <mergeCell ref="D16:G16"/>
    <mergeCell ref="A7:G7"/>
    <mergeCell ref="B5:G5"/>
    <mergeCell ref="C13:D13"/>
    <mergeCell ref="B43:C43"/>
    <mergeCell ref="B35:C35"/>
    <mergeCell ref="D36:G36"/>
    <mergeCell ref="D18:D22"/>
    <mergeCell ref="E18:E22"/>
    <mergeCell ref="F18:F22"/>
    <mergeCell ref="G18:G22"/>
    <mergeCell ref="B22:C22"/>
    <mergeCell ref="A27:G27"/>
    <mergeCell ref="B23:C23"/>
  </mergeCells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5"/>
  <sheetViews>
    <sheetView workbookViewId="0">
      <selection activeCell="I16" sqref="I16"/>
    </sheetView>
  </sheetViews>
  <sheetFormatPr defaultRowHeight="17.25"/>
  <cols>
    <col min="1" max="1" width="16.5703125" style="21" customWidth="1"/>
    <col min="2" max="2" width="14.85546875" style="21" customWidth="1"/>
    <col min="3" max="3" width="13.5703125" style="21" customWidth="1"/>
    <col min="4" max="5" width="9.140625" style="21"/>
    <col min="6" max="6" width="14.140625" style="21" customWidth="1"/>
    <col min="7" max="7" width="13.140625" style="21" customWidth="1"/>
    <col min="8" max="8" width="19.42578125" style="21" customWidth="1"/>
    <col min="9" max="9" width="15.28515625" style="21" customWidth="1"/>
    <col min="10" max="10" width="11.7109375" style="21" customWidth="1"/>
    <col min="11" max="16384" width="9.140625" style="21"/>
  </cols>
  <sheetData>
    <row r="2" spans="1:10" ht="37.5" customHeight="1">
      <c r="D2" s="23"/>
      <c r="E2" s="23"/>
      <c r="H2" s="254" t="s">
        <v>54</v>
      </c>
      <c r="I2" s="254"/>
    </row>
    <row r="3" spans="1:10" ht="17.25" customHeight="1">
      <c r="D3" s="23"/>
      <c r="E3" s="23"/>
      <c r="G3" s="254" t="s">
        <v>82</v>
      </c>
      <c r="H3" s="254"/>
      <c r="I3" s="254"/>
    </row>
    <row r="4" spans="1:10" ht="17.25" customHeight="1">
      <c r="D4" s="23"/>
      <c r="E4" s="23"/>
      <c r="G4" s="254" t="s">
        <v>9</v>
      </c>
      <c r="H4" s="254"/>
      <c r="I4" s="254"/>
    </row>
    <row r="5" spans="1:10" s="201" customFormat="1"/>
    <row r="6" spans="1:10" s="201" customFormat="1"/>
    <row r="7" spans="1:10" s="201" customFormat="1"/>
    <row r="8" spans="1:10" s="201" customFormat="1" ht="60" customHeight="1">
      <c r="A8" s="284" t="s">
        <v>104</v>
      </c>
      <c r="B8" s="284"/>
      <c r="C8" s="284"/>
      <c r="D8" s="284"/>
      <c r="E8" s="284"/>
      <c r="F8" s="284"/>
      <c r="G8" s="284"/>
      <c r="H8" s="284"/>
      <c r="I8" s="284"/>
    </row>
    <row r="9" spans="1:10" s="201" customFormat="1" ht="73.5" customHeight="1">
      <c r="A9" s="285" t="s">
        <v>105</v>
      </c>
      <c r="B9" s="287" t="s">
        <v>106</v>
      </c>
      <c r="C9" s="288"/>
      <c r="D9" s="289"/>
      <c r="E9" s="285" t="s">
        <v>107</v>
      </c>
      <c r="F9" s="285" t="s">
        <v>108</v>
      </c>
      <c r="G9" s="285" t="s">
        <v>109</v>
      </c>
      <c r="H9" s="278" t="s">
        <v>124</v>
      </c>
      <c r="I9" s="280"/>
    </row>
    <row r="10" spans="1:10" s="201" customFormat="1" ht="51.75" customHeight="1">
      <c r="A10" s="286"/>
      <c r="B10" s="290"/>
      <c r="C10" s="291"/>
      <c r="D10" s="292"/>
      <c r="E10" s="286"/>
      <c r="F10" s="286"/>
      <c r="G10" s="286"/>
      <c r="H10" s="202" t="s">
        <v>110</v>
      </c>
      <c r="I10" s="202" t="s">
        <v>111</v>
      </c>
    </row>
    <row r="11" spans="1:10" s="201" customFormat="1">
      <c r="A11" s="274" t="s">
        <v>112</v>
      </c>
      <c r="B11" s="275"/>
      <c r="C11" s="275"/>
      <c r="D11" s="275"/>
      <c r="E11" s="275"/>
      <c r="F11" s="275"/>
      <c r="G11" s="275"/>
      <c r="H11" s="276"/>
      <c r="I11" s="203">
        <f>I12</f>
        <v>214585.3</v>
      </c>
    </row>
    <row r="12" spans="1:10" s="201" customFormat="1">
      <c r="A12" s="171" t="s">
        <v>113</v>
      </c>
      <c r="B12" s="171" t="s">
        <v>114</v>
      </c>
      <c r="C12" s="171" t="s">
        <v>115</v>
      </c>
      <c r="D12" s="274" t="s">
        <v>116</v>
      </c>
      <c r="E12" s="275"/>
      <c r="F12" s="275"/>
      <c r="G12" s="275"/>
      <c r="H12" s="276"/>
      <c r="I12" s="203">
        <f>I13</f>
        <v>214585.3</v>
      </c>
    </row>
    <row r="13" spans="1:10" ht="41.25" customHeight="1">
      <c r="A13" s="204" t="s">
        <v>117</v>
      </c>
      <c r="B13" s="277" t="s">
        <v>129</v>
      </c>
      <c r="C13" s="277"/>
      <c r="D13" s="277"/>
      <c r="E13" s="277"/>
      <c r="F13" s="277"/>
      <c r="G13" s="277"/>
      <c r="H13" s="277"/>
      <c r="I13" s="203">
        <f>I14</f>
        <v>214585.3</v>
      </c>
      <c r="J13" s="205"/>
    </row>
    <row r="14" spans="1:10" ht="17.25" customHeight="1">
      <c r="A14" s="204" t="s">
        <v>118</v>
      </c>
      <c r="B14" s="278" t="s">
        <v>119</v>
      </c>
      <c r="C14" s="279"/>
      <c r="D14" s="280"/>
      <c r="E14" s="206" t="s">
        <v>118</v>
      </c>
      <c r="F14" s="206" t="s">
        <v>118</v>
      </c>
      <c r="G14" s="204" t="s">
        <v>118</v>
      </c>
      <c r="H14" s="204" t="s">
        <v>118</v>
      </c>
      <c r="I14" s="203">
        <f>SUM(I15:I15)</f>
        <v>214585.3</v>
      </c>
      <c r="J14" s="205"/>
    </row>
    <row r="15" spans="1:10" ht="39" customHeight="1">
      <c r="A15" s="11" t="s">
        <v>120</v>
      </c>
      <c r="B15" s="281" t="s">
        <v>121</v>
      </c>
      <c r="C15" s="282"/>
      <c r="D15" s="283"/>
      <c r="E15" s="206" t="s">
        <v>122</v>
      </c>
      <c r="F15" s="206" t="s">
        <v>123</v>
      </c>
      <c r="G15" s="203"/>
      <c r="H15" s="203"/>
      <c r="I15" s="203">
        <v>214585.3</v>
      </c>
    </row>
  </sheetData>
  <mergeCells count="15">
    <mergeCell ref="H2:I2"/>
    <mergeCell ref="G3:I3"/>
    <mergeCell ref="G4:I4"/>
    <mergeCell ref="A8:I8"/>
    <mergeCell ref="A9:A10"/>
    <mergeCell ref="B9:D10"/>
    <mergeCell ref="E9:E10"/>
    <mergeCell ref="F9:F10"/>
    <mergeCell ref="G9:G10"/>
    <mergeCell ref="H9:I9"/>
    <mergeCell ref="A11:H11"/>
    <mergeCell ref="D12:H12"/>
    <mergeCell ref="B13:H13"/>
    <mergeCell ref="B14:D14"/>
    <mergeCell ref="B15:D15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zoomScaleNormal="100" zoomScaleSheetLayoutView="100" workbookViewId="0">
      <selection activeCell="F27" sqref="F27"/>
    </sheetView>
  </sheetViews>
  <sheetFormatPr defaultColWidth="9.140625" defaultRowHeight="17.25"/>
  <cols>
    <col min="1" max="1" width="10.42578125" style="90" customWidth="1"/>
    <col min="2" max="2" width="9.5703125" style="90" customWidth="1"/>
    <col min="3" max="3" width="8" style="90" customWidth="1"/>
    <col min="4" max="4" width="10.42578125" style="90" customWidth="1"/>
    <col min="5" max="5" width="14.5703125" style="90" customWidth="1"/>
    <col min="6" max="6" width="62.140625" style="90" customWidth="1"/>
    <col min="7" max="7" width="16.140625" style="90" customWidth="1"/>
    <col min="8" max="8" width="14.5703125" style="90" customWidth="1"/>
    <col min="9" max="9" width="16" style="90" customWidth="1"/>
    <col min="10" max="10" width="15.7109375" style="90" customWidth="1"/>
    <col min="11" max="11" width="21.140625" style="90" customWidth="1"/>
    <col min="12" max="12" width="14.42578125" style="90" customWidth="1"/>
    <col min="13" max="16384" width="9.140625" style="90"/>
  </cols>
  <sheetData>
    <row r="1" spans="1:11" ht="18" customHeight="1">
      <c r="H1" s="302" t="s">
        <v>76</v>
      </c>
      <c r="I1" s="302"/>
      <c r="J1" s="302"/>
      <c r="K1" s="131"/>
    </row>
    <row r="2" spans="1:11" ht="15.75" customHeight="1">
      <c r="H2" s="293" t="s">
        <v>82</v>
      </c>
      <c r="I2" s="294"/>
      <c r="J2" s="294"/>
      <c r="K2" s="131"/>
    </row>
    <row r="3" spans="1:11" ht="17.25" customHeight="1">
      <c r="H3" s="293" t="s">
        <v>9</v>
      </c>
      <c r="I3" s="294"/>
      <c r="J3" s="294"/>
      <c r="K3" s="131"/>
    </row>
    <row r="6" spans="1:11" ht="52.5" customHeight="1">
      <c r="A6" s="300" t="s">
        <v>83</v>
      </c>
      <c r="B6" s="300"/>
      <c r="C6" s="300"/>
      <c r="D6" s="300"/>
      <c r="E6" s="300"/>
      <c r="F6" s="300"/>
      <c r="G6" s="300"/>
      <c r="H6" s="300"/>
      <c r="I6" s="300"/>
      <c r="J6" s="300"/>
      <c r="K6" s="193"/>
    </row>
    <row r="7" spans="1:11">
      <c r="K7" s="127"/>
    </row>
    <row r="8" spans="1:11">
      <c r="I8" s="296" t="s">
        <v>25</v>
      </c>
      <c r="J8" s="296"/>
      <c r="K8" s="128"/>
    </row>
    <row r="9" spans="1:11" s="91" customFormat="1" ht="75.75" customHeight="1">
      <c r="A9" s="295" t="s">
        <v>26</v>
      </c>
      <c r="B9" s="295"/>
      <c r="C9" s="295"/>
      <c r="D9" s="295" t="s">
        <v>14</v>
      </c>
      <c r="E9" s="295"/>
      <c r="F9" s="295" t="s">
        <v>20</v>
      </c>
      <c r="G9" s="297" t="s">
        <v>48</v>
      </c>
      <c r="H9" s="298"/>
      <c r="I9" s="298"/>
      <c r="J9" s="299"/>
      <c r="K9" s="129"/>
    </row>
    <row r="10" spans="1:11" s="93" customFormat="1" ht="36.200000000000003" customHeight="1">
      <c r="A10" s="92" t="s">
        <v>49</v>
      </c>
      <c r="B10" s="189" t="s">
        <v>50</v>
      </c>
      <c r="C10" s="189" t="s">
        <v>27</v>
      </c>
      <c r="D10" s="189" t="s">
        <v>18</v>
      </c>
      <c r="E10" s="189" t="s">
        <v>40</v>
      </c>
      <c r="F10" s="295"/>
      <c r="G10" s="173" t="s">
        <v>85</v>
      </c>
      <c r="H10" s="173" t="s">
        <v>86</v>
      </c>
      <c r="I10" s="122" t="s">
        <v>16</v>
      </c>
      <c r="J10" s="122" t="s">
        <v>17</v>
      </c>
      <c r="K10" s="130"/>
    </row>
    <row r="11" spans="1:11" s="91" customFormat="1" ht="22.5" customHeight="1">
      <c r="A11" s="94"/>
      <c r="B11" s="94"/>
      <c r="C11" s="94"/>
      <c r="D11" s="92"/>
      <c r="E11" s="92"/>
      <c r="F11" s="95" t="s">
        <v>24</v>
      </c>
      <c r="G11" s="174">
        <f>+G33+G13</f>
        <v>0</v>
      </c>
      <c r="H11" s="174">
        <f>+H33+H13</f>
        <v>0</v>
      </c>
      <c r="I11" s="96">
        <f>+I33+I13</f>
        <v>0</v>
      </c>
      <c r="J11" s="96">
        <f>+J33+J13</f>
        <v>0</v>
      </c>
    </row>
    <row r="12" spans="1:11" s="91" customFormat="1" ht="22.5" customHeight="1">
      <c r="A12" s="94"/>
      <c r="B12" s="94"/>
      <c r="C12" s="94"/>
      <c r="D12" s="92"/>
      <c r="E12" s="92"/>
      <c r="F12" s="97" t="s">
        <v>77</v>
      </c>
      <c r="G12" s="97"/>
      <c r="H12" s="97"/>
      <c r="I12" s="96"/>
      <c r="J12" s="96"/>
    </row>
    <row r="13" spans="1:11" s="109" customFormat="1" ht="36.200000000000003" customHeight="1">
      <c r="A13" s="107"/>
      <c r="B13" s="107"/>
      <c r="C13" s="107"/>
      <c r="D13" s="107"/>
      <c r="E13" s="107"/>
      <c r="F13" s="108" t="s">
        <v>36</v>
      </c>
      <c r="G13" s="96">
        <f>+G14</f>
        <v>214585.3</v>
      </c>
      <c r="H13" s="96">
        <f>+H14</f>
        <v>214585.3</v>
      </c>
      <c r="I13" s="96">
        <f t="shared" ref="I13:J13" si="0">+I14</f>
        <v>214585.3</v>
      </c>
      <c r="J13" s="96">
        <f t="shared" si="0"/>
        <v>214585.3</v>
      </c>
    </row>
    <row r="14" spans="1:11" s="111" customFormat="1">
      <c r="A14" s="304" t="s">
        <v>46</v>
      </c>
      <c r="B14" s="305"/>
      <c r="C14" s="307"/>
      <c r="D14" s="310"/>
      <c r="E14" s="310"/>
      <c r="F14" s="110" t="s">
        <v>51</v>
      </c>
      <c r="G14" s="153">
        <f>+G16</f>
        <v>214585.3</v>
      </c>
      <c r="H14" s="153">
        <f>+H16</f>
        <v>214585.3</v>
      </c>
      <c r="I14" s="153">
        <f t="shared" ref="I14:J14" si="1">+I16</f>
        <v>214585.3</v>
      </c>
      <c r="J14" s="153">
        <f t="shared" si="1"/>
        <v>214585.3</v>
      </c>
    </row>
    <row r="15" spans="1:11" s="111" customFormat="1">
      <c r="A15" s="304"/>
      <c r="B15" s="306"/>
      <c r="C15" s="308"/>
      <c r="D15" s="311"/>
      <c r="E15" s="311"/>
      <c r="F15" s="73" t="s">
        <v>21</v>
      </c>
      <c r="G15" s="96"/>
      <c r="H15" s="96"/>
      <c r="I15" s="153"/>
      <c r="J15" s="153"/>
    </row>
    <row r="16" spans="1:11" s="111" customFormat="1">
      <c r="A16" s="304"/>
      <c r="B16" s="304" t="s">
        <v>93</v>
      </c>
      <c r="C16" s="308"/>
      <c r="D16" s="311"/>
      <c r="E16" s="311"/>
      <c r="F16" s="110" t="s">
        <v>52</v>
      </c>
      <c r="G16" s="153">
        <f>+G18</f>
        <v>214585.3</v>
      </c>
      <c r="H16" s="153">
        <f>+H18</f>
        <v>214585.3</v>
      </c>
      <c r="I16" s="153">
        <f t="shared" ref="I16:J16" si="2">+I18</f>
        <v>214585.3</v>
      </c>
      <c r="J16" s="153">
        <f t="shared" si="2"/>
        <v>214585.3</v>
      </c>
    </row>
    <row r="17" spans="1:10" s="111" customFormat="1">
      <c r="A17" s="304"/>
      <c r="B17" s="304"/>
      <c r="C17" s="309"/>
      <c r="D17" s="311"/>
      <c r="E17" s="311"/>
      <c r="F17" s="73" t="s">
        <v>21</v>
      </c>
      <c r="G17" s="96"/>
      <c r="H17" s="96"/>
      <c r="I17" s="154"/>
      <c r="J17" s="154"/>
    </row>
    <row r="18" spans="1:10" s="112" customFormat="1">
      <c r="A18" s="304"/>
      <c r="B18" s="304"/>
      <c r="C18" s="304" t="s">
        <v>93</v>
      </c>
      <c r="D18" s="311"/>
      <c r="E18" s="311"/>
      <c r="F18" s="110" t="s">
        <v>52</v>
      </c>
      <c r="G18" s="153">
        <f>+G20</f>
        <v>214585.3</v>
      </c>
      <c r="H18" s="153">
        <f>+H20</f>
        <v>214585.3</v>
      </c>
      <c r="I18" s="153">
        <f t="shared" ref="I18:J18" si="3">+I20</f>
        <v>214585.3</v>
      </c>
      <c r="J18" s="153">
        <f t="shared" si="3"/>
        <v>214585.3</v>
      </c>
    </row>
    <row r="19" spans="1:10" s="111" customFormat="1" ht="16.899999999999999" customHeight="1">
      <c r="A19" s="304"/>
      <c r="B19" s="304"/>
      <c r="C19" s="304"/>
      <c r="D19" s="311"/>
      <c r="E19" s="311"/>
      <c r="F19" s="73" t="s">
        <v>21</v>
      </c>
      <c r="G19" s="96"/>
      <c r="H19" s="96"/>
      <c r="I19" s="155"/>
      <c r="J19" s="155"/>
    </row>
    <row r="20" spans="1:10" s="111" customFormat="1" ht="16.899999999999999" customHeight="1">
      <c r="A20" s="304"/>
      <c r="B20" s="304"/>
      <c r="C20" s="304"/>
      <c r="D20" s="311"/>
      <c r="E20" s="311"/>
      <c r="F20" s="113" t="s">
        <v>36</v>
      </c>
      <c r="G20" s="156">
        <f>+G22</f>
        <v>214585.3</v>
      </c>
      <c r="H20" s="156">
        <f>+H22</f>
        <v>214585.3</v>
      </c>
      <c r="I20" s="156">
        <f t="shared" ref="I20:J20" si="4">+I22</f>
        <v>214585.3</v>
      </c>
      <c r="J20" s="156">
        <f t="shared" si="4"/>
        <v>214585.3</v>
      </c>
    </row>
    <row r="21" spans="1:10" s="111" customFormat="1" ht="16.899999999999999" customHeight="1">
      <c r="A21" s="304"/>
      <c r="B21" s="304"/>
      <c r="C21" s="304"/>
      <c r="D21" s="312"/>
      <c r="E21" s="312"/>
      <c r="F21" s="114" t="s">
        <v>21</v>
      </c>
      <c r="G21" s="96"/>
      <c r="H21" s="96"/>
      <c r="I21" s="155"/>
      <c r="J21" s="155"/>
    </row>
    <row r="22" spans="1:10" s="111" customFormat="1" ht="21" customHeight="1">
      <c r="A22" s="304"/>
      <c r="B22" s="304"/>
      <c r="C22" s="304"/>
      <c r="D22" s="313">
        <v>1041</v>
      </c>
      <c r="E22" s="233" t="s">
        <v>94</v>
      </c>
      <c r="F22" s="234"/>
      <c r="G22" s="153">
        <f>+G24</f>
        <v>214585.3</v>
      </c>
      <c r="H22" s="153">
        <f>+H24</f>
        <v>214585.3</v>
      </c>
      <c r="I22" s="153">
        <f t="shared" ref="I22:J22" si="5">+I24</f>
        <v>214585.3</v>
      </c>
      <c r="J22" s="153">
        <f t="shared" si="5"/>
        <v>214585.3</v>
      </c>
    </row>
    <row r="23" spans="1:10" s="111" customFormat="1" ht="16.899999999999999" customHeight="1">
      <c r="A23" s="304"/>
      <c r="B23" s="304"/>
      <c r="C23" s="304"/>
      <c r="D23" s="314"/>
      <c r="E23" s="316">
        <v>11037</v>
      </c>
      <c r="F23" s="115" t="s">
        <v>21</v>
      </c>
      <c r="G23" s="96"/>
      <c r="H23" s="96"/>
      <c r="I23" s="155"/>
      <c r="J23" s="155"/>
    </row>
    <row r="24" spans="1:10" s="111" customFormat="1" ht="47.25" customHeight="1">
      <c r="A24" s="304"/>
      <c r="B24" s="304"/>
      <c r="C24" s="304"/>
      <c r="D24" s="314"/>
      <c r="E24" s="317"/>
      <c r="F24" s="16" t="s">
        <v>125</v>
      </c>
      <c r="G24" s="153">
        <f>+G26</f>
        <v>214585.3</v>
      </c>
      <c r="H24" s="153">
        <f>+H26</f>
        <v>214585.3</v>
      </c>
      <c r="I24" s="153">
        <f t="shared" ref="I24:J24" si="6">+I26</f>
        <v>214585.3</v>
      </c>
      <c r="J24" s="153">
        <f t="shared" si="6"/>
        <v>214585.3</v>
      </c>
    </row>
    <row r="25" spans="1:10" s="111" customFormat="1" ht="16.899999999999999" customHeight="1">
      <c r="A25" s="304"/>
      <c r="B25" s="304"/>
      <c r="C25" s="304"/>
      <c r="D25" s="314"/>
      <c r="E25" s="303"/>
      <c r="F25" s="11" t="s">
        <v>41</v>
      </c>
      <c r="G25" s="11"/>
      <c r="H25" s="11"/>
      <c r="I25" s="155"/>
      <c r="J25" s="155"/>
    </row>
    <row r="26" spans="1:10" s="111" customFormat="1" ht="34.5">
      <c r="A26" s="304"/>
      <c r="B26" s="304"/>
      <c r="C26" s="304"/>
      <c r="D26" s="314"/>
      <c r="E26" s="303"/>
      <c r="F26" s="116" t="s">
        <v>36</v>
      </c>
      <c r="G26" s="157">
        <f>+G28</f>
        <v>214585.3</v>
      </c>
      <c r="H26" s="157">
        <f>+H28</f>
        <v>214585.3</v>
      </c>
      <c r="I26" s="157">
        <f t="shared" ref="I26:J26" si="7">+I28</f>
        <v>214585.3</v>
      </c>
      <c r="J26" s="157">
        <f t="shared" si="7"/>
        <v>214585.3</v>
      </c>
    </row>
    <row r="27" spans="1:10" s="111" customFormat="1" ht="37.5" customHeight="1">
      <c r="A27" s="304"/>
      <c r="B27" s="304"/>
      <c r="C27" s="304"/>
      <c r="D27" s="314"/>
      <c r="E27" s="303"/>
      <c r="F27" s="11" t="s">
        <v>37</v>
      </c>
      <c r="G27" s="157"/>
      <c r="H27" s="157"/>
      <c r="I27" s="155"/>
      <c r="J27" s="155"/>
    </row>
    <row r="28" spans="1:10" s="111" customFormat="1" ht="15" customHeight="1">
      <c r="A28" s="304"/>
      <c r="B28" s="304"/>
      <c r="C28" s="304"/>
      <c r="D28" s="314"/>
      <c r="E28" s="303"/>
      <c r="F28" s="11" t="s">
        <v>22</v>
      </c>
      <c r="G28" s="157">
        <f t="shared" ref="G28:H29" si="8">+G29</f>
        <v>214585.3</v>
      </c>
      <c r="H28" s="157">
        <f t="shared" si="8"/>
        <v>214585.3</v>
      </c>
      <c r="I28" s="156">
        <f t="shared" ref="I28:J29" si="9">+I29</f>
        <v>214585.3</v>
      </c>
      <c r="J28" s="156">
        <f t="shared" si="9"/>
        <v>214585.3</v>
      </c>
    </row>
    <row r="29" spans="1:10" s="111" customFormat="1" ht="15" customHeight="1">
      <c r="A29" s="304"/>
      <c r="B29" s="304"/>
      <c r="C29" s="304"/>
      <c r="D29" s="314"/>
      <c r="E29" s="303"/>
      <c r="F29" s="11" t="s">
        <v>23</v>
      </c>
      <c r="G29" s="157">
        <f t="shared" si="8"/>
        <v>214585.3</v>
      </c>
      <c r="H29" s="157">
        <f t="shared" si="8"/>
        <v>214585.3</v>
      </c>
      <c r="I29" s="155">
        <f t="shared" si="9"/>
        <v>214585.3</v>
      </c>
      <c r="J29" s="155">
        <f t="shared" si="9"/>
        <v>214585.3</v>
      </c>
    </row>
    <row r="30" spans="1:10" s="111" customFormat="1" ht="15" customHeight="1">
      <c r="A30" s="304"/>
      <c r="B30" s="304"/>
      <c r="C30" s="304"/>
      <c r="D30" s="314"/>
      <c r="E30" s="303"/>
      <c r="F30" s="4" t="s">
        <v>95</v>
      </c>
      <c r="G30" s="157">
        <f>G31</f>
        <v>214585.3</v>
      </c>
      <c r="H30" s="157">
        <f t="shared" ref="H30:J30" si="10">H31</f>
        <v>214585.3</v>
      </c>
      <c r="I30" s="157">
        <f t="shared" si="10"/>
        <v>214585.3</v>
      </c>
      <c r="J30" s="157">
        <f t="shared" si="10"/>
        <v>214585.3</v>
      </c>
    </row>
    <row r="31" spans="1:10" s="111" customFormat="1">
      <c r="A31" s="304"/>
      <c r="B31" s="304"/>
      <c r="C31" s="304"/>
      <c r="D31" s="314"/>
      <c r="E31" s="303"/>
      <c r="F31" s="4" t="s">
        <v>96</v>
      </c>
      <c r="G31" s="157">
        <f>G32</f>
        <v>214585.3</v>
      </c>
      <c r="H31" s="157">
        <f t="shared" ref="H31:J31" si="11">H32</f>
        <v>214585.3</v>
      </c>
      <c r="I31" s="157">
        <f t="shared" si="11"/>
        <v>214585.3</v>
      </c>
      <c r="J31" s="157">
        <f t="shared" si="11"/>
        <v>214585.3</v>
      </c>
    </row>
    <row r="32" spans="1:10" s="111" customFormat="1">
      <c r="A32" s="304"/>
      <c r="B32" s="304"/>
      <c r="C32" s="304"/>
      <c r="D32" s="315"/>
      <c r="E32" s="303"/>
      <c r="F32" s="4" t="s">
        <v>97</v>
      </c>
      <c r="G32" s="155">
        <f>'Havelvats 1'!D19</f>
        <v>214585.3</v>
      </c>
      <c r="H32" s="155">
        <f>'Havelvats 1'!E19</f>
        <v>214585.3</v>
      </c>
      <c r="I32" s="155">
        <f>'Havelvats 1'!F19</f>
        <v>214585.3</v>
      </c>
      <c r="J32" s="155">
        <f>'Havelvats 1'!G19</f>
        <v>214585.3</v>
      </c>
    </row>
    <row r="33" spans="1:10" s="93" customFormat="1" ht="27" customHeight="1">
      <c r="A33" s="98"/>
      <c r="B33" s="98"/>
      <c r="C33" s="98"/>
      <c r="D33" s="92"/>
      <c r="E33" s="92"/>
      <c r="F33" s="99" t="s">
        <v>71</v>
      </c>
      <c r="G33" s="96">
        <f>G34</f>
        <v>-214585.3</v>
      </c>
      <c r="H33" s="96">
        <f>H34</f>
        <v>-214585.3</v>
      </c>
      <c r="I33" s="96">
        <f t="shared" ref="I33:J33" si="12">+I34</f>
        <v>-214585.3</v>
      </c>
      <c r="J33" s="96">
        <f t="shared" si="12"/>
        <v>-214585.3</v>
      </c>
    </row>
    <row r="34" spans="1:10" ht="34.5">
      <c r="A34" s="247" t="s">
        <v>61</v>
      </c>
      <c r="B34" s="247"/>
      <c r="C34" s="247"/>
      <c r="D34" s="247"/>
      <c r="E34" s="247"/>
      <c r="F34" s="99" t="s">
        <v>62</v>
      </c>
      <c r="G34" s="148">
        <f>G36</f>
        <v>-214585.3</v>
      </c>
      <c r="H34" s="148">
        <f>H36</f>
        <v>-214585.3</v>
      </c>
      <c r="I34" s="148">
        <f t="shared" ref="I34:J34" si="13">+I36</f>
        <v>-214585.3</v>
      </c>
      <c r="J34" s="148">
        <f t="shared" si="13"/>
        <v>-214585.3</v>
      </c>
    </row>
    <row r="35" spans="1:10">
      <c r="A35" s="247"/>
      <c r="B35" s="247"/>
      <c r="C35" s="247"/>
      <c r="D35" s="247"/>
      <c r="E35" s="247"/>
      <c r="F35" s="97" t="s">
        <v>21</v>
      </c>
      <c r="G35" s="151"/>
      <c r="H35" s="151"/>
      <c r="I35" s="137"/>
      <c r="J35" s="137"/>
    </row>
    <row r="36" spans="1:10" ht="34.5">
      <c r="A36" s="247"/>
      <c r="B36" s="247" t="s">
        <v>63</v>
      </c>
      <c r="C36" s="247"/>
      <c r="D36" s="247"/>
      <c r="E36" s="247"/>
      <c r="F36" s="99" t="s">
        <v>64</v>
      </c>
      <c r="G36" s="151">
        <f>G38</f>
        <v>-214585.3</v>
      </c>
      <c r="H36" s="151">
        <f>H38</f>
        <v>-214585.3</v>
      </c>
      <c r="I36" s="149">
        <f t="shared" ref="I36:J36" si="14">+I38</f>
        <v>-214585.3</v>
      </c>
      <c r="J36" s="149">
        <f t="shared" si="14"/>
        <v>-214585.3</v>
      </c>
    </row>
    <row r="37" spans="1:10">
      <c r="A37" s="247"/>
      <c r="B37" s="247"/>
      <c r="C37" s="247"/>
      <c r="D37" s="247"/>
      <c r="E37" s="247"/>
      <c r="F37" s="97" t="s">
        <v>21</v>
      </c>
      <c r="G37" s="151"/>
      <c r="H37" s="151"/>
      <c r="I37" s="149"/>
      <c r="J37" s="149"/>
    </row>
    <row r="38" spans="1:10">
      <c r="A38" s="247"/>
      <c r="B38" s="247"/>
      <c r="C38" s="247" t="s">
        <v>63</v>
      </c>
      <c r="D38" s="247"/>
      <c r="E38" s="247"/>
      <c r="F38" s="95" t="s">
        <v>56</v>
      </c>
      <c r="G38" s="151">
        <f>G40</f>
        <v>-214585.3</v>
      </c>
      <c r="H38" s="151">
        <f>H40</f>
        <v>-214585.3</v>
      </c>
      <c r="I38" s="149">
        <f t="shared" ref="I38:J38" si="15">+I40</f>
        <v>-214585.3</v>
      </c>
      <c r="J38" s="149">
        <f t="shared" si="15"/>
        <v>-214585.3</v>
      </c>
    </row>
    <row r="39" spans="1:10" ht="14.25" customHeight="1">
      <c r="A39" s="247"/>
      <c r="B39" s="247"/>
      <c r="C39" s="247"/>
      <c r="D39" s="247"/>
      <c r="E39" s="247"/>
      <c r="F39" s="97" t="s">
        <v>21</v>
      </c>
      <c r="G39" s="151"/>
      <c r="H39" s="151"/>
      <c r="I39" s="138"/>
      <c r="J39" s="138"/>
    </row>
    <row r="40" spans="1:10">
      <c r="A40" s="247"/>
      <c r="B40" s="247"/>
      <c r="C40" s="247"/>
      <c r="D40" s="247"/>
      <c r="E40" s="247"/>
      <c r="F40" s="97" t="s">
        <v>65</v>
      </c>
      <c r="G40" s="151">
        <f>G42</f>
        <v>-214585.3</v>
      </c>
      <c r="H40" s="151">
        <f>H42</f>
        <v>-214585.3</v>
      </c>
      <c r="I40" s="149">
        <f t="shared" ref="I40:J40" si="16">+I42</f>
        <v>-214585.3</v>
      </c>
      <c r="J40" s="149">
        <f t="shared" si="16"/>
        <v>-214585.3</v>
      </c>
    </row>
    <row r="41" spans="1:10">
      <c r="A41" s="247"/>
      <c r="B41" s="247"/>
      <c r="C41" s="247"/>
      <c r="D41" s="247"/>
      <c r="E41" s="247"/>
      <c r="F41" s="97" t="s">
        <v>21</v>
      </c>
      <c r="G41" s="151"/>
      <c r="H41" s="151"/>
      <c r="I41" s="148"/>
      <c r="J41" s="148"/>
    </row>
    <row r="42" spans="1:10" s="100" customFormat="1" ht="22.5" customHeight="1">
      <c r="A42" s="247"/>
      <c r="B42" s="247"/>
      <c r="C42" s="247"/>
      <c r="D42" s="247" t="s">
        <v>66</v>
      </c>
      <c r="E42" s="301" t="s">
        <v>67</v>
      </c>
      <c r="F42" s="301" t="s">
        <v>56</v>
      </c>
      <c r="G42" s="148">
        <f>G44</f>
        <v>-214585.3</v>
      </c>
      <c r="H42" s="148">
        <f>H44</f>
        <v>-214585.3</v>
      </c>
      <c r="I42" s="148">
        <f t="shared" ref="I42:J42" si="17">+I44</f>
        <v>-214585.3</v>
      </c>
      <c r="J42" s="148">
        <f t="shared" si="17"/>
        <v>-214585.3</v>
      </c>
    </row>
    <row r="43" spans="1:10" ht="15" customHeight="1">
      <c r="A43" s="247"/>
      <c r="B43" s="247"/>
      <c r="C43" s="247"/>
      <c r="D43" s="247"/>
      <c r="E43" s="101"/>
      <c r="F43" s="102" t="s">
        <v>21</v>
      </c>
      <c r="G43" s="148"/>
      <c r="H43" s="148"/>
      <c r="I43" s="140"/>
      <c r="J43" s="140"/>
    </row>
    <row r="44" spans="1:10" ht="22.15" customHeight="1">
      <c r="A44" s="247"/>
      <c r="B44" s="247"/>
      <c r="C44" s="247"/>
      <c r="D44" s="247"/>
      <c r="E44" s="103" t="s">
        <v>59</v>
      </c>
      <c r="F44" s="95" t="s">
        <v>56</v>
      </c>
      <c r="G44" s="148">
        <f>G46</f>
        <v>-214585.3</v>
      </c>
      <c r="H44" s="148">
        <f>H46</f>
        <v>-214585.3</v>
      </c>
      <c r="I44" s="150">
        <f t="shared" ref="I44:J44" si="18">+I46</f>
        <v>-214585.3</v>
      </c>
      <c r="J44" s="150">
        <f t="shared" si="18"/>
        <v>-214585.3</v>
      </c>
    </row>
    <row r="45" spans="1:10">
      <c r="A45" s="247"/>
      <c r="B45" s="247"/>
      <c r="C45" s="247"/>
      <c r="D45" s="247"/>
      <c r="E45" s="248"/>
      <c r="F45" s="94" t="s">
        <v>41</v>
      </c>
      <c r="G45" s="151"/>
      <c r="H45" s="151"/>
      <c r="I45" s="151"/>
      <c r="J45" s="151"/>
    </row>
    <row r="46" spans="1:10">
      <c r="A46" s="247"/>
      <c r="B46" s="247"/>
      <c r="C46" s="247"/>
      <c r="D46" s="247"/>
      <c r="E46" s="248"/>
      <c r="F46" s="104" t="s">
        <v>65</v>
      </c>
      <c r="G46" s="151">
        <f>G48</f>
        <v>-214585.3</v>
      </c>
      <c r="H46" s="151">
        <f>H48</f>
        <v>-214585.3</v>
      </c>
      <c r="I46" s="152">
        <f t="shared" ref="I46:J46" si="19">+I48</f>
        <v>-214585.3</v>
      </c>
      <c r="J46" s="152">
        <f t="shared" si="19"/>
        <v>-214585.3</v>
      </c>
    </row>
    <row r="47" spans="1:10" ht="37.5" customHeight="1">
      <c r="A47" s="247"/>
      <c r="B47" s="247"/>
      <c r="C47" s="247"/>
      <c r="D47" s="247"/>
      <c r="E47" s="248"/>
      <c r="F47" s="94" t="s">
        <v>68</v>
      </c>
      <c r="G47" s="151"/>
      <c r="H47" s="151"/>
      <c r="I47" s="151"/>
      <c r="J47" s="151"/>
    </row>
    <row r="48" spans="1:10">
      <c r="A48" s="247"/>
      <c r="B48" s="247"/>
      <c r="C48" s="247"/>
      <c r="D48" s="247"/>
      <c r="E48" s="248"/>
      <c r="F48" s="105" t="s">
        <v>22</v>
      </c>
      <c r="G48" s="151">
        <f t="shared" ref="G48:H50" si="20">G49</f>
        <v>-214585.3</v>
      </c>
      <c r="H48" s="151">
        <f t="shared" si="20"/>
        <v>-214585.3</v>
      </c>
      <c r="I48" s="151">
        <f t="shared" ref="I48:J50" si="21">+I49</f>
        <v>-214585.3</v>
      </c>
      <c r="J48" s="151">
        <f t="shared" si="21"/>
        <v>-214585.3</v>
      </c>
    </row>
    <row r="49" spans="1:10">
      <c r="A49" s="247"/>
      <c r="B49" s="247"/>
      <c r="C49" s="247"/>
      <c r="D49" s="247"/>
      <c r="E49" s="248"/>
      <c r="F49" s="106" t="s">
        <v>23</v>
      </c>
      <c r="G49" s="151">
        <f t="shared" si="20"/>
        <v>-214585.3</v>
      </c>
      <c r="H49" s="151">
        <f t="shared" si="20"/>
        <v>-214585.3</v>
      </c>
      <c r="I49" s="151">
        <f t="shared" si="21"/>
        <v>-214585.3</v>
      </c>
      <c r="J49" s="151">
        <f t="shared" si="21"/>
        <v>-214585.3</v>
      </c>
    </row>
    <row r="50" spans="1:10">
      <c r="A50" s="247"/>
      <c r="B50" s="247"/>
      <c r="C50" s="247"/>
      <c r="D50" s="247"/>
      <c r="E50" s="248"/>
      <c r="F50" s="106" t="s">
        <v>78</v>
      </c>
      <c r="G50" s="151">
        <f t="shared" si="20"/>
        <v>-214585.3</v>
      </c>
      <c r="H50" s="151">
        <f t="shared" si="20"/>
        <v>-214585.3</v>
      </c>
      <c r="I50" s="151">
        <f t="shared" si="21"/>
        <v>-214585.3</v>
      </c>
      <c r="J50" s="151">
        <f t="shared" si="21"/>
        <v>-214585.3</v>
      </c>
    </row>
    <row r="51" spans="1:10">
      <c r="A51" s="247"/>
      <c r="B51" s="247"/>
      <c r="C51" s="247"/>
      <c r="D51" s="247"/>
      <c r="E51" s="248"/>
      <c r="F51" s="97" t="s">
        <v>70</v>
      </c>
      <c r="G51" s="151">
        <f>'Havelvats 1'!D32</f>
        <v>-214585.3</v>
      </c>
      <c r="H51" s="151">
        <f>'Havelvats 1'!E32</f>
        <v>-214585.3</v>
      </c>
      <c r="I51" s="151">
        <f>'Havelvats 1'!F32</f>
        <v>-214585.3</v>
      </c>
      <c r="J51" s="151">
        <f>'Havelvats 1'!G32</f>
        <v>-214585.3</v>
      </c>
    </row>
  </sheetData>
  <mergeCells count="30">
    <mergeCell ref="A34:A51"/>
    <mergeCell ref="B34:B35"/>
    <mergeCell ref="C34:C37"/>
    <mergeCell ref="D34:D41"/>
    <mergeCell ref="H1:J1"/>
    <mergeCell ref="E25:E32"/>
    <mergeCell ref="A14:A32"/>
    <mergeCell ref="B14:B15"/>
    <mergeCell ref="C14:C17"/>
    <mergeCell ref="D14:D21"/>
    <mergeCell ref="E14:E21"/>
    <mergeCell ref="B16:B32"/>
    <mergeCell ref="C18:C32"/>
    <mergeCell ref="D22:D32"/>
    <mergeCell ref="E22:F22"/>
    <mergeCell ref="E23:E24"/>
    <mergeCell ref="E34:E41"/>
    <mergeCell ref="B36:B51"/>
    <mergeCell ref="C38:C51"/>
    <mergeCell ref="D42:D51"/>
    <mergeCell ref="E42:F42"/>
    <mergeCell ref="E45:E51"/>
    <mergeCell ref="H2:J2"/>
    <mergeCell ref="H3:J3"/>
    <mergeCell ref="A9:C9"/>
    <mergeCell ref="D9:E9"/>
    <mergeCell ref="F9:F10"/>
    <mergeCell ref="I8:J8"/>
    <mergeCell ref="G9:J9"/>
    <mergeCell ref="A6:J6"/>
  </mergeCells>
  <pageMargins left="0.7" right="0.7" top="0.75" bottom="0.75" header="0.3" footer="0.3"/>
  <pageSetup paperSize="9" scale="49" orientation="portrait" r:id="rId1"/>
  <ignoredErrors>
    <ignoredError sqref="A16 A18:B18 A22:C22 A23:D23 A24:E24 I14:J29 F23 A25:F29 D18:F18 A19:F21 C16:F16 A17:F17 A14:F15 A32:E32 A30:E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Havelvats 1</vt:lpstr>
      <vt:lpstr>Havelvats 2 </vt:lpstr>
      <vt:lpstr>Havelvats 3</vt:lpstr>
      <vt:lpstr>Havelvats 4</vt:lpstr>
      <vt:lpstr>Havelvats 5</vt:lpstr>
      <vt:lpstr>Havelvats 6</vt:lpstr>
      <vt:lpstr>'Havelvats 1'!Print_Area</vt:lpstr>
      <vt:lpstr>'Havelvats 2 '!Print_Area</vt:lpstr>
      <vt:lpstr>'Havelvats 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https://mul2-edu.gov.am/tasks/977182/oneclick/2havelvacner.xlsx?token=e2c286aef24d13e5b4bdfc54ba669b3d</cp:keywords>
  <cp:lastModifiedBy>A_Margaryan</cp:lastModifiedBy>
  <cp:lastPrinted>2023-01-25T10:30:56Z</cp:lastPrinted>
  <dcterms:created xsi:type="dcterms:W3CDTF">2021-08-23T10:50:47Z</dcterms:created>
  <dcterms:modified xsi:type="dcterms:W3CDTF">2023-02-08T08:06:34Z</dcterms:modified>
</cp:coreProperties>
</file>