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A1\Desktop\HPSN_AKhachatryan\"/>
    </mc:Choice>
  </mc:AlternateContent>
  <bookViews>
    <workbookView xWindow="0" yWindow="0" windowWidth="20490" windowHeight="7125" tabRatio="759" activeTab="5"/>
  </bookViews>
  <sheets>
    <sheet name="Havelvats 1" sheetId="27" r:id="rId1"/>
    <sheet name="Havelvats 2 " sheetId="32" r:id="rId2"/>
    <sheet name="Havelvats 3" sheetId="44" r:id="rId3"/>
    <sheet name="Havelvats 4" sheetId="29" r:id="rId4"/>
    <sheet name="Havelvats 5" sheetId="50" r:id="rId5"/>
    <sheet name="Havelvats 6" sheetId="51" r:id="rId6"/>
  </sheets>
  <definedNames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'Havelvats 1'!$A$1:$E$37</definedName>
    <definedName name="_xlnm.Print_Area" localSheetId="1">'Havelvats 2 '!$A$1:$H$51</definedName>
    <definedName name="_xlnm.Print_Area" localSheetId="2">'Havelvats 3'!$A$1:$AO$14</definedName>
    <definedName name="_xlnm.Print_Area" localSheetId="5">'Havelvats 6'!$A$1:$J$51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H14" i="32" l="1"/>
  <c r="I14" i="32"/>
  <c r="J14" i="32"/>
  <c r="H16" i="32"/>
  <c r="I16" i="32"/>
  <c r="J16" i="32"/>
  <c r="H18" i="32"/>
  <c r="I18" i="32"/>
  <c r="J18" i="32"/>
  <c r="G18" i="32"/>
  <c r="H20" i="32"/>
  <c r="I20" i="32"/>
  <c r="J20" i="32"/>
  <c r="G14" i="32"/>
  <c r="G16" i="32"/>
  <c r="G20" i="32"/>
  <c r="I30" i="32" l="1"/>
  <c r="G31" i="32"/>
  <c r="G30" i="32" s="1"/>
  <c r="I49" i="51"/>
  <c r="H50" i="51"/>
  <c r="H49" i="51" s="1"/>
  <c r="I50" i="51"/>
  <c r="J50" i="51"/>
  <c r="J49" i="51" s="1"/>
  <c r="G49" i="51"/>
  <c r="G50" i="51"/>
  <c r="G30" i="51"/>
  <c r="H31" i="32"/>
  <c r="H30" i="32" s="1"/>
  <c r="I31" i="32"/>
  <c r="J31" i="32"/>
  <c r="J30" i="32" s="1"/>
  <c r="D12" i="27" l="1"/>
  <c r="E12" i="44" l="1"/>
  <c r="E11" i="44" s="1"/>
  <c r="G29" i="51" l="1"/>
  <c r="H30" i="51"/>
  <c r="H29" i="51" s="1"/>
  <c r="H28" i="51" s="1"/>
  <c r="H26" i="51" s="1"/>
  <c r="H24" i="51" s="1"/>
  <c r="H22" i="51" s="1"/>
  <c r="H20" i="51" s="1"/>
  <c r="H18" i="51" s="1"/>
  <c r="H16" i="51" s="1"/>
  <c r="H14" i="51" s="1"/>
  <c r="H13" i="51" s="1"/>
  <c r="H48" i="51"/>
  <c r="H47" i="51" s="1"/>
  <c r="H45" i="51" s="1"/>
  <c r="H43" i="51" s="1"/>
  <c r="H41" i="51" s="1"/>
  <c r="H39" i="51" s="1"/>
  <c r="H37" i="51" s="1"/>
  <c r="H35" i="51" s="1"/>
  <c r="H33" i="51" s="1"/>
  <c r="H32" i="51" s="1"/>
  <c r="G42" i="32"/>
  <c r="G40" i="32" s="1"/>
  <c r="G38" i="32" s="1"/>
  <c r="G36" i="32" s="1"/>
  <c r="G34" i="32" s="1"/>
  <c r="G33" i="32" s="1"/>
  <c r="H42" i="32"/>
  <c r="H40" i="32" s="1"/>
  <c r="G50" i="32"/>
  <c r="G49" i="32" s="1"/>
  <c r="G48" i="32" s="1"/>
  <c r="G46" i="32" s="1"/>
  <c r="G44" i="32" s="1"/>
  <c r="H50" i="32"/>
  <c r="H49" i="32" s="1"/>
  <c r="H48" i="32" s="1"/>
  <c r="H46" i="32" s="1"/>
  <c r="H44" i="32" s="1"/>
  <c r="H29" i="32"/>
  <c r="H28" i="32" s="1"/>
  <c r="H26" i="32" s="1"/>
  <c r="H24" i="32" s="1"/>
  <c r="H22" i="32" s="1"/>
  <c r="H13" i="32" s="1"/>
  <c r="G29" i="32"/>
  <c r="G28" i="32" s="1"/>
  <c r="G26" i="32" s="1"/>
  <c r="G24" i="32" s="1"/>
  <c r="G22" i="32" s="1"/>
  <c r="G13" i="32" s="1"/>
  <c r="E26" i="27"/>
  <c r="E25" i="27" s="1"/>
  <c r="D26" i="27"/>
  <c r="D25" i="27" s="1"/>
  <c r="E12" i="27"/>
  <c r="E11" i="27" s="1"/>
  <c r="D11" i="27"/>
  <c r="G28" i="51" l="1"/>
  <c r="G26" i="51" s="1"/>
  <c r="G24" i="51" s="1"/>
  <c r="G22" i="51" s="1"/>
  <c r="G20" i="51" s="1"/>
  <c r="G18" i="51" s="1"/>
  <c r="G16" i="51" s="1"/>
  <c r="G14" i="51" s="1"/>
  <c r="G13" i="51" s="1"/>
  <c r="G48" i="51"/>
  <c r="G47" i="51" s="1"/>
  <c r="G45" i="51" s="1"/>
  <c r="G43" i="51" s="1"/>
  <c r="G41" i="51" s="1"/>
  <c r="G39" i="51" s="1"/>
  <c r="G37" i="51" s="1"/>
  <c r="G35" i="51" s="1"/>
  <c r="G33" i="51" s="1"/>
  <c r="G32" i="51" s="1"/>
  <c r="H11" i="51"/>
  <c r="G11" i="32"/>
  <c r="H38" i="32"/>
  <c r="H36" i="32" s="1"/>
  <c r="H34" i="32" s="1"/>
  <c r="H33" i="32" s="1"/>
  <c r="H11" i="32" s="1"/>
  <c r="E9" i="27"/>
  <c r="D9" i="27"/>
  <c r="G11" i="51" l="1"/>
  <c r="G26" i="27"/>
  <c r="G25" i="27" s="1"/>
  <c r="F26" i="27"/>
  <c r="F25" i="27" s="1"/>
  <c r="G12" i="27"/>
  <c r="G11" i="27" s="1"/>
  <c r="F12" i="27"/>
  <c r="F11" i="27" s="1"/>
  <c r="J50" i="32" l="1"/>
  <c r="J49" i="32" s="1"/>
  <c r="J48" i="32" s="1"/>
  <c r="J46" i="32" s="1"/>
  <c r="J44" i="32" s="1"/>
  <c r="J42" i="32"/>
  <c r="J40" i="32" s="1"/>
  <c r="I50" i="32"/>
  <c r="J29" i="32" l="1"/>
  <c r="J28" i="32" s="1"/>
  <c r="J26" i="32" s="1"/>
  <c r="J24" i="32" s="1"/>
  <c r="J22" i="32" s="1"/>
  <c r="J13" i="32" s="1"/>
  <c r="I42" i="32"/>
  <c r="I38" i="32" s="1"/>
  <c r="I36" i="32" s="1"/>
  <c r="I34" i="32" s="1"/>
  <c r="I33" i="32" s="1"/>
  <c r="J38" i="32"/>
  <c r="J36" i="32" s="1"/>
  <c r="J34" i="32" s="1"/>
  <c r="J33" i="32" s="1"/>
  <c r="I49" i="32"/>
  <c r="I48" i="32" s="1"/>
  <c r="I46" i="32" s="1"/>
  <c r="I44" i="32" s="1"/>
  <c r="I29" i="32" l="1"/>
  <c r="I28" i="32" s="1"/>
  <c r="I26" i="32" s="1"/>
  <c r="I24" i="32" s="1"/>
  <c r="I22" i="32" s="1"/>
  <c r="I13" i="32" s="1"/>
  <c r="I11" i="32" s="1"/>
  <c r="I40" i="32"/>
  <c r="G9" i="27"/>
  <c r="F9" i="27"/>
  <c r="J11" i="32"/>
  <c r="J48" i="51" l="1"/>
  <c r="J47" i="51" s="1"/>
  <c r="J45" i="51" s="1"/>
  <c r="J43" i="51" s="1"/>
  <c r="J41" i="51" s="1"/>
  <c r="J39" i="51" s="1"/>
  <c r="J37" i="51" s="1"/>
  <c r="J35" i="51" s="1"/>
  <c r="J33" i="51" s="1"/>
  <c r="J32" i="51" s="1"/>
  <c r="I48" i="51"/>
  <c r="I47" i="51" s="1"/>
  <c r="I45" i="51" s="1"/>
  <c r="I43" i="51" s="1"/>
  <c r="I41" i="51" s="1"/>
  <c r="I39" i="51" s="1"/>
  <c r="I37" i="51" s="1"/>
  <c r="I35" i="51" s="1"/>
  <c r="I33" i="51" s="1"/>
  <c r="I32" i="51" s="1"/>
  <c r="J30" i="51"/>
  <c r="J29" i="51" s="1"/>
  <c r="J28" i="51" s="1"/>
  <c r="J26" i="51" s="1"/>
  <c r="J24" i="51" s="1"/>
  <c r="J22" i="51" s="1"/>
  <c r="J20" i="51" s="1"/>
  <c r="J18" i="51" s="1"/>
  <c r="J16" i="51" s="1"/>
  <c r="J14" i="51" s="1"/>
  <c r="J13" i="51" s="1"/>
  <c r="I30" i="51"/>
  <c r="I29" i="51" s="1"/>
  <c r="I28" i="51" s="1"/>
  <c r="I26" i="51" s="1"/>
  <c r="I24" i="51" s="1"/>
  <c r="I22" i="51" s="1"/>
  <c r="I20" i="51" s="1"/>
  <c r="I18" i="51" s="1"/>
  <c r="I16" i="51" s="1"/>
  <c r="I14" i="51" s="1"/>
  <c r="I13" i="51" s="1"/>
  <c r="J11" i="51" l="1"/>
  <c r="I11" i="51"/>
  <c r="E10" i="44" l="1"/>
</calcChain>
</file>

<file path=xl/comments1.xml><?xml version="1.0" encoding="utf-8"?>
<comments xmlns="http://schemas.openxmlformats.org/spreadsheetml/2006/main">
  <authors>
    <author>Philips</author>
  </authors>
  <commentList>
    <comment ref="D11" authorId="0" shapeId="0">
      <text>
        <r>
          <rPr>
            <b/>
            <sz val="9"/>
            <color indexed="81"/>
            <rFont val="Tahoma"/>
            <family val="2"/>
            <charset val="204"/>
          </rPr>
          <t>Philips: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<sst xmlns="http://schemas.openxmlformats.org/spreadsheetml/2006/main" count="303" uniqueCount="120">
  <si>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</si>
  <si>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</si>
  <si>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</si>
  <si>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</si>
  <si>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</si>
  <si>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</si>
  <si>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</si>
  <si>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</si>
  <si>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</si>
  <si>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</si>
  <si>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</si>
  <si>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</si>
  <si>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</si>
  <si>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</si>
  <si>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</si>
  <si>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</si>
  <si>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</si>
  <si>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</si>
  <si>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</si>
  <si>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</si>
  <si>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</si>
  <si>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</si>
  <si>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</si>
  <si>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</si>
  <si>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</si>
  <si>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</si>
  <si>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</si>
  <si>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</si>
  <si>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</si>
  <si>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</si>
  <si>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</si>
  <si>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</si>
  <si>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</si>
  <si>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</si>
  <si>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</si>
  <si>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</si>
  <si>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</si>
  <si>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</si>
  <si>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</si>
  <si>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</si>
  <si>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</si>
  <si>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</si>
  <si>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</si>
  <si>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</si>
  <si>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</si>
  <si>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</si>
  <si>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</si>
  <si>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</si>
  <si>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08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</si>
  <si>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</si>
  <si>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</si>
  <si>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</si>
  <si>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</si>
  <si>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</si>
  <si>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Հավելված 3</t>
  </si>
  <si>
    <t xml:space="preserve"> ՀԱՆԳԻՍՏ, ՄՇԱԿՈՒՅԹ ԵՎ ԿՐՈՆ</t>
  </si>
  <si>
    <t xml:space="preserve"> Հանգստի և սպորտի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</si>
  <si>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</si>
  <si>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</si>
  <si>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>Աղյուսակ 9․13</t>
  </si>
  <si>
    <t>Հավելված N 5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</si>
  <si>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</si>
  <si>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</si>
  <si>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</si>
  <si>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</si>
  <si>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</si>
  <si>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</si>
  <si>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</si>
  <si>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</si>
  <si>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</si>
  <si>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</si>
  <si>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</si>
  <si>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</si>
  <si>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</si>
  <si>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</si>
  <si>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</si>
  <si>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</si>
  <si>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</si>
  <si>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</si>
  <si>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</si>
  <si>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</si>
  <si>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Աղյուսակ 9․47</t>
  </si>
  <si>
    <t>Հավելված N 6</t>
  </si>
  <si>
    <t xml:space="preserve"> այդ թվում</t>
  </si>
  <si>
    <t xml:space="preserve"> ԱՅԼ  ԾԱԽՍԵՐ</t>
  </si>
  <si>
    <t xml:space="preserve">  Մասնագիտացված կազմակերպություն </t>
  </si>
  <si>
    <t>Ցուցանիշների փոփոխությունը  (նվազեցումները նշված են փակագծերում)</t>
  </si>
  <si>
    <t>Ցուցանիշների փոփոխությունը  (ավելացումները նշված են դրական նշանով)</t>
  </si>
  <si>
    <t xml:space="preserve">Ինն ամիս 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</si>
  <si>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</si>
  <si>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</si>
  <si>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</si>
  <si>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Ծառայությունը մատուցող կազմակերպությունների անվանումը </t>
  </si>
  <si>
    <t xml:space="preserve"> Մշակութային ծառայություններ</t>
  </si>
  <si>
    <t>02</t>
  </si>
  <si>
    <t xml:space="preserve"> Արվեստ</t>
  </si>
  <si>
    <t>05</t>
  </si>
  <si>
    <t xml:space="preserve">Ցուցանիշների փոփոխությունը (ավելացումները նշված դրական նշանով)      </t>
  </si>
  <si>
    <t>Միջոցառումների քանակ</t>
  </si>
  <si>
    <t xml:space="preserve">Ծառայությունների մատուցում </t>
  </si>
  <si>
    <t xml:space="preserve"> Մասնագիտացված կազմակերպություն </t>
  </si>
  <si>
    <t xml:space="preserve">ՀՀ կառավարության  2023 թվականի </t>
  </si>
  <si>
    <t>ՀԱՅԱՍՏԱՆԻ ՀԱՆՐԱՊԵՏՈՒԹՅԱՆ ԿԱՌԱՎԱՐՈՒԹՅԱՆ 2022 ԹՎԱԿԱՆԻ ԴԵԿՏԵՄԲԵՐԻ 29-Ի N 2111-Ն ՈՐՈՇՄԱՆ N 9 ՀԱՎԵԼՎԱԾԻ  N 9.13 ԵՎ 9․47 ԱՂՅՈՒՍԱԿՆԵՐՈՒՄ ԿԱՏԱՐՎՈՂ ՓՈՓՈԽՈՒԹՅՈՒՆՆԵՐԸ ԵՎ ԼՐԱՑՈՒՄՆԵՐԸ</t>
  </si>
  <si>
    <t xml:space="preserve">ՀԱՅԱՍՏԱՆԻ ՀԱՆՐԱՊԵՏՈՒԹՅԱՆ 2023 ԹՎԱԿԱՆԻ ՊԵՏԱԿԱՆ ԲՅՈՒՋԵՈՎ ՆԱԽԱՏԵՍՎԱԾ՝ ՀԱՅԱՍՏԱՆԻ
ՀԱՆՐԱՊԵՏՈՒԹՅԱՆ ԿԱՌԱՎԱՐՈՒԹՅԱՆ ՊԱՀՈՒՍՏԱՅԻՆ ՖՈՆԴԻՑ ՀԱՏԿԱՑՈՒՄՆԵՐ ԿԱՏԱՐԵԼՈՒ ՎԵՐԱԲԵՐՅԱԼ 
</t>
  </si>
  <si>
    <t xml:space="preserve">Ցուցանիշների փոփոխությունը  (ավելացումները նշված են դրական նշանով, իսկ նվազեցումները՝ փակագծերում)  </t>
  </si>
  <si>
    <t xml:space="preserve"> Առաջին եռամսյակ</t>
  </si>
  <si>
    <t xml:space="preserve"> Առաջին կիսամյակ</t>
  </si>
  <si>
    <t>այդ թվում՝ ըստ ուղղությունների և միջոցառումների անվանումների</t>
  </si>
  <si>
    <t>ՀԱՅԱՍՏԱՆԻ ՀԱՆՐԱՊԵՏՈՒԹՅԱՆ ԿԱՌԱՎԱՐՈՒԹՅԱՆ 2022 ԹՎԱԿԱՆԻ ԴԵԿՏԵՄԲԵՐԻ 29-Ի N 2111-Ն ՈՐՈՇՄԱՆ N 3 ԵՎ N 4 ՀԱՎԵԼՎԱԾՆԵՐՈՒՄ ԿԱՏԱՐՎՈՂ  ՓՈՓՈԽՈՒԹՅՈՒՆՆԵՐԸ ԵՎ ԼՐԱՑՈՒՄՆԵՐԸ</t>
  </si>
  <si>
    <t xml:space="preserve"> - Ընթացիկ դրամաշնորհներ պետական և համայնքների ոչ առևտրային կազմակերպություններին</t>
  </si>
  <si>
    <t>Աղյուսակ 9․1․13</t>
  </si>
  <si>
    <t>ՀԱՅԱՍՏԱՆԻ ՀԱՆՐԱՊԵՏՈՒԹՅԱՆ ԿԱՌԱՎԱՐՈՒԹՅԱՆ 2022 ԹՎԱԿԱՆԻ ԴԵԿՏԵՄԲԵՐԻ 23-Ի N 2111-Ն ՈՐՈՇՄԱՆ N 9․1 ՀԱՎԵԼՎԱԾԻ  N 9.1․13 ԵՎ 9․1․58 ԱՂՅՈՒՍԱԿՆԵՐՈՒՄ ԿԱՏԱՐՎՈՂ ՓՈՓՈԽՈՒԹՅՈՒՆՆԵՐԸ ԵՎ ԼՐԱՑՈՒՄՆԵՐԸ</t>
  </si>
  <si>
    <t>Աղյուսակ 9․1․58</t>
  </si>
  <si>
    <t>«Հայաստանի պետական սիմֆոնիկ նվագախումբ» ՊՈԱԿ</t>
  </si>
  <si>
    <t xml:space="preserve"> Արամ Խաչատրյանի ծննդյան  120-ամյակին նվիրված հոբելյանական  միջոցառումների իրականացում</t>
  </si>
  <si>
    <t>Արամ Խաչատրյանի ծննդյան  120-ամյակին նվիրված հոբելյանական  միջոցառումների իրականացում</t>
  </si>
  <si>
    <t>Արամ Խաչատրյանի  արվեստի հանրահռչակում</t>
  </si>
  <si>
    <t>Հայաստանի պետական սիմֆոնիկ նվագախմբի համերգների իրականացում  Մեծ Բրիտանիայի Միացյալ Թագավորությունում</t>
  </si>
  <si>
    <t>«ՀԱՅԱUՏԱՆԻ ՀԱՆՐԱՊԵՏՈՒԹՅԱՆ 2023 ԹՎԱԿԱՆԻ ՊԵՏԱԿԱՆ ԲՅՈՒՋԵԻ ՄԱUԻՆ» ՀԱՅԱUՏԱՆԻ ՀԱՆՐԱՊԵՏՈՒԹՅԱՆ OՐԵՆՔԻ N 1 ՀԱՎԵԼՎԱԾԻ              N 2 ԱՂՅՈՒՍԱԿՈՒՄ ԿԱՏԱՐՎՈՂ ՎԵՐԱԲԱՇԽՈՒՄՆ ՈՒ ԼՐԱՑՈՒՄԸ  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</si>
  <si>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>ՀԱՅԱՍՏԱՆԻ ՀԱՆՐԱՊԵՏՈՒԹՅԱՆ ԿԱՌԱՎԱՐՈՒԹՅԱՆ 2022 ԹՎԱԿԱՆԻ ԴԵԿՏԵՄԲԵՐԻ 29-Ի N 2111-Ն ՈՐՈՇՄԱՆ                                                          N 5 ՀԱՎԵԼՎԱԾԻ N 7  ԱՂՅՈՒՍԱԿՈՒՄ ԿԱՏԱՐՎՈՂ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</si>
</sst>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#,##0.0;\(##,##0.0\);\-"/>
    <numFmt numFmtId="167" formatCode="0.0"/>
    <numFmt numFmtId="168" formatCode="#,##0.0"/>
    <numFmt numFmtId="169" formatCode="#,##0.0_);\(#,##0.0\)"/>
    <numFmt numFmtId="170" formatCode="0_);\(0\)"/>
    <numFmt numFmtId="171" formatCode="General_)"/>
  </numFmts>
  <fonts count="99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  <font>
      <sz val="12"/>
      <name val="GHEA Grapalat"/>
      <family val="2"/>
    </font>
    <font>
      <sz val="9"/>
      <name val="GHEA Grapalat"/>
      <family val="3"/>
    </font>
    <font>
      <b/>
      <sz val="12"/>
      <color rgb="FFFF0000"/>
      <name val="GHEA Grapalat"/>
      <family val="3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rgb="FFFF0000"/>
      <name val="GHEA Grapalat"/>
      <family val="3"/>
    </font>
    <font>
      <sz val="11"/>
      <name val="Calibri"/>
      <family val="2"/>
      <charset val="1"/>
      <scheme val="minor"/>
    </font>
    <font>
      <sz val="10"/>
      <name val="GHEA Grapalat"/>
      <family val="3"/>
    </font>
    <font>
      <b/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8" fillId="0" borderId="16" applyNumberFormat="0" applyFill="0" applyAlignment="0" applyProtection="0"/>
    <xf numFmtId="0" fontId="29" fillId="8" borderId="17" applyNumberFormat="0" applyAlignment="0" applyProtection="0"/>
    <xf numFmtId="0" fontId="30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8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1" applyNumberFormat="0" applyFill="0" applyAlignment="0" applyProtection="0"/>
    <xf numFmtId="0" fontId="35" fillId="25" borderId="0" applyNumberFormat="0" applyBorder="0" applyAlignment="0" applyProtection="0"/>
    <xf numFmtId="0" fontId="43" fillId="0" borderId="13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6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4" applyNumberFormat="0" applyAlignment="0" applyProtection="0"/>
    <xf numFmtId="0" fontId="40" fillId="3" borderId="0" applyNumberFormat="0" applyBorder="0" applyAlignment="0" applyProtection="0"/>
    <xf numFmtId="0" fontId="47" fillId="7" borderId="15" applyNumberFormat="0" applyAlignment="0" applyProtection="0"/>
    <xf numFmtId="0" fontId="44" fillId="6" borderId="14" applyNumberFormat="0" applyAlignment="0" applyProtection="0"/>
    <xf numFmtId="0" fontId="42" fillId="0" borderId="12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7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9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0" applyNumberFormat="0" applyAlignment="0" applyProtection="0"/>
    <xf numFmtId="0" fontId="57" fillId="53" borderId="21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2" fillId="0" borderId="24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0" applyNumberFormat="0" applyAlignment="0" applyProtection="0"/>
    <xf numFmtId="0" fontId="64" fillId="0" borderId="25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6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7">
      <protection locked="0"/>
    </xf>
    <xf numFmtId="171" fontId="83" fillId="56" borderId="37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360">
    <xf numFmtId="0" fontId="0" fillId="0" borderId="0" xfId="0"/>
    <xf numFmtId="0" fontId="74" fillId="2" borderId="0" xfId="0" applyFont="1" applyFill="1"/>
    <xf numFmtId="0" fontId="74" fillId="2" borderId="0" xfId="0" applyFont="1" applyFill="1" applyAlignment="1">
      <alignment horizontal="right"/>
    </xf>
    <xf numFmtId="0" fontId="17" fillId="0" borderId="30" xfId="0" applyFont="1" applyBorder="1" applyAlignment="1">
      <alignment horizontal="left" vertical="top" wrapText="1"/>
    </xf>
    <xf numFmtId="0" fontId="73" fillId="0" borderId="30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73" fillId="0" borderId="0" xfId="0" applyFont="1"/>
    <xf numFmtId="0" fontId="73" fillId="0" borderId="30" xfId="0" applyFont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30" xfId="165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4" fillId="2" borderId="0" xfId="0" applyFont="1" applyFill="1" applyAlignment="1"/>
    <xf numFmtId="0" fontId="74" fillId="2" borderId="0" xfId="0" applyFont="1" applyFill="1" applyBorder="1"/>
    <xf numFmtId="0" fontId="73" fillId="2" borderId="0" xfId="8" applyFont="1" applyFill="1">
      <alignment horizontal="left" vertical="top" wrapText="1"/>
    </xf>
    <xf numFmtId="167" fontId="73" fillId="2" borderId="0" xfId="8" applyNumberFormat="1" applyFont="1" applyFill="1">
      <alignment horizontal="left" vertical="top" wrapText="1"/>
    </xf>
    <xf numFmtId="166" fontId="73" fillId="2" borderId="0" xfId="8" applyNumberFormat="1" applyFont="1" applyFill="1">
      <alignment horizontal="left" vertical="top" wrapText="1"/>
    </xf>
    <xf numFmtId="4" fontId="73" fillId="2" borderId="0" xfId="8" applyNumberFormat="1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42" xfId="0" applyFont="1" applyBorder="1" applyAlignment="1">
      <alignment horizontal="left" vertical="top" wrapText="1"/>
    </xf>
    <xf numFmtId="0" fontId="73" fillId="2" borderId="30" xfId="0" applyFont="1" applyFill="1" applyBorder="1" applyAlignment="1">
      <alignment horizontal="left" vertical="top" wrapText="1"/>
    </xf>
    <xf numFmtId="0" fontId="17" fillId="2" borderId="42" xfId="0" applyFont="1" applyFill="1" applyBorder="1" applyAlignment="1">
      <alignment horizontal="center" vertical="center" wrapText="1"/>
    </xf>
    <xf numFmtId="169" fontId="17" fillId="2" borderId="30" xfId="7" applyNumberFormat="1" applyFont="1" applyFill="1" applyBorder="1" applyAlignment="1">
      <alignment horizontal="right" vertical="center" wrapText="1"/>
    </xf>
    <xf numFmtId="0" fontId="73" fillId="0" borderId="0" xfId="0" applyFont="1" applyAlignment="1">
      <alignment horizontal="right"/>
    </xf>
    <xf numFmtId="0" fontId="17" fillId="0" borderId="30" xfId="165" applyFont="1" applyFill="1" applyBorder="1" applyAlignment="1">
      <alignment horizontal="left" vertical="top" wrapText="1"/>
    </xf>
    <xf numFmtId="0" fontId="85" fillId="0" borderId="30" xfId="165" applyFont="1" applyFill="1" applyBorder="1">
      <alignment horizontal="left" vertical="top" wrapText="1"/>
    </xf>
    <xf numFmtId="0" fontId="73" fillId="0" borderId="30" xfId="165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31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38" xfId="0" applyFont="1" applyFill="1" applyBorder="1" applyAlignment="1">
      <alignment vertical="top" wrapText="1"/>
    </xf>
    <xf numFmtId="0" fontId="73" fillId="0" borderId="38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horizontal="left" vertical="top"/>
    </xf>
    <xf numFmtId="0" fontId="73" fillId="0" borderId="0" xfId="0" applyFont="1" applyFill="1" applyAlignment="1">
      <alignment horizontal="center"/>
    </xf>
    <xf numFmtId="170" fontId="85" fillId="0" borderId="3" xfId="0" applyNumberFormat="1" applyFont="1" applyFill="1" applyBorder="1" applyAlignment="1">
      <alignment horizontal="right" vertical="top" wrapText="1"/>
    </xf>
    <xf numFmtId="0" fontId="73" fillId="0" borderId="1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167" fontId="17" fillId="0" borderId="30" xfId="6" applyNumberFormat="1" applyFont="1" applyFill="1" applyBorder="1" applyAlignment="1">
      <alignment vertical="center"/>
    </xf>
    <xf numFmtId="0" fontId="73" fillId="0" borderId="0" xfId="0" applyFont="1" applyFill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0" fontId="73" fillId="0" borderId="7" xfId="0" applyFont="1" applyFill="1" applyBorder="1" applyAlignment="1">
      <alignment horizontal="center" vertical="top" wrapText="1"/>
    </xf>
    <xf numFmtId="167" fontId="73" fillId="0" borderId="30" xfId="0" applyNumberFormat="1" applyFont="1" applyFill="1" applyBorder="1" applyAlignment="1">
      <alignment vertical="center" wrapText="1"/>
    </xf>
    <xf numFmtId="0" fontId="17" fillId="0" borderId="6" xfId="0" applyFont="1" applyFill="1" applyBorder="1" applyAlignment="1">
      <alignment vertical="top" wrapText="1"/>
    </xf>
    <xf numFmtId="0" fontId="17" fillId="0" borderId="39" xfId="0" applyFont="1" applyFill="1" applyBorder="1" applyAlignment="1">
      <alignment vertical="top" wrapText="1"/>
    </xf>
    <xf numFmtId="0" fontId="85" fillId="0" borderId="30" xfId="0" applyFont="1" applyFill="1" applyBorder="1" applyAlignment="1">
      <alignment horizontal="left" vertical="top" wrapText="1"/>
    </xf>
    <xf numFmtId="166" fontId="17" fillId="0" borderId="30" xfId="0" applyNumberFormat="1" applyFont="1" applyFill="1" applyBorder="1" applyAlignment="1">
      <alignment vertical="top" wrapText="1"/>
    </xf>
    <xf numFmtId="0" fontId="17" fillId="0" borderId="30" xfId="0" applyFont="1" applyFill="1" applyBorder="1" applyAlignment="1">
      <alignment horizontal="left" vertical="center" wrapText="1"/>
    </xf>
    <xf numFmtId="0" fontId="73" fillId="0" borderId="30" xfId="0" applyFont="1" applyFill="1" applyBorder="1" applyAlignment="1"/>
    <xf numFmtId="0" fontId="73" fillId="0" borderId="30" xfId="165" applyFont="1" applyFill="1" applyBorder="1" applyAlignment="1">
      <alignment horizontal="center" vertical="top"/>
    </xf>
    <xf numFmtId="0" fontId="73" fillId="0" borderId="30" xfId="165" applyFont="1" applyFill="1" applyBorder="1" applyAlignment="1">
      <alignment vertical="top"/>
    </xf>
    <xf numFmtId="0" fontId="73" fillId="0" borderId="0" xfId="0" applyFont="1" applyFill="1" applyAlignment="1"/>
    <xf numFmtId="0" fontId="73" fillId="0" borderId="0" xfId="0" applyFont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42" xfId="0" applyFont="1" applyFill="1" applyBorder="1" applyAlignment="1">
      <alignment vertical="top" wrapText="1"/>
    </xf>
    <xf numFmtId="0" fontId="74" fillId="0" borderId="42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41" xfId="0" applyFont="1" applyFill="1" applyBorder="1" applyAlignment="1">
      <alignment vertical="top" wrapText="1"/>
    </xf>
    <xf numFmtId="0" fontId="17" fillId="0" borderId="42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168" fontId="73" fillId="0" borderId="42" xfId="0" applyNumberFormat="1" applyFont="1" applyFill="1" applyBorder="1" applyAlignment="1">
      <alignment vertical="center"/>
    </xf>
    <xf numFmtId="0" fontId="17" fillId="0" borderId="42" xfId="0" applyFont="1" applyFill="1" applyBorder="1" applyAlignment="1">
      <alignment horizontal="left" vertical="top" wrapText="1"/>
    </xf>
    <xf numFmtId="0" fontId="85" fillId="0" borderId="42" xfId="0" applyFont="1" applyFill="1" applyBorder="1" applyAlignment="1">
      <alignment horizontal="left" vertical="top" wrapText="1"/>
    </xf>
    <xf numFmtId="0" fontId="73" fillId="0" borderId="42" xfId="8" applyFont="1" applyFill="1" applyBorder="1" applyAlignment="1">
      <alignment horizontal="left" vertical="top" wrapText="1"/>
    </xf>
    <xf numFmtId="0" fontId="73" fillId="0" borderId="31" xfId="8" applyFont="1" applyFill="1" applyBorder="1" applyAlignment="1">
      <alignment horizontal="left" vertical="top" wrapText="1"/>
    </xf>
    <xf numFmtId="0" fontId="17" fillId="0" borderId="42" xfId="8" applyFont="1" applyFill="1" applyBorder="1" applyAlignment="1">
      <alignment horizontal="left" vertical="center" wrapText="1"/>
    </xf>
    <xf numFmtId="169" fontId="73" fillId="0" borderId="42" xfId="0" applyNumberFormat="1" applyFont="1" applyFill="1" applyBorder="1" applyAlignment="1">
      <alignment vertical="center"/>
    </xf>
    <xf numFmtId="0" fontId="73" fillId="0" borderId="42" xfId="0" applyFont="1" applyBorder="1" applyAlignment="1">
      <alignment horizontal="left" vertical="center" wrapText="1"/>
    </xf>
    <xf numFmtId="0" fontId="73" fillId="0" borderId="42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left" vertical="center" wrapText="1"/>
    </xf>
    <xf numFmtId="0" fontId="73" fillId="0" borderId="0" xfId="0" applyFont="1" applyAlignment="1">
      <alignment horizontal="left" wrapText="1"/>
    </xf>
    <xf numFmtId="166" fontId="17" fillId="0" borderId="42" xfId="8" applyNumberFormat="1" applyFont="1" applyFill="1" applyBorder="1" applyAlignment="1">
      <alignment horizontal="right" vertical="center" wrapText="1"/>
    </xf>
    <xf numFmtId="166" fontId="73" fillId="0" borderId="42" xfId="8" applyNumberFormat="1" applyFont="1" applyFill="1" applyBorder="1" applyAlignment="1">
      <alignment horizontal="right" vertical="center" wrapText="1"/>
    </xf>
    <xf numFmtId="168" fontId="17" fillId="0" borderId="42" xfId="0" applyNumberFormat="1" applyFont="1" applyFill="1" applyBorder="1" applyAlignment="1">
      <alignment horizontal="right" vertical="center"/>
    </xf>
    <xf numFmtId="0" fontId="17" fillId="0" borderId="42" xfId="0" applyFont="1" applyBorder="1" applyAlignment="1">
      <alignment wrapText="1"/>
    </xf>
    <xf numFmtId="0" fontId="73" fillId="2" borderId="42" xfId="0" applyFont="1" applyFill="1" applyBorder="1" applyAlignment="1">
      <alignment horizontal="left" vertical="top" wrapText="1"/>
    </xf>
    <xf numFmtId="166" fontId="73" fillId="0" borderId="42" xfId="6" applyNumberFormat="1" applyFont="1" applyFill="1" applyBorder="1" applyAlignment="1">
      <alignment horizontal="right" vertical="center"/>
    </xf>
    <xf numFmtId="0" fontId="17" fillId="0" borderId="42" xfId="0" applyFont="1" applyBorder="1" applyAlignment="1">
      <alignment horizontal="center" wrapText="1"/>
    </xf>
    <xf numFmtId="168" fontId="73" fillId="0" borderId="42" xfId="0" applyNumberFormat="1" applyFont="1" applyFill="1" applyBorder="1" applyAlignment="1">
      <alignment horizontal="right" vertical="center"/>
    </xf>
    <xf numFmtId="0" fontId="14" fillId="0" borderId="42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/>
    <xf numFmtId="0" fontId="17" fillId="0" borderId="39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73" fillId="0" borderId="41" xfId="0" applyFont="1" applyFill="1" applyBorder="1" applyAlignment="1">
      <alignment horizontal="left" vertical="top" wrapText="1"/>
    </xf>
    <xf numFmtId="0" fontId="73" fillId="0" borderId="42" xfId="0" applyFont="1" applyFill="1" applyBorder="1" applyAlignment="1">
      <alignment vertical="top" wrapText="1"/>
    </xf>
    <xf numFmtId="0" fontId="73" fillId="0" borderId="42" xfId="0" applyFont="1" applyFill="1" applyBorder="1" applyAlignment="1">
      <alignment vertical="center" wrapText="1"/>
    </xf>
    <xf numFmtId="0" fontId="85" fillId="0" borderId="42" xfId="0" applyFont="1" applyFill="1" applyBorder="1" applyAlignment="1">
      <alignment horizontal="left" vertical="center" wrapText="1"/>
    </xf>
    <xf numFmtId="0" fontId="73" fillId="0" borderId="42" xfId="0" applyFont="1" applyFill="1" applyBorder="1" applyAlignment="1">
      <alignment horizontal="left" vertical="center" wrapText="1"/>
    </xf>
    <xf numFmtId="0" fontId="73" fillId="0" borderId="41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4" fillId="0" borderId="0" xfId="253" applyFont="1"/>
    <xf numFmtId="0" fontId="74" fillId="0" borderId="0" xfId="253" applyFont="1" applyAlignment="1">
      <alignment horizontal="left" vertical="top" wrapText="1"/>
    </xf>
    <xf numFmtId="0" fontId="74" fillId="0" borderId="42" xfId="253" applyFont="1" applyBorder="1" applyAlignment="1">
      <alignment horizontal="center" vertical="center" wrapText="1"/>
    </xf>
    <xf numFmtId="0" fontId="74" fillId="0" borderId="0" xfId="253" applyFont="1" applyAlignment="1">
      <alignment horizontal="left" vertical="center" wrapText="1"/>
    </xf>
    <xf numFmtId="0" fontId="74" fillId="0" borderId="42" xfId="253" applyFont="1" applyBorder="1" applyAlignment="1">
      <alignment horizontal="left" vertical="top" wrapText="1"/>
    </xf>
    <xf numFmtId="0" fontId="17" fillId="0" borderId="42" xfId="253" applyFont="1" applyBorder="1" applyAlignment="1">
      <alignment horizontal="left" vertical="top" wrapText="1"/>
    </xf>
    <xf numFmtId="169" fontId="14" fillId="2" borderId="42" xfId="223" applyNumberFormat="1" applyFont="1" applyFill="1" applyBorder="1" applyAlignment="1">
      <alignment horizontal="right" vertical="center" wrapText="1"/>
    </xf>
    <xf numFmtId="0" fontId="73" fillId="0" borderId="42" xfId="253" applyFont="1" applyBorder="1" applyAlignment="1">
      <alignment horizontal="left" vertical="top" wrapText="1"/>
    </xf>
    <xf numFmtId="0" fontId="74" fillId="0" borderId="42" xfId="253" applyFont="1" applyBorder="1" applyAlignment="1">
      <alignment horizontal="left" vertical="center" wrapText="1"/>
    </xf>
    <xf numFmtId="0" fontId="17" fillId="0" borderId="42" xfId="253" applyFont="1" applyBorder="1" applyAlignment="1">
      <alignment horizontal="left" vertical="center" wrapText="1"/>
    </xf>
    <xf numFmtId="0" fontId="74" fillId="0" borderId="0" xfId="253" applyFont="1" applyAlignment="1">
      <alignment vertical="center"/>
    </xf>
    <xf numFmtId="0" fontId="14" fillId="0" borderId="42" xfId="253" applyFont="1" applyBorder="1" applyAlignment="1">
      <alignment wrapText="1"/>
    </xf>
    <xf numFmtId="0" fontId="74" fillId="2" borderId="42" xfId="253" applyFont="1" applyFill="1" applyBorder="1" applyAlignment="1">
      <alignment horizontal="left" vertical="top" wrapText="1"/>
    </xf>
    <xf numFmtId="0" fontId="14" fillId="0" borderId="42" xfId="253" applyFont="1" applyBorder="1" applyAlignment="1">
      <alignment horizontal="center" wrapText="1"/>
    </xf>
    <xf numFmtId="0" fontId="85" fillId="0" borderId="42" xfId="253" applyFont="1" applyBorder="1" applyAlignment="1">
      <alignment horizontal="left" vertical="top" wrapText="1"/>
    </xf>
    <xf numFmtId="0" fontId="88" fillId="0" borderId="42" xfId="253" applyFont="1" applyBorder="1" applyAlignment="1">
      <alignment horizontal="center" vertical="center" wrapText="1"/>
    </xf>
    <xf numFmtId="0" fontId="88" fillId="0" borderId="42" xfId="253" applyFont="1" applyBorder="1" applyAlignment="1">
      <alignment horizontal="left" vertical="center" wrapText="1"/>
    </xf>
    <xf numFmtId="0" fontId="74" fillId="0" borderId="42" xfId="253" applyFont="1" applyBorder="1" applyAlignment="1">
      <alignment horizontal="left" wrapText="1"/>
    </xf>
    <xf numFmtId="0" fontId="17" fillId="0" borderId="42" xfId="253" applyFont="1" applyBorder="1" applyAlignment="1">
      <alignment horizontal="left" wrapText="1"/>
    </xf>
    <xf numFmtId="0" fontId="74" fillId="0" borderId="0" xfId="253" applyFont="1" applyAlignment="1">
      <alignment horizontal="left" wrapText="1"/>
    </xf>
    <xf numFmtId="0" fontId="17" fillId="2" borderId="42" xfId="0" applyFont="1" applyFill="1" applyBorder="1" applyAlignment="1">
      <alignment horizontal="left" vertical="top" wrapText="1"/>
    </xf>
    <xf numFmtId="0" fontId="89" fillId="0" borderId="0" xfId="2021" applyFont="1"/>
    <xf numFmtId="0" fontId="89" fillId="0" borderId="0" xfId="2021" applyFont="1" applyAlignment="1">
      <alignment vertical="center"/>
    </xf>
    <xf numFmtId="0" fontId="73" fillId="2" borderId="42" xfId="0" applyFont="1" applyFill="1" applyBorder="1" applyAlignment="1">
      <alignment horizontal="left" vertical="center" wrapText="1"/>
    </xf>
    <xf numFmtId="0" fontId="73" fillId="0" borderId="42" xfId="0" applyFont="1" applyFill="1" applyBorder="1" applyAlignment="1">
      <alignment horizontal="left" vertical="top" wrapText="1"/>
    </xf>
    <xf numFmtId="0" fontId="74" fillId="2" borderId="42" xfId="2021" applyFont="1" applyFill="1" applyBorder="1" applyAlignment="1">
      <alignment horizontal="left" vertical="center" wrapText="1"/>
    </xf>
    <xf numFmtId="0" fontId="85" fillId="0" borderId="42" xfId="165" applyFont="1" applyBorder="1" applyAlignment="1">
      <alignment horizontal="left" vertical="top" wrapText="1"/>
    </xf>
    <xf numFmtId="0" fontId="17" fillId="0" borderId="40" xfId="0" applyFont="1" applyFill="1" applyBorder="1" applyAlignment="1"/>
    <xf numFmtId="0" fontId="73" fillId="0" borderId="42" xfId="8" applyFont="1" applyFill="1" applyBorder="1" applyAlignment="1">
      <alignment horizontal="center" vertical="top" wrapText="1"/>
    </xf>
    <xf numFmtId="0" fontId="17" fillId="0" borderId="40" xfId="0" applyFont="1" applyBorder="1" applyAlignment="1">
      <alignment horizontal="left" wrapText="1"/>
    </xf>
    <xf numFmtId="0" fontId="74" fillId="0" borderId="42" xfId="253" applyFont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Fill="1" applyBorder="1" applyAlignment="1">
      <alignment vertical="top" wrapText="1"/>
    </xf>
    <xf numFmtId="0" fontId="73" fillId="0" borderId="42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/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0" fontId="74" fillId="0" borderId="0" xfId="253" applyFont="1" applyBorder="1"/>
    <xf numFmtId="0" fontId="74" fillId="0" borderId="0" xfId="253" applyFont="1" applyBorder="1" applyAlignment="1"/>
    <xf numFmtId="0" fontId="74" fillId="0" borderId="0" xfId="2021" applyFont="1" applyBorder="1" applyAlignment="1">
      <alignment vertical="center" wrapText="1"/>
    </xf>
    <xf numFmtId="0" fontId="74" fillId="0" borderId="0" xfId="253" applyFont="1" applyBorder="1" applyAlignment="1">
      <alignment horizontal="left" vertical="center" wrapText="1"/>
    </xf>
    <xf numFmtId="0" fontId="74" fillId="0" borderId="0" xfId="253" applyFont="1" applyAlignment="1"/>
    <xf numFmtId="169" fontId="17" fillId="0" borderId="42" xfId="0" applyNumberFormat="1" applyFont="1" applyFill="1" applyBorder="1" applyAlignment="1">
      <alignment vertical="center"/>
    </xf>
    <xf numFmtId="166" fontId="17" fillId="0" borderId="30" xfId="6" applyNumberFormat="1" applyFont="1" applyFill="1" applyBorder="1" applyAlignment="1">
      <alignment vertical="center"/>
    </xf>
    <xf numFmtId="169" fontId="73" fillId="2" borderId="42" xfId="7" applyNumberFormat="1" applyFont="1" applyFill="1" applyBorder="1" applyAlignment="1">
      <alignment horizontal="right" vertical="center" wrapText="1"/>
    </xf>
    <xf numFmtId="169" fontId="17" fillId="2" borderId="42" xfId="7" applyNumberFormat="1" applyFont="1" applyFill="1" applyBorder="1" applyAlignment="1">
      <alignment horizontal="right" vertical="center" wrapText="1"/>
    </xf>
    <xf numFmtId="169" fontId="17" fillId="0" borderId="42" xfId="7" applyNumberFormat="1" applyFont="1" applyFill="1" applyBorder="1" applyAlignment="1">
      <alignment horizontal="right" vertical="center" wrapText="1"/>
    </xf>
    <xf numFmtId="169" fontId="17" fillId="0" borderId="42" xfId="8" applyNumberFormat="1" applyFont="1" applyFill="1" applyBorder="1" applyAlignment="1">
      <alignment horizontal="right" vertical="center" wrapText="1"/>
    </xf>
    <xf numFmtId="169" fontId="73" fillId="0" borderId="42" xfId="8" applyNumberFormat="1" applyFont="1" applyFill="1" applyBorder="1" applyAlignment="1">
      <alignment horizontal="right" vertical="center" wrapText="1"/>
    </xf>
    <xf numFmtId="169" fontId="17" fillId="0" borderId="42" xfId="0" applyNumberFormat="1" applyFont="1" applyFill="1" applyBorder="1" applyAlignment="1">
      <alignment horizontal="right" vertical="center"/>
    </xf>
    <xf numFmtId="169" fontId="73" fillId="0" borderId="42" xfId="6" applyNumberFormat="1" applyFont="1" applyFill="1" applyBorder="1" applyAlignment="1">
      <alignment horizontal="right" vertical="center"/>
    </xf>
    <xf numFmtId="169" fontId="73" fillId="0" borderId="42" xfId="0" applyNumberFormat="1" applyFont="1" applyFill="1" applyBorder="1" applyAlignment="1">
      <alignment horizontal="right" vertical="center"/>
    </xf>
    <xf numFmtId="169" fontId="85" fillId="2" borderId="42" xfId="7" applyNumberFormat="1" applyFont="1" applyFill="1" applyBorder="1" applyAlignment="1">
      <alignment horizontal="right" vertical="center" wrapText="1"/>
    </xf>
    <xf numFmtId="166" fontId="73" fillId="0" borderId="30" xfId="6" applyNumberFormat="1" applyFont="1" applyFill="1" applyBorder="1" applyAlignment="1">
      <alignment vertical="center"/>
    </xf>
    <xf numFmtId="169" fontId="17" fillId="0" borderId="30" xfId="7" applyNumberFormat="1" applyFont="1" applyFill="1" applyBorder="1" applyAlignment="1">
      <alignment horizontal="right" vertical="center" wrapText="1"/>
    </xf>
    <xf numFmtId="169" fontId="73" fillId="0" borderId="30" xfId="7" applyNumberFormat="1" applyFont="1" applyFill="1" applyBorder="1" applyAlignment="1">
      <alignment horizontal="right" vertical="center" wrapText="1"/>
    </xf>
    <xf numFmtId="169" fontId="73" fillId="2" borderId="30" xfId="7" applyNumberFormat="1" applyFont="1" applyFill="1" applyBorder="1" applyAlignment="1">
      <alignment horizontal="right" vertical="center" wrapText="1"/>
    </xf>
    <xf numFmtId="169" fontId="85" fillId="2" borderId="30" xfId="7" applyNumberFormat="1" applyFont="1" applyFill="1" applyBorder="1" applyAlignment="1">
      <alignment horizontal="right" vertical="center" wrapText="1"/>
    </xf>
    <xf numFmtId="169" fontId="17" fillId="0" borderId="42" xfId="2021" applyNumberFormat="1" applyFont="1" applyFill="1" applyBorder="1" applyAlignment="1">
      <alignment horizontal="right" vertical="center"/>
    </xf>
    <xf numFmtId="169" fontId="73" fillId="0" borderId="42" xfId="2021" applyNumberFormat="1" applyFont="1" applyFill="1" applyBorder="1" applyAlignment="1">
      <alignment horizontal="right" vertical="center"/>
    </xf>
    <xf numFmtId="169" fontId="17" fillId="0" borderId="42" xfId="6" applyNumberFormat="1" applyFont="1" applyBorder="1" applyAlignment="1">
      <alignment horizontal="right" vertical="center"/>
    </xf>
    <xf numFmtId="169" fontId="73" fillId="0" borderId="42" xfId="6" applyNumberFormat="1" applyFont="1" applyBorder="1" applyAlignment="1">
      <alignment horizontal="right" vertical="center"/>
    </xf>
    <xf numFmtId="169" fontId="85" fillId="0" borderId="42" xfId="6" applyNumberFormat="1" applyFont="1" applyBorder="1" applyAlignment="1">
      <alignment horizontal="right" vertical="center"/>
    </xf>
    <xf numFmtId="169" fontId="14" fillId="0" borderId="42" xfId="2021" applyNumberFormat="1" applyFont="1" applyBorder="1" applyAlignment="1">
      <alignment horizontal="right" vertical="center"/>
    </xf>
    <xf numFmtId="169" fontId="14" fillId="0" borderId="42" xfId="2021" applyNumberFormat="1" applyFont="1" applyBorder="1" applyAlignment="1">
      <alignment horizontal="right"/>
    </xf>
    <xf numFmtId="169" fontId="74" fillId="0" borderId="42" xfId="2021" applyNumberFormat="1" applyFont="1" applyBorder="1" applyAlignment="1">
      <alignment horizontal="right"/>
    </xf>
    <xf numFmtId="169" fontId="74" fillId="0" borderId="42" xfId="2021" applyNumberFormat="1" applyFont="1" applyBorder="1" applyAlignment="1">
      <alignment horizontal="right" vertical="center"/>
    </xf>
    <xf numFmtId="169" fontId="86" fillId="0" borderId="42" xfId="2021" applyNumberFormat="1" applyFont="1" applyBorder="1" applyAlignment="1">
      <alignment horizontal="right" vertical="center"/>
    </xf>
    <xf numFmtId="166" fontId="73" fillId="0" borderId="1" xfId="6" applyNumberFormat="1" applyFont="1" applyFill="1" applyBorder="1" applyAlignment="1">
      <alignment horizontal="right" vertical="top"/>
    </xf>
    <xf numFmtId="0" fontId="73" fillId="0" borderId="30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left" vertical="center" wrapText="1"/>
    </xf>
    <xf numFmtId="0" fontId="73" fillId="0" borderId="40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73" fillId="2" borderId="40" xfId="0" applyFont="1" applyFill="1" applyBorder="1" applyAlignment="1">
      <alignment horizontal="left" vertical="top" wrapText="1"/>
    </xf>
    <xf numFmtId="0" fontId="85" fillId="0" borderId="40" xfId="0" applyFont="1" applyBorder="1" applyAlignment="1">
      <alignment horizontal="left" vertical="top" wrapText="1"/>
    </xf>
    <xf numFmtId="0" fontId="73" fillId="0" borderId="40" xfId="0" applyFont="1" applyBorder="1" applyAlignment="1">
      <alignment horizontal="center" vertical="top" wrapText="1"/>
    </xf>
    <xf numFmtId="0" fontId="17" fillId="0" borderId="42" xfId="0" applyFont="1" applyBorder="1" applyAlignment="1">
      <alignment horizontal="left" wrapText="1"/>
    </xf>
    <xf numFmtId="0" fontId="17" fillId="0" borderId="42" xfId="165" applyFont="1" applyFill="1" applyBorder="1" applyAlignment="1">
      <alignment horizontal="left" vertical="top" wrapText="1"/>
    </xf>
    <xf numFmtId="0" fontId="85" fillId="0" borderId="42" xfId="0" applyFont="1" applyFill="1" applyBorder="1" applyAlignment="1">
      <alignment horizontal="left" vertical="top"/>
    </xf>
    <xf numFmtId="0" fontId="85" fillId="0" borderId="42" xfId="165" applyFont="1" applyFill="1" applyBorder="1">
      <alignment horizontal="left" vertical="top" wrapText="1"/>
    </xf>
    <xf numFmtId="0" fontId="73" fillId="0" borderId="42" xfId="165" applyFont="1" applyFill="1" applyBorder="1" applyAlignment="1">
      <alignment horizontal="left" vertical="top" wrapText="1"/>
    </xf>
    <xf numFmtId="0" fontId="73" fillId="0" borderId="42" xfId="165" applyFont="1" applyFill="1" applyBorder="1" applyAlignment="1">
      <alignment horizontal="center" vertical="top"/>
    </xf>
    <xf numFmtId="0" fontId="90" fillId="0" borderId="42" xfId="0" applyFont="1" applyBorder="1" applyAlignment="1">
      <alignment horizontal="center" vertical="center" wrapText="1"/>
    </xf>
    <xf numFmtId="167" fontId="17" fillId="0" borderId="42" xfId="253" applyNumberFormat="1" applyFont="1" applyBorder="1" applyAlignment="1">
      <alignment horizontal="right" vertical="top" wrapText="1"/>
    </xf>
    <xf numFmtId="0" fontId="17" fillId="0" borderId="32" xfId="0" applyFont="1" applyFill="1" applyBorder="1" applyAlignment="1">
      <alignment vertical="top" wrapText="1"/>
    </xf>
    <xf numFmtId="0" fontId="17" fillId="0" borderId="34" xfId="0" applyFont="1" applyFill="1" applyBorder="1" applyAlignment="1">
      <alignment vertical="top" wrapText="1"/>
    </xf>
    <xf numFmtId="169" fontId="17" fillId="2" borderId="40" xfId="0" applyNumberFormat="1" applyFont="1" applyFill="1" applyBorder="1" applyAlignment="1">
      <alignment horizontal="center" vertical="top" wrapText="1"/>
    </xf>
    <xf numFmtId="169" fontId="73" fillId="0" borderId="40" xfId="0" applyNumberFormat="1" applyFont="1" applyBorder="1" applyAlignment="1">
      <alignment horizontal="left" vertical="top" wrapText="1"/>
    </xf>
    <xf numFmtId="169" fontId="73" fillId="0" borderId="40" xfId="0" applyNumberFormat="1" applyFont="1" applyBorder="1" applyAlignment="1">
      <alignment horizontal="center" vertical="top" wrapText="1"/>
    </xf>
    <xf numFmtId="169" fontId="85" fillId="0" borderId="40" xfId="0" applyNumberFormat="1" applyFont="1" applyBorder="1" applyAlignment="1">
      <alignment horizontal="left" vertical="top" wrapText="1"/>
    </xf>
    <xf numFmtId="169" fontId="17" fillId="0" borderId="40" xfId="0" applyNumberFormat="1" applyFont="1" applyBorder="1" applyAlignment="1">
      <alignment horizontal="left" vertical="top" wrapText="1"/>
    </xf>
    <xf numFmtId="169" fontId="17" fillId="0" borderId="40" xfId="0" applyNumberFormat="1" applyFont="1" applyBorder="1" applyAlignment="1">
      <alignment horizontal="left" wrapText="1"/>
    </xf>
    <xf numFmtId="169" fontId="17" fillId="0" borderId="40" xfId="0" applyNumberFormat="1" applyFont="1" applyBorder="1" applyAlignment="1">
      <alignment horizontal="left" vertical="center" wrapText="1"/>
    </xf>
    <xf numFmtId="169" fontId="17" fillId="0" borderId="42" xfId="0" applyNumberFormat="1" applyFont="1" applyBorder="1" applyAlignment="1">
      <alignment horizontal="left" vertical="center" wrapText="1"/>
    </xf>
    <xf numFmtId="169" fontId="73" fillId="0" borderId="40" xfId="0" applyNumberFormat="1" applyFont="1" applyBorder="1" applyAlignment="1">
      <alignment horizontal="right" vertical="top" wrapText="1"/>
    </xf>
    <xf numFmtId="0" fontId="17" fillId="2" borderId="42" xfId="0" applyFont="1" applyFill="1" applyBorder="1" applyAlignment="1">
      <alignment horizontal="center" vertical="center"/>
    </xf>
    <xf numFmtId="4" fontId="17" fillId="0" borderId="40" xfId="8" applyNumberFormat="1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left" vertical="center" wrapText="1"/>
    </xf>
    <xf numFmtId="0" fontId="95" fillId="2" borderId="0" xfId="0" applyFont="1" applyFill="1"/>
    <xf numFmtId="0" fontId="92" fillId="2" borderId="0" xfId="0" applyFont="1" applyFill="1" applyAlignment="1">
      <alignment horizontal="center" wrapText="1"/>
    </xf>
    <xf numFmtId="0" fontId="91" fillId="0" borderId="42" xfId="0" applyFont="1" applyFill="1" applyBorder="1" applyAlignment="1">
      <alignment vertical="center" wrapText="1"/>
    </xf>
    <xf numFmtId="0" fontId="17" fillId="2" borderId="0" xfId="0" applyFont="1" applyFill="1" applyAlignment="1">
      <alignment horizontal="center" wrapText="1"/>
    </xf>
    <xf numFmtId="0" fontId="73" fillId="0" borderId="0" xfId="0" applyFont="1" applyFill="1" applyAlignment="1">
      <alignment horizontal="right"/>
    </xf>
    <xf numFmtId="0" fontId="73" fillId="0" borderId="8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top" wrapText="1"/>
    </xf>
    <xf numFmtId="0" fontId="17" fillId="0" borderId="30" xfId="0" applyFont="1" applyFill="1" applyBorder="1" applyAlignment="1">
      <alignment horizontal="left" vertical="top" wrapText="1"/>
    </xf>
    <xf numFmtId="0" fontId="73" fillId="0" borderId="42" xfId="0" applyFont="1" applyBorder="1" applyAlignment="1">
      <alignment horizontal="center" vertical="center" wrapText="1"/>
    </xf>
    <xf numFmtId="0" fontId="73" fillId="0" borderId="42" xfId="8" applyFont="1" applyFill="1" applyBorder="1" applyAlignment="1">
      <alignment horizontal="center" vertical="top" wrapText="1"/>
    </xf>
    <xf numFmtId="0" fontId="73" fillId="0" borderId="41" xfId="0" applyFont="1" applyFill="1" applyBorder="1" applyAlignment="1">
      <alignment horizontal="left" vertical="top" wrapText="1"/>
    </xf>
    <xf numFmtId="0" fontId="17" fillId="0" borderId="42" xfId="0" applyFont="1" applyFill="1" applyBorder="1" applyAlignment="1">
      <alignment horizontal="center" vertical="center" wrapText="1"/>
    </xf>
    <xf numFmtId="0" fontId="73" fillId="2" borderId="48" xfId="8" applyFont="1" applyFill="1" applyBorder="1" applyAlignment="1">
      <alignment horizontal="center" vertical="center" wrapText="1"/>
    </xf>
    <xf numFmtId="0" fontId="73" fillId="2" borderId="49" xfId="8" applyFont="1" applyFill="1" applyBorder="1" applyAlignment="1">
      <alignment horizontal="center" vertical="center" wrapText="1"/>
    </xf>
    <xf numFmtId="0" fontId="73" fillId="2" borderId="42" xfId="8" applyFont="1" applyFill="1" applyBorder="1" applyAlignment="1">
      <alignment horizontal="center" vertical="center" wrapText="1"/>
    </xf>
    <xf numFmtId="0" fontId="73" fillId="2" borderId="50" xfId="8" applyFont="1" applyFill="1" applyBorder="1" applyAlignment="1">
      <alignment horizontal="center" vertical="center" wrapText="1"/>
    </xf>
    <xf numFmtId="166" fontId="17" fillId="2" borderId="50" xfId="6" applyNumberFormat="1" applyFont="1" applyFill="1" applyBorder="1" applyAlignment="1">
      <alignment horizontal="center" vertical="center"/>
    </xf>
    <xf numFmtId="0" fontId="17" fillId="2" borderId="49" xfId="0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vertical="center"/>
    </xf>
    <xf numFmtId="166" fontId="17" fillId="2" borderId="52" xfId="0" applyNumberFormat="1" applyFont="1" applyFill="1" applyBorder="1" applyAlignment="1">
      <alignment horizontal="center" vertical="center" wrapText="1"/>
    </xf>
    <xf numFmtId="0" fontId="73" fillId="2" borderId="49" xfId="8" applyFont="1" applyFill="1" applyBorder="1">
      <alignment horizontal="left" vertical="top" wrapText="1"/>
    </xf>
    <xf numFmtId="4" fontId="17" fillId="2" borderId="40" xfId="8" applyNumberFormat="1" applyFont="1" applyFill="1" applyBorder="1" applyAlignment="1">
      <alignment horizontal="center" vertical="center" wrapText="1"/>
    </xf>
    <xf numFmtId="0" fontId="73" fillId="2" borderId="53" xfId="8" applyFont="1" applyFill="1" applyBorder="1">
      <alignment horizontal="left" vertical="top" wrapText="1"/>
    </xf>
    <xf numFmtId="0" fontId="73" fillId="2" borderId="54" xfId="8" applyFont="1" applyFill="1" applyBorder="1">
      <alignment horizontal="left" vertical="top" wrapText="1"/>
    </xf>
    <xf numFmtId="0" fontId="97" fillId="2" borderId="55" xfId="8" applyFont="1" applyFill="1" applyBorder="1" applyAlignment="1">
      <alignment horizontal="left" vertical="center" wrapText="1"/>
    </xf>
    <xf numFmtId="0" fontId="73" fillId="2" borderId="54" xfId="8" applyFont="1" applyFill="1" applyBorder="1" applyAlignment="1">
      <alignment horizontal="left" vertical="center" wrapText="1"/>
    </xf>
    <xf numFmtId="167" fontId="73" fillId="2" borderId="56" xfId="8" applyNumberFormat="1" applyFont="1" applyFill="1" applyBorder="1" applyAlignment="1">
      <alignment horizontal="center" vertical="top" wrapText="1"/>
    </xf>
    <xf numFmtId="0" fontId="85" fillId="0" borderId="30" xfId="165" applyFont="1" applyFill="1" applyBorder="1" applyAlignment="1">
      <alignment horizontal="left" vertical="center" wrapText="1"/>
    </xf>
    <xf numFmtId="0" fontId="85" fillId="0" borderId="1" xfId="0" applyFont="1" applyFill="1" applyBorder="1" applyAlignment="1">
      <alignment horizontal="left" vertical="center" wrapText="1"/>
    </xf>
    <xf numFmtId="0" fontId="17" fillId="0" borderId="0" xfId="0" applyFont="1" applyFill="1" applyAlignment="1">
      <alignment wrapText="1"/>
    </xf>
    <xf numFmtId="0" fontId="98" fillId="0" borderId="0" xfId="0" applyFont="1" applyFill="1" applyBorder="1" applyAlignment="1">
      <alignment vertical="top" wrapText="1"/>
    </xf>
    <xf numFmtId="0" fontId="17" fillId="0" borderId="31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/>
    </xf>
    <xf numFmtId="167" fontId="73" fillId="0" borderId="0" xfId="0" applyNumberFormat="1" applyFont="1" applyFill="1" applyBorder="1" applyAlignment="1">
      <alignment horizontal="center"/>
    </xf>
    <xf numFmtId="0" fontId="73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horizontal="center" vertical="top" wrapText="1"/>
    </xf>
    <xf numFmtId="0" fontId="73" fillId="0" borderId="0" xfId="0" applyFont="1" applyFill="1" applyBorder="1" applyAlignment="1">
      <alignment horizontal="center"/>
    </xf>
    <xf numFmtId="0" fontId="73" fillId="0" borderId="41" xfId="0" applyFont="1" applyFill="1" applyBorder="1" applyAlignment="1"/>
    <xf numFmtId="0" fontId="73" fillId="0" borderId="40" xfId="0" applyFont="1" applyFill="1" applyBorder="1" applyAlignment="1"/>
    <xf numFmtId="0" fontId="73" fillId="0" borderId="0" xfId="0" applyFont="1" applyFill="1" applyBorder="1" applyAlignment="1"/>
    <xf numFmtId="169" fontId="73" fillId="2" borderId="42" xfId="0" applyNumberFormat="1" applyFont="1" applyFill="1" applyBorder="1" applyAlignment="1">
      <alignment horizontal="left" vertical="center" wrapText="1"/>
    </xf>
    <xf numFmtId="169" fontId="17" fillId="2" borderId="42" xfId="0" applyNumberFormat="1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right"/>
    </xf>
    <xf numFmtId="0" fontId="73" fillId="0" borderId="8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wrapText="1"/>
    </xf>
    <xf numFmtId="0" fontId="73" fillId="0" borderId="42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96" fillId="0" borderId="0" xfId="0" applyFont="1" applyAlignment="1">
      <alignment vertical="center" wrapText="1"/>
    </xf>
    <xf numFmtId="0" fontId="73" fillId="0" borderId="31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42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horizontal="center" vertical="top" wrapText="1"/>
    </xf>
    <xf numFmtId="0" fontId="17" fillId="0" borderId="43" xfId="0" applyFont="1" applyFill="1" applyBorder="1" applyAlignment="1">
      <alignment horizontal="center" vertical="top" wrapText="1"/>
    </xf>
    <xf numFmtId="0" fontId="17" fillId="0" borderId="30" xfId="0" applyFont="1" applyFill="1" applyBorder="1" applyAlignment="1">
      <alignment horizontal="left" vertical="top" wrapText="1"/>
    </xf>
    <xf numFmtId="0" fontId="73" fillId="0" borderId="30" xfId="0" applyFont="1" applyFill="1" applyBorder="1" applyAlignment="1">
      <alignment wrapText="1"/>
    </xf>
    <xf numFmtId="0" fontId="17" fillId="0" borderId="3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73" fillId="0" borderId="0" xfId="0" applyFont="1" applyBorder="1" applyAlignment="1">
      <alignment horizontal="center"/>
    </xf>
    <xf numFmtId="0" fontId="73" fillId="0" borderId="0" xfId="0" applyFont="1" applyAlignment="1">
      <alignment horizontal="right"/>
    </xf>
    <xf numFmtId="0" fontId="17" fillId="0" borderId="0" xfId="0" applyFont="1" applyAlignment="1">
      <alignment horizontal="center" vertical="center" wrapText="1"/>
    </xf>
    <xf numFmtId="0" fontId="73" fillId="0" borderId="30" xfId="0" applyFont="1" applyBorder="1" applyAlignment="1">
      <alignment horizontal="center" vertical="center" wrapText="1"/>
    </xf>
    <xf numFmtId="0" fontId="73" fillId="0" borderId="42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2" borderId="41" xfId="0" applyFont="1" applyFill="1" applyBorder="1" applyAlignment="1">
      <alignment horizontal="center" vertical="top" wrapText="1"/>
    </xf>
    <xf numFmtId="0" fontId="17" fillId="2" borderId="40" xfId="0" applyFont="1" applyFill="1" applyBorder="1" applyAlignment="1">
      <alignment horizontal="center" vertical="top" wrapText="1"/>
    </xf>
    <xf numFmtId="0" fontId="73" fillId="0" borderId="3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7" fillId="0" borderId="42" xfId="8" applyFont="1" applyFill="1" applyBorder="1" applyAlignment="1">
      <alignment horizontal="center" vertical="top" wrapText="1"/>
    </xf>
    <xf numFmtId="0" fontId="73" fillId="0" borderId="42" xfId="8" applyFont="1" applyFill="1" applyBorder="1" applyAlignment="1">
      <alignment horizontal="center" vertical="top" wrapText="1"/>
    </xf>
    <xf numFmtId="0" fontId="73" fillId="0" borderId="31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49" fontId="17" fillId="0" borderId="31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17" fillId="0" borderId="31" xfId="8" applyFont="1" applyFill="1" applyBorder="1" applyAlignment="1">
      <alignment horizontal="center" vertical="center" wrapText="1"/>
    </xf>
    <xf numFmtId="0" fontId="17" fillId="0" borderId="2" xfId="8" applyFont="1" applyFill="1" applyBorder="1" applyAlignment="1">
      <alignment horizontal="center" vertical="center" wrapText="1"/>
    </xf>
    <xf numFmtId="49" fontId="17" fillId="0" borderId="31" xfId="8" applyNumberFormat="1" applyFont="1" applyFill="1" applyBorder="1" applyAlignment="1">
      <alignment horizontal="center" wrapText="1"/>
    </xf>
    <xf numFmtId="49" fontId="17" fillId="0" borderId="2" xfId="8" applyNumberFormat="1" applyFont="1" applyFill="1" applyBorder="1" applyAlignment="1">
      <alignment horizontal="center" wrapText="1"/>
    </xf>
    <xf numFmtId="0" fontId="17" fillId="0" borderId="31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0" fontId="17" fillId="2" borderId="41" xfId="0" applyFont="1" applyFill="1" applyBorder="1" applyAlignment="1">
      <alignment horizontal="center" vertical="center" wrapText="1"/>
    </xf>
    <xf numFmtId="0" fontId="17" fillId="2" borderId="40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44" xfId="8" applyFont="1" applyFill="1" applyBorder="1" applyAlignment="1">
      <alignment horizontal="center" vertical="center" wrapText="1"/>
    </xf>
    <xf numFmtId="0" fontId="73" fillId="2" borderId="45" xfId="8" applyFont="1" applyFill="1" applyBorder="1" applyAlignment="1">
      <alignment horizontal="center" vertical="center" wrapText="1"/>
    </xf>
    <xf numFmtId="0" fontId="73" fillId="2" borderId="46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47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51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center" vertical="top" wrapText="1"/>
    </xf>
    <xf numFmtId="0" fontId="87" fillId="0" borderId="0" xfId="0" applyFont="1" applyFill="1" applyBorder="1" applyAlignment="1">
      <alignment horizontal="right" vertical="top" wrapText="1"/>
    </xf>
    <xf numFmtId="0" fontId="74" fillId="0" borderId="0" xfId="0" applyFont="1" applyFill="1" applyAlignment="1">
      <alignment horizontal="right"/>
    </xf>
    <xf numFmtId="0" fontId="14" fillId="0" borderId="0" xfId="0" applyFont="1" applyFill="1" applyAlignment="1">
      <alignment horizontal="center" wrapText="1"/>
    </xf>
    <xf numFmtId="0" fontId="73" fillId="0" borderId="42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41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horizontal="left" vertical="top" wrapText="1"/>
    </xf>
    <xf numFmtId="0" fontId="85" fillId="0" borderId="41" xfId="0" applyFont="1" applyFill="1" applyBorder="1" applyAlignment="1">
      <alignment horizontal="left" vertical="top" wrapText="1"/>
    </xf>
    <xf numFmtId="0" fontId="74" fillId="0" borderId="40" xfId="0" applyFont="1" applyFill="1" applyBorder="1" applyAlignment="1">
      <alignment horizontal="left" vertical="top" wrapText="1"/>
    </xf>
    <xf numFmtId="0" fontId="17" fillId="0" borderId="41" xfId="0" applyFont="1" applyFill="1" applyBorder="1" applyAlignment="1">
      <alignment horizontal="left" vertical="top" wrapText="1"/>
    </xf>
    <xf numFmtId="0" fontId="17" fillId="0" borderId="39" xfId="0" applyFont="1" applyFill="1" applyBorder="1" applyAlignment="1">
      <alignment horizontal="left" vertical="top" wrapText="1"/>
    </xf>
    <xf numFmtId="0" fontId="17" fillId="0" borderId="41" xfId="0" applyFont="1" applyFill="1" applyBorder="1" applyAlignment="1">
      <alignment horizontal="center" vertical="top" wrapText="1"/>
    </xf>
    <xf numFmtId="0" fontId="17" fillId="0" borderId="39" xfId="0" applyFont="1" applyFill="1" applyBorder="1" applyAlignment="1">
      <alignment horizontal="center" vertical="top" wrapText="1"/>
    </xf>
    <xf numFmtId="0" fontId="17" fillId="0" borderId="40" xfId="0" applyFont="1" applyFill="1" applyBorder="1" applyAlignment="1">
      <alignment horizontal="center" vertical="top" wrapText="1"/>
    </xf>
    <xf numFmtId="0" fontId="85" fillId="0" borderId="31" xfId="0" applyFont="1" applyFill="1" applyBorder="1" applyAlignment="1">
      <alignment horizontal="center" vertical="top" wrapText="1"/>
    </xf>
    <xf numFmtId="0" fontId="85" fillId="0" borderId="2" xfId="0" applyFont="1" applyFill="1" applyBorder="1" applyAlignment="1">
      <alignment horizontal="center" vertical="top" wrapText="1"/>
    </xf>
    <xf numFmtId="0" fontId="85" fillId="0" borderId="3" xfId="0" applyFont="1" applyFill="1" applyBorder="1" applyAlignment="1">
      <alignment horizontal="center" vertical="top" wrapText="1"/>
    </xf>
    <xf numFmtId="0" fontId="17" fillId="0" borderId="41" xfId="0" applyFont="1" applyFill="1" applyBorder="1" applyAlignment="1">
      <alignment horizontal="left" vertical="center" wrapText="1"/>
    </xf>
    <xf numFmtId="0" fontId="17" fillId="0" borderId="40" xfId="0" applyFont="1" applyFill="1" applyBorder="1" applyAlignment="1">
      <alignment vertical="center" wrapText="1"/>
    </xf>
    <xf numFmtId="0" fontId="17" fillId="0" borderId="40" xfId="0" applyFont="1" applyFill="1" applyBorder="1" applyAlignment="1">
      <alignment horizontal="left" vertical="top" wrapText="1"/>
    </xf>
    <xf numFmtId="0" fontId="73" fillId="0" borderId="10" xfId="0" applyFont="1" applyFill="1" applyBorder="1" applyAlignment="1">
      <alignment horizontal="center" vertical="center" wrapText="1"/>
    </xf>
    <xf numFmtId="0" fontId="73" fillId="0" borderId="9" xfId="0" applyFont="1" applyFill="1" applyBorder="1" applyAlignment="1">
      <alignment horizontal="center" vertical="center" wrapText="1"/>
    </xf>
    <xf numFmtId="0" fontId="98" fillId="0" borderId="0" xfId="0" applyFont="1" applyFill="1" applyBorder="1" applyAlignment="1">
      <alignment horizontal="center" vertical="top" wrapText="1"/>
    </xf>
    <xf numFmtId="0" fontId="17" fillId="0" borderId="0" xfId="0" applyFont="1" applyFill="1" applyAlignment="1">
      <alignment horizontal="center" wrapText="1"/>
    </xf>
    <xf numFmtId="0" fontId="98" fillId="0" borderId="0" xfId="0" applyFont="1" applyFill="1" applyBorder="1" applyAlignment="1">
      <alignment horizontal="right" vertical="top" wrapText="1"/>
    </xf>
    <xf numFmtId="0" fontId="73" fillId="0" borderId="35" xfId="0" applyFont="1" applyFill="1" applyBorder="1" applyAlignment="1">
      <alignment horizontal="center" vertical="top" wrapText="1"/>
    </xf>
    <xf numFmtId="0" fontId="73" fillId="0" borderId="33" xfId="0" applyFont="1" applyFill="1" applyBorder="1" applyAlignment="1">
      <alignment horizontal="center" vertical="top" wrapText="1"/>
    </xf>
    <xf numFmtId="0" fontId="74" fillId="0" borderId="0" xfId="253" applyFont="1" applyAlignment="1">
      <alignment horizontal="right" wrapText="1"/>
    </xf>
    <xf numFmtId="0" fontId="0" fillId="0" borderId="0" xfId="0" applyAlignment="1">
      <alignment horizontal="right" wrapText="1"/>
    </xf>
    <xf numFmtId="0" fontId="74" fillId="0" borderId="42" xfId="253" applyFont="1" applyBorder="1" applyAlignment="1">
      <alignment horizontal="center" vertical="center" wrapText="1"/>
    </xf>
    <xf numFmtId="0" fontId="14" fillId="0" borderId="0" xfId="253" applyFont="1" applyAlignment="1">
      <alignment horizontal="center" wrapText="1"/>
    </xf>
    <xf numFmtId="0" fontId="74" fillId="0" borderId="9" xfId="253" applyFont="1" applyBorder="1" applyAlignment="1">
      <alignment horizontal="center"/>
    </xf>
    <xf numFmtId="0" fontId="74" fillId="0" borderId="41" xfId="2021" applyFont="1" applyBorder="1" applyAlignment="1">
      <alignment horizontal="center" vertical="center" wrapText="1"/>
    </xf>
    <xf numFmtId="0" fontId="74" fillId="0" borderId="39" xfId="2021" applyFont="1" applyBorder="1" applyAlignment="1">
      <alignment horizontal="center" vertical="center" wrapText="1"/>
    </xf>
    <xf numFmtId="0" fontId="74" fillId="0" borderId="40" xfId="2021" applyFont="1" applyBorder="1" applyAlignment="1">
      <alignment horizontal="center" vertical="center" wrapText="1"/>
    </xf>
    <xf numFmtId="0" fontId="14" fillId="0" borderId="42" xfId="253" applyFont="1" applyBorder="1" applyAlignment="1">
      <alignment horizontal="left" vertical="center" wrapText="1"/>
    </xf>
    <xf numFmtId="0" fontId="74" fillId="0" borderId="0" xfId="253" applyFont="1" applyAlignment="1">
      <alignment horizontal="right"/>
    </xf>
    <xf numFmtId="0" fontId="74" fillId="0" borderId="42" xfId="2021" applyFont="1" applyBorder="1" applyAlignment="1">
      <alignment horizontal="center" vertical="top"/>
    </xf>
    <xf numFmtId="49" fontId="14" fillId="0" borderId="42" xfId="2021" applyNumberFormat="1" applyFont="1" applyBorder="1" applyAlignment="1">
      <alignment horizontal="center" vertical="top"/>
    </xf>
    <xf numFmtId="49" fontId="14" fillId="0" borderId="34" xfId="2021" applyNumberFormat="1" applyFont="1" applyBorder="1" applyAlignment="1">
      <alignment horizontal="center"/>
    </xf>
    <xf numFmtId="49" fontId="14" fillId="0" borderId="29" xfId="2021" applyNumberFormat="1" applyFont="1" applyBorder="1" applyAlignment="1">
      <alignment horizontal="center"/>
    </xf>
    <xf numFmtId="49" fontId="14" fillId="0" borderId="31" xfId="2021" applyNumberFormat="1" applyFont="1" applyBorder="1" applyAlignment="1">
      <alignment horizontal="center"/>
    </xf>
    <xf numFmtId="49" fontId="14" fillId="0" borderId="2" xfId="2021" applyNumberFormat="1" applyFont="1" applyBorder="1" applyAlignment="1">
      <alignment horizontal="center"/>
    </xf>
    <xf numFmtId="49" fontId="14" fillId="0" borderId="3" xfId="2021" applyNumberFormat="1" applyFont="1" applyBorder="1" applyAlignment="1">
      <alignment horizontal="center"/>
    </xf>
    <xf numFmtId="0" fontId="74" fillId="0" borderId="31" xfId="2021" applyFont="1" applyBorder="1" applyAlignment="1">
      <alignment horizontal="center"/>
    </xf>
    <xf numFmtId="0" fontId="74" fillId="0" borderId="2" xfId="2021" applyFont="1" applyBorder="1" applyAlignment="1">
      <alignment horizontal="center"/>
    </xf>
    <xf numFmtId="0" fontId="74" fillId="0" borderId="3" xfId="2021" applyFont="1" applyBorder="1" applyAlignment="1">
      <alignment horizontal="center"/>
    </xf>
    <xf numFmtId="0" fontId="14" fillId="0" borderId="31" xfId="2021" applyFont="1" applyBorder="1" applyAlignment="1">
      <alignment horizontal="center" vertical="top"/>
    </xf>
    <xf numFmtId="0" fontId="14" fillId="0" borderId="2" xfId="2021" applyFont="1" applyBorder="1" applyAlignment="1">
      <alignment horizontal="center" vertical="top"/>
    </xf>
    <xf numFmtId="0" fontId="14" fillId="0" borderId="41" xfId="2021" applyFont="1" applyBorder="1" applyAlignment="1">
      <alignment horizontal="left" wrapText="1"/>
    </xf>
    <xf numFmtId="0" fontId="14" fillId="0" borderId="40" xfId="2021" applyFont="1" applyBorder="1" applyAlignment="1">
      <alignment horizontal="left" wrapText="1"/>
    </xf>
    <xf numFmtId="0" fontId="17" fillId="0" borderId="31" xfId="2021" applyFont="1" applyFill="1" applyBorder="1" applyAlignment="1">
      <alignment horizontal="center"/>
    </xf>
    <xf numFmtId="0" fontId="17" fillId="0" borderId="3" xfId="2021" applyFont="1" applyFill="1" applyBorder="1" applyAlignment="1">
      <alignment horizontal="center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opLeftCell="A13" zoomScaleNormal="100" zoomScaleSheetLayoutView="86" workbookViewId="0">
      <selection activeCell="C7" sqref="C7:C8"/>
    </sheetView>
  </sheetViews>
  <sheetFormatPr defaultColWidth="9.140625" defaultRowHeight="17.25"/>
  <cols>
    <col min="1" max="1" width="11.7109375" style="40" customWidth="1"/>
    <col min="2" max="2" width="16.140625" style="40" customWidth="1"/>
    <col min="3" max="3" width="75.140625" style="40" customWidth="1"/>
    <col min="4" max="4" width="19.42578125" style="63" customWidth="1"/>
    <col min="5" max="5" width="17.28515625" style="63" customWidth="1"/>
    <col min="6" max="6" width="13.85546875" style="40" customWidth="1"/>
    <col min="7" max="7" width="14.85546875" style="40" customWidth="1"/>
    <col min="8" max="8" width="12.42578125" style="40" customWidth="1"/>
    <col min="9" max="16384" width="9.140625" style="40"/>
  </cols>
  <sheetData>
    <row r="1" spans="1:7" ht="37.5" customHeight="1">
      <c r="D1" s="247" t="s">
        <v>43</v>
      </c>
      <c r="E1" s="247"/>
    </row>
    <row r="2" spans="1:7" ht="17.25" customHeight="1">
      <c r="D2" s="247" t="s">
        <v>101</v>
      </c>
      <c r="E2" s="247"/>
    </row>
    <row r="3" spans="1:7" ht="17.25" customHeight="1">
      <c r="D3" s="247" t="s">
        <v>9</v>
      </c>
      <c r="E3" s="247"/>
    </row>
    <row r="5" spans="1:7" ht="75.75" customHeight="1">
      <c r="A5" s="254" t="s">
        <v>118</v>
      </c>
      <c r="B5" s="254"/>
      <c r="C5" s="254"/>
      <c r="D5" s="254"/>
      <c r="E5" s="254"/>
      <c r="F5" s="255"/>
      <c r="G5" s="255"/>
    </row>
    <row r="6" spans="1:7">
      <c r="D6" s="252" t="s">
        <v>25</v>
      </c>
      <c r="E6" s="252"/>
    </row>
    <row r="7" spans="1:7" s="10" customFormat="1" ht="75.95" customHeight="1">
      <c r="A7" s="250" t="s">
        <v>14</v>
      </c>
      <c r="B7" s="251"/>
      <c r="C7" s="248" t="s">
        <v>15</v>
      </c>
      <c r="D7" s="253" t="s">
        <v>104</v>
      </c>
      <c r="E7" s="253"/>
      <c r="F7" s="253"/>
      <c r="G7" s="253"/>
    </row>
    <row r="8" spans="1:7" s="10" customFormat="1" ht="43.5" customHeight="1">
      <c r="A8" s="47" t="s">
        <v>39</v>
      </c>
      <c r="B8" s="209" t="s">
        <v>19</v>
      </c>
      <c r="C8" s="249"/>
      <c r="D8" s="187" t="s">
        <v>105</v>
      </c>
      <c r="E8" s="187" t="s">
        <v>106</v>
      </c>
      <c r="F8" s="208" t="s">
        <v>16</v>
      </c>
      <c r="G8" s="208" t="s">
        <v>17</v>
      </c>
    </row>
    <row r="9" spans="1:7" s="51" customFormat="1">
      <c r="A9" s="48"/>
      <c r="B9" s="210"/>
      <c r="C9" s="49" t="s">
        <v>24</v>
      </c>
      <c r="D9" s="50">
        <f t="shared" ref="D9:G9" si="0">+D11+D25</f>
        <v>0</v>
      </c>
      <c r="E9" s="50">
        <f t="shared" si="0"/>
        <v>0</v>
      </c>
      <c r="F9" s="50">
        <f t="shared" si="0"/>
        <v>0</v>
      </c>
      <c r="G9" s="50">
        <f t="shared" si="0"/>
        <v>0</v>
      </c>
    </row>
    <row r="10" spans="1:7" s="10" customFormat="1" ht="18" customHeight="1">
      <c r="A10" s="52"/>
      <c r="B10" s="53"/>
      <c r="C10" s="43" t="s">
        <v>35</v>
      </c>
      <c r="D10" s="129"/>
      <c r="E10" s="129"/>
      <c r="F10" s="54"/>
      <c r="G10" s="54"/>
    </row>
    <row r="11" spans="1:7" s="10" customFormat="1" ht="36.75" customHeight="1">
      <c r="A11" s="55"/>
      <c r="B11" s="56"/>
      <c r="C11" s="212" t="s">
        <v>42</v>
      </c>
      <c r="D11" s="148">
        <f>D12</f>
        <v>48340.6</v>
      </c>
      <c r="E11" s="148">
        <f>E12</f>
        <v>48340.6</v>
      </c>
      <c r="F11" s="148">
        <f>F12</f>
        <v>48340.6</v>
      </c>
      <c r="G11" s="148">
        <f>G12</f>
        <v>48340.6</v>
      </c>
    </row>
    <row r="12" spans="1:7" s="10" customFormat="1">
      <c r="A12" s="260">
        <v>1168</v>
      </c>
      <c r="B12" s="262"/>
      <c r="C12" s="57" t="s">
        <v>28</v>
      </c>
      <c r="D12" s="58">
        <f>D19</f>
        <v>48340.6</v>
      </c>
      <c r="E12" s="58">
        <f>E19</f>
        <v>48340.6</v>
      </c>
      <c r="F12" s="58">
        <f>F19</f>
        <v>48340.6</v>
      </c>
      <c r="G12" s="58">
        <f>G19</f>
        <v>48340.6</v>
      </c>
    </row>
    <row r="13" spans="1:7" s="10" customFormat="1">
      <c r="A13" s="261"/>
      <c r="B13" s="263"/>
      <c r="C13" s="59" t="s">
        <v>89</v>
      </c>
      <c r="D13" s="71"/>
      <c r="E13" s="71"/>
      <c r="F13" s="148"/>
      <c r="G13" s="148"/>
    </row>
    <row r="14" spans="1:7" s="10" customFormat="1">
      <c r="A14" s="261"/>
      <c r="B14" s="263"/>
      <c r="C14" s="27" t="s">
        <v>29</v>
      </c>
      <c r="D14" s="184"/>
      <c r="E14" s="184"/>
      <c r="F14" s="58"/>
      <c r="G14" s="58"/>
    </row>
    <row r="15" spans="1:7" s="10" customFormat="1" ht="57" customHeight="1">
      <c r="A15" s="261"/>
      <c r="B15" s="263"/>
      <c r="C15" s="28" t="s">
        <v>90</v>
      </c>
      <c r="D15" s="185"/>
      <c r="E15" s="185"/>
      <c r="F15" s="60"/>
      <c r="G15" s="60"/>
    </row>
    <row r="16" spans="1:7" s="10" customFormat="1">
      <c r="A16" s="261"/>
      <c r="B16" s="263"/>
      <c r="C16" s="27" t="s">
        <v>30</v>
      </c>
      <c r="D16" s="184"/>
      <c r="E16" s="184"/>
      <c r="F16" s="60"/>
      <c r="G16" s="60"/>
    </row>
    <row r="17" spans="1:7" s="10" customFormat="1" ht="72.75" customHeight="1">
      <c r="A17" s="261"/>
      <c r="B17" s="263"/>
      <c r="C17" s="28" t="s">
        <v>91</v>
      </c>
      <c r="D17" s="185"/>
      <c r="E17" s="185"/>
      <c r="F17" s="60"/>
      <c r="G17" s="60"/>
    </row>
    <row r="18" spans="1:7" s="10" customFormat="1" ht="15.75" customHeight="1">
      <c r="A18" s="261"/>
      <c r="B18" s="60"/>
      <c r="C18" s="61" t="s">
        <v>38</v>
      </c>
      <c r="D18" s="186"/>
      <c r="E18" s="186"/>
      <c r="F18" s="62"/>
      <c r="G18" s="62"/>
    </row>
    <row r="19" spans="1:7" s="10" customFormat="1" ht="21" customHeight="1">
      <c r="A19" s="261"/>
      <c r="B19" s="264">
        <v>11014</v>
      </c>
      <c r="C19" s="27" t="s">
        <v>31</v>
      </c>
      <c r="D19" s="147">
        <v>48340.6</v>
      </c>
      <c r="E19" s="147">
        <v>48340.6</v>
      </c>
      <c r="F19" s="147">
        <v>48340.6</v>
      </c>
      <c r="G19" s="147">
        <v>48340.6</v>
      </c>
    </row>
    <row r="20" spans="1:7" s="10" customFormat="1" ht="38.25" customHeight="1">
      <c r="A20" s="261"/>
      <c r="B20" s="265"/>
      <c r="C20" s="26" t="s">
        <v>114</v>
      </c>
      <c r="D20" s="182"/>
      <c r="E20" s="182"/>
      <c r="F20" s="147"/>
      <c r="G20" s="147"/>
    </row>
    <row r="21" spans="1:7" s="10" customFormat="1">
      <c r="A21" s="261"/>
      <c r="B21" s="265"/>
      <c r="C21" s="27" t="s">
        <v>32</v>
      </c>
      <c r="D21" s="184"/>
      <c r="E21" s="184"/>
      <c r="F21" s="60"/>
      <c r="G21" s="60"/>
    </row>
    <row r="22" spans="1:7" s="10" customFormat="1" ht="24.75" customHeight="1">
      <c r="A22" s="261"/>
      <c r="B22" s="265"/>
      <c r="C22" s="232" t="s">
        <v>116</v>
      </c>
      <c r="D22" s="185"/>
      <c r="E22" s="185"/>
      <c r="F22" s="60"/>
      <c r="G22" s="60"/>
    </row>
    <row r="23" spans="1:7" s="10" customFormat="1">
      <c r="A23" s="261"/>
      <c r="B23" s="265"/>
      <c r="C23" s="27" t="s">
        <v>33</v>
      </c>
      <c r="D23" s="184"/>
      <c r="E23" s="184"/>
      <c r="F23" s="60"/>
      <c r="G23" s="60"/>
    </row>
    <row r="24" spans="1:7" s="10" customFormat="1">
      <c r="A24" s="261"/>
      <c r="B24" s="265"/>
      <c r="C24" s="28" t="s">
        <v>34</v>
      </c>
      <c r="D24" s="185"/>
      <c r="E24" s="185"/>
      <c r="F24" s="60"/>
      <c r="G24" s="60"/>
    </row>
    <row r="25" spans="1:7" s="10" customFormat="1" ht="21.75" customHeight="1">
      <c r="A25" s="70"/>
      <c r="B25" s="56"/>
      <c r="C25" s="71" t="s">
        <v>61</v>
      </c>
      <c r="D25" s="147">
        <f>D26</f>
        <v>-48340.6</v>
      </c>
      <c r="E25" s="147">
        <f>E26</f>
        <v>-48340.6</v>
      </c>
      <c r="F25" s="147">
        <f>F26</f>
        <v>-48340.6</v>
      </c>
      <c r="G25" s="147">
        <f>G26</f>
        <v>-48340.6</v>
      </c>
    </row>
    <row r="26" spans="1:7">
      <c r="A26" s="259">
        <v>1139</v>
      </c>
      <c r="B26" s="256"/>
      <c r="C26" s="72" t="s">
        <v>28</v>
      </c>
      <c r="D26" s="147">
        <f>D32</f>
        <v>-48340.6</v>
      </c>
      <c r="E26" s="147">
        <f>E32</f>
        <v>-48340.6</v>
      </c>
      <c r="F26" s="147">
        <f>F32</f>
        <v>-48340.6</v>
      </c>
      <c r="G26" s="147">
        <f>G32</f>
        <v>-48340.6</v>
      </c>
    </row>
    <row r="27" spans="1:7" ht="19.350000000000001" customHeight="1">
      <c r="A27" s="259"/>
      <c r="B27" s="257"/>
      <c r="C27" s="74" t="s">
        <v>62</v>
      </c>
      <c r="D27" s="74"/>
      <c r="E27" s="74"/>
      <c r="F27" s="147"/>
      <c r="G27" s="147"/>
    </row>
    <row r="28" spans="1:7">
      <c r="A28" s="259"/>
      <c r="B28" s="257"/>
      <c r="C28" s="75" t="s">
        <v>29</v>
      </c>
      <c r="D28" s="75"/>
      <c r="E28" s="75"/>
      <c r="F28" s="73"/>
      <c r="G28" s="73"/>
    </row>
    <row r="29" spans="1:7" ht="38.25" customHeight="1">
      <c r="A29" s="259"/>
      <c r="B29" s="257"/>
      <c r="C29" s="76" t="s">
        <v>63</v>
      </c>
      <c r="D29" s="76"/>
      <c r="E29" s="76"/>
      <c r="F29" s="73"/>
      <c r="G29" s="73"/>
    </row>
    <row r="30" spans="1:7">
      <c r="A30" s="259"/>
      <c r="B30" s="257"/>
      <c r="C30" s="75" t="s">
        <v>30</v>
      </c>
      <c r="D30" s="75"/>
      <c r="E30" s="75"/>
      <c r="F30" s="73"/>
      <c r="G30" s="73"/>
    </row>
    <row r="31" spans="1:7" ht="34.5">
      <c r="A31" s="259"/>
      <c r="B31" s="258"/>
      <c r="C31" s="77" t="s">
        <v>64</v>
      </c>
      <c r="D31" s="77"/>
      <c r="E31" s="77"/>
      <c r="F31" s="73"/>
      <c r="G31" s="73"/>
    </row>
    <row r="32" spans="1:7" ht="18" customHeight="1">
      <c r="A32" s="259"/>
      <c r="B32" s="256" t="s">
        <v>65</v>
      </c>
      <c r="C32" s="75" t="s">
        <v>31</v>
      </c>
      <c r="D32" s="147">
        <v>-48340.6</v>
      </c>
      <c r="E32" s="147">
        <v>-48340.6</v>
      </c>
      <c r="F32" s="147">
        <v>-48340.6</v>
      </c>
      <c r="G32" s="147">
        <v>-48340.6</v>
      </c>
    </row>
    <row r="33" spans="1:7" ht="19.350000000000001" customHeight="1">
      <c r="A33" s="259"/>
      <c r="B33" s="257"/>
      <c r="C33" s="78" t="s">
        <v>62</v>
      </c>
      <c r="D33" s="78"/>
      <c r="E33" s="78"/>
      <c r="F33" s="147"/>
      <c r="G33" s="147"/>
    </row>
    <row r="34" spans="1:7">
      <c r="A34" s="259"/>
      <c r="B34" s="257"/>
      <c r="C34" s="75" t="s">
        <v>32</v>
      </c>
      <c r="D34" s="75"/>
      <c r="E34" s="75"/>
      <c r="F34" s="79"/>
      <c r="G34" s="79"/>
    </row>
    <row r="35" spans="1:7" ht="69" customHeight="1">
      <c r="A35" s="259"/>
      <c r="B35" s="257"/>
      <c r="C35" s="76" t="s">
        <v>66</v>
      </c>
      <c r="D35" s="76"/>
      <c r="E35" s="76"/>
      <c r="F35" s="79"/>
      <c r="G35" s="79"/>
    </row>
    <row r="36" spans="1:7">
      <c r="A36" s="259"/>
      <c r="B36" s="257"/>
      <c r="C36" s="75" t="s">
        <v>33</v>
      </c>
      <c r="D36" s="75"/>
      <c r="E36" s="75"/>
      <c r="F36" s="79"/>
      <c r="G36" s="79"/>
    </row>
    <row r="37" spans="1:7">
      <c r="A37" s="259"/>
      <c r="B37" s="258"/>
      <c r="C37" s="76" t="s">
        <v>34</v>
      </c>
      <c r="D37" s="76"/>
      <c r="E37" s="76"/>
      <c r="F37" s="79"/>
      <c r="G37" s="79"/>
    </row>
  </sheetData>
  <mergeCells count="14">
    <mergeCell ref="B26:B31"/>
    <mergeCell ref="B32:B37"/>
    <mergeCell ref="A26:A37"/>
    <mergeCell ref="A12:A24"/>
    <mergeCell ref="B12:B17"/>
    <mergeCell ref="B19:B24"/>
    <mergeCell ref="D2:E2"/>
    <mergeCell ref="D1:E1"/>
    <mergeCell ref="C7:C8"/>
    <mergeCell ref="A7:B7"/>
    <mergeCell ref="D6:E6"/>
    <mergeCell ref="D3:E3"/>
    <mergeCell ref="D7:G7"/>
    <mergeCell ref="A5:G5"/>
  </mergeCells>
  <pageMargins left="0" right="0" top="0" bottom="0" header="0.3" footer="0.3"/>
  <pageSetup paperSize="9" scale="97" fitToHeight="0" orientation="landscape" r:id="rId1"/>
  <ignoredErrors>
    <ignoredError sqref="B3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1"/>
  <sheetViews>
    <sheetView zoomScaleNormal="100" zoomScaleSheetLayoutView="100" workbookViewId="0">
      <selection activeCell="F24" sqref="F24"/>
    </sheetView>
  </sheetViews>
  <sheetFormatPr defaultColWidth="9.140625" defaultRowHeight="17.25"/>
  <cols>
    <col min="1" max="1" width="9.7109375" style="6" customWidth="1"/>
    <col min="2" max="3" width="8.140625" style="6" customWidth="1"/>
    <col min="4" max="4" width="11.5703125" style="6" customWidth="1"/>
    <col min="5" max="5" width="15.42578125" style="6" customWidth="1"/>
    <col min="6" max="6" width="62.140625" style="6" customWidth="1"/>
    <col min="7" max="7" width="14.7109375" style="25" customWidth="1"/>
    <col min="8" max="8" width="14.85546875" style="64" customWidth="1"/>
    <col min="9" max="9" width="13.85546875" style="64" customWidth="1"/>
    <col min="10" max="10" width="13.7109375" style="6" customWidth="1"/>
    <col min="11" max="16384" width="9.140625" style="6"/>
  </cols>
  <sheetData>
    <row r="1" spans="1:10" ht="37.5" customHeight="1">
      <c r="G1" s="267" t="s">
        <v>44</v>
      </c>
      <c r="H1" s="267"/>
      <c r="I1" s="267"/>
    </row>
    <row r="2" spans="1:10" ht="17.25" customHeight="1">
      <c r="G2" s="267" t="s">
        <v>101</v>
      </c>
      <c r="H2" s="267"/>
      <c r="I2" s="267"/>
    </row>
    <row r="3" spans="1:10" ht="17.25" customHeight="1">
      <c r="G3" s="267" t="s">
        <v>9</v>
      </c>
      <c r="H3" s="267"/>
      <c r="I3" s="267"/>
    </row>
    <row r="4" spans="1:10" ht="13.5" customHeight="1"/>
    <row r="5" spans="1:10" ht="52.5" customHeight="1">
      <c r="A5" s="268" t="s">
        <v>108</v>
      </c>
      <c r="B5" s="268"/>
      <c r="C5" s="268"/>
      <c r="D5" s="268"/>
      <c r="E5" s="268"/>
      <c r="F5" s="268"/>
      <c r="G5" s="268"/>
      <c r="H5" s="268"/>
      <c r="I5" s="136"/>
    </row>
    <row r="8" spans="1:10">
      <c r="G8" s="266" t="s">
        <v>25</v>
      </c>
      <c r="H8" s="266"/>
      <c r="I8" s="266"/>
    </row>
    <row r="9" spans="1:10" s="8" customFormat="1" ht="105.6" customHeight="1">
      <c r="A9" s="269" t="s">
        <v>26</v>
      </c>
      <c r="B9" s="269"/>
      <c r="C9" s="269"/>
      <c r="D9" s="269" t="s">
        <v>14</v>
      </c>
      <c r="E9" s="269"/>
      <c r="F9" s="269" t="s">
        <v>20</v>
      </c>
      <c r="G9" s="270" t="s">
        <v>51</v>
      </c>
      <c r="H9" s="270"/>
      <c r="I9" s="270"/>
      <c r="J9" s="270"/>
    </row>
    <row r="10" spans="1:10" s="8" customFormat="1" ht="50.25" customHeight="1">
      <c r="A10" s="4" t="s">
        <v>52</v>
      </c>
      <c r="B10" s="4" t="s">
        <v>53</v>
      </c>
      <c r="C10" s="4" t="s">
        <v>27</v>
      </c>
      <c r="D10" s="4" t="s">
        <v>18</v>
      </c>
      <c r="E10" s="4" t="s">
        <v>40</v>
      </c>
      <c r="F10" s="269"/>
      <c r="G10" s="187" t="s">
        <v>105</v>
      </c>
      <c r="H10" s="187" t="s">
        <v>106</v>
      </c>
      <c r="I10" s="174" t="s">
        <v>16</v>
      </c>
      <c r="J10" s="174" t="s">
        <v>17</v>
      </c>
    </row>
    <row r="11" spans="1:10" s="8" customFormat="1">
      <c r="A11" s="284" t="s">
        <v>48</v>
      </c>
      <c r="B11" s="289" t="s">
        <v>94</v>
      </c>
      <c r="C11" s="289" t="s">
        <v>96</v>
      </c>
      <c r="D11" s="275"/>
      <c r="E11" s="275"/>
      <c r="F11" s="3" t="s">
        <v>24</v>
      </c>
      <c r="G11" s="24">
        <f>G13+G33</f>
        <v>0</v>
      </c>
      <c r="H11" s="24">
        <f>H13+H33</f>
        <v>0</v>
      </c>
      <c r="I11" s="24">
        <f>I13+I33</f>
        <v>0</v>
      </c>
      <c r="J11" s="24">
        <f>J13+J33</f>
        <v>0</v>
      </c>
    </row>
    <row r="12" spans="1:10" s="8" customFormat="1">
      <c r="A12" s="285"/>
      <c r="B12" s="290"/>
      <c r="C12" s="290"/>
      <c r="D12" s="276"/>
      <c r="E12" s="278"/>
      <c r="F12" s="7" t="s">
        <v>35</v>
      </c>
      <c r="G12" s="21"/>
      <c r="H12" s="21"/>
      <c r="I12" s="24"/>
      <c r="J12" s="24"/>
    </row>
    <row r="13" spans="1:10" s="8" customFormat="1" ht="34.5">
      <c r="A13" s="285"/>
      <c r="B13" s="290"/>
      <c r="C13" s="290"/>
      <c r="D13" s="276"/>
      <c r="E13" s="278"/>
      <c r="F13" s="3" t="s">
        <v>42</v>
      </c>
      <c r="G13" s="24">
        <f>G22</f>
        <v>48340.6</v>
      </c>
      <c r="H13" s="24">
        <f>H22</f>
        <v>48340.6</v>
      </c>
      <c r="I13" s="24">
        <f t="shared" ref="I13:J13" si="0">+I22</f>
        <v>48340.6</v>
      </c>
      <c r="J13" s="24">
        <f t="shared" si="0"/>
        <v>48340.6</v>
      </c>
    </row>
    <row r="14" spans="1:10" s="8" customFormat="1">
      <c r="A14" s="286"/>
      <c r="B14" s="290"/>
      <c r="C14" s="290"/>
      <c r="D14" s="276"/>
      <c r="E14" s="278"/>
      <c r="F14" s="125" t="s">
        <v>55</v>
      </c>
      <c r="G14" s="246">
        <f>G16</f>
        <v>48340.6</v>
      </c>
      <c r="H14" s="246">
        <f t="shared" ref="H14:J14" si="1">H16</f>
        <v>48340.6</v>
      </c>
      <c r="I14" s="246">
        <f t="shared" si="1"/>
        <v>48340.6</v>
      </c>
      <c r="J14" s="246">
        <f t="shared" si="1"/>
        <v>48340.6</v>
      </c>
    </row>
    <row r="15" spans="1:10" s="8" customFormat="1">
      <c r="A15" s="287"/>
      <c r="B15" s="290"/>
      <c r="C15" s="290"/>
      <c r="D15" s="276"/>
      <c r="E15" s="278"/>
      <c r="F15" s="88" t="s">
        <v>21</v>
      </c>
      <c r="G15" s="88"/>
      <c r="H15" s="88"/>
      <c r="I15" s="150"/>
      <c r="J15" s="150"/>
    </row>
    <row r="16" spans="1:10" s="8" customFormat="1">
      <c r="A16" s="288"/>
      <c r="B16" s="290"/>
      <c r="C16" s="290"/>
      <c r="D16" s="276"/>
      <c r="E16" s="278"/>
      <c r="F16" s="125" t="s">
        <v>93</v>
      </c>
      <c r="G16" s="246">
        <f>G18</f>
        <v>48340.6</v>
      </c>
      <c r="H16" s="246">
        <f t="shared" ref="H16:J16" si="2">H18</f>
        <v>48340.6</v>
      </c>
      <c r="I16" s="246">
        <f t="shared" si="2"/>
        <v>48340.6</v>
      </c>
      <c r="J16" s="246">
        <f t="shared" si="2"/>
        <v>48340.6</v>
      </c>
    </row>
    <row r="17" spans="1:16" s="8" customFormat="1">
      <c r="A17" s="288"/>
      <c r="B17" s="289"/>
      <c r="C17" s="290"/>
      <c r="D17" s="276"/>
      <c r="E17" s="278"/>
      <c r="F17" s="88" t="s">
        <v>21</v>
      </c>
      <c r="G17" s="88"/>
      <c r="H17" s="88"/>
      <c r="I17" s="150"/>
      <c r="J17" s="150"/>
    </row>
    <row r="18" spans="1:16" s="8" customFormat="1">
      <c r="A18" s="288"/>
      <c r="B18" s="290"/>
      <c r="C18" s="290"/>
      <c r="D18" s="276"/>
      <c r="E18" s="278"/>
      <c r="F18" s="125" t="s">
        <v>95</v>
      </c>
      <c r="G18" s="246">
        <f>G20</f>
        <v>48340.6</v>
      </c>
      <c r="H18" s="246">
        <f t="shared" ref="H18:J18" si="3">H20</f>
        <v>48340.6</v>
      </c>
      <c r="I18" s="246">
        <f t="shared" si="3"/>
        <v>48340.6</v>
      </c>
      <c r="J18" s="246">
        <f t="shared" si="3"/>
        <v>48340.6</v>
      </c>
    </row>
    <row r="19" spans="1:16" s="8" customFormat="1">
      <c r="A19" s="288"/>
      <c r="B19" s="290"/>
      <c r="C19" s="282"/>
      <c r="D19" s="276"/>
      <c r="E19" s="278"/>
      <c r="F19" s="88" t="s">
        <v>21</v>
      </c>
      <c r="G19" s="88"/>
      <c r="H19" s="88"/>
      <c r="I19" s="150"/>
      <c r="J19" s="150"/>
    </row>
    <row r="20" spans="1:16" s="8" customFormat="1" ht="36.75" customHeight="1">
      <c r="A20" s="288"/>
      <c r="B20" s="290"/>
      <c r="C20" s="283"/>
      <c r="D20" s="276"/>
      <c r="E20" s="278"/>
      <c r="F20" s="128" t="s">
        <v>36</v>
      </c>
      <c r="G20" s="245">
        <f>G22</f>
        <v>48340.6</v>
      </c>
      <c r="H20" s="245">
        <f t="shared" ref="H20:J20" si="4">H22</f>
        <v>48340.6</v>
      </c>
      <c r="I20" s="245">
        <f t="shared" si="4"/>
        <v>48340.6</v>
      </c>
      <c r="J20" s="245">
        <f t="shared" si="4"/>
        <v>48340.6</v>
      </c>
    </row>
    <row r="21" spans="1:16" s="8" customFormat="1">
      <c r="A21" s="288"/>
      <c r="B21" s="290"/>
      <c r="C21" s="283"/>
      <c r="D21" s="277"/>
      <c r="E21" s="279"/>
      <c r="F21" s="129" t="s">
        <v>21</v>
      </c>
      <c r="G21" s="129"/>
      <c r="H21" s="129"/>
      <c r="I21" s="150"/>
      <c r="J21" s="150"/>
    </row>
    <row r="22" spans="1:16" s="10" customFormat="1" ht="21" customHeight="1">
      <c r="A22" s="288"/>
      <c r="B22" s="290"/>
      <c r="C22" s="283"/>
      <c r="D22" s="271">
        <v>1168</v>
      </c>
      <c r="E22" s="273" t="s">
        <v>89</v>
      </c>
      <c r="F22" s="274"/>
      <c r="G22" s="191">
        <f>+G24</f>
        <v>48340.6</v>
      </c>
      <c r="H22" s="191">
        <f>+H24</f>
        <v>48340.6</v>
      </c>
      <c r="I22" s="159">
        <f t="shared" ref="I22:J22" si="5">+I24</f>
        <v>48340.6</v>
      </c>
      <c r="J22" s="159">
        <f t="shared" si="5"/>
        <v>48340.6</v>
      </c>
      <c r="K22" s="9"/>
      <c r="L22" s="9"/>
      <c r="M22" s="9"/>
      <c r="N22" s="9"/>
      <c r="O22" s="9"/>
      <c r="P22" s="9"/>
    </row>
    <row r="23" spans="1:16" s="10" customFormat="1" ht="18.75" customHeight="1">
      <c r="A23" s="288"/>
      <c r="B23" s="290"/>
      <c r="C23" s="283"/>
      <c r="D23" s="272"/>
      <c r="E23" s="23"/>
      <c r="F23" s="22" t="s">
        <v>21</v>
      </c>
      <c r="G23" s="88"/>
      <c r="H23" s="88"/>
      <c r="I23" s="160"/>
      <c r="J23" s="160"/>
      <c r="K23" s="9"/>
      <c r="L23" s="9"/>
      <c r="M23" s="9"/>
      <c r="N23" s="9"/>
      <c r="O23" s="9"/>
      <c r="P23" s="9"/>
    </row>
    <row r="24" spans="1:16" s="10" customFormat="1" ht="40.5" customHeight="1">
      <c r="A24" s="288"/>
      <c r="B24" s="290"/>
      <c r="C24" s="283"/>
      <c r="D24" s="272"/>
      <c r="E24" s="216">
        <v>11014</v>
      </c>
      <c r="F24" s="26" t="s">
        <v>114</v>
      </c>
      <c r="G24" s="159">
        <f>G26</f>
        <v>48340.6</v>
      </c>
      <c r="H24" s="159">
        <f>H26</f>
        <v>48340.6</v>
      </c>
      <c r="I24" s="159">
        <f t="shared" ref="I24:J24" si="6">I26</f>
        <v>48340.6</v>
      </c>
      <c r="J24" s="159">
        <f t="shared" si="6"/>
        <v>48340.6</v>
      </c>
      <c r="K24" s="9"/>
      <c r="L24" s="9"/>
      <c r="M24" s="9"/>
      <c r="N24" s="9"/>
      <c r="O24" s="9"/>
      <c r="P24" s="9"/>
    </row>
    <row r="25" spans="1:16" s="8" customFormat="1" ht="22.5" customHeight="1">
      <c r="A25" s="288"/>
      <c r="B25" s="290"/>
      <c r="C25" s="283"/>
      <c r="D25" s="272"/>
      <c r="E25" s="13"/>
      <c r="F25" s="7" t="s">
        <v>41</v>
      </c>
      <c r="G25" s="21"/>
      <c r="H25" s="21"/>
      <c r="I25" s="161"/>
      <c r="J25" s="161"/>
    </row>
    <row r="26" spans="1:16" s="12" customFormat="1" ht="37.5" customHeight="1">
      <c r="A26" s="288"/>
      <c r="B26" s="290"/>
      <c r="C26" s="283"/>
      <c r="D26" s="272"/>
      <c r="E26" s="13"/>
      <c r="F26" s="11" t="s">
        <v>36</v>
      </c>
      <c r="G26" s="162">
        <f>G28</f>
        <v>48340.6</v>
      </c>
      <c r="H26" s="162">
        <f>H28</f>
        <v>48340.6</v>
      </c>
      <c r="I26" s="162">
        <f t="shared" ref="I26:J26" si="7">I28</f>
        <v>48340.6</v>
      </c>
      <c r="J26" s="162">
        <f t="shared" si="7"/>
        <v>48340.6</v>
      </c>
    </row>
    <row r="27" spans="1:16" s="8" customFormat="1" ht="38.25" customHeight="1">
      <c r="A27" s="288"/>
      <c r="B27" s="290"/>
      <c r="C27" s="283"/>
      <c r="D27" s="272"/>
      <c r="E27" s="13"/>
      <c r="F27" s="7" t="s">
        <v>37</v>
      </c>
      <c r="G27" s="162"/>
      <c r="H27" s="162"/>
      <c r="I27" s="161"/>
      <c r="J27" s="161"/>
    </row>
    <row r="28" spans="1:16" s="8" customFormat="1" ht="16.899999999999999" customHeight="1">
      <c r="A28" s="288"/>
      <c r="B28" s="290"/>
      <c r="C28" s="283"/>
      <c r="D28" s="272"/>
      <c r="E28" s="13"/>
      <c r="F28" s="7" t="s">
        <v>22</v>
      </c>
      <c r="G28" s="162">
        <f>G29</f>
        <v>48340.6</v>
      </c>
      <c r="H28" s="162">
        <f>H29</f>
        <v>48340.6</v>
      </c>
      <c r="I28" s="161">
        <f t="shared" ref="I28:J28" si="8">I29</f>
        <v>48340.6</v>
      </c>
      <c r="J28" s="161">
        <f t="shared" si="8"/>
        <v>48340.6</v>
      </c>
    </row>
    <row r="29" spans="1:16" s="8" customFormat="1" ht="16.899999999999999" customHeight="1">
      <c r="A29" s="288"/>
      <c r="B29" s="290"/>
      <c r="C29" s="283"/>
      <c r="D29" s="272"/>
      <c r="E29" s="13"/>
      <c r="F29" s="7" t="s">
        <v>23</v>
      </c>
      <c r="G29" s="162">
        <f>+G30</f>
        <v>48340.6</v>
      </c>
      <c r="H29" s="162">
        <f>+H30</f>
        <v>48340.6</v>
      </c>
      <c r="I29" s="161">
        <f t="shared" ref="I29:J29" si="9">+I30</f>
        <v>48340.6</v>
      </c>
      <c r="J29" s="161">
        <f t="shared" si="9"/>
        <v>48340.6</v>
      </c>
    </row>
    <row r="30" spans="1:16" s="8" customFormat="1" ht="16.899999999999999" customHeight="1">
      <c r="A30" s="288"/>
      <c r="B30" s="290"/>
      <c r="C30" s="283"/>
      <c r="D30" s="272"/>
      <c r="E30" s="13"/>
      <c r="F30" s="21" t="s">
        <v>57</v>
      </c>
      <c r="G30" s="149">
        <f>G31</f>
        <v>48340.6</v>
      </c>
      <c r="H30" s="149">
        <f t="shared" ref="H30:J30" si="10">H31</f>
        <v>48340.6</v>
      </c>
      <c r="I30" s="149">
        <f t="shared" si="10"/>
        <v>48340.6</v>
      </c>
      <c r="J30" s="149">
        <f t="shared" si="10"/>
        <v>48340.6</v>
      </c>
    </row>
    <row r="31" spans="1:16" s="8" customFormat="1" ht="42.75" customHeight="1">
      <c r="A31" s="288"/>
      <c r="B31" s="290"/>
      <c r="C31" s="283"/>
      <c r="D31" s="272"/>
      <c r="E31" s="13"/>
      <c r="F31" s="21" t="s">
        <v>58</v>
      </c>
      <c r="G31" s="149">
        <f>G32</f>
        <v>48340.6</v>
      </c>
      <c r="H31" s="149">
        <f t="shared" ref="H31:J31" si="11">H32</f>
        <v>48340.6</v>
      </c>
      <c r="I31" s="149">
        <f t="shared" si="11"/>
        <v>48340.6</v>
      </c>
      <c r="J31" s="149">
        <f t="shared" si="11"/>
        <v>48340.6</v>
      </c>
    </row>
    <row r="32" spans="1:16" s="8" customFormat="1" ht="39.75" customHeight="1">
      <c r="A32" s="288"/>
      <c r="B32" s="290"/>
      <c r="C32" s="283"/>
      <c r="D32" s="272"/>
      <c r="E32" s="13"/>
      <c r="F32" s="21" t="s">
        <v>109</v>
      </c>
      <c r="G32" s="149">
        <v>48340.6</v>
      </c>
      <c r="H32" s="149">
        <v>48340.6</v>
      </c>
      <c r="I32" s="149">
        <v>48340.6</v>
      </c>
      <c r="J32" s="149">
        <v>48340.6</v>
      </c>
    </row>
    <row r="33" spans="1:10" s="83" customFormat="1" ht="34.9" customHeight="1">
      <c r="A33" s="80"/>
      <c r="B33" s="80"/>
      <c r="C33" s="80"/>
      <c r="D33" s="81"/>
      <c r="E33" s="81"/>
      <c r="F33" s="82" t="s">
        <v>61</v>
      </c>
      <c r="G33" s="198">
        <f>+G34</f>
        <v>-48340.6</v>
      </c>
      <c r="H33" s="198">
        <f>+H34</f>
        <v>-48340.6</v>
      </c>
      <c r="I33" s="150">
        <f t="shared" ref="I33:J33" si="12">+I34</f>
        <v>-48340.6</v>
      </c>
      <c r="J33" s="150">
        <f t="shared" si="12"/>
        <v>-48340.6</v>
      </c>
    </row>
    <row r="34" spans="1:10" ht="34.5">
      <c r="A34" s="291" t="s">
        <v>67</v>
      </c>
      <c r="B34" s="291"/>
      <c r="C34" s="280"/>
      <c r="D34" s="280"/>
      <c r="E34" s="280"/>
      <c r="F34" s="175" t="s">
        <v>68</v>
      </c>
      <c r="G34" s="197">
        <f>+G36</f>
        <v>-48340.6</v>
      </c>
      <c r="H34" s="197">
        <f>+H36</f>
        <v>-48340.6</v>
      </c>
      <c r="I34" s="151">
        <f t="shared" ref="I34:J34" si="13">+I36</f>
        <v>-48340.6</v>
      </c>
      <c r="J34" s="151">
        <f t="shared" si="13"/>
        <v>-48340.6</v>
      </c>
    </row>
    <row r="35" spans="1:10">
      <c r="A35" s="292"/>
      <c r="B35" s="293"/>
      <c r="C35" s="280"/>
      <c r="D35" s="280"/>
      <c r="E35" s="280"/>
      <c r="F35" s="176" t="s">
        <v>21</v>
      </c>
      <c r="G35" s="176"/>
      <c r="H35" s="176"/>
      <c r="I35" s="152"/>
      <c r="J35" s="84"/>
    </row>
    <row r="36" spans="1:10" ht="34.5">
      <c r="A36" s="292"/>
      <c r="B36" s="291" t="s">
        <v>69</v>
      </c>
      <c r="C36" s="280"/>
      <c r="D36" s="280"/>
      <c r="E36" s="280"/>
      <c r="F36" s="175" t="s">
        <v>70</v>
      </c>
      <c r="G36" s="197">
        <f>+G38</f>
        <v>-48340.6</v>
      </c>
      <c r="H36" s="197">
        <f>+H38</f>
        <v>-48340.6</v>
      </c>
      <c r="I36" s="151">
        <f t="shared" ref="I36:J36" si="14">+I38</f>
        <v>-48340.6</v>
      </c>
      <c r="J36" s="151">
        <f t="shared" si="14"/>
        <v>-48340.6</v>
      </c>
    </row>
    <row r="37" spans="1:10">
      <c r="A37" s="292"/>
      <c r="B37" s="292"/>
      <c r="C37" s="280"/>
      <c r="D37" s="280"/>
      <c r="E37" s="280"/>
      <c r="F37" s="176" t="s">
        <v>21</v>
      </c>
      <c r="G37" s="176"/>
      <c r="H37" s="176"/>
      <c r="I37" s="152"/>
      <c r="J37" s="84"/>
    </row>
    <row r="38" spans="1:10">
      <c r="A38" s="292"/>
      <c r="B38" s="292"/>
      <c r="C38" s="280" t="s">
        <v>69</v>
      </c>
      <c r="D38" s="280"/>
      <c r="E38" s="280"/>
      <c r="F38" s="177" t="s">
        <v>62</v>
      </c>
      <c r="G38" s="195">
        <f>+G40</f>
        <v>-48340.6</v>
      </c>
      <c r="H38" s="195">
        <f>+H42</f>
        <v>-48340.6</v>
      </c>
      <c r="I38" s="151">
        <f t="shared" ref="I38:J38" si="15">+I42</f>
        <v>-48340.6</v>
      </c>
      <c r="J38" s="151">
        <f t="shared" si="15"/>
        <v>-48340.6</v>
      </c>
    </row>
    <row r="39" spans="1:10">
      <c r="A39" s="292"/>
      <c r="B39" s="292"/>
      <c r="C39" s="280"/>
      <c r="D39" s="280"/>
      <c r="E39" s="280"/>
      <c r="F39" s="176" t="s">
        <v>21</v>
      </c>
      <c r="G39" s="176"/>
      <c r="H39" s="176"/>
      <c r="I39" s="153"/>
      <c r="J39" s="85"/>
    </row>
    <row r="40" spans="1:10">
      <c r="A40" s="292"/>
      <c r="B40" s="292"/>
      <c r="C40" s="280"/>
      <c r="D40" s="280"/>
      <c r="E40" s="280"/>
      <c r="F40" s="176" t="s">
        <v>71</v>
      </c>
      <c r="G40" s="192">
        <f>+G42</f>
        <v>-48340.6</v>
      </c>
      <c r="H40" s="192">
        <f>+H42</f>
        <v>-48340.6</v>
      </c>
      <c r="I40" s="149">
        <f t="shared" ref="I40:J40" si="16">+I42</f>
        <v>-48340.6</v>
      </c>
      <c r="J40" s="149">
        <f t="shared" si="16"/>
        <v>-48340.6</v>
      </c>
    </row>
    <row r="41" spans="1:10">
      <c r="A41" s="292"/>
      <c r="B41" s="292"/>
      <c r="C41" s="280"/>
      <c r="D41" s="280"/>
      <c r="E41" s="280"/>
      <c r="F41" s="176" t="s">
        <v>21</v>
      </c>
      <c r="G41" s="176"/>
      <c r="H41" s="176"/>
      <c r="I41" s="154"/>
      <c r="J41" s="86"/>
    </row>
    <row r="42" spans="1:10" ht="17.25" customHeight="1">
      <c r="A42" s="292"/>
      <c r="B42" s="292"/>
      <c r="C42" s="280"/>
      <c r="D42" s="280" t="s">
        <v>72</v>
      </c>
      <c r="E42" s="181" t="s">
        <v>73</v>
      </c>
      <c r="F42" s="134" t="s">
        <v>62</v>
      </c>
      <c r="G42" s="196">
        <f>+G51</f>
        <v>-48340.6</v>
      </c>
      <c r="H42" s="196">
        <f>+H51</f>
        <v>-48340.6</v>
      </c>
      <c r="I42" s="151">
        <f t="shared" ref="I42:J42" si="17">+I51</f>
        <v>-48340.6</v>
      </c>
      <c r="J42" s="151">
        <f t="shared" si="17"/>
        <v>-48340.6</v>
      </c>
    </row>
    <row r="43" spans="1:10">
      <c r="A43" s="292"/>
      <c r="B43" s="292"/>
      <c r="C43" s="280"/>
      <c r="D43" s="280"/>
      <c r="E43" s="87"/>
      <c r="F43" s="178" t="s">
        <v>21</v>
      </c>
      <c r="G43" s="178"/>
      <c r="H43" s="178"/>
      <c r="I43" s="155"/>
      <c r="J43" s="89"/>
    </row>
    <row r="44" spans="1:10">
      <c r="A44" s="292"/>
      <c r="B44" s="292"/>
      <c r="C44" s="280"/>
      <c r="D44" s="280"/>
      <c r="E44" s="90">
        <v>11001</v>
      </c>
      <c r="F44" s="177" t="s">
        <v>62</v>
      </c>
      <c r="G44" s="195">
        <f>+G46</f>
        <v>-48340.6</v>
      </c>
      <c r="H44" s="195">
        <f>+H46</f>
        <v>-48340.6</v>
      </c>
      <c r="I44" s="151">
        <f t="shared" ref="I44:J44" si="18">+I46</f>
        <v>-48340.6</v>
      </c>
      <c r="J44" s="151">
        <f t="shared" si="18"/>
        <v>-48340.6</v>
      </c>
    </row>
    <row r="45" spans="1:10">
      <c r="A45" s="292"/>
      <c r="B45" s="292"/>
      <c r="C45" s="280"/>
      <c r="D45" s="280"/>
      <c r="E45" s="281"/>
      <c r="F45" s="176" t="s">
        <v>41</v>
      </c>
      <c r="G45" s="176"/>
      <c r="H45" s="176"/>
      <c r="I45" s="156"/>
      <c r="J45" s="91"/>
    </row>
    <row r="46" spans="1:10">
      <c r="A46" s="292"/>
      <c r="B46" s="292"/>
      <c r="C46" s="280"/>
      <c r="D46" s="280"/>
      <c r="E46" s="281"/>
      <c r="F46" s="179" t="s">
        <v>71</v>
      </c>
      <c r="G46" s="194">
        <f>+G48</f>
        <v>-48340.6</v>
      </c>
      <c r="H46" s="194">
        <f>+H48</f>
        <v>-48340.6</v>
      </c>
      <c r="I46" s="157">
        <f t="shared" ref="I46:J46" si="19">+I48</f>
        <v>-48340.6</v>
      </c>
      <c r="J46" s="157">
        <f t="shared" si="19"/>
        <v>-48340.6</v>
      </c>
    </row>
    <row r="47" spans="1:10" ht="34.5">
      <c r="A47" s="292"/>
      <c r="B47" s="292"/>
      <c r="C47" s="280"/>
      <c r="D47" s="280"/>
      <c r="E47" s="281"/>
      <c r="F47" s="176" t="s">
        <v>74</v>
      </c>
      <c r="G47" s="176"/>
      <c r="H47" s="176"/>
      <c r="I47" s="156"/>
      <c r="J47" s="91"/>
    </row>
    <row r="48" spans="1:10">
      <c r="A48" s="292"/>
      <c r="B48" s="292"/>
      <c r="C48" s="280"/>
      <c r="D48" s="280"/>
      <c r="E48" s="281"/>
      <c r="F48" s="180" t="s">
        <v>22</v>
      </c>
      <c r="G48" s="193">
        <f t="shared" ref="G48:H50" si="20">+G49</f>
        <v>-48340.6</v>
      </c>
      <c r="H48" s="193">
        <f t="shared" si="20"/>
        <v>-48340.6</v>
      </c>
      <c r="I48" s="149">
        <f t="shared" ref="I48:J49" si="21">+I49</f>
        <v>-48340.6</v>
      </c>
      <c r="J48" s="149">
        <f t="shared" si="21"/>
        <v>-48340.6</v>
      </c>
    </row>
    <row r="49" spans="1:10">
      <c r="A49" s="292"/>
      <c r="B49" s="292"/>
      <c r="C49" s="280"/>
      <c r="D49" s="280"/>
      <c r="E49" s="281"/>
      <c r="F49" s="176" t="s">
        <v>23</v>
      </c>
      <c r="G49" s="199">
        <f t="shared" si="20"/>
        <v>-48340.6</v>
      </c>
      <c r="H49" s="199">
        <f t="shared" si="20"/>
        <v>-48340.6</v>
      </c>
      <c r="I49" s="149">
        <f t="shared" si="21"/>
        <v>-48340.6</v>
      </c>
      <c r="J49" s="149">
        <f t="shared" si="21"/>
        <v>-48340.6</v>
      </c>
    </row>
    <row r="50" spans="1:10">
      <c r="A50" s="292"/>
      <c r="B50" s="292"/>
      <c r="C50" s="280"/>
      <c r="D50" s="280"/>
      <c r="E50" s="281"/>
      <c r="F50" s="176" t="s">
        <v>75</v>
      </c>
      <c r="G50" s="199">
        <f t="shared" si="20"/>
        <v>-48340.6</v>
      </c>
      <c r="H50" s="199">
        <f t="shared" si="20"/>
        <v>-48340.6</v>
      </c>
      <c r="I50" s="149">
        <f>+I51</f>
        <v>-48340.6</v>
      </c>
      <c r="J50" s="149">
        <f>+J51</f>
        <v>-48340.6</v>
      </c>
    </row>
    <row r="51" spans="1:10">
      <c r="A51" s="292"/>
      <c r="B51" s="292"/>
      <c r="C51" s="280"/>
      <c r="D51" s="280"/>
      <c r="E51" s="281"/>
      <c r="F51" s="176" t="s">
        <v>76</v>
      </c>
      <c r="G51" s="149">
        <v>-48340.6</v>
      </c>
      <c r="H51" s="149">
        <v>-48340.6</v>
      </c>
      <c r="I51" s="149">
        <v>-48340.6</v>
      </c>
      <c r="J51" s="149">
        <v>-48340.6</v>
      </c>
    </row>
  </sheetData>
  <mergeCells count="28">
    <mergeCell ref="E34:E41"/>
    <mergeCell ref="E45:E51"/>
    <mergeCell ref="C19:C32"/>
    <mergeCell ref="A11:A14"/>
    <mergeCell ref="A15:A32"/>
    <mergeCell ref="B11:B16"/>
    <mergeCell ref="B17:B32"/>
    <mergeCell ref="C11:C18"/>
    <mergeCell ref="A34:A51"/>
    <mergeCell ref="B36:B51"/>
    <mergeCell ref="C38:C51"/>
    <mergeCell ref="D42:D51"/>
    <mergeCell ref="B34:B35"/>
    <mergeCell ref="C34:C37"/>
    <mergeCell ref="D34:D41"/>
    <mergeCell ref="D9:E9"/>
    <mergeCell ref="F9:F10"/>
    <mergeCell ref="A9:C9"/>
    <mergeCell ref="G9:J9"/>
    <mergeCell ref="D22:D32"/>
    <mergeCell ref="E22:F22"/>
    <mergeCell ref="D11:D21"/>
    <mergeCell ref="E11:E21"/>
    <mergeCell ref="G8:I8"/>
    <mergeCell ref="G3:I3"/>
    <mergeCell ref="G2:I2"/>
    <mergeCell ref="G1:I1"/>
    <mergeCell ref="A5:H5"/>
  </mergeCells>
  <pageMargins left="0.7" right="0.7" top="0.75" bottom="0.75" header="0.3" footer="0.3"/>
  <pageSetup paperSize="9" scale="45" orientation="portrait" r:id="rId1"/>
  <ignoredErrors>
    <ignoredError sqref="A34:E51 A11 A12:A31 B12:C31 B11:D11 B32:D32 D12:D31" numberStoredAsText="1"/>
    <ignoredError sqref="I29:J29 G29:H29" formula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4"/>
  <sheetViews>
    <sheetView zoomScaleNormal="100" zoomScaleSheetLayoutView="82" workbookViewId="0">
      <selection activeCell="D8" sqref="D8:D9"/>
    </sheetView>
  </sheetViews>
  <sheetFormatPr defaultColWidth="9.140625" defaultRowHeight="17.25"/>
  <cols>
    <col min="1" max="1" width="10.140625" style="16" customWidth="1"/>
    <col min="2" max="2" width="15.5703125" style="16" customWidth="1"/>
    <col min="3" max="3" width="46.5703125" style="20" customWidth="1"/>
    <col min="4" max="4" width="54.85546875" style="20" customWidth="1"/>
    <col min="5" max="5" width="26.85546875" style="16" customWidth="1"/>
    <col min="6" max="6" width="11.140625" style="16" bestFit="1" customWidth="1"/>
    <col min="7" max="7" width="11.7109375" style="16" bestFit="1" customWidth="1"/>
    <col min="8" max="8" width="9.140625" style="16"/>
    <col min="9" max="9" width="12.140625" style="16" customWidth="1"/>
    <col min="10" max="16384" width="9.140625" style="16"/>
  </cols>
  <sheetData>
    <row r="1" spans="1:41" s="1" customFormat="1" ht="24" customHeight="1">
      <c r="D1" s="296" t="s">
        <v>54</v>
      </c>
      <c r="E1" s="296"/>
      <c r="Z1" s="296"/>
      <c r="AA1" s="296"/>
      <c r="AB1" s="296"/>
    </row>
    <row r="2" spans="1:41" s="1" customFormat="1" ht="17.25" customHeight="1">
      <c r="A2" s="14"/>
      <c r="B2" s="14"/>
      <c r="C2" s="14"/>
      <c r="D2" s="296" t="s">
        <v>101</v>
      </c>
      <c r="E2" s="296"/>
      <c r="W2" s="14"/>
      <c r="X2" s="14"/>
      <c r="Y2" s="296"/>
      <c r="Z2" s="296"/>
      <c r="AA2" s="296"/>
      <c r="AB2" s="296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</row>
    <row r="3" spans="1:41" s="1" customFormat="1" ht="17.25" customHeight="1">
      <c r="A3" s="14"/>
      <c r="B3" s="14"/>
      <c r="C3" s="14"/>
      <c r="D3" s="296" t="s">
        <v>9</v>
      </c>
      <c r="E3" s="296"/>
      <c r="W3" s="296"/>
      <c r="X3" s="296"/>
      <c r="Y3" s="296"/>
      <c r="Z3" s="296"/>
      <c r="AA3" s="296"/>
      <c r="AB3" s="296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</row>
    <row r="4" spans="1:41" s="1" customFormat="1">
      <c r="D4" s="2"/>
      <c r="E4" s="2"/>
      <c r="F4" s="2"/>
    </row>
    <row r="5" spans="1:41" s="1" customFormat="1" ht="15.75" customHeight="1">
      <c r="D5" s="2"/>
      <c r="E5" s="2"/>
      <c r="F5" s="2"/>
    </row>
    <row r="6" spans="1:41" s="1" customFormat="1" ht="67.5" customHeight="1">
      <c r="A6" s="297" t="s">
        <v>119</v>
      </c>
      <c r="B6" s="297"/>
      <c r="C6" s="297"/>
      <c r="D6" s="297"/>
      <c r="E6" s="297"/>
      <c r="F6" s="5"/>
    </row>
    <row r="7" spans="1:41" s="203" customFormat="1" ht="21.75" customHeight="1" thickBot="1">
      <c r="B7" s="204"/>
      <c r="C7" s="204"/>
      <c r="D7" s="204"/>
      <c r="E7" s="206" t="s">
        <v>46</v>
      </c>
      <c r="F7" s="204"/>
    </row>
    <row r="8" spans="1:41" ht="113.25" customHeight="1">
      <c r="A8" s="298" t="s">
        <v>14</v>
      </c>
      <c r="B8" s="299"/>
      <c r="C8" s="300"/>
      <c r="D8" s="302" t="s">
        <v>47</v>
      </c>
      <c r="E8" s="217" t="s">
        <v>97</v>
      </c>
    </row>
    <row r="9" spans="1:41" ht="37.5" customHeight="1">
      <c r="A9" s="218" t="s">
        <v>18</v>
      </c>
      <c r="B9" s="219" t="s">
        <v>19</v>
      </c>
      <c r="C9" s="301"/>
      <c r="D9" s="303"/>
      <c r="E9" s="220" t="s">
        <v>17</v>
      </c>
    </row>
    <row r="10" spans="1:41" ht="24" customHeight="1">
      <c r="A10" s="304" t="s">
        <v>36</v>
      </c>
      <c r="B10" s="305"/>
      <c r="C10" s="305"/>
      <c r="D10" s="274"/>
      <c r="E10" s="221">
        <f>E11</f>
        <v>48340.6</v>
      </c>
      <c r="F10" s="17"/>
    </row>
    <row r="11" spans="1:41">
      <c r="A11" s="222">
        <v>1168</v>
      </c>
      <c r="B11" s="294" t="s">
        <v>89</v>
      </c>
      <c r="C11" s="295"/>
      <c r="D11" s="223"/>
      <c r="E11" s="224">
        <f>E12</f>
        <v>48340.6</v>
      </c>
      <c r="F11" s="18"/>
    </row>
    <row r="12" spans="1:41" ht="50.25" customHeight="1">
      <c r="A12" s="225"/>
      <c r="B12" s="200">
        <v>11014</v>
      </c>
      <c r="C12" s="202" t="s">
        <v>115</v>
      </c>
      <c r="D12" s="226" t="s">
        <v>36</v>
      </c>
      <c r="E12" s="221">
        <f>SUM(E14:E14)</f>
        <v>48340.6</v>
      </c>
      <c r="F12" s="19"/>
    </row>
    <row r="13" spans="1:41" ht="33" customHeight="1">
      <c r="A13" s="225"/>
      <c r="B13" s="200"/>
      <c r="C13" s="205" t="s">
        <v>107</v>
      </c>
      <c r="D13" s="201"/>
      <c r="E13" s="221"/>
      <c r="F13" s="19"/>
    </row>
    <row r="14" spans="1:41" ht="48" customHeight="1" thickBot="1">
      <c r="A14" s="227"/>
      <c r="B14" s="228"/>
      <c r="C14" s="229" t="s">
        <v>117</v>
      </c>
      <c r="D14" s="230" t="s">
        <v>113</v>
      </c>
      <c r="E14" s="231">
        <v>48340.6</v>
      </c>
    </row>
  </sheetData>
  <mergeCells count="12">
    <mergeCell ref="B11:C11"/>
    <mergeCell ref="D1:E1"/>
    <mergeCell ref="Z1:AB1"/>
    <mergeCell ref="D2:E2"/>
    <mergeCell ref="Y2:AB2"/>
    <mergeCell ref="D3:E3"/>
    <mergeCell ref="W3:AB3"/>
    <mergeCell ref="A6:E6"/>
    <mergeCell ref="A8:B8"/>
    <mergeCell ref="C8:C9"/>
    <mergeCell ref="D8:D9"/>
    <mergeCell ref="A10:D10"/>
  </mergeCells>
  <pageMargins left="0.70866141732283505" right="0.70866141732283505" top="0.74803149606299202" bottom="0.74803149606299202" header="0.31496062992126" footer="0.31496062992126"/>
  <pageSetup paperSize="9" scale="83" fitToHeight="0" orientation="landscape" r:id="rId1"/>
  <colBreaks count="1" manualBreakCount="1">
    <brk id="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="90" zoomScaleNormal="90" zoomScaleSheetLayoutView="100" workbookViewId="0">
      <selection activeCell="C26" sqref="C26"/>
    </sheetView>
  </sheetViews>
  <sheetFormatPr defaultColWidth="9.140625" defaultRowHeight="17.25"/>
  <cols>
    <col min="1" max="1" width="5.28515625" style="30" customWidth="1"/>
    <col min="2" max="2" width="27.140625" style="30" customWidth="1"/>
    <col min="3" max="3" width="65.7109375" style="30" customWidth="1"/>
    <col min="4" max="4" width="17.42578125" style="32" customWidth="1"/>
    <col min="5" max="5" width="19.140625" style="32" customWidth="1"/>
    <col min="6" max="6" width="20.140625" style="32" customWidth="1"/>
    <col min="7" max="7" width="22" style="30" customWidth="1"/>
    <col min="8" max="16384" width="9.140625" style="30"/>
  </cols>
  <sheetData>
    <row r="1" spans="1:7" ht="37.5" customHeight="1">
      <c r="A1" s="307" t="s">
        <v>45</v>
      </c>
      <c r="B1" s="307"/>
      <c r="C1" s="307"/>
      <c r="D1" s="307"/>
      <c r="E1" s="307"/>
      <c r="F1" s="141"/>
    </row>
    <row r="2" spans="1:7" ht="17.25" customHeight="1">
      <c r="A2" s="307" t="s">
        <v>101</v>
      </c>
      <c r="B2" s="307"/>
      <c r="C2" s="307"/>
      <c r="D2" s="307"/>
      <c r="E2" s="307"/>
      <c r="F2" s="141"/>
    </row>
    <row r="3" spans="1:7" ht="17.25" customHeight="1">
      <c r="A3" s="307" t="s">
        <v>9</v>
      </c>
      <c r="B3" s="307"/>
      <c r="C3" s="307"/>
      <c r="D3" s="307"/>
      <c r="E3" s="307"/>
      <c r="F3" s="141"/>
    </row>
    <row r="5" spans="1:7" ht="59.25" customHeight="1">
      <c r="A5" s="31"/>
      <c r="B5" s="308" t="s">
        <v>102</v>
      </c>
      <c r="C5" s="308"/>
      <c r="D5" s="308"/>
      <c r="E5" s="308"/>
      <c r="F5" s="31"/>
    </row>
    <row r="6" spans="1:7" ht="23.25" customHeight="1"/>
    <row r="7" spans="1:7" ht="21.75" customHeight="1">
      <c r="A7" s="306" t="s">
        <v>59</v>
      </c>
      <c r="B7" s="306"/>
      <c r="C7" s="306"/>
      <c r="D7" s="306"/>
      <c r="E7" s="306"/>
      <c r="F7" s="140"/>
    </row>
    <row r="8" spans="1:7" ht="38.65" customHeight="1">
      <c r="C8" s="33" t="s">
        <v>50</v>
      </c>
      <c r="D8" s="34"/>
      <c r="E8" s="34"/>
      <c r="F8" s="34"/>
    </row>
    <row r="9" spans="1:7">
      <c r="B9" s="93" t="s">
        <v>11</v>
      </c>
      <c r="C9" s="94"/>
      <c r="D9" s="132"/>
      <c r="E9" s="30"/>
      <c r="F9" s="30"/>
    </row>
    <row r="10" spans="1:7" s="35" customFormat="1">
      <c r="B10" s="36"/>
      <c r="C10" s="36"/>
      <c r="D10" s="37"/>
      <c r="E10" s="37"/>
      <c r="F10" s="37"/>
    </row>
    <row r="11" spans="1:7" s="40" customFormat="1">
      <c r="D11" s="45"/>
      <c r="E11" s="45"/>
      <c r="F11" s="45"/>
    </row>
    <row r="12" spans="1:7">
      <c r="B12" s="9"/>
      <c r="C12" s="69"/>
      <c r="D12" s="66"/>
      <c r="E12" s="66"/>
      <c r="F12" s="66"/>
    </row>
    <row r="13" spans="1:7">
      <c r="B13" s="38" t="s">
        <v>1</v>
      </c>
      <c r="C13" s="67" t="s">
        <v>2</v>
      </c>
      <c r="D13" s="66"/>
      <c r="E13" s="66"/>
      <c r="F13" s="66"/>
    </row>
    <row r="14" spans="1:7">
      <c r="B14" s="39">
        <v>1168</v>
      </c>
      <c r="C14" s="68" t="s">
        <v>89</v>
      </c>
      <c r="D14" s="66"/>
      <c r="E14" s="66"/>
      <c r="F14" s="66"/>
    </row>
    <row r="15" spans="1:7" ht="26.25" customHeight="1">
      <c r="F15" s="65"/>
    </row>
    <row r="16" spans="1:7" s="40" customFormat="1">
      <c r="B16" s="310" t="s">
        <v>3</v>
      </c>
      <c r="C16" s="311"/>
      <c r="D16" s="318"/>
      <c r="E16" s="319"/>
      <c r="F16" s="319"/>
      <c r="G16" s="320"/>
    </row>
    <row r="17" spans="1:8" s="40" customFormat="1" ht="66" customHeight="1">
      <c r="B17" s="41" t="s">
        <v>4</v>
      </c>
      <c r="C17" s="29">
        <v>1168</v>
      </c>
      <c r="D17" s="253" t="s">
        <v>87</v>
      </c>
      <c r="E17" s="253"/>
      <c r="F17" s="253"/>
      <c r="G17" s="253"/>
    </row>
    <row r="18" spans="1:8" s="40" customFormat="1" ht="34.5">
      <c r="B18" s="41" t="s">
        <v>5</v>
      </c>
      <c r="C18" s="29">
        <v>11014</v>
      </c>
      <c r="D18" s="187" t="s">
        <v>105</v>
      </c>
      <c r="E18" s="187" t="s">
        <v>106</v>
      </c>
      <c r="F18" s="138" t="s">
        <v>12</v>
      </c>
      <c r="G18" s="138" t="s">
        <v>13</v>
      </c>
      <c r="H18" s="36"/>
    </row>
    <row r="19" spans="1:8" s="40" customFormat="1" ht="40.5" customHeight="1">
      <c r="B19" s="41" t="s">
        <v>6</v>
      </c>
      <c r="C19" s="29" t="s">
        <v>115</v>
      </c>
      <c r="D19" s="321"/>
      <c r="E19" s="321"/>
      <c r="F19" s="256"/>
      <c r="G19" s="256"/>
      <c r="H19" s="36"/>
    </row>
    <row r="20" spans="1:8" s="40" customFormat="1" ht="29.25" customHeight="1">
      <c r="B20" s="41" t="s">
        <v>10</v>
      </c>
      <c r="C20" s="29" t="s">
        <v>116</v>
      </c>
      <c r="D20" s="322"/>
      <c r="E20" s="322"/>
      <c r="F20" s="257"/>
      <c r="G20" s="257"/>
    </row>
    <row r="21" spans="1:8" s="40" customFormat="1" ht="39" customHeight="1">
      <c r="B21" s="41" t="s">
        <v>7</v>
      </c>
      <c r="C21" s="29" t="s">
        <v>99</v>
      </c>
      <c r="D21" s="322"/>
      <c r="E21" s="322"/>
      <c r="F21" s="257"/>
      <c r="G21" s="257"/>
    </row>
    <row r="22" spans="1:8" s="40" customFormat="1" ht="71.25" customHeight="1">
      <c r="B22" s="43" t="s">
        <v>92</v>
      </c>
      <c r="C22" s="29" t="s">
        <v>100</v>
      </c>
      <c r="D22" s="322"/>
      <c r="E22" s="322"/>
      <c r="F22" s="257"/>
      <c r="G22" s="257"/>
    </row>
    <row r="23" spans="1:8" s="40" customFormat="1" ht="21.75" customHeight="1">
      <c r="B23" s="312" t="s">
        <v>0</v>
      </c>
      <c r="C23" s="313"/>
      <c r="D23" s="323"/>
      <c r="E23" s="323"/>
      <c r="F23" s="258"/>
      <c r="G23" s="258"/>
    </row>
    <row r="24" spans="1:8" s="40" customFormat="1">
      <c r="B24" s="314" t="s">
        <v>98</v>
      </c>
      <c r="C24" s="315"/>
      <c r="D24" s="46">
        <v>1</v>
      </c>
      <c r="E24" s="46">
        <v>1</v>
      </c>
      <c r="F24" s="46">
        <v>1</v>
      </c>
      <c r="G24" s="46">
        <v>1</v>
      </c>
    </row>
    <row r="25" spans="1:8" s="40" customFormat="1">
      <c r="B25" s="44" t="s">
        <v>8</v>
      </c>
      <c r="C25" s="44"/>
      <c r="D25" s="173">
        <v>48340.6</v>
      </c>
      <c r="E25" s="173">
        <v>48340.6</v>
      </c>
      <c r="F25" s="173">
        <v>48340.6</v>
      </c>
      <c r="G25" s="173">
        <v>48340.6</v>
      </c>
    </row>
    <row r="26" spans="1:8" s="40" customFormat="1">
      <c r="D26" s="45"/>
      <c r="E26" s="45"/>
      <c r="F26" s="45"/>
    </row>
    <row r="27" spans="1:8" s="40" customFormat="1">
      <c r="B27" s="103"/>
      <c r="C27" s="103"/>
      <c r="D27" s="104"/>
      <c r="E27" s="104"/>
      <c r="F27" s="104"/>
    </row>
    <row r="28" spans="1:8" ht="17.25" customHeight="1">
      <c r="A28" s="306" t="s">
        <v>81</v>
      </c>
      <c r="B28" s="306"/>
      <c r="C28" s="306"/>
      <c r="D28" s="306"/>
      <c r="E28" s="306"/>
      <c r="F28" s="140"/>
    </row>
    <row r="30" spans="1:8">
      <c r="C30" s="92" t="s">
        <v>77</v>
      </c>
      <c r="D30" s="34"/>
      <c r="E30" s="34"/>
      <c r="F30" s="34"/>
    </row>
    <row r="31" spans="1:8">
      <c r="B31" s="93" t="s">
        <v>11</v>
      </c>
      <c r="C31" s="94"/>
      <c r="D31" s="95"/>
      <c r="E31" s="95"/>
      <c r="F31" s="95"/>
    </row>
    <row r="32" spans="1:8">
      <c r="B32" s="36"/>
      <c r="C32" s="36"/>
      <c r="D32" s="37"/>
      <c r="E32" s="37"/>
      <c r="F32" s="37"/>
    </row>
    <row r="33" spans="2:7">
      <c r="B33" s="36"/>
      <c r="C33" s="36"/>
      <c r="D33" s="65"/>
      <c r="E33" s="65"/>
      <c r="F33" s="65"/>
    </row>
    <row r="34" spans="2:7">
      <c r="B34" s="67" t="s">
        <v>1</v>
      </c>
      <c r="C34" s="67" t="s">
        <v>2</v>
      </c>
      <c r="D34" s="65"/>
      <c r="E34" s="65"/>
      <c r="F34" s="65"/>
    </row>
    <row r="35" spans="2:7">
      <c r="B35" s="96">
        <v>1139</v>
      </c>
      <c r="C35" s="68" t="s">
        <v>73</v>
      </c>
      <c r="D35" s="66"/>
      <c r="E35" s="66"/>
      <c r="F35" s="66"/>
    </row>
    <row r="36" spans="2:7" ht="17.25" customHeight="1">
      <c r="B36" s="316" t="s">
        <v>3</v>
      </c>
      <c r="C36" s="317"/>
      <c r="D36" s="139"/>
      <c r="E36" s="139"/>
      <c r="F36" s="139"/>
    </row>
    <row r="37" spans="2:7" s="40" customFormat="1" ht="69.75" customHeight="1">
      <c r="B37" s="97" t="s">
        <v>4</v>
      </c>
      <c r="C37" s="75">
        <v>1139</v>
      </c>
      <c r="D37" s="253" t="s">
        <v>86</v>
      </c>
      <c r="E37" s="253"/>
      <c r="F37" s="253"/>
      <c r="G37" s="253"/>
    </row>
    <row r="38" spans="2:7" ht="34.5" customHeight="1">
      <c r="B38" s="98" t="s">
        <v>5</v>
      </c>
      <c r="C38" s="99">
        <v>11001</v>
      </c>
      <c r="D38" s="187" t="s">
        <v>105</v>
      </c>
      <c r="E38" s="187" t="s">
        <v>106</v>
      </c>
      <c r="F38" s="133" t="s">
        <v>12</v>
      </c>
      <c r="G38" s="133" t="s">
        <v>17</v>
      </c>
    </row>
    <row r="39" spans="2:7" ht="34.5">
      <c r="B39" s="98" t="s">
        <v>6</v>
      </c>
      <c r="C39" s="75" t="s">
        <v>73</v>
      </c>
      <c r="D39" s="187"/>
      <c r="E39" s="187"/>
      <c r="F39" s="183"/>
      <c r="G39" s="183"/>
    </row>
    <row r="40" spans="2:7" ht="76.5" customHeight="1">
      <c r="B40" s="98" t="s">
        <v>10</v>
      </c>
      <c r="C40" s="75" t="s">
        <v>78</v>
      </c>
      <c r="D40" s="183"/>
      <c r="E40" s="183"/>
      <c r="F40" s="183"/>
      <c r="G40" s="183"/>
    </row>
    <row r="41" spans="2:7">
      <c r="B41" s="98" t="s">
        <v>7</v>
      </c>
      <c r="C41" s="99" t="s">
        <v>79</v>
      </c>
      <c r="D41" s="183"/>
      <c r="E41" s="183"/>
      <c r="F41" s="183"/>
      <c r="G41" s="183"/>
    </row>
    <row r="42" spans="2:7" ht="51.75">
      <c r="B42" s="100" t="s">
        <v>80</v>
      </c>
      <c r="C42" s="75" t="s">
        <v>77</v>
      </c>
      <c r="D42" s="183"/>
      <c r="E42" s="183"/>
      <c r="F42" s="183"/>
      <c r="G42" s="183"/>
    </row>
    <row r="43" spans="2:7">
      <c r="B43" s="101"/>
      <c r="C43" s="102" t="s">
        <v>0</v>
      </c>
      <c r="D43" s="183"/>
      <c r="E43" s="183"/>
      <c r="F43" s="183"/>
      <c r="G43" s="183"/>
    </row>
    <row r="44" spans="2:7">
      <c r="B44" s="309" t="s">
        <v>8</v>
      </c>
      <c r="C44" s="309"/>
      <c r="D44" s="158">
        <v>-48340.6</v>
      </c>
      <c r="E44" s="158">
        <v>-48340.6</v>
      </c>
      <c r="F44" s="158">
        <v>-48340.6</v>
      </c>
      <c r="G44" s="158">
        <v>-48340.6</v>
      </c>
    </row>
  </sheetData>
  <mergeCells count="18">
    <mergeCell ref="D16:G16"/>
    <mergeCell ref="D37:G37"/>
    <mergeCell ref="F19:F23"/>
    <mergeCell ref="G19:G23"/>
    <mergeCell ref="A28:E28"/>
    <mergeCell ref="D17:G17"/>
    <mergeCell ref="E19:E23"/>
    <mergeCell ref="D19:D23"/>
    <mergeCell ref="B44:C44"/>
    <mergeCell ref="B16:C16"/>
    <mergeCell ref="B23:C23"/>
    <mergeCell ref="B24:C24"/>
    <mergeCell ref="B36:C36"/>
    <mergeCell ref="A7:E7"/>
    <mergeCell ref="A3:E3"/>
    <mergeCell ref="A2:E2"/>
    <mergeCell ref="A1:E1"/>
    <mergeCell ref="B5:E5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Normal="100" zoomScaleSheetLayoutView="100" workbookViewId="0">
      <selection activeCell="D47" sqref="D47"/>
    </sheetView>
  </sheetViews>
  <sheetFormatPr defaultColWidth="9.140625" defaultRowHeight="17.25"/>
  <cols>
    <col min="1" max="1" width="5.28515625" style="40" customWidth="1"/>
    <col min="2" max="2" width="29.140625" style="40" customWidth="1"/>
    <col min="3" max="3" width="65.7109375" style="40" customWidth="1"/>
    <col min="4" max="4" width="20.140625" style="45" customWidth="1"/>
    <col min="5" max="5" width="18.140625" style="45" customWidth="1"/>
    <col min="6" max="6" width="14.5703125" style="45" customWidth="1"/>
    <col min="7" max="7" width="14.5703125" style="40" customWidth="1"/>
    <col min="8" max="16384" width="9.140625" style="40"/>
  </cols>
  <sheetData>
    <row r="1" spans="1:7" ht="37.5" customHeight="1">
      <c r="E1" s="207" t="s">
        <v>60</v>
      </c>
      <c r="F1" s="63"/>
    </row>
    <row r="2" spans="1:7" ht="17.25" customHeight="1">
      <c r="C2" s="247" t="s">
        <v>101</v>
      </c>
      <c r="D2" s="247"/>
      <c r="E2" s="247"/>
      <c r="F2" s="63"/>
    </row>
    <row r="3" spans="1:7" ht="17.25" customHeight="1">
      <c r="C3" s="247" t="s">
        <v>9</v>
      </c>
      <c r="D3" s="247"/>
      <c r="E3" s="247"/>
      <c r="F3" s="63"/>
    </row>
    <row r="5" spans="1:7" ht="59.25" customHeight="1">
      <c r="A5" s="234"/>
      <c r="B5" s="330" t="s">
        <v>111</v>
      </c>
      <c r="C5" s="330"/>
      <c r="D5" s="330"/>
      <c r="E5" s="330"/>
      <c r="F5" s="234"/>
    </row>
    <row r="6" spans="1:7" ht="23.25" customHeight="1"/>
    <row r="7" spans="1:7" ht="21.75" customHeight="1">
      <c r="A7" s="329" t="s">
        <v>110</v>
      </c>
      <c r="B7" s="329"/>
      <c r="C7" s="329"/>
      <c r="D7" s="329"/>
      <c r="E7" s="329"/>
      <c r="F7" s="235"/>
    </row>
    <row r="8" spans="1:7" ht="38.65" customHeight="1">
      <c r="C8" s="236" t="s">
        <v>50</v>
      </c>
      <c r="D8" s="237"/>
      <c r="E8" s="237"/>
      <c r="F8" s="237"/>
    </row>
    <row r="9" spans="1:7">
      <c r="B9" s="93" t="s">
        <v>11</v>
      </c>
      <c r="C9" s="94"/>
      <c r="D9" s="132"/>
      <c r="E9" s="40"/>
      <c r="F9" s="40"/>
    </row>
    <row r="10" spans="1:7" s="36" customFormat="1">
      <c r="D10" s="238"/>
      <c r="E10" s="238"/>
      <c r="F10" s="238"/>
    </row>
    <row r="11" spans="1:7">
      <c r="B11" s="9"/>
      <c r="C11" s="239"/>
      <c r="D11" s="240"/>
      <c r="E11" s="240"/>
      <c r="F11" s="240"/>
    </row>
    <row r="12" spans="1:7">
      <c r="B12" s="38" t="s">
        <v>1</v>
      </c>
      <c r="C12" s="67" t="s">
        <v>2</v>
      </c>
      <c r="D12" s="240"/>
      <c r="E12" s="240"/>
      <c r="F12" s="240"/>
    </row>
    <row r="13" spans="1:7" ht="26.25" customHeight="1">
      <c r="B13" s="129">
        <v>1168</v>
      </c>
      <c r="C13" s="97" t="s">
        <v>89</v>
      </c>
    </row>
    <row r="14" spans="1:7" ht="26.25" customHeight="1">
      <c r="B14" s="9"/>
      <c r="C14" s="239"/>
    </row>
    <row r="15" spans="1:7">
      <c r="B15" s="324" t="s">
        <v>3</v>
      </c>
      <c r="C15" s="325"/>
      <c r="D15" s="189"/>
      <c r="E15" s="190"/>
      <c r="F15" s="137"/>
    </row>
    <row r="16" spans="1:7" ht="58.35" customHeight="1">
      <c r="B16" s="41" t="s">
        <v>4</v>
      </c>
      <c r="C16" s="29">
        <v>1168</v>
      </c>
      <c r="D16" s="253" t="s">
        <v>87</v>
      </c>
      <c r="E16" s="253"/>
      <c r="F16" s="253"/>
      <c r="G16" s="253"/>
    </row>
    <row r="17" spans="1:7" ht="34.5">
      <c r="B17" s="41" t="s">
        <v>5</v>
      </c>
      <c r="C17" s="29">
        <v>11014</v>
      </c>
      <c r="D17" s="213" t="s">
        <v>105</v>
      </c>
      <c r="E17" s="213" t="s">
        <v>106</v>
      </c>
      <c r="F17" s="42" t="s">
        <v>12</v>
      </c>
      <c r="G17" s="42" t="s">
        <v>13</v>
      </c>
    </row>
    <row r="18" spans="1:7" ht="34.5">
      <c r="B18" s="41" t="s">
        <v>6</v>
      </c>
      <c r="C18" s="29" t="s">
        <v>115</v>
      </c>
      <c r="D18" s="75"/>
      <c r="E18" s="75"/>
      <c r="F18" s="138"/>
      <c r="G18" s="138"/>
    </row>
    <row r="19" spans="1:7" ht="27.75" customHeight="1">
      <c r="B19" s="41" t="s">
        <v>10</v>
      </c>
      <c r="C19" s="233" t="s">
        <v>116</v>
      </c>
      <c r="D19" s="75"/>
      <c r="E19" s="75"/>
      <c r="F19" s="138"/>
      <c r="G19" s="138"/>
    </row>
    <row r="20" spans="1:7">
      <c r="B20" s="41" t="s">
        <v>7</v>
      </c>
      <c r="C20" s="29" t="s">
        <v>49</v>
      </c>
      <c r="D20" s="75"/>
      <c r="E20" s="75"/>
      <c r="F20" s="138"/>
      <c r="G20" s="138"/>
    </row>
    <row r="21" spans="1:7" ht="57.75" customHeight="1">
      <c r="B21" s="43" t="s">
        <v>92</v>
      </c>
      <c r="C21" s="29" t="s">
        <v>85</v>
      </c>
      <c r="D21" s="75"/>
      <c r="E21" s="75"/>
      <c r="F21" s="138"/>
      <c r="G21" s="138"/>
    </row>
    <row r="22" spans="1:7">
      <c r="B22" s="332" t="s">
        <v>0</v>
      </c>
      <c r="C22" s="333"/>
      <c r="D22" s="138"/>
      <c r="E22" s="138"/>
      <c r="F22" s="138"/>
      <c r="G22" s="138"/>
    </row>
    <row r="23" spans="1:7">
      <c r="B23" s="314" t="s">
        <v>98</v>
      </c>
      <c r="C23" s="313"/>
      <c r="D23" s="46">
        <v>1</v>
      </c>
      <c r="E23" s="46">
        <v>1</v>
      </c>
      <c r="F23" s="46">
        <v>1</v>
      </c>
      <c r="G23" s="46">
        <v>1</v>
      </c>
    </row>
    <row r="24" spans="1:7">
      <c r="B24" s="44" t="s">
        <v>8</v>
      </c>
      <c r="C24" s="44"/>
      <c r="D24" s="173">
        <v>48340.6</v>
      </c>
      <c r="E24" s="173">
        <v>48340.6</v>
      </c>
      <c r="F24" s="173">
        <v>48340.6</v>
      </c>
      <c r="G24" s="173">
        <v>48340.6</v>
      </c>
    </row>
    <row r="28" spans="1:7" ht="17.25" customHeight="1">
      <c r="A28" s="331" t="s">
        <v>112</v>
      </c>
      <c r="B28" s="331"/>
      <c r="C28" s="331"/>
      <c r="D28" s="331"/>
      <c r="E28" s="331"/>
      <c r="F28" s="235"/>
    </row>
    <row r="30" spans="1:7">
      <c r="C30" s="211" t="s">
        <v>77</v>
      </c>
      <c r="D30" s="237"/>
      <c r="E30" s="237"/>
      <c r="F30" s="237"/>
    </row>
    <row r="31" spans="1:7" ht="35.25" customHeight="1">
      <c r="B31" s="93" t="s">
        <v>11</v>
      </c>
      <c r="C31" s="94"/>
      <c r="D31" s="95"/>
      <c r="E31" s="95"/>
      <c r="F31" s="95"/>
    </row>
    <row r="32" spans="1:7">
      <c r="B32" s="36"/>
      <c r="C32" s="36"/>
      <c r="D32" s="238"/>
      <c r="E32" s="238"/>
      <c r="F32" s="238"/>
    </row>
    <row r="33" spans="2:8">
      <c r="B33" s="36"/>
      <c r="C33" s="36"/>
      <c r="D33" s="241"/>
      <c r="E33" s="241"/>
      <c r="F33" s="241"/>
    </row>
    <row r="34" spans="2:8">
      <c r="B34" s="67" t="s">
        <v>1</v>
      </c>
      <c r="C34" s="67" t="s">
        <v>2</v>
      </c>
      <c r="D34" s="241"/>
      <c r="E34" s="241"/>
      <c r="F34" s="241"/>
    </row>
    <row r="35" spans="2:8">
      <c r="B35" s="215">
        <v>1139</v>
      </c>
      <c r="C35" s="97" t="s">
        <v>73</v>
      </c>
      <c r="D35" s="240"/>
      <c r="E35" s="240"/>
      <c r="F35" s="240"/>
    </row>
    <row r="36" spans="2:8">
      <c r="B36" s="316" t="s">
        <v>3</v>
      </c>
      <c r="C36" s="326"/>
      <c r="D36" s="242"/>
      <c r="E36" s="243"/>
      <c r="F36" s="244"/>
    </row>
    <row r="37" spans="2:8" ht="58.35" customHeight="1">
      <c r="B37" s="97" t="s">
        <v>4</v>
      </c>
      <c r="C37" s="75">
        <v>1139</v>
      </c>
      <c r="D37" s="327" t="s">
        <v>86</v>
      </c>
      <c r="E37" s="328"/>
      <c r="F37" s="328"/>
      <c r="G37" s="328"/>
    </row>
    <row r="38" spans="2:8" ht="34.5">
      <c r="B38" s="98" t="s">
        <v>5</v>
      </c>
      <c r="C38" s="99">
        <v>11001</v>
      </c>
      <c r="D38" s="213" t="s">
        <v>105</v>
      </c>
      <c r="E38" s="213" t="s">
        <v>106</v>
      </c>
      <c r="F38" s="214" t="s">
        <v>88</v>
      </c>
      <c r="G38" s="214" t="s">
        <v>17</v>
      </c>
      <c r="H38" s="36"/>
    </row>
    <row r="39" spans="2:8" ht="34.5">
      <c r="B39" s="98" t="s">
        <v>6</v>
      </c>
      <c r="C39" s="75" t="s">
        <v>73</v>
      </c>
      <c r="D39" s="75"/>
      <c r="E39" s="75"/>
      <c r="F39" s="97"/>
      <c r="G39" s="97"/>
    </row>
    <row r="40" spans="2:8" ht="69">
      <c r="B40" s="98" t="s">
        <v>10</v>
      </c>
      <c r="C40" s="75" t="s">
        <v>78</v>
      </c>
      <c r="D40" s="75"/>
      <c r="E40" s="75"/>
      <c r="F40" s="97"/>
      <c r="G40" s="97"/>
    </row>
    <row r="41" spans="2:8">
      <c r="B41" s="98" t="s">
        <v>7</v>
      </c>
      <c r="C41" s="75" t="s">
        <v>79</v>
      </c>
      <c r="D41" s="75"/>
      <c r="E41" s="75"/>
      <c r="F41" s="97"/>
      <c r="G41" s="97"/>
    </row>
    <row r="42" spans="2:8" ht="51.75">
      <c r="B42" s="100" t="s">
        <v>80</v>
      </c>
      <c r="C42" s="75" t="s">
        <v>77</v>
      </c>
      <c r="D42" s="75"/>
      <c r="E42" s="75"/>
      <c r="F42" s="97"/>
      <c r="G42" s="97"/>
    </row>
    <row r="43" spans="2:8">
      <c r="B43" s="101"/>
      <c r="C43" s="102" t="s">
        <v>0</v>
      </c>
      <c r="D43" s="97"/>
      <c r="E43" s="97"/>
      <c r="F43" s="97"/>
      <c r="G43" s="97"/>
    </row>
    <row r="44" spans="2:8">
      <c r="B44" s="309" t="s">
        <v>8</v>
      </c>
      <c r="C44" s="309"/>
      <c r="D44" s="158">
        <v>-48340.6</v>
      </c>
      <c r="E44" s="158">
        <v>-48340.6</v>
      </c>
      <c r="F44" s="158">
        <v>-48340.6</v>
      </c>
      <c r="G44" s="158">
        <v>-48340.6</v>
      </c>
    </row>
  </sheetData>
  <mergeCells count="12">
    <mergeCell ref="A7:E7"/>
    <mergeCell ref="B5:E5"/>
    <mergeCell ref="C3:E3"/>
    <mergeCell ref="C2:E2"/>
    <mergeCell ref="A28:E28"/>
    <mergeCell ref="B22:C22"/>
    <mergeCell ref="D16:G16"/>
    <mergeCell ref="B44:C44"/>
    <mergeCell ref="B23:C23"/>
    <mergeCell ref="B15:C15"/>
    <mergeCell ref="B36:C36"/>
    <mergeCell ref="D37:G37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zoomScaleNormal="100" zoomScaleSheetLayoutView="100" workbookViewId="0">
      <selection activeCell="F9" sqref="F9:F10"/>
    </sheetView>
  </sheetViews>
  <sheetFormatPr defaultColWidth="9.140625" defaultRowHeight="17.25"/>
  <cols>
    <col min="1" max="1" width="10.42578125" style="105" customWidth="1"/>
    <col min="2" max="2" width="9.5703125" style="105" customWidth="1"/>
    <col min="3" max="3" width="8" style="105" customWidth="1"/>
    <col min="4" max="4" width="10.42578125" style="105" customWidth="1"/>
    <col min="5" max="5" width="14.7109375" style="105" customWidth="1"/>
    <col min="6" max="6" width="62.140625" style="105" customWidth="1"/>
    <col min="7" max="7" width="16.140625" style="105" customWidth="1"/>
    <col min="8" max="8" width="14.5703125" style="105" customWidth="1"/>
    <col min="9" max="9" width="16" style="105" customWidth="1"/>
    <col min="10" max="10" width="15.7109375" style="105" customWidth="1"/>
    <col min="11" max="11" width="21.140625" style="105" customWidth="1"/>
    <col min="12" max="12" width="14.42578125" style="105" customWidth="1"/>
    <col min="13" max="16384" width="9.140625" style="105"/>
  </cols>
  <sheetData>
    <row r="1" spans="1:11" ht="18" customHeight="1">
      <c r="H1" s="343" t="s">
        <v>82</v>
      </c>
      <c r="I1" s="343"/>
      <c r="J1" s="343"/>
      <c r="K1" s="146"/>
    </row>
    <row r="2" spans="1:11" ht="15.75" customHeight="1">
      <c r="H2" s="334" t="s">
        <v>101</v>
      </c>
      <c r="I2" s="335"/>
      <c r="J2" s="335"/>
      <c r="K2" s="146"/>
    </row>
    <row r="3" spans="1:11" ht="17.25" customHeight="1">
      <c r="H3" s="334" t="s">
        <v>9</v>
      </c>
      <c r="I3" s="335"/>
      <c r="J3" s="335"/>
      <c r="K3" s="146"/>
    </row>
    <row r="6" spans="1:11" ht="52.5" customHeight="1">
      <c r="A6" s="337" t="s">
        <v>103</v>
      </c>
      <c r="B6" s="337"/>
      <c r="C6" s="337"/>
      <c r="D6" s="337"/>
      <c r="E6" s="337"/>
      <c r="F6" s="337"/>
      <c r="G6" s="337"/>
      <c r="H6" s="337"/>
      <c r="I6" s="337"/>
      <c r="J6" s="337"/>
      <c r="K6" s="337"/>
    </row>
    <row r="7" spans="1:11">
      <c r="K7" s="142"/>
    </row>
    <row r="8" spans="1:11">
      <c r="I8" s="338" t="s">
        <v>25</v>
      </c>
      <c r="J8" s="338"/>
      <c r="K8" s="143"/>
    </row>
    <row r="9" spans="1:11" s="106" customFormat="1" ht="75.75" customHeight="1">
      <c r="A9" s="336" t="s">
        <v>26</v>
      </c>
      <c r="B9" s="336"/>
      <c r="C9" s="336"/>
      <c r="D9" s="336" t="s">
        <v>14</v>
      </c>
      <c r="E9" s="336"/>
      <c r="F9" s="336" t="s">
        <v>20</v>
      </c>
      <c r="G9" s="339" t="s">
        <v>51</v>
      </c>
      <c r="H9" s="340"/>
      <c r="I9" s="340"/>
      <c r="J9" s="341"/>
      <c r="K9" s="144"/>
    </row>
    <row r="10" spans="1:11" s="108" customFormat="1" ht="36.200000000000003" customHeight="1">
      <c r="A10" s="107" t="s">
        <v>52</v>
      </c>
      <c r="B10" s="107" t="s">
        <v>53</v>
      </c>
      <c r="C10" s="107" t="s">
        <v>27</v>
      </c>
      <c r="D10" s="107" t="s">
        <v>18</v>
      </c>
      <c r="E10" s="107" t="s">
        <v>40</v>
      </c>
      <c r="F10" s="336"/>
      <c r="G10" s="187" t="s">
        <v>105</v>
      </c>
      <c r="H10" s="187" t="s">
        <v>106</v>
      </c>
      <c r="I10" s="135" t="s">
        <v>16</v>
      </c>
      <c r="J10" s="135" t="s">
        <v>17</v>
      </c>
      <c r="K10" s="145"/>
    </row>
    <row r="11" spans="1:11" s="106" customFormat="1" ht="22.5" customHeight="1">
      <c r="A11" s="109"/>
      <c r="B11" s="109"/>
      <c r="C11" s="109"/>
      <c r="D11" s="107"/>
      <c r="E11" s="107"/>
      <c r="F11" s="110" t="s">
        <v>24</v>
      </c>
      <c r="G11" s="188">
        <f>+G13+G32</f>
        <v>0</v>
      </c>
      <c r="H11" s="188">
        <f>+H13+H32</f>
        <v>0</v>
      </c>
      <c r="I11" s="111">
        <f t="shared" ref="I11:J11" si="0">+I13+I32</f>
        <v>0</v>
      </c>
      <c r="J11" s="111">
        <f t="shared" si="0"/>
        <v>0</v>
      </c>
    </row>
    <row r="12" spans="1:11" s="106" customFormat="1" ht="22.5" customHeight="1">
      <c r="A12" s="109"/>
      <c r="B12" s="109"/>
      <c r="C12" s="109"/>
      <c r="D12" s="107"/>
      <c r="E12" s="107"/>
      <c r="F12" s="112" t="s">
        <v>83</v>
      </c>
      <c r="G12" s="112"/>
      <c r="H12" s="112"/>
      <c r="I12" s="111"/>
      <c r="J12" s="111"/>
    </row>
    <row r="13" spans="1:11" s="108" customFormat="1" ht="27" customHeight="1">
      <c r="A13" s="113"/>
      <c r="B13" s="113"/>
      <c r="C13" s="113"/>
      <c r="D13" s="107"/>
      <c r="E13" s="107"/>
      <c r="F13" s="114" t="s">
        <v>77</v>
      </c>
      <c r="G13" s="111">
        <f>G14</f>
        <v>-48340.6</v>
      </c>
      <c r="H13" s="111">
        <f>H14</f>
        <v>-48340.6</v>
      </c>
      <c r="I13" s="111">
        <f t="shared" ref="I13:J13" si="1">+I14</f>
        <v>-48340.6</v>
      </c>
      <c r="J13" s="111">
        <f t="shared" si="1"/>
        <v>-48340.6</v>
      </c>
    </row>
    <row r="14" spans="1:11" ht="34.5">
      <c r="A14" s="280" t="s">
        <v>67</v>
      </c>
      <c r="B14" s="280"/>
      <c r="C14" s="280"/>
      <c r="D14" s="280"/>
      <c r="E14" s="280"/>
      <c r="F14" s="114" t="s">
        <v>68</v>
      </c>
      <c r="G14" s="163">
        <f>G16</f>
        <v>-48340.6</v>
      </c>
      <c r="H14" s="163">
        <f>H16</f>
        <v>-48340.6</v>
      </c>
      <c r="I14" s="163">
        <f t="shared" ref="I14:J14" si="2">+I16</f>
        <v>-48340.6</v>
      </c>
      <c r="J14" s="163">
        <f t="shared" si="2"/>
        <v>-48340.6</v>
      </c>
    </row>
    <row r="15" spans="1:11">
      <c r="A15" s="280"/>
      <c r="B15" s="280"/>
      <c r="C15" s="280"/>
      <c r="D15" s="280"/>
      <c r="E15" s="280"/>
      <c r="F15" s="112" t="s">
        <v>21</v>
      </c>
      <c r="G15" s="166"/>
      <c r="H15" s="166"/>
      <c r="I15" s="152"/>
      <c r="J15" s="152"/>
    </row>
    <row r="16" spans="1:11" ht="34.5">
      <c r="A16" s="280"/>
      <c r="B16" s="280" t="s">
        <v>69</v>
      </c>
      <c r="C16" s="280"/>
      <c r="D16" s="280"/>
      <c r="E16" s="280"/>
      <c r="F16" s="114" t="s">
        <v>70</v>
      </c>
      <c r="G16" s="166">
        <f>G18</f>
        <v>-48340.6</v>
      </c>
      <c r="H16" s="166">
        <f>H18</f>
        <v>-48340.6</v>
      </c>
      <c r="I16" s="164">
        <f t="shared" ref="I16:J16" si="3">+I18</f>
        <v>-48340.6</v>
      </c>
      <c r="J16" s="164">
        <f t="shared" si="3"/>
        <v>-48340.6</v>
      </c>
    </row>
    <row r="17" spans="1:10">
      <c r="A17" s="280"/>
      <c r="B17" s="280"/>
      <c r="C17" s="280"/>
      <c r="D17" s="280"/>
      <c r="E17" s="280"/>
      <c r="F17" s="112" t="s">
        <v>21</v>
      </c>
      <c r="G17" s="166"/>
      <c r="H17" s="166"/>
      <c r="I17" s="164"/>
      <c r="J17" s="164"/>
    </row>
    <row r="18" spans="1:10">
      <c r="A18" s="280"/>
      <c r="B18" s="280"/>
      <c r="C18" s="280" t="s">
        <v>69</v>
      </c>
      <c r="D18" s="280"/>
      <c r="E18" s="280"/>
      <c r="F18" s="110" t="s">
        <v>62</v>
      </c>
      <c r="G18" s="166">
        <f>G20</f>
        <v>-48340.6</v>
      </c>
      <c r="H18" s="166">
        <f>H20</f>
        <v>-48340.6</v>
      </c>
      <c r="I18" s="164">
        <f t="shared" ref="I18:J18" si="4">+I20</f>
        <v>-48340.6</v>
      </c>
      <c r="J18" s="164">
        <f t="shared" si="4"/>
        <v>-48340.6</v>
      </c>
    </row>
    <row r="19" spans="1:10" ht="14.25" customHeight="1">
      <c r="A19" s="280"/>
      <c r="B19" s="280"/>
      <c r="C19" s="280"/>
      <c r="D19" s="280"/>
      <c r="E19" s="280"/>
      <c r="F19" s="112" t="s">
        <v>21</v>
      </c>
      <c r="G19" s="166"/>
      <c r="H19" s="166"/>
      <c r="I19" s="153"/>
      <c r="J19" s="153"/>
    </row>
    <row r="20" spans="1:10">
      <c r="A20" s="280"/>
      <c r="B20" s="280"/>
      <c r="C20" s="280"/>
      <c r="D20" s="280"/>
      <c r="E20" s="280"/>
      <c r="F20" s="112" t="s">
        <v>71</v>
      </c>
      <c r="G20" s="166">
        <f>G22</f>
        <v>-48340.6</v>
      </c>
      <c r="H20" s="166">
        <f>H22</f>
        <v>-48340.6</v>
      </c>
      <c r="I20" s="164">
        <f t="shared" ref="I20:J20" si="5">+I22</f>
        <v>-48340.6</v>
      </c>
      <c r="J20" s="164">
        <f t="shared" si="5"/>
        <v>-48340.6</v>
      </c>
    </row>
    <row r="21" spans="1:10">
      <c r="A21" s="280"/>
      <c r="B21" s="280"/>
      <c r="C21" s="280"/>
      <c r="D21" s="280"/>
      <c r="E21" s="280"/>
      <c r="F21" s="112" t="s">
        <v>21</v>
      </c>
      <c r="G21" s="166"/>
      <c r="H21" s="166"/>
      <c r="I21" s="163"/>
      <c r="J21" s="163"/>
    </row>
    <row r="22" spans="1:10" s="115" customFormat="1" ht="22.5" customHeight="1">
      <c r="A22" s="280"/>
      <c r="B22" s="280"/>
      <c r="C22" s="280"/>
      <c r="D22" s="280" t="s">
        <v>72</v>
      </c>
      <c r="E22" s="342" t="s">
        <v>73</v>
      </c>
      <c r="F22" s="342" t="s">
        <v>62</v>
      </c>
      <c r="G22" s="163">
        <f>G24</f>
        <v>-48340.6</v>
      </c>
      <c r="H22" s="163">
        <f>H24</f>
        <v>-48340.6</v>
      </c>
      <c r="I22" s="163">
        <f t="shared" ref="I22:J22" si="6">+I24</f>
        <v>-48340.6</v>
      </c>
      <c r="J22" s="163">
        <f t="shared" si="6"/>
        <v>-48340.6</v>
      </c>
    </row>
    <row r="23" spans="1:10" ht="15" customHeight="1">
      <c r="A23" s="280"/>
      <c r="B23" s="280"/>
      <c r="C23" s="280"/>
      <c r="D23" s="280"/>
      <c r="E23" s="116"/>
      <c r="F23" s="117" t="s">
        <v>21</v>
      </c>
      <c r="G23" s="163"/>
      <c r="H23" s="163"/>
      <c r="I23" s="155"/>
      <c r="J23" s="155"/>
    </row>
    <row r="24" spans="1:10" ht="22.15" customHeight="1">
      <c r="A24" s="280"/>
      <c r="B24" s="280"/>
      <c r="C24" s="280"/>
      <c r="D24" s="280"/>
      <c r="E24" s="118" t="s">
        <v>65</v>
      </c>
      <c r="F24" s="110" t="s">
        <v>62</v>
      </c>
      <c r="G24" s="163">
        <f>G26</f>
        <v>-48340.6</v>
      </c>
      <c r="H24" s="163">
        <f>H26</f>
        <v>-48340.6</v>
      </c>
      <c r="I24" s="165">
        <f t="shared" ref="I24:J24" si="7">+I26</f>
        <v>-48340.6</v>
      </c>
      <c r="J24" s="165">
        <f t="shared" si="7"/>
        <v>-48340.6</v>
      </c>
    </row>
    <row r="25" spans="1:10">
      <c r="A25" s="280"/>
      <c r="B25" s="280"/>
      <c r="C25" s="280"/>
      <c r="D25" s="280"/>
      <c r="E25" s="281"/>
      <c r="F25" s="109" t="s">
        <v>41</v>
      </c>
      <c r="G25" s="166"/>
      <c r="H25" s="166"/>
      <c r="I25" s="166"/>
      <c r="J25" s="166"/>
    </row>
    <row r="26" spans="1:10">
      <c r="A26" s="280"/>
      <c r="B26" s="280"/>
      <c r="C26" s="280"/>
      <c r="D26" s="280"/>
      <c r="E26" s="281"/>
      <c r="F26" s="119" t="s">
        <v>71</v>
      </c>
      <c r="G26" s="166">
        <f>G28</f>
        <v>-48340.6</v>
      </c>
      <c r="H26" s="166">
        <f>H28</f>
        <v>-48340.6</v>
      </c>
      <c r="I26" s="167">
        <f t="shared" ref="I26:J26" si="8">+I28</f>
        <v>-48340.6</v>
      </c>
      <c r="J26" s="167">
        <f t="shared" si="8"/>
        <v>-48340.6</v>
      </c>
    </row>
    <row r="27" spans="1:10" ht="37.5" customHeight="1">
      <c r="A27" s="280"/>
      <c r="B27" s="280"/>
      <c r="C27" s="280"/>
      <c r="D27" s="280"/>
      <c r="E27" s="281"/>
      <c r="F27" s="109" t="s">
        <v>74</v>
      </c>
      <c r="G27" s="166"/>
      <c r="H27" s="166"/>
      <c r="I27" s="166"/>
      <c r="J27" s="166"/>
    </row>
    <row r="28" spans="1:10">
      <c r="A28" s="280"/>
      <c r="B28" s="280"/>
      <c r="C28" s="280"/>
      <c r="D28" s="280"/>
      <c r="E28" s="281"/>
      <c r="F28" s="120" t="s">
        <v>22</v>
      </c>
      <c r="G28" s="166">
        <f>G29</f>
        <v>-48340.6</v>
      </c>
      <c r="H28" s="166">
        <f t="shared" ref="G28:H30" si="9">H29</f>
        <v>-48340.6</v>
      </c>
      <c r="I28" s="166">
        <f t="shared" ref="I28:J30" si="10">+I29</f>
        <v>-48340.6</v>
      </c>
      <c r="J28" s="166">
        <f t="shared" si="10"/>
        <v>-48340.6</v>
      </c>
    </row>
    <row r="29" spans="1:10">
      <c r="A29" s="280"/>
      <c r="B29" s="280"/>
      <c r="C29" s="280"/>
      <c r="D29" s="280"/>
      <c r="E29" s="281"/>
      <c r="F29" s="121" t="s">
        <v>23</v>
      </c>
      <c r="G29" s="166">
        <f t="shared" si="9"/>
        <v>-48340.6</v>
      </c>
      <c r="H29" s="166">
        <f t="shared" si="9"/>
        <v>-48340.6</v>
      </c>
      <c r="I29" s="166">
        <f t="shared" si="10"/>
        <v>-48340.6</v>
      </c>
      <c r="J29" s="166">
        <f t="shared" si="10"/>
        <v>-48340.6</v>
      </c>
    </row>
    <row r="30" spans="1:10">
      <c r="A30" s="280"/>
      <c r="B30" s="280"/>
      <c r="C30" s="280"/>
      <c r="D30" s="280"/>
      <c r="E30" s="281"/>
      <c r="F30" s="121" t="s">
        <v>84</v>
      </c>
      <c r="G30" s="166">
        <f>G31</f>
        <v>-48340.6</v>
      </c>
      <c r="H30" s="166">
        <f t="shared" si="9"/>
        <v>-48340.6</v>
      </c>
      <c r="I30" s="166">
        <f t="shared" si="10"/>
        <v>-48340.6</v>
      </c>
      <c r="J30" s="166">
        <f t="shared" si="10"/>
        <v>-48340.6</v>
      </c>
    </row>
    <row r="31" spans="1:10">
      <c r="A31" s="280"/>
      <c r="B31" s="280"/>
      <c r="C31" s="280"/>
      <c r="D31" s="280"/>
      <c r="E31" s="281"/>
      <c r="F31" s="112" t="s">
        <v>76</v>
      </c>
      <c r="G31" s="166">
        <v>-48340.6</v>
      </c>
      <c r="H31" s="166">
        <v>-48340.6</v>
      </c>
      <c r="I31" s="166">
        <v>-48340.6</v>
      </c>
      <c r="J31" s="166">
        <v>-48340.6</v>
      </c>
    </row>
    <row r="32" spans="1:10" s="124" customFormat="1" ht="36.200000000000003" customHeight="1">
      <c r="A32" s="122"/>
      <c r="B32" s="122"/>
      <c r="C32" s="122"/>
      <c r="D32" s="122"/>
      <c r="E32" s="122"/>
      <c r="F32" s="123" t="s">
        <v>36</v>
      </c>
      <c r="G32" s="111">
        <f>+G33</f>
        <v>48340.6</v>
      </c>
      <c r="H32" s="111">
        <f>+H33</f>
        <v>48340.6</v>
      </c>
      <c r="I32" s="111">
        <f t="shared" ref="I32:J32" si="11">+I33</f>
        <v>48340.6</v>
      </c>
      <c r="J32" s="111">
        <f t="shared" si="11"/>
        <v>48340.6</v>
      </c>
    </row>
    <row r="33" spans="1:10" s="126" customFormat="1">
      <c r="A33" s="345" t="s">
        <v>48</v>
      </c>
      <c r="B33" s="346"/>
      <c r="C33" s="348"/>
      <c r="D33" s="351"/>
      <c r="E33" s="351"/>
      <c r="F33" s="125" t="s">
        <v>55</v>
      </c>
      <c r="G33" s="168">
        <f>+G35</f>
        <v>48340.6</v>
      </c>
      <c r="H33" s="168">
        <f>+H35</f>
        <v>48340.6</v>
      </c>
      <c r="I33" s="168">
        <f t="shared" ref="I33:J33" si="12">+I35</f>
        <v>48340.6</v>
      </c>
      <c r="J33" s="168">
        <f t="shared" si="12"/>
        <v>48340.6</v>
      </c>
    </row>
    <row r="34" spans="1:10" s="126" customFormat="1">
      <c r="A34" s="345"/>
      <c r="B34" s="347"/>
      <c r="C34" s="349"/>
      <c r="D34" s="352"/>
      <c r="E34" s="352"/>
      <c r="F34" s="88" t="s">
        <v>21</v>
      </c>
      <c r="G34" s="111"/>
      <c r="H34" s="111"/>
      <c r="I34" s="168"/>
      <c r="J34" s="168"/>
    </row>
    <row r="35" spans="1:10" s="126" customFormat="1">
      <c r="A35" s="345"/>
      <c r="B35" s="345" t="s">
        <v>94</v>
      </c>
      <c r="C35" s="349"/>
      <c r="D35" s="352"/>
      <c r="E35" s="352"/>
      <c r="F35" s="125" t="s">
        <v>56</v>
      </c>
      <c r="G35" s="168">
        <f>+G37</f>
        <v>48340.6</v>
      </c>
      <c r="H35" s="168">
        <f>+H37</f>
        <v>48340.6</v>
      </c>
      <c r="I35" s="168">
        <f t="shared" ref="I35:J35" si="13">+I37</f>
        <v>48340.6</v>
      </c>
      <c r="J35" s="168">
        <f t="shared" si="13"/>
        <v>48340.6</v>
      </c>
    </row>
    <row r="36" spans="1:10" s="126" customFormat="1">
      <c r="A36" s="345"/>
      <c r="B36" s="345"/>
      <c r="C36" s="350"/>
      <c r="D36" s="352"/>
      <c r="E36" s="352"/>
      <c r="F36" s="88" t="s">
        <v>21</v>
      </c>
      <c r="G36" s="111"/>
      <c r="H36" s="111"/>
      <c r="I36" s="169"/>
      <c r="J36" s="169"/>
    </row>
    <row r="37" spans="1:10" s="127" customFormat="1">
      <c r="A37" s="345"/>
      <c r="B37" s="345"/>
      <c r="C37" s="345" t="s">
        <v>96</v>
      </c>
      <c r="D37" s="352"/>
      <c r="E37" s="352"/>
      <c r="F37" s="125" t="s">
        <v>56</v>
      </c>
      <c r="G37" s="168">
        <f>+G39</f>
        <v>48340.6</v>
      </c>
      <c r="H37" s="168">
        <f>+H39</f>
        <v>48340.6</v>
      </c>
      <c r="I37" s="168">
        <f t="shared" ref="I37:J37" si="14">+I39</f>
        <v>48340.6</v>
      </c>
      <c r="J37" s="168">
        <f t="shared" si="14"/>
        <v>48340.6</v>
      </c>
    </row>
    <row r="38" spans="1:10" s="126" customFormat="1" ht="16.899999999999999" customHeight="1">
      <c r="A38" s="345"/>
      <c r="B38" s="345"/>
      <c r="C38" s="345"/>
      <c r="D38" s="352"/>
      <c r="E38" s="352"/>
      <c r="F38" s="88" t="s">
        <v>21</v>
      </c>
      <c r="G38" s="111"/>
      <c r="H38" s="111"/>
      <c r="I38" s="170"/>
      <c r="J38" s="170"/>
    </row>
    <row r="39" spans="1:10" s="126" customFormat="1" ht="16.899999999999999" customHeight="1">
      <c r="A39" s="345"/>
      <c r="B39" s="345"/>
      <c r="C39" s="345"/>
      <c r="D39" s="352"/>
      <c r="E39" s="352"/>
      <c r="F39" s="128" t="s">
        <v>36</v>
      </c>
      <c r="G39" s="171">
        <f>+G41</f>
        <v>48340.6</v>
      </c>
      <c r="H39" s="171">
        <f>+H41</f>
        <v>48340.6</v>
      </c>
      <c r="I39" s="171">
        <f t="shared" ref="I39:J39" si="15">+I41</f>
        <v>48340.6</v>
      </c>
      <c r="J39" s="171">
        <f t="shared" si="15"/>
        <v>48340.6</v>
      </c>
    </row>
    <row r="40" spans="1:10" s="126" customFormat="1" ht="16.899999999999999" customHeight="1">
      <c r="A40" s="345"/>
      <c r="B40" s="345"/>
      <c r="C40" s="345"/>
      <c r="D40" s="353"/>
      <c r="E40" s="353"/>
      <c r="F40" s="129" t="s">
        <v>21</v>
      </c>
      <c r="G40" s="111"/>
      <c r="H40" s="111"/>
      <c r="I40" s="170"/>
      <c r="J40" s="170"/>
    </row>
    <row r="41" spans="1:10" s="126" customFormat="1" ht="21" customHeight="1">
      <c r="A41" s="345"/>
      <c r="B41" s="345"/>
      <c r="C41" s="345"/>
      <c r="D41" s="354">
        <v>1168</v>
      </c>
      <c r="E41" s="356" t="s">
        <v>89</v>
      </c>
      <c r="F41" s="357"/>
      <c r="G41" s="168">
        <f>+G43</f>
        <v>48340.6</v>
      </c>
      <c r="H41" s="168">
        <f>+H43</f>
        <v>48340.6</v>
      </c>
      <c r="I41" s="168">
        <f t="shared" ref="I41:J41" si="16">+I43</f>
        <v>48340.6</v>
      </c>
      <c r="J41" s="168">
        <f t="shared" si="16"/>
        <v>48340.6</v>
      </c>
    </row>
    <row r="42" spans="1:10" s="126" customFormat="1" ht="16.899999999999999" customHeight="1">
      <c r="A42" s="345"/>
      <c r="B42" s="345"/>
      <c r="C42" s="345"/>
      <c r="D42" s="355"/>
      <c r="E42" s="358">
        <v>11014</v>
      </c>
      <c r="F42" s="130" t="s">
        <v>21</v>
      </c>
      <c r="G42" s="111"/>
      <c r="H42" s="111"/>
      <c r="I42" s="170"/>
      <c r="J42" s="170"/>
    </row>
    <row r="43" spans="1:10" s="126" customFormat="1" ht="47.25" customHeight="1">
      <c r="A43" s="345"/>
      <c r="B43" s="345"/>
      <c r="C43" s="345"/>
      <c r="D43" s="355"/>
      <c r="E43" s="359"/>
      <c r="F43" s="26" t="s">
        <v>115</v>
      </c>
      <c r="G43" s="168">
        <f>+G45</f>
        <v>48340.6</v>
      </c>
      <c r="H43" s="168">
        <f>+H45</f>
        <v>48340.6</v>
      </c>
      <c r="I43" s="168">
        <f t="shared" ref="I43:J43" si="17">+I45</f>
        <v>48340.6</v>
      </c>
      <c r="J43" s="168">
        <f t="shared" si="17"/>
        <v>48340.6</v>
      </c>
    </row>
    <row r="44" spans="1:10" s="126" customFormat="1" ht="16.899999999999999" customHeight="1">
      <c r="A44" s="345"/>
      <c r="B44" s="345"/>
      <c r="C44" s="345"/>
      <c r="D44" s="355"/>
      <c r="E44" s="344"/>
      <c r="F44" s="21" t="s">
        <v>41</v>
      </c>
      <c r="G44" s="21"/>
      <c r="H44" s="21"/>
      <c r="I44" s="170"/>
      <c r="J44" s="170"/>
    </row>
    <row r="45" spans="1:10" s="126" customFormat="1" ht="34.5">
      <c r="A45" s="345"/>
      <c r="B45" s="345"/>
      <c r="C45" s="345"/>
      <c r="D45" s="355"/>
      <c r="E45" s="344"/>
      <c r="F45" s="131" t="s">
        <v>36</v>
      </c>
      <c r="G45" s="172">
        <f>+G47</f>
        <v>48340.6</v>
      </c>
      <c r="H45" s="172">
        <f>+H47</f>
        <v>48340.6</v>
      </c>
      <c r="I45" s="172">
        <f t="shared" ref="I45:J45" si="18">+I47</f>
        <v>48340.6</v>
      </c>
      <c r="J45" s="172">
        <f t="shared" si="18"/>
        <v>48340.6</v>
      </c>
    </row>
    <row r="46" spans="1:10" s="126" customFormat="1" ht="37.5" customHeight="1">
      <c r="A46" s="345"/>
      <c r="B46" s="345"/>
      <c r="C46" s="345"/>
      <c r="D46" s="355"/>
      <c r="E46" s="344"/>
      <c r="F46" s="21" t="s">
        <v>37</v>
      </c>
      <c r="G46" s="172"/>
      <c r="H46" s="172"/>
      <c r="I46" s="170"/>
      <c r="J46" s="170"/>
    </row>
    <row r="47" spans="1:10" s="126" customFormat="1" ht="15" customHeight="1">
      <c r="A47" s="345"/>
      <c r="B47" s="345"/>
      <c r="C47" s="345"/>
      <c r="D47" s="355"/>
      <c r="E47" s="344"/>
      <c r="F47" s="21" t="s">
        <v>22</v>
      </c>
      <c r="G47" s="172">
        <f t="shared" ref="G47:H48" si="19">+G48</f>
        <v>48340.6</v>
      </c>
      <c r="H47" s="172">
        <f t="shared" si="19"/>
        <v>48340.6</v>
      </c>
      <c r="I47" s="171">
        <f t="shared" ref="I47:J48" si="20">+I48</f>
        <v>48340.6</v>
      </c>
      <c r="J47" s="171">
        <f t="shared" si="20"/>
        <v>48340.6</v>
      </c>
    </row>
    <row r="48" spans="1:10" s="126" customFormat="1" ht="15" customHeight="1">
      <c r="A48" s="345"/>
      <c r="B48" s="345"/>
      <c r="C48" s="345"/>
      <c r="D48" s="355"/>
      <c r="E48" s="344"/>
      <c r="F48" s="21" t="s">
        <v>23</v>
      </c>
      <c r="G48" s="172">
        <f t="shared" si="19"/>
        <v>48340.6</v>
      </c>
      <c r="H48" s="172">
        <f t="shared" si="19"/>
        <v>48340.6</v>
      </c>
      <c r="I48" s="170">
        <f t="shared" si="20"/>
        <v>48340.6</v>
      </c>
      <c r="J48" s="170">
        <f t="shared" si="20"/>
        <v>48340.6</v>
      </c>
    </row>
    <row r="49" spans="1:10" s="126" customFormat="1" ht="15" customHeight="1">
      <c r="A49" s="345"/>
      <c r="B49" s="345"/>
      <c r="C49" s="345"/>
      <c r="D49" s="355"/>
      <c r="E49" s="344"/>
      <c r="F49" s="21" t="s">
        <v>57</v>
      </c>
      <c r="G49" s="172">
        <f>G50</f>
        <v>48340.6</v>
      </c>
      <c r="H49" s="172">
        <f t="shared" ref="H49:J49" si="21">H50</f>
        <v>48340.6</v>
      </c>
      <c r="I49" s="172">
        <f t="shared" si="21"/>
        <v>48340.6</v>
      </c>
      <c r="J49" s="172">
        <f t="shared" si="21"/>
        <v>48340.6</v>
      </c>
    </row>
    <row r="50" spans="1:10" s="126" customFormat="1" ht="35.25" customHeight="1">
      <c r="A50" s="345"/>
      <c r="B50" s="345"/>
      <c r="C50" s="345"/>
      <c r="D50" s="355"/>
      <c r="E50" s="344"/>
      <c r="F50" s="21" t="s">
        <v>58</v>
      </c>
      <c r="G50" s="172">
        <f>G51</f>
        <v>48340.6</v>
      </c>
      <c r="H50" s="172">
        <f t="shared" ref="H50:J50" si="22">H51</f>
        <v>48340.6</v>
      </c>
      <c r="I50" s="172">
        <f t="shared" si="22"/>
        <v>48340.6</v>
      </c>
      <c r="J50" s="172">
        <f t="shared" si="22"/>
        <v>48340.6</v>
      </c>
    </row>
    <row r="51" spans="1:10" s="126" customFormat="1" ht="35.25" customHeight="1">
      <c r="A51" s="345"/>
      <c r="B51" s="345"/>
      <c r="C51" s="345"/>
      <c r="D51" s="355"/>
      <c r="E51" s="344"/>
      <c r="F51" s="21" t="s">
        <v>109</v>
      </c>
      <c r="G51" s="170">
        <v>48340.6</v>
      </c>
      <c r="H51" s="170">
        <v>48340.6</v>
      </c>
      <c r="I51" s="170">
        <v>48340.6</v>
      </c>
      <c r="J51" s="170">
        <v>48340.6</v>
      </c>
    </row>
  </sheetData>
  <mergeCells count="30">
    <mergeCell ref="H1:J1"/>
    <mergeCell ref="E44:E51"/>
    <mergeCell ref="A33:A51"/>
    <mergeCell ref="B33:B34"/>
    <mergeCell ref="C33:C36"/>
    <mergeCell ref="D33:D40"/>
    <mergeCell ref="E33:E40"/>
    <mergeCell ref="B35:B51"/>
    <mergeCell ref="C37:C51"/>
    <mergeCell ref="D41:D51"/>
    <mergeCell ref="E41:F41"/>
    <mergeCell ref="E42:E43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H2:J2"/>
    <mergeCell ref="H3:J3"/>
    <mergeCell ref="A9:C9"/>
    <mergeCell ref="D9:E9"/>
    <mergeCell ref="F9:F10"/>
    <mergeCell ref="A6:K6"/>
    <mergeCell ref="I8:J8"/>
    <mergeCell ref="G9:J9"/>
  </mergeCells>
  <pageMargins left="0.7" right="0.7" top="0.75" bottom="0.75" header="0.3" footer="0.3"/>
  <pageSetup paperSize="9" scale="42" orientation="landscape" r:id="rId1"/>
  <ignoredErrors>
    <ignoredError sqref="I14:J30 A31:F31 A35 A37:B37 A41:C41 A42:D42 A43:E43 I33:J48 F42 F41 A44:F49 D37:F37 A38:F40 C35:F35 A36:F36 A33:F34 A14:F30 A50:E5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Havelvats 1</vt:lpstr>
      <vt:lpstr>Havelvats 2 </vt:lpstr>
      <vt:lpstr>Havelvats 3</vt:lpstr>
      <vt:lpstr>Havelvats 4</vt:lpstr>
      <vt:lpstr>Havelvats 5</vt:lpstr>
      <vt:lpstr>Havelvats 6</vt:lpstr>
      <vt:lpstr>'Havelvats 1'!Print_Area</vt:lpstr>
      <vt:lpstr>'Havelvats 2 '!Print_Area</vt:lpstr>
      <vt:lpstr>'Havelvats 3'!Print_Area</vt:lpstr>
      <vt:lpstr>'Havelvats 6'!Print_Area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https://mul2.gov.am/tasks/745728/oneclick/havelvacner.xlsx?token=eb4299fed5bd5c21b7f88585334c7538</cp:keywords>
  <cp:lastModifiedBy>DellA1</cp:lastModifiedBy>
  <cp:lastPrinted>2023-01-24T07:03:26Z</cp:lastPrinted>
  <dcterms:created xsi:type="dcterms:W3CDTF">2021-08-23T10:50:47Z</dcterms:created>
  <dcterms:modified xsi:type="dcterms:W3CDTF">2023-02-08T07:41:38Z</dcterms:modified>
</cp:coreProperties>
</file>