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7650" activeTab="3"/>
  </bookViews>
  <sheets>
    <sheet name="N 1" sheetId="12" r:id="rId1"/>
    <sheet name="N 2" sheetId="13" r:id="rId2"/>
    <sheet name="N3 9_9.1" sheetId="14" r:id="rId3"/>
    <sheet name="N 4" sheetId="17" r:id="rId4"/>
  </sheets>
  <externalReferences>
    <externalReference r:id="rId5"/>
    <externalReference r:id="rId6"/>
    <externalReference r:id="rId7"/>
  </externalReferences>
  <definedNames>
    <definedName name="\A" localSheetId="3">#REF!</definedName>
    <definedName name="\A">#REF!</definedName>
    <definedName name="_tab10" localSheetId="3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AgencyCode" localSheetId="3">#REF!</definedName>
    <definedName name="AgencyCode">#REF!</definedName>
    <definedName name="AgencyName" localSheetId="3">#REF!</definedName>
    <definedName name="AgencyName">#REF!</definedName>
    <definedName name="ampop_krchat">#REF!</definedName>
    <definedName name="Armata" localSheetId="3">#REF!</definedName>
    <definedName name="Armata">#REF!</definedName>
    <definedName name="BOP" localSheetId="3">#REF!</definedName>
    <definedName name="BOP">#REF!</definedName>
    <definedName name="BOPfoot" localSheetId="3">#REF!</definedName>
    <definedName name="BOPfoot">#REF!</definedName>
    <definedName name="DebtCG" localSheetId="3">'[1]Fis-Debt'!#REF!</definedName>
    <definedName name="DebtCG">'[1]Fis-Debt'!#REF!</definedName>
    <definedName name="DebtGG" localSheetId="3">#REF!</definedName>
    <definedName name="DebtGG">#REF!</definedName>
    <definedName name="Functional1" localSheetId="3">#REF!</definedName>
    <definedName name="Functional1">#REF!</definedName>
    <definedName name="Hav" localSheetId="3">#REF!,#REF!</definedName>
    <definedName name="Hav">#REF!,#REF!</definedName>
    <definedName name="MonExo" localSheetId="3">#REF!</definedName>
    <definedName name="MonExo">#REF!</definedName>
    <definedName name="MonGrow" localSheetId="3">[2]BM!#REF!</definedName>
    <definedName name="MonGrow">[2]BM!#REF!</definedName>
    <definedName name="PANature" localSheetId="3">#REF!</definedName>
    <definedName name="PANature">#REF!</definedName>
    <definedName name="par_count" localSheetId="3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3">#REF!,#REF!,#REF!,#REF!,#REF!</definedName>
    <definedName name="par_qual">#REF!,#REF!,#REF!,#REF!,#REF!</definedName>
    <definedName name="par_time" localSheetId="3">#REF!,#REF!,#REF!,#REF!</definedName>
    <definedName name="par_time">#REF!,#REF!,#REF!,#REF!</definedName>
    <definedName name="par2.12s" localSheetId="3">#REF!</definedName>
    <definedName name="par2.12s">#REF!</definedName>
    <definedName name="par2.4s" localSheetId="3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3">#REF!,#REF!</definedName>
    <definedName name="par2.5s">#REF!,#REF!</definedName>
    <definedName name="par2.6s" localSheetId="3">#REF!,#REF!,#REF!,#REF!</definedName>
    <definedName name="par2.6s">#REF!,#REF!,#REF!,#REF!</definedName>
    <definedName name="par2.7s" localSheetId="3">#REF!,#REF!</definedName>
    <definedName name="par2.7s">#REF!,#REF!</definedName>
    <definedName name="par2.9s" localSheetId="3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3">#REF!,#REF!</definedName>
    <definedName name="par4.10s">#REF!,#REF!</definedName>
    <definedName name="par4.11d" localSheetId="3">#REF!,#REF!,#REF!,#REF!,#REF!</definedName>
    <definedName name="par4.11d">#REF!,#REF!,#REF!,#REF!,#REF!</definedName>
    <definedName name="par4.12d" localSheetId="3">#REF!</definedName>
    <definedName name="par4.12d">#REF!</definedName>
    <definedName name="par4.13s" localSheetId="3">#REF!</definedName>
    <definedName name="par4.13s">#REF!</definedName>
    <definedName name="par4.14" localSheetId="3">#REF!,#REF!,#REF!,#REF!,#REF!,#REF!</definedName>
    <definedName name="par4.14">#REF!,#REF!,#REF!,#REF!,#REF!,#REF!</definedName>
    <definedName name="par4.15" localSheetId="3">#REF!,#REF!,#REF!</definedName>
    <definedName name="par4.15">#REF!,#REF!,#REF!</definedName>
    <definedName name="par4.16" localSheetId="3">#REF!,#REF!,#REF!</definedName>
    <definedName name="par4.16">#REF!,#REF!,#REF!</definedName>
    <definedName name="par4.17" localSheetId="3">#REF!,#REF!,#REF!,#REF!</definedName>
    <definedName name="par4.17">#REF!,#REF!,#REF!,#REF!</definedName>
    <definedName name="par4.18d" localSheetId="3">#REF!,#REF!</definedName>
    <definedName name="par4.18d">#REF!,#REF!</definedName>
    <definedName name="par4.19s" localSheetId="3">#REF!</definedName>
    <definedName name="par4.19s">#REF!</definedName>
    <definedName name="par4.20f" localSheetId="3">#REF!</definedName>
    <definedName name="par4.20f">#REF!</definedName>
    <definedName name="par4.21f" localSheetId="3">#REF!</definedName>
    <definedName name="par4.21f">#REF!</definedName>
    <definedName name="par4.22">#REF!</definedName>
    <definedName name="par4.4">#REF!</definedName>
    <definedName name="par4.5">#REF!</definedName>
    <definedName name="par4.6s">#REF!</definedName>
    <definedName name="par4.7s">#REF!</definedName>
    <definedName name="par4.8" localSheetId="3">#REF!,#REF!,#REF!,#REF!,#REF!</definedName>
    <definedName name="par4.8">#REF!,#REF!,#REF!,#REF!,#REF!</definedName>
    <definedName name="par4.9" localSheetId="3">#REF!,#REF!,#REF!,#REF!,#REF!,#REF!</definedName>
    <definedName name="par4.9">#REF!,#REF!,#REF!,#REF!,#REF!,#REF!</definedName>
    <definedName name="par5.1" localSheetId="3">#REF!,#REF!</definedName>
    <definedName name="par5.1">#REF!,#REF!</definedName>
    <definedName name="par5.3" localSheetId="3">#REF!,#REF!,#REF!,#REF!,#REF!,#REF!</definedName>
    <definedName name="par5.3">#REF!,#REF!,#REF!,#REF!,#REF!,#REF!</definedName>
    <definedName name="par5.4" localSheetId="3">#REF!,#REF!,#REF!,#REF!,#REF!</definedName>
    <definedName name="par5.4">#REF!,#REF!,#REF!,#REF!,#REF!</definedName>
    <definedName name="par5.5" localSheetId="3">#REF!</definedName>
    <definedName name="par5.5">#REF!</definedName>
    <definedName name="par5.6" localSheetId="3">#REF!,#REF!</definedName>
    <definedName name="par5.6">#REF!,#REF!</definedName>
    <definedName name="PAType" localSheetId="3">#REF!</definedName>
    <definedName name="PAType">#REF!</definedName>
    <definedName name="Performance2" localSheetId="3">#REF!</definedName>
    <definedName name="Performance2">#REF!</definedName>
    <definedName name="PerformanceType" localSheetId="3">#REF!</definedName>
    <definedName name="PerformanceType">#REF!</definedName>
    <definedName name="_xlnm.Print_Titles">[3]BP!$C:$C,[3]BP!$1:$3</definedName>
    <definedName name="program" localSheetId="3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  <definedName name="RealExo" localSheetId="3">#REF!</definedName>
    <definedName name="RealExo">#REF!</definedName>
    <definedName name="RealPercent" localSheetId="3">#REF!</definedName>
    <definedName name="RealPercent">#REF!</definedName>
    <definedName name="Table_2._Turkey__Exogenous_assumptions" localSheetId="3">#REF!</definedName>
    <definedName name="Table_2._Turkey__Exogenous_assumptions">#REF!</definedName>
    <definedName name="Z_248BE2BA_E445_11D3_BFE0_00003960F508_.wvu.Cols" localSheetId="3" hidden="1">[3]Finprog!$D:$AJ,[3]Finprog!#REF!</definedName>
    <definedName name="Z_248BE2BA_E445_11D3_BFE0_00003960F508_.wvu.Cols" hidden="1">[3]Finprog!$D:$AJ,[3]Finprog!#REF!</definedName>
    <definedName name="Z_695446A2_A8C9_11D3_8A18_0004AC53A12A_.wvu.Rows" hidden="1">[3]Cashflow!$32:$33,[3]Cashflow!$38:$38</definedName>
    <definedName name="է" localSheetId="3">[2]BM!#REF!</definedName>
    <definedName name="է">[2]BM!#REF!</definedName>
    <definedName name="ՀՀՀՀՀ" localSheetId="3">#REF!</definedName>
    <definedName name="ՀՀՀՀՀ">#REF!</definedName>
    <definedName name="շախմատիստ" localSheetId="3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I14" i="17" l="1"/>
  <c r="I16" i="17"/>
  <c r="I15" i="17" l="1"/>
  <c r="I13" i="17" l="1"/>
  <c r="I12" i="17" l="1"/>
  <c r="I11" i="17" s="1"/>
  <c r="I10" i="17" s="1"/>
  <c r="G34" i="13"/>
  <c r="C43" i="14" s="1"/>
  <c r="H34" i="13"/>
  <c r="D43" i="14" s="1"/>
  <c r="I34" i="13"/>
  <c r="E43" i="14" s="1"/>
  <c r="D22" i="12" l="1"/>
  <c r="D16" i="12" s="1"/>
  <c r="D9" i="12" s="1"/>
  <c r="D8" i="12" s="1"/>
  <c r="D7" i="12" s="1"/>
  <c r="G33" i="13"/>
  <c r="G32" i="13" s="1"/>
  <c r="G31" i="13" s="1"/>
  <c r="G29" i="13" s="1"/>
  <c r="G27" i="13" s="1"/>
  <c r="G26" i="13" s="1"/>
  <c r="G25" i="13" s="1"/>
  <c r="G24" i="13" s="1"/>
  <c r="G23" i="13" s="1"/>
  <c r="G22" i="13" s="1"/>
  <c r="G21" i="13" s="1"/>
  <c r="G20" i="13" l="1"/>
  <c r="G19" i="13" s="1"/>
  <c r="G18" i="13" s="1"/>
  <c r="G16" i="13" s="1"/>
  <c r="G14" i="13" s="1"/>
  <c r="G13" i="13" s="1"/>
  <c r="G11" i="13" s="1"/>
  <c r="G10" i="13" s="1"/>
  <c r="G9" i="13" s="1"/>
  <c r="G8" i="13" s="1"/>
  <c r="C20" i="14"/>
  <c r="E22" i="12"/>
  <c r="F22" i="12" l="1"/>
  <c r="F16" i="12" s="1"/>
  <c r="I9" i="17" s="1"/>
  <c r="I8" i="17" s="1"/>
  <c r="I7" i="17" s="1"/>
  <c r="F27" i="13" l="1"/>
  <c r="B35" i="14" l="1"/>
  <c r="B34" i="14"/>
  <c r="H33" i="13" l="1"/>
  <c r="H32" i="13" s="1"/>
  <c r="H31" i="13" s="1"/>
  <c r="H29" i="13" s="1"/>
  <c r="H27" i="13" s="1"/>
  <c r="I33" i="13"/>
  <c r="I32" i="13" s="1"/>
  <c r="I31" i="13" s="1"/>
  <c r="I29" i="13" s="1"/>
  <c r="I27" i="13" s="1"/>
  <c r="I26" i="13" s="1"/>
  <c r="F9" i="12" l="1"/>
  <c r="F8" i="12" s="1"/>
  <c r="F7" i="12" s="1"/>
  <c r="F23" i="12"/>
  <c r="H26" i="13"/>
  <c r="H25" i="13" s="1"/>
  <c r="H24" i="13" s="1"/>
  <c r="H23" i="13" s="1"/>
  <c r="H22" i="13" s="1"/>
  <c r="H21" i="13" s="1"/>
  <c r="D20" i="14" s="1"/>
  <c r="E16" i="12"/>
  <c r="E9" i="12" s="1"/>
  <c r="E8" i="12" s="1"/>
  <c r="E7" i="12" s="1"/>
  <c r="I25" i="13"/>
  <c r="I24" i="13" s="1"/>
  <c r="I23" i="13" s="1"/>
  <c r="I22" i="13" s="1"/>
  <c r="I21" i="13" s="1"/>
  <c r="E20" i="14" s="1"/>
  <c r="I20" i="13" l="1"/>
  <c r="I19" i="13" s="1"/>
  <c r="I18" i="13" s="1"/>
  <c r="I16" i="13" s="1"/>
  <c r="I14" i="13" s="1"/>
  <c r="I13" i="13" s="1"/>
  <c r="I11" i="13" s="1"/>
  <c r="I10" i="13" s="1"/>
  <c r="I9" i="13" s="1"/>
  <c r="I8" i="13" s="1"/>
  <c r="H20" i="13" l="1"/>
  <c r="H19" i="13" s="1"/>
  <c r="H18" i="13" s="1"/>
  <c r="H16" i="13" s="1"/>
  <c r="H14" i="13" s="1"/>
  <c r="H13" i="13" s="1"/>
  <c r="H11" i="13" s="1"/>
  <c r="H10" i="13" s="1"/>
  <c r="H9" i="13" s="1"/>
  <c r="H8" i="13" s="1"/>
</calcChain>
</file>

<file path=xl/sharedStrings.xml><?xml version="1.0" encoding="utf-8"?>
<sst xmlns="http://schemas.openxmlformats.org/spreadsheetml/2006/main" count="190" uniqueCount="124">
  <si>
    <t>Միջոցառում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</si>
  <si>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</si>
  <si>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</si>
  <si>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</si>
  <si>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</si>
  <si>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</si>
  <si>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</si>
  <si>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Առաջին կիսամյակ</t>
  </si>
  <si>
    <t xml:space="preserve"> Ինն ամիս</t>
  </si>
  <si>
    <t xml:space="preserve"> Տարի</t>
  </si>
  <si>
    <t xml:space="preserve"> Ծրագիր</t>
  </si>
  <si>
    <t xml:space="preserve"> ՀՀ կառավարություն</t>
  </si>
  <si>
    <t>ԸՆԴԱՄԵՆԸ
այդ թվում`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</si>
  <si>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</si>
  <si>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</si>
  <si>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</si>
  <si>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</si>
  <si>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</si>
  <si>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11001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</si>
  <si>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</si>
  <si>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</si>
  <si>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</si>
  <si>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</si>
  <si>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</si>
  <si>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</si>
  <si>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</si>
  <si>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</si>
  <si>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Միջոցառումն իրականացնողի անվանումը՛ </t>
  </si>
  <si>
    <t xml:space="preserve"> Միջոցառումն իրականացնողի անվանումը 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</si>
  <si>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</si>
  <si>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</si>
  <si>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</si>
  <si>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</si>
  <si>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>Ցուցանիշների փոփոխությունը
(ավելացումները նշված են դրական նշանով, նվազեցումները՝ փակագծերում)</t>
  </si>
  <si>
    <t xml:space="preserve"> 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</si>
  <si>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</si>
  <si>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</si>
  <si>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</si>
  <si>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</si>
  <si>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</si>
  <si>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</si>
  <si>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</si>
  <si>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</si>
  <si>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</si>
  <si>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1016</t>
  </si>
  <si>
    <t xml:space="preserve"> Շրջակա միջավայրի վրա ազդեցության գնահատում և մոնիթորինգ</t>
  </si>
  <si>
    <t xml:space="preserve"> Նպաստել շրջակա միջավայրի և բնական ռեսուրսների (բացառությամբ օգտակար հանածոների) պահպանությանը</t>
  </si>
  <si>
    <t xml:space="preserve"> Շրջակա միջավայրի վերաբերյալ ամբողջական տեղեկատվության հրապարակում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</si>
  <si>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</si>
  <si>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</si>
  <si>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</si>
  <si>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</si>
  <si>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</si>
  <si>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Բյուջետային հատկացումների գլխավոր կարգադրիչների, ծրագրերի և միջոցառումների անվանումները</t>
  </si>
  <si>
    <t xml:space="preserve"> Միջոցառում</t>
  </si>
  <si>
    <t xml:space="preserve"> ԱՅԼ  ԾԱԽՍԵՐ</t>
  </si>
  <si>
    <t xml:space="preserve"> Պահուստային միջոցներ</t>
  </si>
  <si>
    <t>01</t>
  </si>
  <si>
    <t>11</t>
  </si>
  <si>
    <t>05</t>
  </si>
  <si>
    <t xml:space="preserve"> ՀՀ կառավարության պահուստային ֆոնդ  
այդ թվում`</t>
  </si>
  <si>
    <t>06</t>
  </si>
  <si>
    <t xml:space="preserve"> Շրջակա միջավայրի վրա ազդեցության գնահատում և մոնիթորինգ  
այդ թվում`</t>
  </si>
  <si>
    <t xml:space="preserve"> Բաժին</t>
  </si>
  <si>
    <t xml:space="preserve"> Խումբ</t>
  </si>
  <si>
    <t xml:space="preserve"> Դաս</t>
  </si>
  <si>
    <t xml:space="preserve"> 1016 </t>
  </si>
  <si>
    <t xml:space="preserve"> Շրջակա միջավայրի վրա ազդեցության գնահատում և մոնիթորինգ </t>
  </si>
  <si>
    <t>Ցուցանիշների փոփոխությունը (ծախսերի նվազեցումները նշված են փակագծերում)</t>
  </si>
  <si>
    <t xml:space="preserve"> ՇՐՋԱԿԱ  ՄԻՋԱՎԱՅՐԻ ՊԱՇՏՊԱՆՈՒԹՅՈՒՆ  
այդ թվում`</t>
  </si>
  <si>
    <t xml:space="preserve"> Շրջակա միջավայրի պաշտպանություն  (այլ դասերին չպատկանող) 
այդ թվում`</t>
  </si>
  <si>
    <t>Ցուցանիշների փոփոխությունը (ծախսերի ավելացումները նշված են դրական նշանով)</t>
  </si>
  <si>
    <t xml:space="preserve"> Արարատյան դաշտի ապօրինի շահագործվող, ինքնաշատրվանող և բացասական մակարդակով հորերի լուծարման կամ կոնսերվացման աշխատանքների իրականացում</t>
  </si>
  <si>
    <t xml:space="preserve"> -Այլ ծախսեր</t>
  </si>
  <si>
    <t>Շրջակա միջավայրի բարելավման աշխատանքներ</t>
  </si>
  <si>
    <t>Տեխնիկական հսկողության ծառայություններ</t>
  </si>
  <si>
    <t>(հազար դրամներով)</t>
  </si>
  <si>
    <t>Ազատ հոսքով, չշահագործվող ինքնաթափ խորքային կոնսերվացված հորերի թիվը, հատ</t>
  </si>
  <si>
    <t>Ազատ հոսքով, չշահագործվող ինքնաթափ խորքային լուծարված հորերի թիվը, հատ</t>
  </si>
  <si>
    <t>ԳՀ</t>
  </si>
  <si>
    <t xml:space="preserve">Աշխատանքների  ավարտվածության աստիճան, տոկոս </t>
  </si>
  <si>
    <t xml:space="preserve"> ՀՀ շրջակա միջավայրի նախարարություն  
այդ թվում`</t>
  </si>
  <si>
    <t xml:space="preserve"> ՀՀ շրջակա միջավայրի նախարարություն</t>
  </si>
  <si>
    <t xml:space="preserve"> ՀՀ շրջակա միջավայրի նախարարություն  </t>
  </si>
  <si>
    <t xml:space="preserve"> Արարատյան դաշտի ապօրինի շահագործվող, ինքնաշատրվանող և բացասական մակարդակով հորերի լուծարում և կոնսերվացում</t>
  </si>
  <si>
    <t>45261161/501</t>
  </si>
  <si>
    <t>71351540/501</t>
  </si>
  <si>
    <t xml:space="preserve">Խնայված ջրի քանակ լիտր/վրկ․ </t>
  </si>
  <si>
    <t>ՀԱՅԱՍՏԱՆԻ ՀԱՆՐԱՊԵՏՈՒԹՅԱՆ ԿԱՌԱՎԱՐՈՒԹՅԱՆ 2023 ԹՎԱԿԱՆԻ ԴԵԿՏԵՄԲԵՐԻ 29-Ի ԹԻՎ 2111-Ն ՈՐՈՇՄԱՆ N3 ԵՎ N4 ՀԱՎԵԼՎԱԾՆԵՐՈՒՄ ԿԱՏԱՐՎՈՂ ՓՈՓՈԽՈՒԹՅՈՒՆՆԵՐԸ  ԵՎ ԼՐԱՑՈՒՄՆԵՐԸ</t>
  </si>
  <si>
    <t xml:space="preserve">Հավելված 1
ՀՀ կառավարության
2023 թվականի____________ի  N _____-Ն որոշման </t>
  </si>
  <si>
    <t xml:space="preserve"> ՄԱՍ 1.2. ՊԵՏԱԿԱՆ ՄԱՐՄՆԻ ԳԾՈՎ ԱՐԴՅՈՒՆՔԱՅԻՆ (ԿԱՏԱՐՈՂԱԿԱՆ) ՑՈՒՑԱՆԻՇՆԵՐԸ </t>
  </si>
  <si>
    <t>ՀԱՅԱՍՏԱՆԻ ՀԱՆՐԱՊԵՏՈՒԹՅԱՆ ԿԱՌԱՎԱՐՈՒԹՅԱՆ 2022 ԹՎԱԿԱՆԻ ԴԵԿՏԵՄԲԵՐԻ 29-Ի N 2111-Ն ՈՐՈՇՄԱՆ  NN 9 ԵՎ 9.1 ՀԱՎԵԼՎԱԾՆԵՐԻ NN 9.12 ԵՎ 9.1.12 ԱՂՅՈՒՍԱԿՆԵՐՈՒՄ ԿԱՏԱՐՎՈՂ ՓՈՓՈԽՈՒԹՅՈՒՆՆԵՐԸ ԵՎ ԼՐԱՑՈՒՄՆԵՐԸ</t>
  </si>
  <si>
    <t>ՀԱՅԱՍՏԱՆԻ ՀԱՆՐԱՊԵՏՈՒԹՅԱՆ ԿԱՌԱՎԱՐՈՒԹՅԱՆ 2022 ԹՎԱԿԱՆԻ ԴԵԿՏԵՄԲԵՐԻ 29-Ի N 2111-Ն ՈՐՈՇՄԱՆ   NN 9 ԵՎ 9.1 ՀԱՎԵԼՎԱԾՆԵՐԻ NN 9.47 ԵՎ 9.1.58 ԱՂՅՈՒՍԱԿՆԵՐՈՒՄ ԿԱՏԱՐՎՈՂ ՓՈՓՈԽՈՒԹՅՈՒՆՆԵՐԸ ԵՎ ԼՐԱՑՈՒՄՆԵՐԸ</t>
  </si>
  <si>
    <t xml:space="preserve">Հավելված 2
ՀՀ կառավարության
2023 թվականի____________ի  N _____-Ն որոշման </t>
  </si>
  <si>
    <t>«ՀԱՅԱՍՏԱՆԻ  ՀԱՆՐԱՊԵՏՈՒԹՅԱՆ  2023  ԹՎԱԿԱՆԻ  ՊԵՏԱԿԱՆ  ԲՅՈՒՋԵԻ  ՄԱՍԻՆ»  ՀԱՅԱՍՏԱՆԻ ՀԱՆՐԱՊԵՏՈՒԹՅԱՆ ՕՐԵՆՔԻ N 1 ՀԱՎԵԼՎԱԾԻ N2 ԱՂՅՈՒՍԱԿՈՒՄ ԿԱՏԱՐՎՈՂ ՎԵՐԱԲԱՇԽՈՒՄԸ ՀԱՅԱՍՏԱՆԻ ՀԱՆՐԱՊԵՏՈՒԹՅԱՆ ԿԱՌԱՎԱՐՈՒԹՅԱՆ 2022 ԹՎԱԿԱՆԻ ԴԵԿՏԵՄԲԵՐԻ 29-Ի N 2111-Ն ՈՐՈՇՄԱՆ N 5  ՀԱՎԵԼՎԱԾԻ  N 1  ԱՂՅՈՒՍԱԿՈՒՄ ԿԱՏԱՐՎՈՂ ՓՈՓՈԽՈՒԹՅՈՒՆՆԵՐԸ ԵՎ ԼՐԱՑՈՒՄՆԵՐԸ</t>
  </si>
  <si>
    <r>
      <t xml:space="preserve"> ՀԻՄՆԱԿԱՆ ԲԱԺԻՆՆԵՐԻՆ ՉԴԱՍՎՈՂ ՊԱՀՈՒՍՏԱՅԻՆ ՖՈՆԴԵՐ
</t>
    </r>
    <r>
      <rPr>
        <sz val="12"/>
        <rFont val="GHEA Grapalat"/>
        <family val="3"/>
      </rPr>
      <t xml:space="preserve"> այդ թվում`</t>
    </r>
  </si>
  <si>
    <r>
      <t xml:space="preserve"> ՀՀ կառավարության և համայնքների պահուստային ֆոնդ 
</t>
    </r>
    <r>
      <rPr>
        <sz val="12"/>
        <rFont val="GHEA Grapalat"/>
        <family val="3"/>
      </rPr>
      <t>այդ թվում`</t>
    </r>
  </si>
  <si>
    <r>
      <t xml:space="preserve"> ՀՀ կառավարության պահուստային ֆոնդ  
</t>
    </r>
    <r>
      <rPr>
        <sz val="12"/>
        <rFont val="GHEA Grapalat"/>
        <family val="3"/>
      </rPr>
      <t>այդ թվում`</t>
    </r>
  </si>
  <si>
    <t xml:space="preserve"> Կոդը</t>
  </si>
  <si>
    <t xml:space="preserve"> Անվանումը</t>
  </si>
  <si>
    <t xml:space="preserve"> Գնման ձևը</t>
  </si>
  <si>
    <t xml:space="preserve"> Չափման միավորը</t>
  </si>
  <si>
    <t xml:space="preserve"> Միավորի գինը</t>
  </si>
  <si>
    <t xml:space="preserve"> Քանակը</t>
  </si>
  <si>
    <t>Գումարը  (հազար դրամով)</t>
  </si>
  <si>
    <t xml:space="preserve"> Բաժին N 05</t>
  </si>
  <si>
    <t xml:space="preserve"> Դաս N 01</t>
  </si>
  <si>
    <t xml:space="preserve"> </t>
  </si>
  <si>
    <t xml:space="preserve"> ՄԱՍ II.  ԱՇԽԱՏԱՆՔՆԵՐ</t>
  </si>
  <si>
    <t xml:space="preserve"> դրամ</t>
  </si>
  <si>
    <t xml:space="preserve"> ՄԱՍ III. ԾԱՌԱՅՈՒԹՅՈՒՆՆԵՐ</t>
  </si>
  <si>
    <t>ՀԱՅԱՍՏԱՆԻ ՀԱՆՐԱՊԵՏՈՒԹՅԱՆ ԿԱՌԱՎԱՐՈՒԹՅԱՆ 2022 ԹՎԱԿԱՆԻ ԴԵԿՏԵՄԲԵՐԻ 29-Ի N 2111-Ն ՈՐՈՇՄԱՆ N10 ՀԱՎԵԼՎԱԾՈՒՄ ԿԱՏԱՐՎՈՂ ԼՐԱՑՈՒՄՆԵՐԸ</t>
  </si>
  <si>
    <t xml:space="preserve">Հավելված 4
ՀՀ կառավարության 
2023 թվականի____________ի  N _____-Ն որոշման </t>
  </si>
  <si>
    <t xml:space="preserve"> Բաժին N 11</t>
  </si>
  <si>
    <t xml:space="preserve"> Խումբ N 01</t>
  </si>
  <si>
    <t>ՀՀ կառավարության պահուստային ֆոնդ</t>
  </si>
  <si>
    <t xml:space="preserve"> 1139  11001</t>
  </si>
  <si>
    <t xml:space="preserve"> 1016  11003</t>
  </si>
  <si>
    <t>Արարատյան դաշտի ապօրինի շահագործվող, ինքնաշատրվանող և բացասական մակարդակով հորերի լուծարում և կոնսերվացում</t>
  </si>
  <si>
    <t xml:space="preserve"> Խումբ N 06</t>
  </si>
  <si>
    <t>Շրջակա միջավայրի պաշտպանություն պաշտպանություն</t>
  </si>
  <si>
    <t xml:space="preserve">Հավելված 3
ՀՀ կառավարության
2023 թվականի____________ի  N _____-Ն որոշման </t>
  </si>
  <si>
    <t xml:space="preserve"> «Գնումների մասին» ՀՀ օրենքի համաձայն ընտրված կազմակերպություն </t>
  </si>
  <si>
    <t>Ցուցանիշների փոփոխությունը (ավելացումները նշված են դրական նշանով)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</si>
</sst>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_);\(#,##0.0\)"/>
    <numFmt numFmtId="171" formatCode="##,##0.0;\(##,##0.0\);\-"/>
    <numFmt numFmtId="172" formatCode="0.0_);\(0.0\)"/>
    <numFmt numFmtId="173" formatCode="0.0"/>
    <numFmt numFmtId="174" formatCode="_-* #,##0.00\ _դ_ր_._-;\-* #,##0.00\ _դ_ր_._-;_-* &quot;-&quot;??\ _դ_ր_._-;_-@_-"/>
    <numFmt numFmtId="175" formatCode="_-* #,##0.00_р_._-;\-* #,##0.00_р_._-;_-* &quot;-&quot;??_р_._-;_-@_-"/>
    <numFmt numFmtId="176" formatCode="General_)"/>
    <numFmt numFmtId="177" formatCode="_([$€-2]* #,##0.00_);_([$€-2]* \(#,##0.00\);_([$€-2]* &quot;-&quot;??_)"/>
    <numFmt numFmtId="178" formatCode="##,##0;\(##,##0\);\-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i/>
      <sz val="8"/>
      <name val="GHEA Grapalat"/>
      <family val="2"/>
    </font>
    <font>
      <sz val="8"/>
      <name val="GHEA Grapalat"/>
      <family val="2"/>
    </font>
    <font>
      <b/>
      <sz val="8"/>
      <name val="GHEA Grapala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 Armenian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Times New Roman"/>
      <family val="1"/>
    </font>
    <font>
      <sz val="11"/>
      <color indexed="8"/>
      <name val="GHEA Grapalat"/>
      <family val="2"/>
    </font>
    <font>
      <sz val="10"/>
      <color indexed="8"/>
      <name val="Arial Narrow"/>
      <family val="2"/>
      <charset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theme="10"/>
      <name val="Arial"/>
      <family val="2"/>
    </font>
    <font>
      <sz val="11"/>
      <color indexed="63"/>
      <name val="Calibri"/>
      <family val="2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indexed="19"/>
      <name val="Calibri"/>
      <family val="2"/>
      <charset val="204"/>
    </font>
    <font>
      <sz val="7"/>
      <name val="Small Fonts"/>
      <family val="2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1"/>
      <color theme="1"/>
      <name val="GHEA Grapalat"/>
      <family val="2"/>
    </font>
    <font>
      <sz val="10"/>
      <color theme="1"/>
      <name val="Arial Armenian"/>
      <family val="2"/>
    </font>
    <font>
      <b/>
      <sz val="11"/>
      <color indexed="63"/>
      <name val="Calibri"/>
      <family val="2"/>
      <charset val="204"/>
    </font>
    <font>
      <sz val="12"/>
      <name val="Times Armenian"/>
      <family val="1"/>
    </font>
    <font>
      <sz val="9"/>
      <name val="Times New Roman"/>
      <family val="1"/>
    </font>
    <font>
      <b/>
      <sz val="18"/>
      <color indexed="62"/>
      <name val="Cambria"/>
      <family val="2"/>
      <charset val="204"/>
    </font>
    <font>
      <sz val="10"/>
      <color indexed="8"/>
      <name val="MS Sans Serif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color theme="1"/>
      <name val="GHEA Grapalat"/>
      <family val="3"/>
    </font>
    <font>
      <b/>
      <sz val="12"/>
      <name val="GHEA Grapalat"/>
      <family val="3"/>
    </font>
    <font>
      <b/>
      <sz val="12"/>
      <color theme="1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color rgb="FFFF0000"/>
      <name val="GHEA Grapalat"/>
      <family val="3"/>
    </font>
  </fonts>
  <fills count="6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auto="1"/>
      </top>
      <bottom style="thin">
        <color indexed="0"/>
      </bottom>
      <diagonal/>
    </border>
    <border>
      <left/>
      <right/>
      <top style="thin">
        <color auto="1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484">
    <xf numFmtId="0" fontId="0" fillId="0" borderId="0"/>
    <xf numFmtId="0" fontId="2" fillId="0" borderId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0" borderId="0"/>
    <xf numFmtId="0" fontId="2" fillId="0" borderId="0"/>
    <xf numFmtId="0" fontId="7" fillId="2" borderId="0" applyNumberFormat="0" applyBorder="0" applyAlignment="0" applyProtection="0"/>
    <xf numFmtId="0" fontId="4" fillId="0" borderId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1" fillId="22" borderId="3" applyNumberFormat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2" applyNumberFormat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1" fontId="25" fillId="0" borderId="0"/>
    <xf numFmtId="1" fontId="25" fillId="0" borderId="0"/>
    <xf numFmtId="1" fontId="25" fillId="0" borderId="0"/>
    <xf numFmtId="0" fontId="1" fillId="0" borderId="0"/>
    <xf numFmtId="0" fontId="5" fillId="0" borderId="0"/>
    <xf numFmtId="0" fontId="5" fillId="0" borderId="0"/>
    <xf numFmtId="0" fontId="2" fillId="24" borderId="8" applyNumberFormat="0" applyFont="0" applyAlignment="0" applyProtection="0"/>
    <xf numFmtId="0" fontId="20" fillId="21" borderId="9" applyNumberFormat="0" applyAlignment="0" applyProtection="0"/>
    <xf numFmtId="0" fontId="24" fillId="0" borderId="0"/>
    <xf numFmtId="0" fontId="24" fillId="0" borderId="0"/>
    <xf numFmtId="0" fontId="24" fillId="0" borderId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/>
    <xf numFmtId="1" fontId="25" fillId="0" borderId="0"/>
    <xf numFmtId="0" fontId="26" fillId="0" borderId="0"/>
    <xf numFmtId="0" fontId="5" fillId="0" borderId="0"/>
    <xf numFmtId="171" fontId="28" fillId="0" borderId="0" applyFill="0" applyBorder="0" applyProtection="0">
      <alignment horizontal="right" vertical="top"/>
    </xf>
    <xf numFmtId="171" fontId="27" fillId="0" borderId="0" applyFill="0" applyBorder="0" applyProtection="0">
      <alignment horizontal="right" vertical="top"/>
    </xf>
    <xf numFmtId="0" fontId="28" fillId="0" borderId="0">
      <alignment horizontal="left" vertical="top" wrapText="1"/>
    </xf>
    <xf numFmtId="169" fontId="28" fillId="0" borderId="0" applyFont="0" applyFill="0" applyBorder="0" applyAlignment="0" applyProtection="0">
      <alignment horizontal="left" vertical="top" wrapText="1"/>
    </xf>
    <xf numFmtId="169" fontId="28" fillId="0" borderId="0" applyFont="0" applyFill="0" applyBorder="0" applyAlignment="0" applyProtection="0">
      <alignment horizontal="left" vertical="top" wrapText="1"/>
    </xf>
    <xf numFmtId="0" fontId="3" fillId="0" borderId="0"/>
    <xf numFmtId="0" fontId="5" fillId="0" borderId="0"/>
    <xf numFmtId="0" fontId="2" fillId="0" borderId="0"/>
    <xf numFmtId="0" fontId="5" fillId="0" borderId="0"/>
    <xf numFmtId="0" fontId="10" fillId="21" borderId="12" applyNumberFormat="0" applyAlignment="0" applyProtection="0"/>
    <xf numFmtId="0" fontId="17" fillId="11" borderId="12" applyNumberFormat="0" applyAlignment="0" applyProtection="0"/>
    <xf numFmtId="0" fontId="2" fillId="24" borderId="13" applyNumberFormat="0" applyFont="0" applyAlignment="0" applyProtection="0"/>
    <xf numFmtId="0" fontId="20" fillId="21" borderId="14" applyNumberFormat="0" applyAlignment="0" applyProtection="0"/>
    <xf numFmtId="0" fontId="22" fillId="0" borderId="15" applyNumberFormat="0" applyFill="0" applyAlignment="0" applyProtection="0"/>
    <xf numFmtId="0" fontId="6" fillId="0" borderId="0"/>
    <xf numFmtId="171" fontId="29" fillId="0" borderId="0" applyFill="0" applyBorder="0" applyProtection="0">
      <alignment horizontal="right" vertical="top"/>
    </xf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3" borderId="0" applyNumberFormat="0" applyBorder="0" applyAlignment="0" applyProtection="0"/>
    <xf numFmtId="0" fontId="44" fillId="12" borderId="0" applyNumberFormat="0" applyBorder="0" applyAlignment="0" applyProtection="0"/>
    <xf numFmtId="0" fontId="1" fillId="4" borderId="0" applyNumberFormat="0" applyBorder="0" applyAlignment="0" applyProtection="0"/>
    <xf numFmtId="0" fontId="44" fillId="13" borderId="0" applyNumberFormat="0" applyBorder="0" applyAlignment="0" applyProtection="0"/>
    <xf numFmtId="0" fontId="1" fillId="5" borderId="0" applyNumberFormat="0" applyBorder="0" applyAlignment="0" applyProtection="0"/>
    <xf numFmtId="0" fontId="44" fillId="24" borderId="0" applyNumberFormat="0" applyBorder="0" applyAlignment="0" applyProtection="0"/>
    <xf numFmtId="0" fontId="1" fillId="6" borderId="0" applyNumberFormat="0" applyBorder="0" applyAlignment="0" applyProtection="0"/>
    <xf numFmtId="0" fontId="44" fillId="11" borderId="0" applyNumberFormat="0" applyBorder="0" applyAlignment="0" applyProtection="0"/>
    <xf numFmtId="0" fontId="1" fillId="39" borderId="0" applyNumberFormat="0" applyBorder="0" applyAlignment="0" applyProtection="0"/>
    <xf numFmtId="0" fontId="44" fillId="10" borderId="0" applyNumberFormat="0" applyBorder="0" applyAlignment="0" applyProtection="0"/>
    <xf numFmtId="0" fontId="1" fillId="43" borderId="0" applyNumberFormat="0" applyBorder="0" applyAlignment="0" applyProtection="0"/>
    <xf numFmtId="0" fontId="44" fillId="24" borderId="0" applyNumberFormat="0" applyBorder="0" applyAlignment="0" applyProtection="0"/>
    <xf numFmtId="0" fontId="1" fillId="30" borderId="0" applyNumberFormat="0" applyBorder="0" applyAlignment="0" applyProtection="0"/>
    <xf numFmtId="0" fontId="44" fillId="10" borderId="0" applyNumberFormat="0" applyBorder="0" applyAlignment="0" applyProtection="0"/>
    <xf numFmtId="0" fontId="1" fillId="33" borderId="0" applyNumberFormat="0" applyBorder="0" applyAlignment="0" applyProtection="0"/>
    <xf numFmtId="0" fontId="44" fillId="13" borderId="0" applyNumberFormat="0" applyBorder="0" applyAlignment="0" applyProtection="0"/>
    <xf numFmtId="0" fontId="1" fillId="7" borderId="0" applyNumberFormat="0" applyBorder="0" applyAlignment="0" applyProtection="0"/>
    <xf numFmtId="0" fontId="44" fillId="23" borderId="0" applyNumberFormat="0" applyBorder="0" applyAlignment="0" applyProtection="0"/>
    <xf numFmtId="0" fontId="1" fillId="37" borderId="0" applyNumberFormat="0" applyBorder="0" applyAlignment="0" applyProtection="0"/>
    <xf numFmtId="0" fontId="44" fillId="4" borderId="0" applyNumberFormat="0" applyBorder="0" applyAlignment="0" applyProtection="0"/>
    <xf numFmtId="0" fontId="1" fillId="40" borderId="0" applyNumberFormat="0" applyBorder="0" applyAlignment="0" applyProtection="0"/>
    <xf numFmtId="0" fontId="44" fillId="10" borderId="0" applyNumberFormat="0" applyBorder="0" applyAlignment="0" applyProtection="0"/>
    <xf numFmtId="0" fontId="1" fillId="44" borderId="0" applyNumberFormat="0" applyBorder="0" applyAlignment="0" applyProtection="0"/>
    <xf numFmtId="0" fontId="44" fillId="24" borderId="0" applyNumberFormat="0" applyBorder="0" applyAlignment="0" applyProtection="0"/>
    <xf numFmtId="0" fontId="40" fillId="31" borderId="0" applyNumberFormat="0" applyBorder="0" applyAlignment="0" applyProtection="0"/>
    <xf numFmtId="0" fontId="45" fillId="10" borderId="0" applyNumberFormat="0" applyBorder="0" applyAlignment="0" applyProtection="0"/>
    <xf numFmtId="0" fontId="40" fillId="34" borderId="0" applyNumberFormat="0" applyBorder="0" applyAlignment="0" applyProtection="0"/>
    <xf numFmtId="0" fontId="45" fillId="20" borderId="0" applyNumberFormat="0" applyBorder="0" applyAlignment="0" applyProtection="0"/>
    <xf numFmtId="0" fontId="40" fillId="7" borderId="0" applyNumberFormat="0" applyBorder="0" applyAlignment="0" applyProtection="0"/>
    <xf numFmtId="0" fontId="45" fillId="14" borderId="0" applyNumberFormat="0" applyBorder="0" applyAlignment="0" applyProtection="0"/>
    <xf numFmtId="0" fontId="40" fillId="8" borderId="0" applyNumberFormat="0" applyBorder="0" applyAlignment="0" applyProtection="0"/>
    <xf numFmtId="0" fontId="45" fillId="4" borderId="0" applyNumberFormat="0" applyBorder="0" applyAlignment="0" applyProtection="0"/>
    <xf numFmtId="0" fontId="40" fillId="41" borderId="0" applyNumberFormat="0" applyBorder="0" applyAlignment="0" applyProtection="0"/>
    <xf numFmtId="0" fontId="45" fillId="10" borderId="0" applyNumberFormat="0" applyBorder="0" applyAlignment="0" applyProtection="0"/>
    <xf numFmtId="0" fontId="40" fillId="9" borderId="0" applyNumberFormat="0" applyBorder="0" applyAlignment="0" applyProtection="0"/>
    <xf numFmtId="0" fontId="45" fillId="13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0" fillId="29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5" borderId="0" applyNumberFormat="0" applyBorder="0" applyAlignment="0" applyProtection="0"/>
    <xf numFmtId="0" fontId="46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0" fillId="32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0" fillId="35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9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0" fillId="3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45" borderId="0" applyNumberFormat="0" applyBorder="0" applyAlignment="0" applyProtection="0"/>
    <xf numFmtId="0" fontId="46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0" fillId="38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45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0" fillId="42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164" fontId="43" fillId="0" borderId="0" applyFont="0" applyFill="0" applyBorder="0" applyAlignment="0" applyProtection="0"/>
    <xf numFmtId="0" fontId="34" fillId="26" borderId="0" applyNumberFormat="0" applyBorder="0" applyAlignment="0" applyProtection="0"/>
    <xf numFmtId="0" fontId="48" fillId="5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59" borderId="12" applyNumberFormat="0" applyAlignment="0" applyProtection="0"/>
    <xf numFmtId="0" fontId="37" fillId="27" borderId="22" applyNumberFormat="0" applyAlignment="0" applyProtection="0"/>
    <xf numFmtId="0" fontId="51" fillId="50" borderId="3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5" fillId="0" borderId="0" applyFont="0" applyFill="0" applyProtection="0"/>
    <xf numFmtId="169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56" fillId="62" borderId="0" applyNumberFormat="0" applyBorder="0" applyAlignment="0" applyProtection="0"/>
    <xf numFmtId="177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58" fillId="63" borderId="0" applyNumberFormat="0" applyBorder="0" applyAlignment="0" applyProtection="0"/>
    <xf numFmtId="0" fontId="30" fillId="0" borderId="18" applyNumberFormat="0" applyFill="0" applyAlignment="0" applyProtection="0"/>
    <xf numFmtId="0" fontId="59" fillId="0" borderId="24" applyNumberFormat="0" applyFill="0" applyAlignment="0" applyProtection="0"/>
    <xf numFmtId="0" fontId="31" fillId="0" borderId="19" applyNumberFormat="0" applyFill="0" applyAlignment="0" applyProtection="0"/>
    <xf numFmtId="0" fontId="60" fillId="0" borderId="25" applyNumberFormat="0" applyFill="0" applyAlignment="0" applyProtection="0"/>
    <xf numFmtId="0" fontId="32" fillId="0" borderId="20" applyNumberFormat="0" applyFill="0" applyAlignment="0" applyProtection="0"/>
    <xf numFmtId="0" fontId="61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3" fillId="57" borderId="12" applyNumberFormat="0" applyAlignment="0" applyProtection="0"/>
    <xf numFmtId="38" fontId="64" fillId="0" borderId="0"/>
    <xf numFmtId="38" fontId="65" fillId="0" borderId="0"/>
    <xf numFmtId="38" fontId="66" fillId="0" borderId="0"/>
    <xf numFmtId="38" fontId="67" fillId="0" borderId="0"/>
    <xf numFmtId="0" fontId="68" fillId="0" borderId="0"/>
    <xf numFmtId="0" fontId="68" fillId="0" borderId="0"/>
    <xf numFmtId="0" fontId="69" fillId="0" borderId="0"/>
    <xf numFmtId="0" fontId="36" fillId="0" borderId="21" applyNumberFormat="0" applyFill="0" applyAlignment="0" applyProtection="0"/>
    <xf numFmtId="0" fontId="70" fillId="0" borderId="27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5" fillId="2" borderId="0" applyNumberFormat="0" applyBorder="0" applyAlignment="0" applyProtection="0"/>
    <xf numFmtId="0" fontId="70" fillId="57" borderId="0" applyNumberFormat="0" applyBorder="0" applyAlignment="0" applyProtection="0"/>
    <xf numFmtId="37" fontId="71" fillId="0" borderId="0"/>
    <xf numFmtId="0" fontId="55" fillId="0" borderId="0"/>
    <xf numFmtId="0" fontId="7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75" fillId="0" borderId="0"/>
    <xf numFmtId="0" fontId="5" fillId="0" borderId="0"/>
    <xf numFmtId="0" fontId="2" fillId="0" borderId="0"/>
    <xf numFmtId="0" fontId="5" fillId="0" borderId="0"/>
    <xf numFmtId="0" fontId="76" fillId="0" borderId="0"/>
    <xf numFmtId="0" fontId="5" fillId="0" borderId="0"/>
    <xf numFmtId="0" fontId="4" fillId="0" borderId="0"/>
    <xf numFmtId="0" fontId="53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74" fillId="0" borderId="0"/>
    <xf numFmtId="0" fontId="7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52" fillId="0" borderId="0"/>
    <xf numFmtId="0" fontId="53" fillId="0" borderId="0"/>
    <xf numFmtId="0" fontId="75" fillId="0" borderId="0"/>
    <xf numFmtId="0" fontId="53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74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3" fillId="24" borderId="13" applyNumberFormat="0" applyFont="0" applyAlignment="0" applyProtection="0"/>
    <xf numFmtId="0" fontId="2" fillId="56" borderId="13" applyNumberFormat="0" applyFont="0" applyAlignment="0" applyProtection="0"/>
    <xf numFmtId="0" fontId="3" fillId="28" borderId="23" applyNumberFormat="0" applyFont="0" applyAlignment="0" applyProtection="0"/>
    <xf numFmtId="0" fontId="2" fillId="56" borderId="13" applyNumberFormat="0" applyFont="0" applyAlignment="0" applyProtection="0"/>
    <xf numFmtId="0" fontId="77" fillId="59" borderId="14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5" fillId="0" borderId="0"/>
    <xf numFmtId="0" fontId="24" fillId="0" borderId="0"/>
    <xf numFmtId="0" fontId="81" fillId="0" borderId="0"/>
    <xf numFmtId="164" fontId="43" fillId="0" borderId="0" applyFont="0" applyFill="0" applyBorder="0" applyAlignment="0" applyProtection="0"/>
    <xf numFmtId="0" fontId="56" fillId="0" borderId="28" applyNumberFormat="0" applyFill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3" fillId="0" borderId="29">
      <protection locked="0"/>
    </xf>
    <xf numFmtId="176" fontId="84" fillId="64" borderId="29"/>
    <xf numFmtId="0" fontId="1" fillId="0" borderId="0"/>
    <xf numFmtId="0" fontId="5" fillId="0" borderId="0"/>
    <xf numFmtId="0" fontId="24" fillId="0" borderId="0"/>
    <xf numFmtId="0" fontId="81" fillId="0" borderId="0"/>
    <xf numFmtId="169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5" fillId="0" borderId="0"/>
    <xf numFmtId="43" fontId="28" fillId="0" borderId="0" applyFill="0" applyBorder="0" applyProtection="0">
      <alignment horizontal="right" vertical="top"/>
    </xf>
  </cellStyleXfs>
  <cellXfs count="175">
    <xf numFmtId="0" fontId="0" fillId="0" borderId="0" xfId="0"/>
    <xf numFmtId="0" fontId="85" fillId="0" borderId="0" xfId="0" applyFont="1" applyAlignment="1">
      <alignment horizontal="left" vertical="top" wrapText="1"/>
    </xf>
    <xf numFmtId="0" fontId="86" fillId="0" borderId="0" xfId="0" applyFont="1" applyAlignment="1">
      <alignment horizontal="center" vertical="center" wrapText="1"/>
    </xf>
    <xf numFmtId="0" fontId="87" fillId="0" borderId="36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left" vertical="top" wrapText="1"/>
    </xf>
    <xf numFmtId="0" fontId="87" fillId="0" borderId="16" xfId="0" applyFont="1" applyBorder="1" applyAlignment="1">
      <alignment horizontal="left" vertical="top" wrapText="1"/>
    </xf>
    <xf numFmtId="171" fontId="88" fillId="0" borderId="16" xfId="71" applyNumberFormat="1" applyFont="1" applyBorder="1" applyAlignment="1">
      <alignment horizontal="right" vertical="top"/>
    </xf>
    <xf numFmtId="171" fontId="88" fillId="0" borderId="39" xfId="71" applyNumberFormat="1" applyFont="1" applyBorder="1" applyAlignment="1">
      <alignment horizontal="right" vertical="top"/>
    </xf>
    <xf numFmtId="0" fontId="85" fillId="0" borderId="34" xfId="0" applyFont="1" applyBorder="1" applyAlignment="1">
      <alignment horizontal="left" vertical="top" wrapText="1"/>
    </xf>
    <xf numFmtId="0" fontId="86" fillId="0" borderId="34" xfId="0" applyFont="1" applyBorder="1" applyAlignment="1">
      <alignment horizontal="left" vertical="top" wrapText="1"/>
    </xf>
    <xf numFmtId="171" fontId="86" fillId="0" borderId="34" xfId="86" applyNumberFormat="1" applyFont="1" applyBorder="1" applyAlignment="1">
      <alignment horizontal="right" vertical="top"/>
    </xf>
    <xf numFmtId="171" fontId="86" fillId="0" borderId="36" xfId="86" applyNumberFormat="1" applyFont="1" applyBorder="1" applyAlignment="1">
      <alignment horizontal="right" vertical="top"/>
    </xf>
    <xf numFmtId="0" fontId="89" fillId="0" borderId="34" xfId="0" applyFont="1" applyBorder="1" applyAlignment="1">
      <alignment horizontal="left" vertical="top" wrapText="1"/>
    </xf>
    <xf numFmtId="171" fontId="88" fillId="0" borderId="34" xfId="71" applyNumberFormat="1" applyFont="1" applyBorder="1" applyAlignment="1">
      <alignment horizontal="right" vertical="top"/>
    </xf>
    <xf numFmtId="171" fontId="88" fillId="0" borderId="36" xfId="71" applyNumberFormat="1" applyFont="1" applyBorder="1" applyAlignment="1">
      <alignment horizontal="right" vertical="top"/>
    </xf>
    <xf numFmtId="0" fontId="85" fillId="0" borderId="36" xfId="0" applyFont="1" applyBorder="1" applyAlignment="1">
      <alignment horizontal="left" vertical="top" wrapText="1"/>
    </xf>
    <xf numFmtId="0" fontId="85" fillId="0" borderId="34" xfId="0" applyFont="1" applyBorder="1" applyAlignment="1">
      <alignment vertical="center" wrapText="1"/>
    </xf>
    <xf numFmtId="0" fontId="85" fillId="0" borderId="37" xfId="0" applyFont="1" applyBorder="1" applyAlignment="1">
      <alignment horizontal="center" vertical="center" wrapText="1"/>
    </xf>
    <xf numFmtId="0" fontId="85" fillId="0" borderId="36" xfId="0" applyFont="1" applyBorder="1" applyAlignment="1">
      <alignment vertical="center" wrapText="1"/>
    </xf>
    <xf numFmtId="0" fontId="88" fillId="0" borderId="34" xfId="0" applyFont="1" applyBorder="1" applyAlignment="1">
      <alignment horizontal="left" vertical="top" wrapText="1"/>
    </xf>
    <xf numFmtId="0" fontId="88" fillId="0" borderId="36" xfId="0" applyFont="1" applyBorder="1" applyAlignment="1">
      <alignment horizontal="left" vertical="top" wrapText="1"/>
    </xf>
    <xf numFmtId="0" fontId="85" fillId="0" borderId="35" xfId="0" applyFont="1" applyBorder="1" applyAlignment="1">
      <alignment horizontal="left" vertical="top" wrapText="1"/>
    </xf>
    <xf numFmtId="0" fontId="88" fillId="0" borderId="35" xfId="0" applyFont="1" applyBorder="1" applyAlignment="1">
      <alignment horizontal="left" vertical="top" wrapText="1"/>
    </xf>
    <xf numFmtId="0" fontId="88" fillId="0" borderId="38" xfId="0" applyFont="1" applyBorder="1" applyAlignment="1">
      <alignment horizontal="left" vertical="top" wrapText="1"/>
    </xf>
    <xf numFmtId="0" fontId="85" fillId="0" borderId="31" xfId="0" applyFont="1" applyBorder="1" applyAlignment="1">
      <alignment horizontal="center" vertical="top" wrapText="1"/>
    </xf>
    <xf numFmtId="0" fontId="85" fillId="0" borderId="31" xfId="0" applyFont="1" applyBorder="1" applyAlignment="1">
      <alignment horizontal="left" vertical="top" wrapText="1"/>
    </xf>
    <xf numFmtId="0" fontId="86" fillId="0" borderId="31" xfId="0" applyFont="1" applyBorder="1" applyAlignment="1">
      <alignment horizontal="left" vertical="top" wrapText="1"/>
    </xf>
    <xf numFmtId="171" fontId="86" fillId="0" borderId="31" xfId="86" applyNumberFormat="1" applyFont="1" applyBorder="1" applyAlignment="1">
      <alignment horizontal="right" vertical="top"/>
    </xf>
    <xf numFmtId="171" fontId="86" fillId="0" borderId="40" xfId="86" applyNumberFormat="1" applyFont="1" applyBorder="1" applyAlignment="1">
      <alignment horizontal="right" vertical="top"/>
    </xf>
    <xf numFmtId="0" fontId="87" fillId="0" borderId="11" xfId="0" applyFont="1" applyBorder="1" applyAlignment="1">
      <alignment horizontal="center" vertical="top" wrapText="1"/>
    </xf>
    <xf numFmtId="0" fontId="85" fillId="0" borderId="11" xfId="0" applyFont="1" applyBorder="1" applyAlignment="1">
      <alignment vertical="top" wrapText="1"/>
    </xf>
    <xf numFmtId="0" fontId="89" fillId="0" borderId="30" xfId="0" applyFont="1" applyBorder="1" applyAlignment="1">
      <alignment horizontal="left" vertical="top" wrapText="1"/>
    </xf>
    <xf numFmtId="0" fontId="85" fillId="0" borderId="37" xfId="0" applyFont="1" applyBorder="1" applyAlignment="1">
      <alignment horizontal="left" vertical="top" wrapText="1"/>
    </xf>
    <xf numFmtId="0" fontId="89" fillId="0" borderId="37" xfId="0" applyFont="1" applyBorder="1" applyAlignment="1">
      <alignment horizontal="left" vertical="top" wrapText="1"/>
    </xf>
    <xf numFmtId="0" fontId="87" fillId="0" borderId="16" xfId="0" applyFont="1" applyBorder="1" applyAlignment="1">
      <alignment horizontal="center" vertical="top" wrapText="1"/>
    </xf>
    <xf numFmtId="0" fontId="85" fillId="0" borderId="16" xfId="0" applyFont="1" applyBorder="1" applyAlignment="1">
      <alignment vertical="top" wrapText="1"/>
    </xf>
    <xf numFmtId="0" fontId="85" fillId="0" borderId="34" xfId="0" applyFont="1" applyBorder="1" applyAlignment="1">
      <alignment vertical="top" wrapText="1"/>
    </xf>
    <xf numFmtId="0" fontId="85" fillId="0" borderId="30" xfId="0" applyFont="1" applyBorder="1" applyAlignment="1">
      <alignment horizontal="center" vertical="top" wrapText="1"/>
    </xf>
    <xf numFmtId="0" fontId="85" fillId="0" borderId="36" xfId="0" applyFont="1" applyBorder="1" applyAlignment="1">
      <alignment vertical="top" wrapText="1"/>
    </xf>
    <xf numFmtId="0" fontId="85" fillId="0" borderId="0" xfId="0" applyFont="1"/>
    <xf numFmtId="0" fontId="85" fillId="0" borderId="36" xfId="0" applyFont="1" applyBorder="1"/>
    <xf numFmtId="171" fontId="89" fillId="0" borderId="34" xfId="72" applyNumberFormat="1" applyFont="1" applyBorder="1" applyAlignment="1">
      <alignment horizontal="right" vertical="top"/>
    </xf>
    <xf numFmtId="171" fontId="89" fillId="0" borderId="36" xfId="72" applyNumberFormat="1" applyFont="1" applyBorder="1" applyAlignment="1">
      <alignment horizontal="right" vertical="top"/>
    </xf>
    <xf numFmtId="49" fontId="87" fillId="0" borderId="34" xfId="0" applyNumberFormat="1" applyFont="1" applyBorder="1"/>
    <xf numFmtId="49" fontId="85" fillId="0" borderId="34" xfId="0" applyNumberFormat="1" applyFont="1" applyBorder="1"/>
    <xf numFmtId="171" fontId="87" fillId="0" borderId="34" xfId="0" applyNumberFormat="1" applyFont="1" applyBorder="1"/>
    <xf numFmtId="171" fontId="87" fillId="0" borderId="36" xfId="0" applyNumberFormat="1" applyFont="1" applyBorder="1"/>
    <xf numFmtId="49" fontId="85" fillId="0" borderId="34" xfId="0" applyNumberFormat="1" applyFont="1" applyBorder="1" applyAlignment="1">
      <alignment horizontal="left" vertical="top" wrapText="1"/>
    </xf>
    <xf numFmtId="0" fontId="90" fillId="0" borderId="16" xfId="0" applyFont="1" applyBorder="1" applyAlignment="1">
      <alignment horizontal="center" vertical="center" textRotation="90" wrapText="1"/>
    </xf>
    <xf numFmtId="0" fontId="86" fillId="0" borderId="16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left" vertical="top" wrapText="1"/>
    </xf>
    <xf numFmtId="170" fontId="86" fillId="0" borderId="16" xfId="0" applyNumberFormat="1" applyFont="1" applyBorder="1" applyAlignment="1">
      <alignment horizontal="center" vertical="center" wrapText="1"/>
    </xf>
    <xf numFmtId="170" fontId="86" fillId="0" borderId="39" xfId="0" applyNumberFormat="1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0" fontId="88" fillId="0" borderId="0" xfId="480" applyFont="1" applyFill="1"/>
    <xf numFmtId="0" fontId="88" fillId="0" borderId="0" xfId="481" applyFont="1" applyFill="1"/>
    <xf numFmtId="0" fontId="89" fillId="0" borderId="0" xfId="480" applyFont="1" applyFill="1" applyAlignment="1">
      <alignment horizontal="center" wrapText="1"/>
    </xf>
    <xf numFmtId="0" fontId="88" fillId="0" borderId="34" xfId="481" applyFont="1" applyFill="1" applyBorder="1" applyAlignment="1">
      <alignment horizontal="center" vertical="center" wrapText="1"/>
    </xf>
    <xf numFmtId="0" fontId="88" fillId="0" borderId="44" xfId="481" applyFont="1" applyFill="1" applyBorder="1" applyAlignment="1">
      <alignment horizontal="left" vertical="top" wrapText="1"/>
    </xf>
    <xf numFmtId="0" fontId="88" fillId="0" borderId="0" xfId="481" applyFont="1" applyFill="1" applyAlignment="1">
      <alignment vertical="top"/>
    </xf>
    <xf numFmtId="170" fontId="88" fillId="0" borderId="0" xfId="481" applyNumberFormat="1" applyFont="1" applyFill="1" applyAlignment="1">
      <alignment vertical="top"/>
    </xf>
    <xf numFmtId="0" fontId="87" fillId="0" borderId="49" xfId="0" applyFont="1" applyBorder="1" applyAlignment="1">
      <alignment horizontal="left" vertical="top" wrapText="1"/>
    </xf>
    <xf numFmtId="0" fontId="87" fillId="0" borderId="49" xfId="0" applyFont="1" applyBorder="1" applyAlignment="1">
      <alignment horizontal="center" vertical="top" wrapText="1"/>
    </xf>
    <xf numFmtId="0" fontId="88" fillId="0" borderId="45" xfId="481" applyFont="1" applyFill="1" applyBorder="1" applyAlignment="1">
      <alignment horizontal="left" vertical="top" wrapText="1"/>
    </xf>
    <xf numFmtId="0" fontId="85" fillId="0" borderId="49" xfId="0" applyFont="1" applyBorder="1" applyAlignment="1">
      <alignment horizontal="center" vertical="top" wrapText="1"/>
    </xf>
    <xf numFmtId="171" fontId="88" fillId="0" borderId="49" xfId="483" applyNumberFormat="1" applyFont="1" applyBorder="1" applyAlignment="1">
      <alignment horizontal="right" vertical="top"/>
    </xf>
    <xf numFmtId="178" fontId="88" fillId="0" borderId="49" xfId="483" applyNumberFormat="1" applyFont="1" applyBorder="1" applyAlignment="1">
      <alignment horizontal="center" vertical="top"/>
    </xf>
    <xf numFmtId="170" fontId="88" fillId="0" borderId="16" xfId="481" applyNumberFormat="1" applyFont="1" applyFill="1" applyBorder="1" applyAlignment="1">
      <alignment horizontal="right" vertical="top" wrapText="1"/>
    </xf>
    <xf numFmtId="0" fontId="85" fillId="0" borderId="49" xfId="0" applyFont="1" applyBorder="1" applyAlignment="1">
      <alignment horizontal="left" vertical="top" wrapText="1"/>
    </xf>
    <xf numFmtId="170" fontId="88" fillId="0" borderId="16" xfId="481" applyNumberFormat="1" applyFont="1" applyFill="1" applyBorder="1" applyAlignment="1">
      <alignment horizontal="right" vertical="center" wrapText="1"/>
    </xf>
    <xf numFmtId="0" fontId="86" fillId="0" borderId="0" xfId="0" applyFont="1" applyAlignment="1">
      <alignment horizontal="left" vertical="top" wrapText="1"/>
    </xf>
    <xf numFmtId="0" fontId="85" fillId="0" borderId="0" xfId="0" applyFont="1" applyAlignment="1">
      <alignment horizontal="left" vertical="center" wrapText="1"/>
    </xf>
    <xf numFmtId="173" fontId="85" fillId="0" borderId="0" xfId="0" applyNumberFormat="1" applyFont="1" applyAlignment="1">
      <alignment horizontal="left" vertical="top" wrapText="1"/>
    </xf>
    <xf numFmtId="39" fontId="85" fillId="0" borderId="0" xfId="0" applyNumberFormat="1" applyFont="1" applyAlignment="1">
      <alignment horizontal="left" vertical="top" wrapText="1"/>
    </xf>
    <xf numFmtId="170" fontId="85" fillId="0" borderId="0" xfId="0" applyNumberFormat="1" applyFont="1" applyAlignment="1">
      <alignment horizontal="left" vertical="top" wrapText="1"/>
    </xf>
    <xf numFmtId="49" fontId="87" fillId="0" borderId="16" xfId="0" applyNumberFormat="1" applyFont="1" applyBorder="1"/>
    <xf numFmtId="49" fontId="85" fillId="0" borderId="16" xfId="0" applyNumberFormat="1" applyFont="1" applyBorder="1"/>
    <xf numFmtId="171" fontId="87" fillId="0" borderId="16" xfId="0" applyNumberFormat="1" applyFont="1" applyBorder="1"/>
    <xf numFmtId="171" fontId="87" fillId="0" borderId="39" xfId="0" applyNumberFormat="1" applyFont="1" applyBorder="1"/>
    <xf numFmtId="49" fontId="87" fillId="0" borderId="59" xfId="0" applyNumberFormat="1" applyFont="1" applyBorder="1" applyAlignment="1"/>
    <xf numFmtId="0" fontId="86" fillId="0" borderId="59" xfId="0" applyFont="1" applyBorder="1" applyAlignment="1">
      <alignment horizontal="left" vertical="top" wrapText="1"/>
    </xf>
    <xf numFmtId="171" fontId="87" fillId="0" borderId="59" xfId="0" applyNumberFormat="1" applyFont="1" applyBorder="1"/>
    <xf numFmtId="0" fontId="87" fillId="0" borderId="59" xfId="0" applyFont="1" applyBorder="1" applyAlignment="1"/>
    <xf numFmtId="0" fontId="87" fillId="0" borderId="59" xfId="0" applyFont="1" applyBorder="1" applyAlignment="1">
      <alignment vertical="top" wrapText="1"/>
    </xf>
    <xf numFmtId="0" fontId="85" fillId="0" borderId="59" xfId="0" applyFont="1" applyBorder="1"/>
    <xf numFmtId="0" fontId="87" fillId="0" borderId="59" xfId="0" applyFont="1" applyBorder="1" applyAlignment="1">
      <alignment horizontal="center" vertical="top" wrapText="1"/>
    </xf>
    <xf numFmtId="0" fontId="88" fillId="0" borderId="59" xfId="0" applyFont="1" applyBorder="1" applyAlignment="1">
      <alignment horizontal="left" vertical="top" wrapText="1"/>
    </xf>
    <xf numFmtId="171" fontId="88" fillId="0" borderId="59" xfId="71" applyNumberFormat="1" applyFont="1" applyBorder="1" applyAlignment="1">
      <alignment horizontal="right" vertical="top"/>
    </xf>
    <xf numFmtId="0" fontId="85" fillId="0" borderId="59" xfId="0" applyFont="1" applyBorder="1" applyAlignment="1">
      <alignment horizontal="left" vertical="top" wrapText="1"/>
    </xf>
    <xf numFmtId="0" fontId="89" fillId="0" borderId="59" xfId="0" applyFont="1" applyBorder="1" applyAlignment="1">
      <alignment horizontal="left" vertical="top" wrapText="1"/>
    </xf>
    <xf numFmtId="171" fontId="89" fillId="0" borderId="59" xfId="72" applyNumberFormat="1" applyFont="1" applyBorder="1" applyAlignment="1">
      <alignment horizontal="right" vertical="top"/>
    </xf>
    <xf numFmtId="0" fontId="88" fillId="0" borderId="0" xfId="0" applyFont="1"/>
    <xf numFmtId="0" fontId="88" fillId="0" borderId="0" xfId="0" applyFont="1" applyAlignment="1">
      <alignment horizontal="left" vertical="top" wrapText="1"/>
    </xf>
    <xf numFmtId="0" fontId="88" fillId="0" borderId="0" xfId="0" applyFont="1" applyBorder="1" applyAlignment="1">
      <alignment horizontal="left" vertical="top" wrapText="1"/>
    </xf>
    <xf numFmtId="0" fontId="86" fillId="0" borderId="1" xfId="0" applyFont="1" applyBorder="1" applyAlignment="1">
      <alignment horizontal="left" vertical="top" wrapText="1"/>
    </xf>
    <xf numFmtId="0" fontId="86" fillId="0" borderId="1" xfId="0" applyFont="1" applyBorder="1" applyAlignment="1">
      <alignment vertical="top" wrapText="1"/>
    </xf>
    <xf numFmtId="0" fontId="86" fillId="0" borderId="0" xfId="0" applyFont="1" applyBorder="1" applyAlignment="1">
      <alignment vertical="top" wrapText="1"/>
    </xf>
    <xf numFmtId="0" fontId="89" fillId="0" borderId="1" xfId="0" applyFont="1" applyBorder="1" applyAlignment="1">
      <alignment horizontal="left" vertical="top" wrapText="1"/>
    </xf>
    <xf numFmtId="0" fontId="89" fillId="0" borderId="1" xfId="0" applyFont="1" applyBorder="1" applyAlignment="1">
      <alignment vertical="top" wrapText="1"/>
    </xf>
    <xf numFmtId="0" fontId="89" fillId="0" borderId="0" xfId="0" applyFont="1" applyBorder="1" applyAlignment="1">
      <alignment vertical="top" wrapText="1"/>
    </xf>
    <xf numFmtId="0" fontId="88" fillId="0" borderId="1" xfId="0" applyFont="1" applyBorder="1" applyAlignment="1">
      <alignment horizontal="left" vertical="top" wrapText="1"/>
    </xf>
    <xf numFmtId="0" fontId="88" fillId="0" borderId="34" xfId="0" applyFont="1" applyBorder="1" applyAlignment="1">
      <alignment horizontal="center" vertical="top" wrapText="1"/>
    </xf>
    <xf numFmtId="0" fontId="88" fillId="0" borderId="1" xfId="0" applyFont="1" applyBorder="1" applyAlignment="1">
      <alignment horizontal="center" vertical="top" wrapText="1"/>
    </xf>
    <xf numFmtId="0" fontId="89" fillId="0" borderId="0" xfId="0" applyFont="1" applyBorder="1" applyAlignment="1">
      <alignment horizontal="right" vertical="top" wrapText="1"/>
    </xf>
    <xf numFmtId="0" fontId="89" fillId="0" borderId="34" xfId="0" applyFont="1" applyBorder="1" applyAlignment="1">
      <alignment horizontal="right" vertical="top" wrapText="1"/>
    </xf>
    <xf numFmtId="0" fontId="88" fillId="0" borderId="0" xfId="0" applyFont="1" applyAlignment="1">
      <alignment horizontal="right" vertical="top" wrapText="1"/>
    </xf>
    <xf numFmtId="0" fontId="88" fillId="0" borderId="0" xfId="0" applyFont="1" applyAlignment="1">
      <alignment horizontal="right"/>
    </xf>
    <xf numFmtId="0" fontId="86" fillId="0" borderId="0" xfId="0" applyFont="1"/>
    <xf numFmtId="172" fontId="86" fillId="0" borderId="34" xfId="0" applyNumberFormat="1" applyFont="1" applyBorder="1" applyAlignment="1">
      <alignment horizontal="right" vertical="center" wrapText="1"/>
    </xf>
    <xf numFmtId="0" fontId="86" fillId="0" borderId="0" xfId="0" applyFont="1" applyAlignment="1">
      <alignment horizontal="left" vertical="center" wrapText="1"/>
    </xf>
    <xf numFmtId="173" fontId="86" fillId="0" borderId="34" xfId="0" applyNumberFormat="1" applyFont="1" applyBorder="1" applyAlignment="1">
      <alignment horizontal="right" vertical="top" wrapText="1"/>
    </xf>
    <xf numFmtId="0" fontId="87" fillId="0" borderId="34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wrapText="1"/>
    </xf>
    <xf numFmtId="0" fontId="86" fillId="0" borderId="0" xfId="0" applyFont="1" applyAlignment="1">
      <alignment horizontal="right" vertical="center" wrapText="1"/>
    </xf>
    <xf numFmtId="0" fontId="86" fillId="0" borderId="0" xfId="0" applyFont="1" applyAlignment="1">
      <alignment horizontal="center" vertical="center" wrapText="1"/>
    </xf>
    <xf numFmtId="0" fontId="87" fillId="0" borderId="34" xfId="0" applyFont="1" applyBorder="1" applyAlignment="1">
      <alignment horizontal="center" vertical="top" wrapText="1"/>
    </xf>
    <xf numFmtId="0" fontId="87" fillId="0" borderId="36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top" wrapText="1"/>
    </xf>
    <xf numFmtId="0" fontId="87" fillId="0" borderId="11" xfId="0" applyFont="1" applyBorder="1" applyAlignment="1">
      <alignment horizontal="center" vertical="top" wrapText="1"/>
    </xf>
    <xf numFmtId="0" fontId="87" fillId="0" borderId="16" xfId="0" applyFont="1" applyBorder="1" applyAlignment="1">
      <alignment horizontal="center" vertical="top" wrapText="1"/>
    </xf>
    <xf numFmtId="0" fontId="85" fillId="0" borderId="32" xfId="0" applyFont="1" applyBorder="1" applyAlignment="1">
      <alignment horizontal="center" vertical="top" wrapText="1"/>
    </xf>
    <xf numFmtId="0" fontId="85" fillId="0" borderId="11" xfId="0" applyFont="1" applyBorder="1" applyAlignment="1">
      <alignment horizontal="center" vertical="top" wrapText="1"/>
    </xf>
    <xf numFmtId="0" fontId="85" fillId="0" borderId="17" xfId="0" applyFont="1" applyBorder="1" applyAlignment="1">
      <alignment horizontal="center" vertical="top" wrapText="1"/>
    </xf>
    <xf numFmtId="0" fontId="85" fillId="0" borderId="16" xfId="0" applyFont="1" applyBorder="1" applyAlignment="1">
      <alignment horizontal="center" vertical="top" wrapText="1"/>
    </xf>
    <xf numFmtId="0" fontId="87" fillId="0" borderId="59" xfId="0" applyFont="1" applyBorder="1" applyAlignment="1">
      <alignment horizontal="center" vertical="top" wrapText="1"/>
    </xf>
    <xf numFmtId="0" fontId="85" fillId="0" borderId="59" xfId="0" applyFont="1" applyBorder="1" applyAlignment="1">
      <alignment horizontal="center" vertical="top" wrapText="1"/>
    </xf>
    <xf numFmtId="0" fontId="85" fillId="0" borderId="34" xfId="0" applyFont="1" applyBorder="1" applyAlignment="1">
      <alignment horizontal="center" vertical="top" wrapText="1"/>
    </xf>
    <xf numFmtId="49" fontId="87" fillId="0" borderId="59" xfId="0" applyNumberFormat="1" applyFont="1" applyBorder="1" applyAlignment="1">
      <alignment horizontal="center" vertical="top"/>
    </xf>
    <xf numFmtId="49" fontId="87" fillId="0" borderId="16" xfId="0" applyNumberFormat="1" applyFont="1" applyBorder="1" applyAlignment="1">
      <alignment horizontal="center" vertical="top"/>
    </xf>
    <xf numFmtId="49" fontId="87" fillId="0" borderId="34" xfId="0" applyNumberFormat="1" applyFont="1" applyBorder="1" applyAlignment="1">
      <alignment horizontal="center" vertical="top"/>
    </xf>
    <xf numFmtId="0" fontId="87" fillId="0" borderId="0" xfId="0" applyFont="1" applyAlignment="1">
      <alignment horizontal="right" vertical="center" wrapText="1"/>
    </xf>
    <xf numFmtId="0" fontId="85" fillId="0" borderId="0" xfId="0" applyFont="1" applyBorder="1" applyAlignment="1">
      <alignment horizontal="center"/>
    </xf>
    <xf numFmtId="0" fontId="86" fillId="0" borderId="34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6" fillId="0" borderId="34" xfId="0" applyFont="1" applyBorder="1" applyAlignment="1">
      <alignment horizontal="center" vertical="center" textRotation="90" wrapText="1"/>
    </xf>
    <xf numFmtId="0" fontId="86" fillId="0" borderId="0" xfId="0" applyFont="1" applyAlignment="1">
      <alignment horizontal="center" vertical="top"/>
    </xf>
    <xf numFmtId="0" fontId="86" fillId="0" borderId="0" xfId="0" applyFont="1" applyBorder="1" applyAlignment="1">
      <alignment horizontal="left" vertical="top" wrapText="1"/>
    </xf>
    <xf numFmtId="0" fontId="89" fillId="0" borderId="36" xfId="0" applyFont="1" applyBorder="1" applyAlignment="1">
      <alignment horizontal="left" vertical="top" wrapText="1"/>
    </xf>
    <xf numFmtId="0" fontId="89" fillId="0" borderId="37" xfId="0" applyFont="1" applyBorder="1" applyAlignment="1">
      <alignment horizontal="left" vertical="top" wrapText="1"/>
    </xf>
    <xf numFmtId="0" fontId="86" fillId="0" borderId="1" xfId="0" applyFont="1" applyBorder="1" applyAlignment="1">
      <alignment horizontal="center" vertical="top" wrapText="1"/>
    </xf>
    <xf numFmtId="0" fontId="88" fillId="0" borderId="1" xfId="0" applyFont="1" applyBorder="1" applyAlignment="1">
      <alignment horizontal="center" vertical="top" wrapText="1"/>
    </xf>
    <xf numFmtId="0" fontId="86" fillId="0" borderId="1" xfId="0" applyFont="1" applyBorder="1" applyAlignment="1">
      <alignment horizontal="left" vertical="center" wrapText="1"/>
    </xf>
    <xf numFmtId="0" fontId="86" fillId="0" borderId="0" xfId="0" applyFont="1" applyAlignment="1">
      <alignment horizontal="center" vertical="center"/>
    </xf>
    <xf numFmtId="0" fontId="88" fillId="0" borderId="32" xfId="0" applyFont="1" applyBorder="1" applyAlignment="1">
      <alignment horizontal="center" vertical="top" wrapText="1"/>
    </xf>
    <xf numFmtId="0" fontId="88" fillId="0" borderId="11" xfId="0" applyFont="1" applyBorder="1" applyAlignment="1">
      <alignment horizontal="center" vertical="top" wrapText="1"/>
    </xf>
    <xf numFmtId="0" fontId="88" fillId="0" borderId="16" xfId="0" applyFont="1" applyBorder="1" applyAlignment="1">
      <alignment horizontal="center" vertical="top" wrapText="1"/>
    </xf>
    <xf numFmtId="0" fontId="87" fillId="0" borderId="36" xfId="0" applyFont="1" applyBorder="1" applyAlignment="1">
      <alignment horizontal="left" vertical="top" wrapText="1"/>
    </xf>
    <xf numFmtId="0" fontId="87" fillId="0" borderId="37" xfId="0" applyFont="1" applyBorder="1" applyAlignment="1">
      <alignment horizontal="left" vertical="top" wrapText="1"/>
    </xf>
    <xf numFmtId="0" fontId="88" fillId="0" borderId="36" xfId="0" applyFont="1" applyBorder="1" applyAlignment="1">
      <alignment horizontal="center" vertical="top" wrapText="1"/>
    </xf>
    <xf numFmtId="0" fontId="88" fillId="0" borderId="33" xfId="0" applyFont="1" applyBorder="1" applyAlignment="1">
      <alignment horizontal="center" vertical="top" wrapText="1"/>
    </xf>
    <xf numFmtId="0" fontId="88" fillId="0" borderId="37" xfId="0" applyFont="1" applyBorder="1" applyAlignment="1">
      <alignment horizontal="center" vertical="top" wrapText="1"/>
    </xf>
    <xf numFmtId="1" fontId="88" fillId="0" borderId="49" xfId="482" applyNumberFormat="1" applyFont="1" applyFill="1" applyBorder="1" applyAlignment="1">
      <alignment horizontal="left" vertical="top" wrapText="1"/>
    </xf>
    <xf numFmtId="0" fontId="88" fillId="0" borderId="46" xfId="481" applyFont="1" applyFill="1" applyBorder="1" applyAlignment="1">
      <alignment horizontal="left" vertical="top" wrapText="1"/>
    </xf>
    <xf numFmtId="0" fontId="88" fillId="0" borderId="47" xfId="481" applyFont="1" applyFill="1" applyBorder="1" applyAlignment="1">
      <alignment horizontal="left" vertical="top" wrapText="1"/>
    </xf>
    <xf numFmtId="0" fontId="88" fillId="0" borderId="0" xfId="481" applyFont="1" applyFill="1"/>
    <xf numFmtId="0" fontId="88" fillId="0" borderId="56" xfId="481" applyFont="1" applyFill="1" applyBorder="1" applyAlignment="1">
      <alignment horizontal="left" vertical="top" wrapText="1"/>
    </xf>
    <xf numFmtId="0" fontId="88" fillId="0" borderId="57" xfId="481" applyFont="1" applyFill="1" applyBorder="1" applyAlignment="1">
      <alignment horizontal="left" vertical="top" wrapText="1"/>
    </xf>
    <xf numFmtId="0" fontId="88" fillId="0" borderId="58" xfId="481" applyFont="1" applyFill="1" applyBorder="1" applyAlignment="1">
      <alignment horizontal="left" vertical="top" wrapText="1"/>
    </xf>
    <xf numFmtId="0" fontId="88" fillId="0" borderId="55" xfId="481" applyFont="1" applyFill="1" applyBorder="1" applyAlignment="1">
      <alignment horizontal="left" vertical="top" wrapText="1"/>
    </xf>
    <xf numFmtId="1" fontId="88" fillId="0" borderId="50" xfId="482" applyNumberFormat="1" applyFont="1" applyFill="1" applyBorder="1" applyAlignment="1">
      <alignment horizontal="left" vertical="top" wrapText="1"/>
    </xf>
    <xf numFmtId="1" fontId="88" fillId="0" borderId="51" xfId="482" applyNumberFormat="1" applyFont="1" applyFill="1" applyBorder="1" applyAlignment="1">
      <alignment horizontal="left" vertical="top" wrapText="1"/>
    </xf>
    <xf numFmtId="1" fontId="88" fillId="0" borderId="52" xfId="482" applyNumberFormat="1" applyFont="1" applyFill="1" applyBorder="1" applyAlignment="1">
      <alignment horizontal="left" vertical="top" wrapText="1"/>
    </xf>
    <xf numFmtId="0" fontId="88" fillId="0" borderId="53" xfId="481" applyFont="1" applyFill="1" applyBorder="1" applyAlignment="1">
      <alignment horizontal="left" vertical="top" wrapText="1"/>
    </xf>
    <xf numFmtId="0" fontId="88" fillId="0" borderId="54" xfId="481" applyFont="1" applyFill="1" applyBorder="1" applyAlignment="1">
      <alignment horizontal="left" vertical="top" wrapText="1"/>
    </xf>
    <xf numFmtId="0" fontId="88" fillId="0" borderId="30" xfId="481" applyFont="1" applyFill="1" applyBorder="1" applyAlignment="1">
      <alignment horizontal="left" vertical="top" wrapText="1"/>
    </xf>
    <xf numFmtId="0" fontId="88" fillId="0" borderId="48" xfId="481" applyFont="1" applyFill="1" applyBorder="1" applyAlignment="1">
      <alignment horizontal="left" vertical="top" wrapText="1"/>
    </xf>
    <xf numFmtId="0" fontId="88" fillId="0" borderId="41" xfId="481" applyFont="1" applyFill="1" applyBorder="1" applyAlignment="1">
      <alignment horizontal="left" vertical="top" wrapText="1"/>
    </xf>
    <xf numFmtId="0" fontId="88" fillId="0" borderId="42" xfId="481" applyFont="1" applyFill="1" applyBorder="1" applyAlignment="1">
      <alignment horizontal="left" vertical="top" wrapText="1"/>
    </xf>
    <xf numFmtId="0" fontId="88" fillId="0" borderId="43" xfId="481" applyFont="1" applyFill="1" applyBorder="1" applyAlignment="1">
      <alignment horizontal="left" vertical="top" wrapText="1"/>
    </xf>
    <xf numFmtId="0" fontId="86" fillId="0" borderId="0" xfId="480" applyFont="1" applyFill="1" applyAlignment="1">
      <alignment horizontal="right" vertical="center" wrapText="1"/>
    </xf>
    <xf numFmtId="0" fontId="86" fillId="0" borderId="0" xfId="479" applyFont="1" applyFill="1" applyAlignment="1">
      <alignment horizontal="center" vertical="center" wrapText="1"/>
    </xf>
    <xf numFmtId="0" fontId="88" fillId="0" borderId="34" xfId="481" applyFont="1" applyFill="1" applyBorder="1" applyAlignment="1">
      <alignment horizontal="center" vertical="center" wrapText="1"/>
    </xf>
  </cellXfs>
  <cellStyles count="484">
    <cellStyle name=" Verticals" xfId="87"/>
    <cellStyle name="_1_²ÜºÈÆø" xfId="88"/>
    <cellStyle name="_artabyuje" xfId="89"/>
    <cellStyle name="_Sheet2" xfId="90"/>
    <cellStyle name="_Sheet2_2016_Q2" xfId="91"/>
    <cellStyle name="_stamp14-16..." xfId="92"/>
    <cellStyle name="20% - Accent1 2" xfId="15"/>
    <cellStyle name="20% - Accent1 2 2" xfId="93"/>
    <cellStyle name="20% - Accent1 2 3" xfId="94"/>
    <cellStyle name="20% - Accent2 2" xfId="16"/>
    <cellStyle name="20% - Accent2 2 2" xfId="95"/>
    <cellStyle name="20% - Accent2 2 3" xfId="96"/>
    <cellStyle name="20% - Accent3 2" xfId="17"/>
    <cellStyle name="20% - Accent3 2 2" xfId="97"/>
    <cellStyle name="20% - Accent3 2 3" xfId="98"/>
    <cellStyle name="20% - Accent4 2" xfId="18"/>
    <cellStyle name="20% - Accent4 2 2" xfId="99"/>
    <cellStyle name="20% - Accent4 2 3" xfId="100"/>
    <cellStyle name="20% - Accent5 2" xfId="19"/>
    <cellStyle name="20% - Accent5 2 2" xfId="101"/>
    <cellStyle name="20% - Accent5 2 3" xfId="102"/>
    <cellStyle name="20% - Accent6 2" xfId="20"/>
    <cellStyle name="20% - Accent6 2 2" xfId="103"/>
    <cellStyle name="20% - Accent6 2 3" xfId="104"/>
    <cellStyle name="40% - Accent1 2" xfId="21"/>
    <cellStyle name="40% - Accent1 2 2" xfId="105"/>
    <cellStyle name="40% - Accent1 2 3" xfId="106"/>
    <cellStyle name="40% - Accent2 2" xfId="22"/>
    <cellStyle name="40% - Accent2 2 2" xfId="107"/>
    <cellStyle name="40% - Accent2 2 3" xfId="108"/>
    <cellStyle name="40% - Accent3 2" xfId="23"/>
    <cellStyle name="40% - Accent3 2 2" xfId="109"/>
    <cellStyle name="40% - Accent3 2 3" xfId="110"/>
    <cellStyle name="40% - Accent4 2" xfId="24"/>
    <cellStyle name="40% - Accent4 2 2" xfId="111"/>
    <cellStyle name="40% - Accent4 2 3" xfId="112"/>
    <cellStyle name="40% - Accent5 2" xfId="25"/>
    <cellStyle name="40% - Accent5 2 2" xfId="113"/>
    <cellStyle name="40% - Accent5 2 3" xfId="114"/>
    <cellStyle name="40% - Accent6 2" xfId="26"/>
    <cellStyle name="40% - Accent6 2 2" xfId="115"/>
    <cellStyle name="40% - Accent6 2 3" xfId="116"/>
    <cellStyle name="60% - Accent1 2" xfId="27"/>
    <cellStyle name="60% - Accent1 2 2" xfId="117"/>
    <cellStyle name="60% - Accent1 2 3" xfId="118"/>
    <cellStyle name="60% - Accent2 2" xfId="28"/>
    <cellStyle name="60% - Accent2 2 2" xfId="119"/>
    <cellStyle name="60% - Accent2 2 3" xfId="120"/>
    <cellStyle name="60% - Accent3 2" xfId="29"/>
    <cellStyle name="60% - Accent3 2 2" xfId="121"/>
    <cellStyle name="60% - Accent3 2 3" xfId="122"/>
    <cellStyle name="60% - Accent4 2" xfId="30"/>
    <cellStyle name="60% - Accent4 2 2" xfId="123"/>
    <cellStyle name="60% - Accent4 2 3" xfId="124"/>
    <cellStyle name="60% - Accent5 2" xfId="31"/>
    <cellStyle name="60% - Accent5 2 2" xfId="125"/>
    <cellStyle name="60% - Accent5 2 3" xfId="126"/>
    <cellStyle name="60% - Accent6 2" xfId="32"/>
    <cellStyle name="60% - Accent6 2 2" xfId="127"/>
    <cellStyle name="60% - Accent6 2 3" xfId="128"/>
    <cellStyle name="Accent1 - 20%" xfId="129"/>
    <cellStyle name="Accent1 - 40%" xfId="130"/>
    <cellStyle name="Accent1 - 60%" xfId="131"/>
    <cellStyle name="Accent1 10" xfId="132"/>
    <cellStyle name="Accent1 11" xfId="133"/>
    <cellStyle name="Accent1 12" xfId="134"/>
    <cellStyle name="Accent1 13" xfId="135"/>
    <cellStyle name="Accent1 14" xfId="136"/>
    <cellStyle name="Accent1 2" xfId="33"/>
    <cellStyle name="Accent1 2 2" xfId="137"/>
    <cellStyle name="Accent1 2 3" xfId="138"/>
    <cellStyle name="Accent1 3" xfId="139"/>
    <cellStyle name="Accent1 4" xfId="140"/>
    <cellStyle name="Accent1 5" xfId="141"/>
    <cellStyle name="Accent1 6" xfId="142"/>
    <cellStyle name="Accent1 7" xfId="143"/>
    <cellStyle name="Accent1 8" xfId="144"/>
    <cellStyle name="Accent1 9" xfId="145"/>
    <cellStyle name="Accent2 - 20%" xfId="146"/>
    <cellStyle name="Accent2 - 40%" xfId="147"/>
    <cellStyle name="Accent2 - 60%" xfId="148"/>
    <cellStyle name="Accent2 10" xfId="149"/>
    <cellStyle name="Accent2 11" xfId="150"/>
    <cellStyle name="Accent2 12" xfId="151"/>
    <cellStyle name="Accent2 13" xfId="152"/>
    <cellStyle name="Accent2 14" xfId="153"/>
    <cellStyle name="Accent2 2" xfId="34"/>
    <cellStyle name="Accent2 2 2" xfId="154"/>
    <cellStyle name="Accent2 2 3" xfId="155"/>
    <cellStyle name="Accent2 3" xfId="156"/>
    <cellStyle name="Accent2 4" xfId="157"/>
    <cellStyle name="Accent2 5" xfId="158"/>
    <cellStyle name="Accent2 6" xfId="159"/>
    <cellStyle name="Accent2 7" xfId="160"/>
    <cellStyle name="Accent2 8" xfId="161"/>
    <cellStyle name="Accent2 9" xfId="162"/>
    <cellStyle name="Accent3 - 20%" xfId="163"/>
    <cellStyle name="Accent3 - 40%" xfId="164"/>
    <cellStyle name="Accent3 - 60%" xfId="165"/>
    <cellStyle name="Accent3 10" xfId="166"/>
    <cellStyle name="Accent3 11" xfId="167"/>
    <cellStyle name="Accent3 12" xfId="168"/>
    <cellStyle name="Accent3 13" xfId="169"/>
    <cellStyle name="Accent3 14" xfId="170"/>
    <cellStyle name="Accent3 2" xfId="35"/>
    <cellStyle name="Accent3 2 2" xfId="171"/>
    <cellStyle name="Accent3 2 3" xfId="172"/>
    <cellStyle name="Accent3 3" xfId="173"/>
    <cellStyle name="Accent3 4" xfId="174"/>
    <cellStyle name="Accent3 5" xfId="175"/>
    <cellStyle name="Accent3 6" xfId="176"/>
    <cellStyle name="Accent3 7" xfId="177"/>
    <cellStyle name="Accent3 8" xfId="178"/>
    <cellStyle name="Accent3 9" xfId="179"/>
    <cellStyle name="Accent4 - 20%" xfId="180"/>
    <cellStyle name="Accent4 - 40%" xfId="181"/>
    <cellStyle name="Accent4 - 60%" xfId="182"/>
    <cellStyle name="Accent4 10" xfId="183"/>
    <cellStyle name="Accent4 11" xfId="184"/>
    <cellStyle name="Accent4 12" xfId="185"/>
    <cellStyle name="Accent4 13" xfId="186"/>
    <cellStyle name="Accent4 14" xfId="187"/>
    <cellStyle name="Accent4 2" xfId="36"/>
    <cellStyle name="Accent4 2 2" xfId="188"/>
    <cellStyle name="Accent4 2 3" xfId="189"/>
    <cellStyle name="Accent4 3" xfId="190"/>
    <cellStyle name="Accent4 4" xfId="191"/>
    <cellStyle name="Accent4 5" xfId="192"/>
    <cellStyle name="Accent4 6" xfId="193"/>
    <cellStyle name="Accent4 7" xfId="194"/>
    <cellStyle name="Accent4 8" xfId="195"/>
    <cellStyle name="Accent4 9" xfId="196"/>
    <cellStyle name="Accent5 - 20%" xfId="197"/>
    <cellStyle name="Accent5 - 40%" xfId="198"/>
    <cellStyle name="Accent5 - 60%" xfId="199"/>
    <cellStyle name="Accent5 10" xfId="200"/>
    <cellStyle name="Accent5 11" xfId="201"/>
    <cellStyle name="Accent5 12" xfId="202"/>
    <cellStyle name="Accent5 13" xfId="203"/>
    <cellStyle name="Accent5 14" xfId="204"/>
    <cellStyle name="Accent5 2" xfId="37"/>
    <cellStyle name="Accent5 2 2" xfId="205"/>
    <cellStyle name="Accent5 2 3" xfId="206"/>
    <cellStyle name="Accent5 3" xfId="207"/>
    <cellStyle name="Accent5 4" xfId="208"/>
    <cellStyle name="Accent5 5" xfId="209"/>
    <cellStyle name="Accent5 6" xfId="210"/>
    <cellStyle name="Accent5 7" xfId="211"/>
    <cellStyle name="Accent5 8" xfId="212"/>
    <cellStyle name="Accent5 9" xfId="213"/>
    <cellStyle name="Accent6 - 20%" xfId="214"/>
    <cellStyle name="Accent6 - 40%" xfId="215"/>
    <cellStyle name="Accent6 - 60%" xfId="216"/>
    <cellStyle name="Accent6 10" xfId="217"/>
    <cellStyle name="Accent6 11" xfId="218"/>
    <cellStyle name="Accent6 12" xfId="219"/>
    <cellStyle name="Accent6 13" xfId="220"/>
    <cellStyle name="Accent6 14" xfId="221"/>
    <cellStyle name="Accent6 2" xfId="38"/>
    <cellStyle name="Accent6 2 2" xfId="222"/>
    <cellStyle name="Accent6 2 3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al_laroux_7_laroux_1_²ðò²Ê´²ÜÎ" xfId="231"/>
    <cellStyle name="Bad 2" xfId="39"/>
    <cellStyle name="Bad 2 2" xfId="232"/>
    <cellStyle name="Bad 2 3" xfId="233"/>
    <cellStyle name="Body" xfId="234"/>
    <cellStyle name="Calculation 2" xfId="40"/>
    <cellStyle name="Calculation 2 2" xfId="80"/>
    <cellStyle name="Calculation 2 3" xfId="235"/>
    <cellStyle name="Check Cell 2" xfId="41"/>
    <cellStyle name="Check Cell 2 2" xfId="236"/>
    <cellStyle name="Check Cell 2 3" xfId="237"/>
    <cellStyle name="Comma [0] 2" xfId="238"/>
    <cellStyle name="Comma [0] 3" xfId="239"/>
    <cellStyle name="Comma 10" xfId="240"/>
    <cellStyle name="Comma 11" xfId="241"/>
    <cellStyle name="Comma 12" xfId="242"/>
    <cellStyle name="Comma 13" xfId="243"/>
    <cellStyle name="Comma 14" xfId="244"/>
    <cellStyle name="Comma 15" xfId="245"/>
    <cellStyle name="Comma 16" xfId="246"/>
    <cellStyle name="Comma 17" xfId="247"/>
    <cellStyle name="Comma 18" xfId="248"/>
    <cellStyle name="Comma 19" xfId="249"/>
    <cellStyle name="Comma 2" xfId="2"/>
    <cellStyle name="Comma 2 2" xfId="6"/>
    <cellStyle name="Comma 2 2 2" xfId="42"/>
    <cellStyle name="Comma 2 2 3" xfId="250"/>
    <cellStyle name="Comma 2 2 4" xfId="251"/>
    <cellStyle name="Comma 2 2 5" xfId="252"/>
    <cellStyle name="Comma 2 2 6" xfId="253"/>
    <cellStyle name="Comma 2 3" xfId="9"/>
    <cellStyle name="Comma 2 3 2" xfId="254"/>
    <cellStyle name="Comma 2 3 3" xfId="255"/>
    <cellStyle name="Comma 2 4" xfId="256"/>
    <cellStyle name="Comma 2 4 2" xfId="257"/>
    <cellStyle name="Comma 2 5" xfId="258"/>
    <cellStyle name="Comma 2 6" xfId="259"/>
    <cellStyle name="Comma 20" xfId="260"/>
    <cellStyle name="Comma 21" xfId="261"/>
    <cellStyle name="Comma 22" xfId="262"/>
    <cellStyle name="Comma 23" xfId="263"/>
    <cellStyle name="Comma 24" xfId="264"/>
    <cellStyle name="Comma 25" xfId="265"/>
    <cellStyle name="Comma 26" xfId="266"/>
    <cellStyle name="Comma 27" xfId="267"/>
    <cellStyle name="Comma 28" xfId="268"/>
    <cellStyle name="Comma 29" xfId="269"/>
    <cellStyle name="Comma 3" xfId="5"/>
    <cellStyle name="Comma 3 2" xfId="43"/>
    <cellStyle name="Comma 3 3" xfId="270"/>
    <cellStyle name="Comma 3 3 2" xfId="271"/>
    <cellStyle name="Comma 3 3 3" xfId="272"/>
    <cellStyle name="Comma 3 4" xfId="273"/>
    <cellStyle name="Comma 3 5" xfId="274"/>
    <cellStyle name="Comma 30" xfId="275"/>
    <cellStyle name="Comma 31" xfId="276"/>
    <cellStyle name="Comma 4" xfId="8"/>
    <cellStyle name="Comma 4 2" xfId="277"/>
    <cellStyle name="Comma 4 3" xfId="278"/>
    <cellStyle name="Comma 4 4" xfId="279"/>
    <cellStyle name="Comma 5" xfId="280"/>
    <cellStyle name="Comma 5 2" xfId="281"/>
    <cellStyle name="Comma 5 3" xfId="282"/>
    <cellStyle name="Comma 5 4" xfId="283"/>
    <cellStyle name="Comma 6" xfId="74"/>
    <cellStyle name="Comma 6 2" xfId="284"/>
    <cellStyle name="Comma 7" xfId="285"/>
    <cellStyle name="Comma 7 2" xfId="286"/>
    <cellStyle name="Comma 7 3" xfId="287"/>
    <cellStyle name="Comma 7 4" xfId="288"/>
    <cellStyle name="Comma 8" xfId="289"/>
    <cellStyle name="Comma 9" xfId="75"/>
    <cellStyle name="Currency 2" xfId="290"/>
    <cellStyle name="Dezimal [0]_laroux" xfId="291"/>
    <cellStyle name="Dezimal_laroux" xfId="292"/>
    <cellStyle name="Emphasis 1" xfId="293"/>
    <cellStyle name="Emphasis 2" xfId="294"/>
    <cellStyle name="Emphasis 3" xfId="295"/>
    <cellStyle name="Euro" xfId="296"/>
    <cellStyle name="Explanatory Text 2" xfId="44"/>
    <cellStyle name="Explanatory Text 2 2" xfId="297"/>
    <cellStyle name="Explanatory Text 2 3" xfId="298"/>
    <cellStyle name="Good 2" xfId="45"/>
    <cellStyle name="Good 2 2" xfId="299"/>
    <cellStyle name="Good 2 3" xfId="300"/>
    <cellStyle name="Heading 1 2" xfId="46"/>
    <cellStyle name="Heading 1 2 2" xfId="301"/>
    <cellStyle name="Heading 1 2 3" xfId="302"/>
    <cellStyle name="Heading 2 2" xfId="47"/>
    <cellStyle name="Heading 2 2 2" xfId="303"/>
    <cellStyle name="Heading 2 2 3" xfId="304"/>
    <cellStyle name="Heading 3 2" xfId="48"/>
    <cellStyle name="Heading 3 2 2" xfId="305"/>
    <cellStyle name="Heading 3 2 3" xfId="306"/>
    <cellStyle name="Heading 4 2" xfId="49"/>
    <cellStyle name="Heading 4 2 2" xfId="307"/>
    <cellStyle name="Heading 4 2 3" xfId="308"/>
    <cellStyle name="Hyperlink 2" xfId="309"/>
    <cellStyle name="Hyperlink 3" xfId="310"/>
    <cellStyle name="Îáû÷íûé_AMD" xfId="311"/>
    <cellStyle name="Input 2" xfId="50"/>
    <cellStyle name="Input 2 2" xfId="81"/>
    <cellStyle name="Input 2 3" xfId="312"/>
    <cellStyle name="KPMG Heading 1" xfId="313"/>
    <cellStyle name="KPMG Heading 2" xfId="314"/>
    <cellStyle name="KPMG Heading 3" xfId="315"/>
    <cellStyle name="KPMG Heading 4" xfId="316"/>
    <cellStyle name="KPMG Normal" xfId="317"/>
    <cellStyle name="KPMG Normal Text" xfId="318"/>
    <cellStyle name="KPMG Normal_123" xfId="319"/>
    <cellStyle name="Linked Cell 2" xfId="51"/>
    <cellStyle name="Linked Cell 2 2" xfId="320"/>
    <cellStyle name="Linked Cell 2 3" xfId="321"/>
    <cellStyle name="Milliers [0]_laroux" xfId="322"/>
    <cellStyle name="Milliers_laroux" xfId="323"/>
    <cellStyle name="Neutral 2" xfId="12"/>
    <cellStyle name="Neutral 2 2" xfId="324"/>
    <cellStyle name="Neutral 2 3" xfId="325"/>
    <cellStyle name="Neutral 3" xfId="52"/>
    <cellStyle name="no dec" xfId="326"/>
    <cellStyle name="Normal" xfId="0" builtinId="0"/>
    <cellStyle name="Normal - Style1" xfId="327"/>
    <cellStyle name="Normal 10" xfId="76"/>
    <cellStyle name="Normal 10 2" xfId="328"/>
    <cellStyle name="Normal 10 2 2 3 2" xfId="481"/>
    <cellStyle name="Normal 10 3" xfId="329"/>
    <cellStyle name="Normal 11" xfId="330"/>
    <cellStyle name="Normal 11 2" xfId="331"/>
    <cellStyle name="Normal 11 3" xfId="332"/>
    <cellStyle name="Normal 12" xfId="77"/>
    <cellStyle name="Normal 12 2" xfId="333"/>
    <cellStyle name="Normal 12 3" xfId="334"/>
    <cellStyle name="Normal 13" xfId="335"/>
    <cellStyle name="Normal 13 2" xfId="336"/>
    <cellStyle name="Normal 14" xfId="337"/>
    <cellStyle name="Normal 14 2" xfId="338"/>
    <cellStyle name="Normal 14 3" xfId="339"/>
    <cellStyle name="Normal 15" xfId="340"/>
    <cellStyle name="Normal 15 2" xfId="341"/>
    <cellStyle name="Normal 15 3" xfId="342"/>
    <cellStyle name="Normal 16" xfId="343"/>
    <cellStyle name="Normal 16 2" xfId="344"/>
    <cellStyle name="Normal 16 3" xfId="345"/>
    <cellStyle name="Normal 17" xfId="346"/>
    <cellStyle name="Normal 17 2" xfId="347"/>
    <cellStyle name="Normal 17 3" xfId="348"/>
    <cellStyle name="Normal 18" xfId="349"/>
    <cellStyle name="Normal 18 2" xfId="350"/>
    <cellStyle name="Normal 19" xfId="351"/>
    <cellStyle name="Normal 2" xfId="1"/>
    <cellStyle name="Normal 2 10" xfId="352"/>
    <cellStyle name="Normal 2 11" xfId="353"/>
    <cellStyle name="Normal 2 12" xfId="354"/>
    <cellStyle name="Normal 2 2" xfId="53"/>
    <cellStyle name="Normal 2 2 2" xfId="70"/>
    <cellStyle name="Normal 2 2 3" xfId="355"/>
    <cellStyle name="Normal 2 2 4" xfId="356"/>
    <cellStyle name="Normal 2 3" xfId="54"/>
    <cellStyle name="Normal 2 3 2" xfId="357"/>
    <cellStyle name="Normal 2 3 2 2" xfId="358"/>
    <cellStyle name="Normal 2 3 3" xfId="359"/>
    <cellStyle name="Normal 2 3 4" xfId="360"/>
    <cellStyle name="Normal 2 4" xfId="78"/>
    <cellStyle name="Normal 2 4 2" xfId="361"/>
    <cellStyle name="Normal 2 4 3" xfId="362"/>
    <cellStyle name="Normal 2 5" xfId="363"/>
    <cellStyle name="Normal 2 5 2" xfId="364"/>
    <cellStyle name="Normal 2 5 3" xfId="365"/>
    <cellStyle name="Normal 2 6" xfId="366"/>
    <cellStyle name="Normal 2 6 2" xfId="367"/>
    <cellStyle name="Normal 2 6 3" xfId="368"/>
    <cellStyle name="Normal 2 7" xfId="369"/>
    <cellStyle name="Normal 2 8" xfId="370"/>
    <cellStyle name="Normal 2 9" xfId="371"/>
    <cellStyle name="Normal 2_MOLSI 2009-2011 MTEF Axjusak 3_new_Final" xfId="372"/>
    <cellStyle name="Normal 20" xfId="373"/>
    <cellStyle name="Normal 21" xfId="374"/>
    <cellStyle name="Normal 22" xfId="375"/>
    <cellStyle name="Normal 23" xfId="376"/>
    <cellStyle name="Normal 24" xfId="377"/>
    <cellStyle name="Normal 25" xfId="378"/>
    <cellStyle name="Normal 26" xfId="379"/>
    <cellStyle name="Normal 27" xfId="380"/>
    <cellStyle name="Normal 28" xfId="381"/>
    <cellStyle name="Normal 29" xfId="382"/>
    <cellStyle name="Normal 3" xfId="4"/>
    <cellStyle name="Normal 3 2" xfId="10"/>
    <cellStyle name="Normal 3 2 2" xfId="55"/>
    <cellStyle name="Normal 3 2 3" xfId="383"/>
    <cellStyle name="Normal 3 2 4" xfId="384"/>
    <cellStyle name="Normal 3 2 5" xfId="385"/>
    <cellStyle name="Normal 3 2 6" xfId="386"/>
    <cellStyle name="Normal 3 2 7" xfId="480"/>
    <cellStyle name="Normal 3 3" xfId="387"/>
    <cellStyle name="Normal 3 3 2" xfId="388"/>
    <cellStyle name="Normal 3 3 3" xfId="389"/>
    <cellStyle name="Normal 3 4" xfId="390"/>
    <cellStyle name="Normal 3 5" xfId="391"/>
    <cellStyle name="Normal 3_HavelvacN2axjusakN3" xfId="13"/>
    <cellStyle name="Normal 30" xfId="392"/>
    <cellStyle name="Normal 31" xfId="393"/>
    <cellStyle name="Normal 32" xfId="394"/>
    <cellStyle name="Normal 33" xfId="395"/>
    <cellStyle name="Normal 34" xfId="396"/>
    <cellStyle name="Normal 35" xfId="397"/>
    <cellStyle name="Normal 36" xfId="398"/>
    <cellStyle name="Normal 37" xfId="399"/>
    <cellStyle name="Normal 374" xfId="400"/>
    <cellStyle name="Normal 374 2" xfId="401"/>
    <cellStyle name="Normal 38" xfId="402"/>
    <cellStyle name="Normal 39" xfId="403"/>
    <cellStyle name="Normal 4" xfId="7"/>
    <cellStyle name="Normal 4 2" xfId="11"/>
    <cellStyle name="Normal 4 2 2" xfId="404"/>
    <cellStyle name="Normal 4 3" xfId="405"/>
    <cellStyle name="Normal 4 4" xfId="406"/>
    <cellStyle name="Normal 4 5" xfId="407"/>
    <cellStyle name="Normal 40" xfId="408"/>
    <cellStyle name="Normal 41" xfId="409"/>
    <cellStyle name="Normal 42" xfId="410"/>
    <cellStyle name="Normal 43" xfId="411"/>
    <cellStyle name="Normal 5" xfId="14"/>
    <cellStyle name="Normal 5 2" xfId="56"/>
    <cellStyle name="Normal 5 2 2" xfId="412"/>
    <cellStyle name="Normal 5 3" xfId="79"/>
    <cellStyle name="Normal 5 4" xfId="413"/>
    <cellStyle name="Normal 5 5" xfId="414"/>
    <cellStyle name="Normal 54" xfId="415"/>
    <cellStyle name="Normal 54 2" xfId="416"/>
    <cellStyle name="Normal 54 3" xfId="417"/>
    <cellStyle name="Normal 6" xfId="57"/>
    <cellStyle name="Normal 6 2" xfId="418"/>
    <cellStyle name="Normal 6 2 2" xfId="419"/>
    <cellStyle name="Normal 6 2 3" xfId="420"/>
    <cellStyle name="Normal 6 3" xfId="421"/>
    <cellStyle name="Normal 6 4" xfId="422"/>
    <cellStyle name="Normal 6 5" xfId="423"/>
    <cellStyle name="Normal 7" xfId="58"/>
    <cellStyle name="Normal 7 2" xfId="424"/>
    <cellStyle name="Normal 7 3" xfId="425"/>
    <cellStyle name="Normal 7 4" xfId="426"/>
    <cellStyle name="Normal 78" xfId="427"/>
    <cellStyle name="Normal 78 2" xfId="428"/>
    <cellStyle name="Normal 8" xfId="69"/>
    <cellStyle name="Normal 8 2" xfId="429"/>
    <cellStyle name="Normal 8 3" xfId="430"/>
    <cellStyle name="Normal 9" xfId="73"/>
    <cellStyle name="Normal 9 2" xfId="431"/>
    <cellStyle name="Normal 9 3" xfId="432"/>
    <cellStyle name="Normal_9.2.karavarmanaparat2013-2015-Ashxatakazm_LILIT 2 2" xfId="482"/>
    <cellStyle name="Normal_General 17.02.04 2" xfId="479"/>
    <cellStyle name="Note 2" xfId="59"/>
    <cellStyle name="Note 2 2" xfId="82"/>
    <cellStyle name="Note 2 3" xfId="433"/>
    <cellStyle name="Note 3" xfId="434"/>
    <cellStyle name="Note 3 2" xfId="435"/>
    <cellStyle name="Note 3 3" xfId="436"/>
    <cellStyle name="Output 2" xfId="60"/>
    <cellStyle name="Output 2 2" xfId="83"/>
    <cellStyle name="Output 2 3" xfId="437"/>
    <cellStyle name="Percent 2" xfId="3"/>
    <cellStyle name="Percent 2 2" xfId="438"/>
    <cellStyle name="Percent 2 2 2" xfId="439"/>
    <cellStyle name="Percent 2 2 3" xfId="440"/>
    <cellStyle name="Percent 2 3" xfId="441"/>
    <cellStyle name="Percent 2 4" xfId="442"/>
    <cellStyle name="Percent 2 5" xfId="443"/>
    <cellStyle name="Percent 3" xfId="444"/>
    <cellStyle name="Percent 3 2" xfId="445"/>
    <cellStyle name="Percent 3 3" xfId="446"/>
    <cellStyle name="Percent 3 4" xfId="447"/>
    <cellStyle name="Percent 3 5" xfId="448"/>
    <cellStyle name="Percent 4" xfId="449"/>
    <cellStyle name="Percent 4 2" xfId="450"/>
    <cellStyle name="Percent 4 2 2" xfId="451"/>
    <cellStyle name="Percent 4 2 3" xfId="452"/>
    <cellStyle name="Percent 5" xfId="453"/>
    <cellStyle name="Percent 5 2" xfId="454"/>
    <cellStyle name="Percent 6" xfId="455"/>
    <cellStyle name="Publication" xfId="456"/>
    <cellStyle name="Sheet Title" xfId="457"/>
    <cellStyle name="SN_241" xfId="71"/>
    <cellStyle name="SN_241 2" xfId="483"/>
    <cellStyle name="SN_b" xfId="86"/>
    <cellStyle name="SN_it" xfId="72"/>
    <cellStyle name="Standard_laroux" xfId="458"/>
    <cellStyle name="Style 1" xfId="61"/>
    <cellStyle name="Style 1 2" xfId="62"/>
    <cellStyle name="Style 1 2 2" xfId="459"/>
    <cellStyle name="Style 1 3 2" xfId="460"/>
    <cellStyle name="Style 1_verchnakan_ax21-25_2018" xfId="63"/>
    <cellStyle name="Style 2" xfId="461"/>
    <cellStyle name="Title 2" xfId="64"/>
    <cellStyle name="Total 2" xfId="65"/>
    <cellStyle name="Total 2 2" xfId="84"/>
    <cellStyle name="Total 2 3" xfId="462"/>
    <cellStyle name="ux" xfId="463"/>
    <cellStyle name="Währung [0]_laroux" xfId="464"/>
    <cellStyle name="Währung_laroux" xfId="465"/>
    <cellStyle name="Warning Text 2" xfId="66"/>
    <cellStyle name="Warning Text 2 2" xfId="466"/>
    <cellStyle name="Warning Text 2 3" xfId="467"/>
    <cellStyle name="Беззащитный" xfId="468"/>
    <cellStyle name="Защитный" xfId="469"/>
    <cellStyle name="Обычный 2" xfId="67"/>
    <cellStyle name="Обычный 2 2" xfId="68"/>
    <cellStyle name="Обычный 2 3" xfId="470"/>
    <cellStyle name="Обычный 3" xfId="85"/>
    <cellStyle name="Стиль 1" xfId="471"/>
    <cellStyle name="Стиль 1 2 2" xfId="472"/>
    <cellStyle name="Стиль 1 2 3" xfId="473"/>
    <cellStyle name="Финансовый 2" xfId="474"/>
    <cellStyle name="Финансовый 2 2" xfId="475"/>
    <cellStyle name="Финансовый 2 3" xfId="476"/>
    <cellStyle name="Финансовый 3" xfId="477"/>
    <cellStyle name="Финансовый 4" xfId="4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gran1\FINPROG\2003\Finprog\2002\Med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prog\2017\4\Finprog_annual_2017_MTEF30.03-activ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ekh\monetary%20pol\cashflow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C"/>
      <sheetName val="Variables"/>
      <sheetName val="Summary"/>
      <sheetName val="RealExo"/>
      <sheetName val="Real"/>
      <sheetName val="Real%"/>
      <sheetName val="FisRevExo"/>
      <sheetName val="FisExpExo"/>
      <sheetName val="Fiscal"/>
      <sheetName val="Fis-Debt"/>
      <sheetName val="BoPexo"/>
      <sheetName val="BoP"/>
      <sheetName val="ExtDebt"/>
      <sheetName val="NFA"/>
      <sheetName val="MonExo"/>
      <sheetName val="Money"/>
      <sheetName val="CBT"/>
      <sheetName val="Agr"/>
      <sheetName val="constr"/>
      <sheetName val="Services"/>
      <sheetName val="T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ssumptions"/>
      <sheetName val="Summary "/>
      <sheetName val="Summary comparable GDP"/>
      <sheetName val="GDP2001-2030"/>
      <sheetName val="N"/>
      <sheetName val="R &amp; Def"/>
      <sheetName val="BOP"/>
      <sheetName val="BOP 1"/>
      <sheetName val="BoP a&amp;v"/>
      <sheetName val="Cashflow"/>
      <sheetName val="FOF_New"/>
      <sheetName val="CPI"/>
      <sheetName val="RM"/>
      <sheetName val="BM"/>
      <sheetName val="Fiscal-state"/>
      <sheetName val="Fiscal"/>
      <sheetName val=" Debt"/>
      <sheetName val="GDP sectors"/>
      <sheetName val="Employment"/>
      <sheetName val="GDP per capita"/>
      <sheetName val="Help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0" refreshError="1"/>
      <sheetData sheetId="1" refreshError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6.3310000000000004</v>
          </cell>
          <cell r="M32">
            <v>5.2109999999999799</v>
          </cell>
          <cell r="N32">
            <v>8.6999999999999993</v>
          </cell>
          <cell r="O32">
            <v>61.99</v>
          </cell>
          <cell r="P32">
            <v>82.231999999999985</v>
          </cell>
          <cell r="Q32">
            <v>5.3877699999999997</v>
          </cell>
          <cell r="R32">
            <v>-16.315000000000001</v>
          </cell>
          <cell r="S32">
            <v>9.4522200000000005</v>
          </cell>
          <cell r="T32">
            <v>20.488</v>
          </cell>
          <cell r="U32">
            <v>19.012989999999999</v>
          </cell>
          <cell r="V32">
            <v>-30.590290312111961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-10.425000000000001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3.7789999999999999</v>
          </cell>
          <cell r="S33">
            <v>3.3769999999999998</v>
          </cell>
          <cell r="T33">
            <v>-37.469000000000001</v>
          </cell>
          <cell r="U33">
            <v>-42.313000000000002</v>
          </cell>
          <cell r="V33">
            <v>-4.1749999999999998</v>
          </cell>
          <cell r="W33">
            <v>-0.1</v>
          </cell>
          <cell r="X33">
            <v>-2.65</v>
          </cell>
          <cell r="Y33">
            <v>-0.65696600000000005</v>
          </cell>
          <cell r="Z33">
            <v>-7.5819659999999987</v>
          </cell>
          <cell r="AA33">
            <v>-11.500000000000002</v>
          </cell>
          <cell r="AB33">
            <v>-10.199999999999998</v>
          </cell>
          <cell r="AC33">
            <v>-5.5500000000000007</v>
          </cell>
          <cell r="AD33">
            <v>-10.7</v>
          </cell>
          <cell r="AE33">
            <v>-37.950000000000003</v>
          </cell>
          <cell r="AF33">
            <v>-7.8312249999999697</v>
          </cell>
          <cell r="AG33">
            <v>-15.5936500000001</v>
          </cell>
          <cell r="AH33">
            <v>-15.6736500000001</v>
          </cell>
          <cell r="AI33">
            <v>-7.5</v>
          </cell>
          <cell r="AJ33">
            <v>-10.199999999999999</v>
          </cell>
          <cell r="AK33">
            <v>-7.35</v>
          </cell>
          <cell r="AL33">
            <v>-12.8</v>
          </cell>
          <cell r="AM33">
            <v>-37.85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242.42699999999999</v>
          </cell>
          <cell r="L38">
            <v>259.63299999999998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288.48152370999992</v>
          </cell>
          <cell r="R38">
            <v>265.52842099499992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303.65788331549993</v>
          </cell>
          <cell r="AB38">
            <v>312.01548037581813</v>
          </cell>
          <cell r="AC38">
            <v>331.49224332463632</v>
          </cell>
          <cell r="AD38">
            <v>343.4427234951545</v>
          </cell>
          <cell r="AE38">
            <v>343.4427234951545</v>
          </cell>
          <cell r="AF38">
            <v>344.62786169515454</v>
          </cell>
          <cell r="AG38">
            <v>347.21579219515445</v>
          </cell>
          <cell r="AH38">
            <v>328.73077069515432</v>
          </cell>
        </row>
      </sheetData>
      <sheetData sheetId="2" refreshError="1">
        <row r="1">
          <cell r="A1">
            <v>1</v>
          </cell>
          <cell r="C1" t="str">
            <v>Balance of Payments</v>
          </cell>
          <cell r="E1">
            <v>0.14640027557698931</v>
          </cell>
          <cell r="F1">
            <v>0.26076472614536689</v>
          </cell>
          <cell r="G1">
            <v>0.30899069927661038</v>
          </cell>
          <cell r="H1">
            <v>0.28384429900103342</v>
          </cell>
          <cell r="J1">
            <v>0.15413367284176299</v>
          </cell>
          <cell r="K1">
            <v>0.23853621399353958</v>
          </cell>
          <cell r="L1">
            <v>0.26611553896246337</v>
          </cell>
          <cell r="M1">
            <v>0.34121457420223406</v>
          </cell>
          <cell r="O1">
            <v>0.25770905133321242</v>
          </cell>
          <cell r="P1">
            <v>0.27022492290948669</v>
          </cell>
          <cell r="Q1">
            <v>0.24696172682749867</v>
          </cell>
          <cell r="R1">
            <v>0.2251042989298023</v>
          </cell>
        </row>
        <row r="2">
          <cell r="A2" t="str">
            <v>Balance of Payments</v>
          </cell>
          <cell r="B2" t="str">
            <v>ì×³ñ³ÛÇÝ Ñ³ßí»ÏßÇé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AI2">
            <v>195.17631312</v>
          </cell>
          <cell r="AJ2">
            <v>212.48453392704002</v>
          </cell>
        </row>
        <row r="3">
          <cell r="A3" t="str">
            <v>mln USD</v>
          </cell>
          <cell r="B3" t="str">
            <v>ÙÉÝ.²ØÜ ¹áÉ³ñ</v>
          </cell>
          <cell r="C3" t="str">
            <v>mln USD</v>
          </cell>
          <cell r="D3">
            <v>1995</v>
          </cell>
          <cell r="E3">
            <v>1.96</v>
          </cell>
          <cell r="F3">
            <v>2.96</v>
          </cell>
          <cell r="G3">
            <v>3.96</v>
          </cell>
          <cell r="H3">
            <v>4.96</v>
          </cell>
          <cell r="I3">
            <v>1996</v>
          </cell>
          <cell r="J3">
            <v>1.97</v>
          </cell>
          <cell r="K3">
            <v>2.97</v>
          </cell>
          <cell r="L3">
            <v>3.97</v>
          </cell>
          <cell r="M3">
            <v>4.97</v>
          </cell>
          <cell r="N3">
            <v>1997</v>
          </cell>
          <cell r="O3">
            <v>1.98</v>
          </cell>
          <cell r="P3">
            <v>2.98</v>
          </cell>
          <cell r="Q3">
            <v>3.98</v>
          </cell>
          <cell r="R3">
            <v>4.9800000000000004</v>
          </cell>
          <cell r="S3">
            <v>1998</v>
          </cell>
          <cell r="T3">
            <v>1.99</v>
          </cell>
          <cell r="U3">
            <v>2.99</v>
          </cell>
          <cell r="V3">
            <v>3.99</v>
          </cell>
          <cell r="W3">
            <v>4.99</v>
          </cell>
          <cell r="X3">
            <v>1999</v>
          </cell>
          <cell r="Y3">
            <v>1</v>
          </cell>
          <cell r="Z3">
            <v>2</v>
          </cell>
          <cell r="AA3">
            <v>3</v>
          </cell>
          <cell r="AB3">
            <v>4</v>
          </cell>
          <cell r="AC3">
            <v>2000</v>
          </cell>
          <cell r="AD3">
            <v>1.01</v>
          </cell>
          <cell r="AE3">
            <v>2.0099999999999998</v>
          </cell>
          <cell r="AF3">
            <v>3.01</v>
          </cell>
          <cell r="AG3">
            <v>4.01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</row>
        <row r="4">
          <cell r="C4" t="str">
            <v>Current Account, (including official transfers)</v>
          </cell>
        </row>
        <row r="5">
          <cell r="C5" t="str">
            <v>Current Account, (excluding official transfers)</v>
          </cell>
        </row>
        <row r="6">
          <cell r="C6" t="str">
            <v>Goods</v>
          </cell>
        </row>
        <row r="7">
          <cell r="C7" t="str">
            <v>Exports</v>
          </cell>
        </row>
        <row r="8">
          <cell r="C8" t="str">
            <v>Exports FOB</v>
          </cell>
        </row>
        <row r="9">
          <cell r="C9" t="str">
            <v>Exports, other</v>
          </cell>
        </row>
        <row r="10">
          <cell r="C10" t="str">
            <v>Goods for processing</v>
          </cell>
        </row>
        <row r="11">
          <cell r="C11" t="str">
            <v>Repairs on goods</v>
          </cell>
        </row>
        <row r="12">
          <cell r="C12" t="str">
            <v>Goods procured in ports by carriers</v>
          </cell>
        </row>
        <row r="13">
          <cell r="C13" t="str">
            <v>Imports</v>
          </cell>
        </row>
        <row r="14">
          <cell r="C14" t="str">
            <v>Imports FOB</v>
          </cell>
        </row>
        <row r="15">
          <cell r="C15" t="str">
            <v>Imports, other</v>
          </cell>
        </row>
        <row r="16">
          <cell r="C16" t="str">
            <v>Goods for processing</v>
          </cell>
        </row>
        <row r="17">
          <cell r="C17" t="str">
            <v>Repairs on goods</v>
          </cell>
        </row>
        <row r="18">
          <cell r="C18" t="str">
            <v>Goods procured in ports by carriers</v>
          </cell>
        </row>
        <row r="19">
          <cell r="C19" t="str">
            <v>Imports CIF</v>
          </cell>
        </row>
        <row r="20">
          <cell r="C20" t="str">
            <v>Humanitarian Aid</v>
          </cell>
        </row>
        <row r="21">
          <cell r="C21" t="str">
            <v>Goods</v>
          </cell>
        </row>
        <row r="22">
          <cell r="C22" t="str">
            <v>Capital Transfers</v>
          </cell>
        </row>
        <row r="23">
          <cell r="C23" t="str">
            <v>Services</v>
          </cell>
        </row>
        <row r="24">
          <cell r="C24" t="str">
            <v>credit</v>
          </cell>
        </row>
        <row r="25">
          <cell r="C25" t="str">
            <v>debit</v>
          </cell>
        </row>
        <row r="26">
          <cell r="C26" t="str">
            <v>Income</v>
          </cell>
        </row>
        <row r="27">
          <cell r="C27" t="str">
            <v>Compensation of Employees</v>
          </cell>
        </row>
        <row r="28">
          <cell r="C28" t="str">
            <v>credit</v>
          </cell>
        </row>
        <row r="29">
          <cell r="C29" t="str">
            <v>debit</v>
          </cell>
        </row>
        <row r="30">
          <cell r="C30" t="str">
            <v>Investment income</v>
          </cell>
        </row>
        <row r="31">
          <cell r="C31" t="str">
            <v>Direct investment</v>
          </cell>
        </row>
        <row r="32">
          <cell r="C32" t="str">
            <v>credit</v>
          </cell>
        </row>
        <row r="33">
          <cell r="C33" t="str">
            <v>debit</v>
          </cell>
        </row>
        <row r="34">
          <cell r="C34" t="str">
            <v>Portfolio investment</v>
          </cell>
        </row>
        <row r="35">
          <cell r="C35" t="str">
            <v>Income on equity (dividends)</v>
          </cell>
        </row>
        <row r="36">
          <cell r="C36" t="str">
            <v>credit</v>
          </cell>
        </row>
        <row r="37">
          <cell r="C37" t="str">
            <v>debit</v>
          </cell>
        </row>
        <row r="38">
          <cell r="C38" t="str">
            <v>Income on debt (interest)</v>
          </cell>
        </row>
        <row r="39">
          <cell r="C39" t="str">
            <v>credit</v>
          </cell>
        </row>
        <row r="40">
          <cell r="C40" t="str">
            <v>* Monetary authorities</v>
          </cell>
        </row>
        <row r="41">
          <cell r="C41" t="str">
            <v>* Banks</v>
          </cell>
        </row>
        <row r="42">
          <cell r="C42" t="str">
            <v>debit</v>
          </cell>
        </row>
        <row r="43">
          <cell r="C43" t="str">
            <v xml:space="preserve">Other investment </v>
          </cell>
        </row>
        <row r="44">
          <cell r="C44" t="str">
            <v>credit</v>
          </cell>
        </row>
        <row r="45">
          <cell r="C45" t="str">
            <v>* General government</v>
          </cell>
        </row>
        <row r="46">
          <cell r="C46" t="str">
            <v>* Monetary authorities</v>
          </cell>
        </row>
        <row r="47">
          <cell r="C47" t="str">
            <v>* Banks</v>
          </cell>
        </row>
        <row r="48">
          <cell r="C48" t="str">
            <v>debit</v>
          </cell>
        </row>
        <row r="49">
          <cell r="C49" t="str">
            <v>* General government</v>
          </cell>
        </row>
        <row r="50">
          <cell r="C50" t="str">
            <v>Multilateral</v>
          </cell>
        </row>
        <row r="51">
          <cell r="C51" t="str">
            <v>World Bank</v>
          </cell>
        </row>
        <row r="52">
          <cell r="C52" t="str">
            <v>IBRD</v>
          </cell>
        </row>
        <row r="53">
          <cell r="C53" t="str">
            <v>IDA</v>
          </cell>
        </row>
        <row r="54">
          <cell r="C54" t="str">
            <v>IFAD</v>
          </cell>
        </row>
        <row r="55">
          <cell r="C55" t="str">
            <v>EBRD</v>
          </cell>
        </row>
        <row r="56">
          <cell r="C56" t="str">
            <v>Bilateral</v>
          </cell>
        </row>
        <row r="57">
          <cell r="C57" t="str">
            <v>EU</v>
          </cell>
        </row>
        <row r="58">
          <cell r="C58" t="str">
            <v>Russia</v>
          </cell>
        </row>
        <row r="59">
          <cell r="C59" t="str">
            <v>Turkmenistan</v>
          </cell>
        </row>
        <row r="60">
          <cell r="C60" t="str">
            <v>USA</v>
          </cell>
        </row>
        <row r="61">
          <cell r="C61" t="str">
            <v>Germany</v>
          </cell>
        </row>
        <row r="62">
          <cell r="C62" t="str">
            <v>France</v>
          </cell>
        </row>
        <row r="63">
          <cell r="C63" t="str">
            <v>China</v>
          </cell>
        </row>
        <row r="64">
          <cell r="C64" t="str">
            <v>* Monetary authorities</v>
          </cell>
        </row>
        <row r="65">
          <cell r="C65" t="str">
            <v>IMF</v>
          </cell>
        </row>
        <row r="66">
          <cell r="C66" t="str">
            <v>Deutschebank</v>
          </cell>
        </row>
        <row r="67">
          <cell r="C67" t="str">
            <v>KFW</v>
          </cell>
        </row>
        <row r="68">
          <cell r="C68" t="str">
            <v>* Banks</v>
          </cell>
        </row>
        <row r="69">
          <cell r="C69" t="str">
            <v>Guaranteed Loans</v>
          </cell>
        </row>
        <row r="70">
          <cell r="C70" t="str">
            <v>Other</v>
          </cell>
        </row>
        <row r="71">
          <cell r="C71" t="str">
            <v>* Other sectors</v>
          </cell>
        </row>
        <row r="72">
          <cell r="C72" t="str">
            <v>Terminal</v>
          </cell>
        </row>
        <row r="73">
          <cell r="C73" t="str">
            <v>Current transfers</v>
          </cell>
        </row>
        <row r="74">
          <cell r="C74" t="str">
            <v>General government</v>
          </cell>
        </row>
        <row r="75">
          <cell r="C75" t="str">
            <v>credit</v>
          </cell>
        </row>
        <row r="76">
          <cell r="C76" t="str">
            <v>Technical assistance</v>
          </cell>
        </row>
        <row r="77">
          <cell r="C77" t="str">
            <v>Other</v>
          </cell>
        </row>
        <row r="78">
          <cell r="C78" t="str">
            <v>Humanitarian aid</v>
          </cell>
        </row>
        <row r="79">
          <cell r="C79" t="str">
            <v>Goods</v>
          </cell>
        </row>
        <row r="80">
          <cell r="C80" t="str">
            <v>Administrative costs</v>
          </cell>
        </row>
        <row r="81">
          <cell r="C81" t="str">
            <v>Financial assistance</v>
          </cell>
        </row>
        <row r="82">
          <cell r="C82" t="str">
            <v>debit</v>
          </cell>
        </row>
        <row r="83">
          <cell r="C83" t="str">
            <v>Private</v>
          </cell>
        </row>
        <row r="84">
          <cell r="C84" t="str">
            <v>credit</v>
          </cell>
        </row>
        <row r="85">
          <cell r="C85" t="str">
            <v>debit</v>
          </cell>
        </row>
        <row r="87">
          <cell r="C87" t="str">
            <v xml:space="preserve"> Capital and financial account</v>
          </cell>
        </row>
        <row r="88">
          <cell r="C88" t="str">
            <v>Capital account</v>
          </cell>
        </row>
        <row r="89">
          <cell r="C89" t="str">
            <v>Capital transfers</v>
          </cell>
        </row>
        <row r="90">
          <cell r="C90" t="str">
            <v>Acquisition/disposal of nonproduced nonfinancial assets</v>
          </cell>
        </row>
        <row r="91">
          <cell r="C91" t="str">
            <v>Financial account</v>
          </cell>
        </row>
        <row r="92">
          <cell r="C92" t="str">
            <v>Direct investment</v>
          </cell>
        </row>
        <row r="93">
          <cell r="C93" t="str">
            <v>Abroad</v>
          </cell>
        </row>
        <row r="94">
          <cell r="C94" t="str">
            <v>Equity capital</v>
          </cell>
        </row>
        <row r="95">
          <cell r="C95" t="str">
            <v>Banks</v>
          </cell>
        </row>
        <row r="96">
          <cell r="C96" t="str">
            <v>Other sectors</v>
          </cell>
        </row>
        <row r="97">
          <cell r="C97" t="str">
            <v>Reinvested earnings</v>
          </cell>
        </row>
        <row r="98">
          <cell r="C98" t="str">
            <v>Other capital</v>
          </cell>
        </row>
        <row r="99">
          <cell r="C99" t="str">
            <v>In reporting country</v>
          </cell>
        </row>
        <row r="100">
          <cell r="C100" t="str">
            <v>Equity capital</v>
          </cell>
        </row>
        <row r="101">
          <cell r="C101" t="str">
            <v>Banks</v>
          </cell>
        </row>
        <row r="102">
          <cell r="C102" t="str">
            <v>Other sectors</v>
          </cell>
        </row>
        <row r="103">
          <cell r="C103" t="str">
            <v>Reinvested earnings</v>
          </cell>
        </row>
        <row r="104">
          <cell r="C104" t="str">
            <v>Other capital</v>
          </cell>
        </row>
        <row r="105">
          <cell r="C105" t="str">
            <v>Portfolio investment</v>
          </cell>
        </row>
        <row r="106">
          <cell r="C106" t="str">
            <v>Assets</v>
          </cell>
        </row>
        <row r="107">
          <cell r="C107" t="str">
            <v>Equity securities</v>
          </cell>
        </row>
        <row r="108">
          <cell r="C108" t="str">
            <v>Banks</v>
          </cell>
        </row>
        <row r="109">
          <cell r="C109" t="str">
            <v>Other sectors</v>
          </cell>
        </row>
        <row r="110">
          <cell r="C110" t="str">
            <v>Debt securities</v>
          </cell>
        </row>
        <row r="111">
          <cell r="C111" t="str">
            <v>Bonds and notes</v>
          </cell>
        </row>
        <row r="112">
          <cell r="C112" t="str">
            <v>Banks</v>
          </cell>
        </row>
        <row r="113">
          <cell r="C113" t="str">
            <v>Other sectors</v>
          </cell>
        </row>
        <row r="114">
          <cell r="C114" t="str">
            <v>Money-market instruments</v>
          </cell>
        </row>
        <row r="115">
          <cell r="C115" t="str">
            <v>Banks</v>
          </cell>
        </row>
        <row r="116">
          <cell r="C116" t="str">
            <v>Other sectors</v>
          </cell>
        </row>
        <row r="117">
          <cell r="C117" t="str">
            <v>Liabilities</v>
          </cell>
        </row>
        <row r="118">
          <cell r="C118" t="str">
            <v>Equity securities</v>
          </cell>
        </row>
        <row r="119">
          <cell r="C119" t="str">
            <v>Banks</v>
          </cell>
        </row>
        <row r="120">
          <cell r="C120" t="str">
            <v>Other sectors</v>
          </cell>
        </row>
        <row r="121">
          <cell r="C121" t="str">
            <v>Debt securities</v>
          </cell>
        </row>
        <row r="122">
          <cell r="C122" t="str">
            <v>Bonds and notes</v>
          </cell>
        </row>
        <row r="123">
          <cell r="C123" t="str">
            <v>Banks</v>
          </cell>
        </row>
        <row r="124">
          <cell r="C124" t="str">
            <v>Other sectors</v>
          </cell>
        </row>
        <row r="125">
          <cell r="C125" t="str">
            <v>Money-market instruments</v>
          </cell>
        </row>
        <row r="126">
          <cell r="C126" t="str">
            <v>General government</v>
          </cell>
        </row>
        <row r="127">
          <cell r="C127" t="str">
            <v>Banks</v>
          </cell>
        </row>
        <row r="128">
          <cell r="C128" t="str">
            <v>Other sectors</v>
          </cell>
        </row>
        <row r="129">
          <cell r="C129" t="str">
            <v>Other investment</v>
          </cell>
        </row>
        <row r="130">
          <cell r="C130" t="str">
            <v>Assets</v>
          </cell>
        </row>
        <row r="131">
          <cell r="C131" t="str">
            <v>Trade credits</v>
          </cell>
        </row>
        <row r="132">
          <cell r="C132" t="str">
            <v>Loans</v>
          </cell>
        </row>
        <row r="133">
          <cell r="C133" t="str">
            <v>General government</v>
          </cell>
        </row>
        <row r="134">
          <cell r="C134" t="str">
            <v>Banks</v>
          </cell>
        </row>
        <row r="135">
          <cell r="C135" t="str">
            <v>Long-term</v>
          </cell>
        </row>
        <row r="136">
          <cell r="C136" t="str">
            <v>Short-term</v>
          </cell>
        </row>
        <row r="137">
          <cell r="C137" t="str">
            <v>Currency and deposits</v>
          </cell>
        </row>
        <row r="138">
          <cell r="C138" t="str">
            <v>Monetary authorities</v>
          </cell>
        </row>
        <row r="139">
          <cell r="C139" t="str">
            <v>Privatization Account</v>
          </cell>
        </row>
        <row r="140">
          <cell r="C140" t="str">
            <v>Banks</v>
          </cell>
        </row>
        <row r="141">
          <cell r="C141" t="str">
            <v>Other sectors</v>
          </cell>
        </row>
        <row r="142">
          <cell r="C142" t="str">
            <v>Drawings</v>
          </cell>
        </row>
        <row r="143">
          <cell r="C143" t="str">
            <v>Repayments</v>
          </cell>
        </row>
        <row r="144">
          <cell r="C144" t="str">
            <v>Other assets</v>
          </cell>
        </row>
        <row r="145">
          <cell r="C145" t="str">
            <v>Monetary authorities</v>
          </cell>
        </row>
        <row r="146">
          <cell r="C146" t="str">
            <v>Banks</v>
          </cell>
        </row>
        <row r="147">
          <cell r="C147" t="str">
            <v>Liabilities</v>
          </cell>
        </row>
        <row r="148">
          <cell r="C148" t="str">
            <v>Trade credits</v>
          </cell>
        </row>
        <row r="149">
          <cell r="C149" t="str">
            <v>Long-term</v>
          </cell>
        </row>
        <row r="150">
          <cell r="C150" t="str">
            <v>Drawings</v>
          </cell>
        </row>
        <row r="151">
          <cell r="C151" t="str">
            <v>Repayments</v>
          </cell>
        </row>
        <row r="152">
          <cell r="C152" t="str">
            <v>Short-term</v>
          </cell>
        </row>
        <row r="153">
          <cell r="C153" t="str">
            <v>Loans</v>
          </cell>
        </row>
        <row r="154">
          <cell r="C154" t="str">
            <v>General government</v>
          </cell>
        </row>
        <row r="155">
          <cell r="C155" t="str">
            <v>Drawings</v>
          </cell>
        </row>
        <row r="156">
          <cell r="C156" t="str">
            <v>Multilateral</v>
          </cell>
        </row>
        <row r="157">
          <cell r="C157" t="str">
            <v>World Bank</v>
          </cell>
        </row>
        <row r="158">
          <cell r="C158" t="str">
            <v>IBRD</v>
          </cell>
        </row>
        <row r="159">
          <cell r="C159" t="str">
            <v>IDA</v>
          </cell>
        </row>
        <row r="160">
          <cell r="C160" t="str">
            <v>IFAD</v>
          </cell>
        </row>
        <row r="161">
          <cell r="C161" t="str">
            <v>EBRD</v>
          </cell>
        </row>
        <row r="162">
          <cell r="C162" t="str">
            <v>Bilateral</v>
          </cell>
        </row>
        <row r="163">
          <cell r="C163" t="str">
            <v>EU</v>
          </cell>
        </row>
        <row r="164">
          <cell r="C164" t="str">
            <v>Russia</v>
          </cell>
        </row>
        <row r="165">
          <cell r="C165" t="str">
            <v>Turkmenistan</v>
          </cell>
        </row>
        <row r="166">
          <cell r="C166" t="str">
            <v>USA</v>
          </cell>
        </row>
        <row r="167">
          <cell r="C167" t="str">
            <v>Germany</v>
          </cell>
        </row>
        <row r="168">
          <cell r="C168" t="str">
            <v>France</v>
          </cell>
        </row>
        <row r="169">
          <cell r="C169" t="str">
            <v>China</v>
          </cell>
        </row>
        <row r="170">
          <cell r="C170" t="str">
            <v>Repayments</v>
          </cell>
        </row>
        <row r="171">
          <cell r="C171" t="str">
            <v>Multilateral</v>
          </cell>
        </row>
        <row r="172">
          <cell r="C172" t="str">
            <v>World Bank</v>
          </cell>
        </row>
        <row r="173">
          <cell r="C173" t="str">
            <v>IBRD</v>
          </cell>
        </row>
        <row r="174">
          <cell r="C174" t="str">
            <v>IDA</v>
          </cell>
        </row>
        <row r="175">
          <cell r="C175" t="str">
            <v>IFAD</v>
          </cell>
        </row>
        <row r="176">
          <cell r="C176" t="str">
            <v>EBRD</v>
          </cell>
        </row>
        <row r="177">
          <cell r="C177" t="str">
            <v>Bilateral</v>
          </cell>
        </row>
        <row r="178">
          <cell r="C178" t="str">
            <v>EU</v>
          </cell>
        </row>
        <row r="179">
          <cell r="C179" t="str">
            <v>Russia</v>
          </cell>
        </row>
        <row r="180">
          <cell r="C180" t="str">
            <v>Turkmenistan</v>
          </cell>
        </row>
        <row r="181">
          <cell r="C181" t="str">
            <v>USA</v>
          </cell>
        </row>
        <row r="182">
          <cell r="C182" t="str">
            <v>Germany</v>
          </cell>
        </row>
        <row r="183">
          <cell r="C183" t="str">
            <v>France</v>
          </cell>
        </row>
        <row r="184">
          <cell r="C184" t="str">
            <v>China</v>
          </cell>
        </row>
        <row r="185">
          <cell r="C185" t="str">
            <v>Monetary authorities</v>
          </cell>
        </row>
        <row r="186">
          <cell r="C186" t="str">
            <v>Drawings</v>
          </cell>
        </row>
        <row r="187">
          <cell r="C187" t="str">
            <v>IMF</v>
          </cell>
        </row>
        <row r="188">
          <cell r="C188" t="str">
            <v>Deutschebank</v>
          </cell>
        </row>
        <row r="189">
          <cell r="C189" t="str">
            <v>KFW</v>
          </cell>
        </row>
        <row r="190">
          <cell r="C190" t="str">
            <v>Repayments</v>
          </cell>
        </row>
        <row r="191">
          <cell r="C191" t="str">
            <v>IMF</v>
          </cell>
        </row>
        <row r="192">
          <cell r="C192" t="str">
            <v>Deutschebank</v>
          </cell>
        </row>
        <row r="193">
          <cell r="C193" t="str">
            <v>KFW</v>
          </cell>
        </row>
        <row r="194">
          <cell r="C194" t="str">
            <v>Banks</v>
          </cell>
        </row>
        <row r="195">
          <cell r="C195" t="str">
            <v>Long-term</v>
          </cell>
        </row>
        <row r="196">
          <cell r="C196" t="str">
            <v>Guaranteed loans</v>
          </cell>
        </row>
        <row r="197">
          <cell r="C197" t="str">
            <v>Other loans</v>
          </cell>
        </row>
        <row r="198">
          <cell r="C198" t="str">
            <v>Short-term</v>
          </cell>
        </row>
        <row r="199">
          <cell r="C199" t="str">
            <v>Guaranteed loans</v>
          </cell>
        </row>
        <row r="200">
          <cell r="C200" t="str">
            <v>Other loans</v>
          </cell>
        </row>
        <row r="201">
          <cell r="C201" t="str">
            <v>Other sectors</v>
          </cell>
        </row>
        <row r="202">
          <cell r="C202" t="str">
            <v>Long-term</v>
          </cell>
        </row>
        <row r="203">
          <cell r="C203" t="str">
            <v>Drawings</v>
          </cell>
        </row>
        <row r="204">
          <cell r="C204" t="str">
            <v>Repayments</v>
          </cell>
        </row>
        <row r="205">
          <cell r="C205" t="str">
            <v>Short-term</v>
          </cell>
        </row>
        <row r="206">
          <cell r="C206" t="str">
            <v>Currency and deposits</v>
          </cell>
        </row>
        <row r="207">
          <cell r="C207" t="str">
            <v>Monetary authorities</v>
          </cell>
        </row>
        <row r="208">
          <cell r="C208" t="str">
            <v>Banks</v>
          </cell>
        </row>
        <row r="209">
          <cell r="C209" t="str">
            <v>Other sectors</v>
          </cell>
        </row>
        <row r="210">
          <cell r="C210" t="str">
            <v>Other Liabilities</v>
          </cell>
        </row>
        <row r="211">
          <cell r="C211" t="str">
            <v>Monetary authorities</v>
          </cell>
        </row>
        <row r="212">
          <cell r="C212" t="str">
            <v>General government</v>
          </cell>
        </row>
        <row r="213">
          <cell r="C213" t="str">
            <v>Banks</v>
          </cell>
        </row>
        <row r="214">
          <cell r="C214" t="str">
            <v>Other sectors</v>
          </cell>
        </row>
        <row r="215">
          <cell r="C215" t="str">
            <v>Long-term</v>
          </cell>
        </row>
        <row r="216">
          <cell r="C216" t="str">
            <v>Short-term</v>
          </cell>
        </row>
        <row r="217">
          <cell r="C217" t="str">
            <v>Reserves Assets</v>
          </cell>
        </row>
        <row r="218">
          <cell r="C218" t="str">
            <v>Monetary gold</v>
          </cell>
        </row>
        <row r="219">
          <cell r="C219" t="str">
            <v>Special drawing rights</v>
          </cell>
        </row>
        <row r="220">
          <cell r="C220" t="str">
            <v>Reserve position in the Fund</v>
          </cell>
        </row>
        <row r="221">
          <cell r="C221" t="str">
            <v>Foreign exchange</v>
          </cell>
        </row>
        <row r="222">
          <cell r="C222" t="str">
            <v>Currency and deposits</v>
          </cell>
        </row>
        <row r="223">
          <cell r="C223" t="str">
            <v>Cash</v>
          </cell>
        </row>
        <row r="224">
          <cell r="C224" t="str">
            <v>Deposits</v>
          </cell>
        </row>
        <row r="225">
          <cell r="C225" t="str">
            <v>Securities</v>
          </cell>
        </row>
        <row r="226">
          <cell r="C226" t="str">
            <v>Equities</v>
          </cell>
        </row>
        <row r="227">
          <cell r="C227" t="str">
            <v>Bonds and notes</v>
          </cell>
        </row>
        <row r="228">
          <cell r="C228" t="str">
            <v>Money market instruments and financial derivatives</v>
          </cell>
        </row>
        <row r="229">
          <cell r="C229" t="str">
            <v>Other claims</v>
          </cell>
        </row>
        <row r="231">
          <cell r="C231" t="str">
            <v xml:space="preserve"> Net Errors and Omissions</v>
          </cell>
        </row>
        <row r="233">
          <cell r="C233" t="str">
            <v>Total Balance</v>
          </cell>
        </row>
      </sheetData>
      <sheetData sheetId="3" refreshError="1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4.9800000000000004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2.0099999999999998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-68.204488750683396</v>
          </cell>
          <cell r="G9">
            <v>-62.498750000000001</v>
          </cell>
          <cell r="H9">
            <v>-96.258500000000026</v>
          </cell>
          <cell r="I9">
            <v>-290.67314017812191</v>
          </cell>
          <cell r="J9">
            <v>-98.04890920000004</v>
          </cell>
          <cell r="K9">
            <v>-64.860377099999994</v>
          </cell>
          <cell r="L9">
            <v>-47.263414699999956</v>
          </cell>
          <cell r="M9">
            <v>-96.369111599999968</v>
          </cell>
          <cell r="N9">
            <v>-306.54181259999996</v>
          </cell>
          <cell r="O9">
            <v>-85.350293799999989</v>
          </cell>
          <cell r="P9">
            <v>-63.920157400000008</v>
          </cell>
          <cell r="Q9">
            <v>-99.626380300000008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-65.822664347400703</v>
          </cell>
          <cell r="V9">
            <v>-69.899446770991275</v>
          </cell>
          <cell r="W9">
            <v>-114.82440136318209</v>
          </cell>
          <cell r="X9">
            <v>-306.93391461586316</v>
          </cell>
          <cell r="Y9">
            <v>-88.770959882624226</v>
          </cell>
          <cell r="Z9">
            <v>-68.205775811340828</v>
          </cell>
          <cell r="AA9">
            <v>-45.621379724318302</v>
          </cell>
          <cell r="AB9">
            <v>-75.257359772490986</v>
          </cell>
          <cell r="AC9">
            <v>-277.85547519077437</v>
          </cell>
          <cell r="AD9">
            <v>-86.46410950811692</v>
          </cell>
          <cell r="AE9">
            <v>-78.199252606684439</v>
          </cell>
          <cell r="AF9">
            <v>-70.018006708055481</v>
          </cell>
          <cell r="AG9">
            <v>-64.790517576270219</v>
          </cell>
          <cell r="AH9">
            <v>-299.47188639912707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-90.061401427438554</v>
          </cell>
          <cell r="F10">
            <v>-92.754488750683393</v>
          </cell>
          <cell r="G10">
            <v>-97.048749999999998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-97.037914699999959</v>
          </cell>
          <cell r="M10">
            <v>-121.86461159999996</v>
          </cell>
          <cell r="N10">
            <v>-455.96281259999995</v>
          </cell>
          <cell r="O10">
            <v>-104.98829379999999</v>
          </cell>
          <cell r="P10">
            <v>-90.508657400000004</v>
          </cell>
          <cell r="Q10">
            <v>-132.95238030000002</v>
          </cell>
          <cell r="R10">
            <v>-186.81694820000001</v>
          </cell>
          <cell r="S10">
            <v>-515.26627969999993</v>
          </cell>
          <cell r="T10">
            <v>-76.091402134289126</v>
          </cell>
          <cell r="U10">
            <v>-91.9201643474007</v>
          </cell>
          <cell r="V10">
            <v>-96.682003304818892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-99.724703455125621</v>
          </cell>
          <cell r="AA10">
            <v>-62.619879724318302</v>
          </cell>
          <cell r="AB10">
            <v>-107.75735977249099</v>
          </cell>
          <cell r="AC10">
            <v>-377.95182584012503</v>
          </cell>
          <cell r="AD10">
            <v>-106.46410950811692</v>
          </cell>
          <cell r="AE10">
            <v>-103.19925260668444</v>
          </cell>
          <cell r="AF10">
            <v>-99.018006708055481</v>
          </cell>
          <cell r="AG10">
            <v>-98.790517576270219</v>
          </cell>
          <cell r="AH10">
            <v>-407.47188639912702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-96.585000000000008</v>
          </cell>
          <cell r="F11">
            <v>-107.01862499999996</v>
          </cell>
          <cell r="G11">
            <v>-117.83875</v>
          </cell>
          <cell r="H11">
            <v>-147.74250000000001</v>
          </cell>
          <cell r="I11">
            <v>-469.18487499999998</v>
          </cell>
          <cell r="J11">
            <v>-134.10400000000004</v>
          </cell>
          <cell r="K11">
            <v>-135.56193999999999</v>
          </cell>
          <cell r="L11">
            <v>-131.50879999999995</v>
          </cell>
          <cell r="M11">
            <v>-158.30079999999995</v>
          </cell>
          <cell r="N11">
            <v>-559.47553999999991</v>
          </cell>
          <cell r="O11">
            <v>-124.72569999999999</v>
          </cell>
          <cell r="P11">
            <v>-129.58860000000001</v>
          </cell>
          <cell r="Q11">
            <v>-135.20885000000004</v>
          </cell>
          <cell r="R11">
            <v>-187.96680000000001</v>
          </cell>
          <cell r="S11">
            <v>-577.48995000000002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-473.97020700000002</v>
          </cell>
          <cell r="Y11">
            <v>-112.99705</v>
          </cell>
          <cell r="Z11">
            <v>-121.4123</v>
          </cell>
          <cell r="AA11">
            <v>-98.612500000000011</v>
          </cell>
          <cell r="AB11">
            <v>-136.24727894163388</v>
          </cell>
          <cell r="AC11">
            <v>-469.26912894163388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-143.73376822277021</v>
          </cell>
          <cell r="AH11">
            <v>-512.76324035920288</v>
          </cell>
          <cell r="AI11">
            <v>-509.17234637805194</v>
          </cell>
          <cell r="AJ11">
            <v>-472.14355669414556</v>
          </cell>
        </row>
        <row r="12">
          <cell r="D12">
            <v>270.89999999999998</v>
          </cell>
          <cell r="E12">
            <v>42.51</v>
          </cell>
          <cell r="F12">
            <v>75.710000000000008</v>
          </cell>
          <cell r="G12">
            <v>89.72</v>
          </cell>
          <cell r="H12">
            <v>82.5</v>
          </cell>
          <cell r="I12">
            <v>290.44</v>
          </cell>
          <cell r="J12">
            <v>36.155000000000001</v>
          </cell>
          <cell r="K12">
            <v>55.768000000000001</v>
          </cell>
          <cell r="L12">
            <v>62.15</v>
          </cell>
          <cell r="M12">
            <v>79.56</v>
          </cell>
          <cell r="N12">
            <v>233.63300000000001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53.216000000000001</v>
          </cell>
          <cell r="S12">
            <v>228.876</v>
          </cell>
          <cell r="T12">
            <v>64.132419999999996</v>
          </cell>
          <cell r="U12">
            <v>61.121499999999997</v>
          </cell>
          <cell r="V12">
            <v>62.19</v>
          </cell>
          <cell r="W12">
            <v>59.849403000000002</v>
          </cell>
          <cell r="X12">
            <v>247.29332299999999</v>
          </cell>
          <cell r="Y12">
            <v>60.959000000000003</v>
          </cell>
          <cell r="Z12">
            <v>84.325000000000003</v>
          </cell>
          <cell r="AA12">
            <v>74.358000000000004</v>
          </cell>
          <cell r="AB12">
            <v>87.067235820312504</v>
          </cell>
          <cell r="AC12">
            <v>306.70923582031253</v>
          </cell>
          <cell r="AD12">
            <v>80.140074514174685</v>
          </cell>
          <cell r="AE12">
            <v>85.426174286407104</v>
          </cell>
          <cell r="AF12">
            <v>90.009994688760656</v>
          </cell>
          <cell r="AG12">
            <v>98.185301562363037</v>
          </cell>
          <cell r="AH12">
            <v>353.76154505170547</v>
          </cell>
          <cell r="AI12">
            <v>397.94636202866349</v>
          </cell>
          <cell r="AJ12">
            <v>438.05935532115279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-230.24250000000001</v>
          </cell>
          <cell r="I13">
            <v>-759.62487499999997</v>
          </cell>
          <cell r="J13">
            <v>-170.25900000000004</v>
          </cell>
          <cell r="K13">
            <v>-191.32993999999999</v>
          </cell>
          <cell r="L13">
            <v>-193.65879999999996</v>
          </cell>
          <cell r="M13">
            <v>-237.86079999999995</v>
          </cell>
          <cell r="N13">
            <v>-793.10853999999995</v>
          </cell>
          <cell r="O13">
            <v>-182.28569999999999</v>
          </cell>
          <cell r="P13">
            <v>-190.27860000000001</v>
          </cell>
          <cell r="Q13">
            <v>-192.61885000000004</v>
          </cell>
          <cell r="R13">
            <v>-241.18280000000001</v>
          </cell>
          <cell r="S13">
            <v>-806.36595000000011</v>
          </cell>
          <cell r="T13">
            <v>-156.98623000000001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-721.26352999999995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-775.97836476194641</v>
          </cell>
          <cell r="AD13">
            <v>-190.12940243236127</v>
          </cell>
          <cell r="AE13">
            <v>-209.15985989079769</v>
          </cell>
          <cell r="AF13">
            <v>-225.31645330261614</v>
          </cell>
          <cell r="AG13">
            <v>-241.91906978513325</v>
          </cell>
          <cell r="AH13">
            <v>-866.52478541090829</v>
          </cell>
          <cell r="AI13">
            <v>-907.11870840671543</v>
          </cell>
          <cell r="AJ13">
            <v>-910.20291201529835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-14.693096347400701</v>
          </cell>
          <cell r="V14">
            <v>-13.924903304818891</v>
          </cell>
          <cell r="W14">
            <v>-20.871728055348477</v>
          </cell>
          <cell r="X14">
            <v>-62.031419841857193</v>
          </cell>
          <cell r="Y14">
            <v>-12.924932888190067</v>
          </cell>
          <cell r="Z14">
            <v>-13.439283455125626</v>
          </cell>
          <cell r="AA14">
            <v>-7.6346547243182812</v>
          </cell>
          <cell r="AB14">
            <v>-14.344073580857099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-5.0425897362000001</v>
          </cell>
          <cell r="AG14">
            <v>0.63043553279999998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27.361999999999998</v>
          </cell>
          <cell r="I15">
            <v>77.709934821878022</v>
          </cell>
          <cell r="J15">
            <v>17.027463999999995</v>
          </cell>
          <cell r="K15">
            <v>24.844243200000001</v>
          </cell>
          <cell r="L15">
            <v>28.270248000000002</v>
          </cell>
          <cell r="M15">
            <v>26.425771999999998</v>
          </cell>
          <cell r="N15">
            <v>96.567727199999993</v>
          </cell>
          <cell r="O15">
            <v>28.260332000000002</v>
          </cell>
          <cell r="P15">
            <v>36.448546</v>
          </cell>
          <cell r="Q15">
            <v>33.731844000000002</v>
          </cell>
          <cell r="R15">
            <v>32.275086000000002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35.175770245181113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33.154794562113644</v>
          </cell>
          <cell r="AB15">
            <v>39.113766400000003</v>
          </cell>
          <cell r="AC15">
            <v>135.6501267445783</v>
          </cell>
          <cell r="AD15">
            <v>30.779013635033927</v>
          </cell>
          <cell r="AE15">
            <v>37.991398094825158</v>
          </cell>
          <cell r="AF15">
            <v>48.4574102638</v>
          </cell>
          <cell r="AG15">
            <v>55.530435532799999</v>
          </cell>
          <cell r="AH15">
            <v>172.75825752645909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-29.459199999999999</v>
          </cell>
          <cell r="G16">
            <v>-36.770000000000003</v>
          </cell>
          <cell r="H16">
            <v>-38.398000000000003</v>
          </cell>
          <cell r="I16">
            <v>-128.51820000000001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-45.582271600000013</v>
          </cell>
          <cell r="N16">
            <v>-159.36739980000002</v>
          </cell>
          <cell r="O16">
            <v>-41.228025799999998</v>
          </cell>
          <cell r="P16">
            <v>-47.953403399999999</v>
          </cell>
          <cell r="Q16">
            <v>-49.4302043</v>
          </cell>
          <cell r="R16">
            <v>-54.952354199999988</v>
          </cell>
          <cell r="S16">
            <v>-193.56398769999998</v>
          </cell>
          <cell r="T16">
            <v>-42.593605279000002</v>
          </cell>
          <cell r="U16">
            <v>-45.201439380000004</v>
          </cell>
          <cell r="V16">
            <v>-49.100673550000003</v>
          </cell>
          <cell r="W16">
            <v>-60.934391850000011</v>
          </cell>
          <cell r="X16">
            <v>-197.83011005900005</v>
          </cell>
          <cell r="Y16">
            <v>-42.899496795780344</v>
          </cell>
          <cell r="Z16">
            <v>-46.846285330000001</v>
          </cell>
          <cell r="AA16">
            <v>-40.789449286431925</v>
          </cell>
          <cell r="AB16">
            <v>-53.457839980857102</v>
          </cell>
          <cell r="AC16">
            <v>-183.99307139306939</v>
          </cell>
          <cell r="AD16">
            <v>-49.722678352964273</v>
          </cell>
          <cell r="AE16">
            <v>-52.052735100619032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40.020000000000003</v>
          </cell>
          <cell r="E17">
            <v>4.33</v>
          </cell>
          <cell r="F17">
            <v>7.9499999999999993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8.0670000000000002</v>
          </cell>
          <cell r="K17">
            <v>18.750999999999998</v>
          </cell>
          <cell r="L17">
            <v>33.314999999999998</v>
          </cell>
          <cell r="M17">
            <v>38.383000000000003</v>
          </cell>
          <cell r="N17">
            <v>98.515999999999991</v>
          </cell>
          <cell r="O17">
            <v>13.083</v>
          </cell>
          <cell r="P17">
            <v>27.922000000000001</v>
          </cell>
          <cell r="Q17">
            <v>5.2716000000000012</v>
          </cell>
          <cell r="R17">
            <v>14.124000000000001</v>
          </cell>
          <cell r="S17">
            <v>60.400600000000004</v>
          </cell>
          <cell r="T17">
            <v>11.651999999999999</v>
          </cell>
          <cell r="U17">
            <v>10.489080000000001</v>
          </cell>
          <cell r="V17">
            <v>12.642000000000001</v>
          </cell>
          <cell r="W17">
            <v>20.167999999999999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54.321347750000001</v>
          </cell>
          <cell r="AD17">
            <v>4.4688831280000016</v>
          </cell>
          <cell r="AE17">
            <v>12.595770003500004</v>
          </cell>
          <cell r="AF17">
            <v>17.331041641999999</v>
          </cell>
          <cell r="AG17">
            <v>16.312815113699997</v>
          </cell>
          <cell r="AH17">
            <v>50.708509887200002</v>
          </cell>
          <cell r="AI17">
            <v>53.937870946896005</v>
          </cell>
          <cell r="AJ17">
            <v>51.43648121066002</v>
          </cell>
        </row>
        <row r="18">
          <cell r="D18">
            <v>18.350000000000001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67.489999999999995</v>
          </cell>
          <cell r="J18">
            <v>15.562276799999999</v>
          </cell>
          <cell r="K18">
            <v>18.1259072</v>
          </cell>
          <cell r="L18">
            <v>16.898527999999999</v>
          </cell>
          <cell r="M18">
            <v>17.209688</v>
          </cell>
          <cell r="N18">
            <v>67.796400000000006</v>
          </cell>
          <cell r="O18">
            <v>19.6221</v>
          </cell>
          <cell r="P18">
            <v>22.662800000000001</v>
          </cell>
          <cell r="Q18">
            <v>12.683229999999998</v>
          </cell>
          <cell r="R18">
            <v>9.7031199999999984</v>
          </cell>
          <cell r="S18">
            <v>64.671250000000001</v>
          </cell>
          <cell r="T18">
            <v>17.652100000000001</v>
          </cell>
          <cell r="U18">
            <v>19.552751999999998</v>
          </cell>
          <cell r="V18">
            <v>21.020399999999999</v>
          </cell>
          <cell r="W18">
            <v>22.116399999999999</v>
          </cell>
          <cell r="X18">
            <v>80.341651999999996</v>
          </cell>
          <cell r="Y18">
            <v>16.902099999999997</v>
          </cell>
          <cell r="Z18">
            <v>20.396799999999999</v>
          </cell>
          <cell r="AA18">
            <v>23.54</v>
          </cell>
          <cell r="AB18">
            <v>24.5</v>
          </cell>
          <cell r="AC18">
            <v>85.338899999999995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34.549999999999997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48.329500000000003</v>
          </cell>
          <cell r="L19">
            <v>49.774500000000003</v>
          </cell>
          <cell r="M19">
            <v>25.4955</v>
          </cell>
          <cell r="N19">
            <v>149.42099999999999</v>
          </cell>
          <cell r="O19">
            <v>19.638000000000002</v>
          </cell>
          <cell r="P19">
            <v>26.5885</v>
          </cell>
          <cell r="Q19">
            <v>33.326000000000008</v>
          </cell>
          <cell r="R19">
            <v>33.17</v>
          </cell>
          <cell r="S19">
            <v>112.72250000000001</v>
          </cell>
          <cell r="T19">
            <v>19.704000000000001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93.774980225994028</v>
          </cell>
          <cell r="Y19">
            <v>19.078923005565862</v>
          </cell>
          <cell r="Z19">
            <v>31.518927643784789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59.194999999999993</v>
          </cell>
          <cell r="F21">
            <v>54.845999999999989</v>
          </cell>
          <cell r="G21">
            <v>45.919999999999995</v>
          </cell>
          <cell r="H21">
            <v>121.98</v>
          </cell>
          <cell r="I21">
            <v>281.94099999999997</v>
          </cell>
          <cell r="J21">
            <v>75.741999999999976</v>
          </cell>
          <cell r="K21">
            <v>62.456000000000003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76.616000000000014</v>
          </cell>
          <cell r="P21">
            <v>63.872000000000014</v>
          </cell>
          <cell r="Q21">
            <v>94.358000000000004</v>
          </cell>
          <cell r="R21">
            <v>167.55100000000002</v>
          </cell>
          <cell r="S21">
            <v>402.39700000000005</v>
          </cell>
          <cell r="T21">
            <v>44.476823750000008</v>
          </cell>
          <cell r="U21">
            <v>42.080171875000005</v>
          </cell>
          <cell r="V21">
            <v>95.870981749999984</v>
          </cell>
          <cell r="W21">
            <v>117.444147875</v>
          </cell>
          <cell r="X21">
            <v>299.87212525000001</v>
          </cell>
          <cell r="Y21">
            <v>75.036649999999995</v>
          </cell>
          <cell r="Z21">
            <v>72.221657699443398</v>
          </cell>
          <cell r="AA21">
            <v>54.211399999999998</v>
          </cell>
          <cell r="AB21">
            <v>104.46457516030006</v>
          </cell>
          <cell r="AC21">
            <v>305.93428285974346</v>
          </cell>
          <cell r="AD21">
            <v>67.582664047287494</v>
          </cell>
          <cell r="AE21">
            <v>90.328552720352576</v>
          </cell>
          <cell r="AF21">
            <v>81.865886605140176</v>
          </cell>
          <cell r="AG21">
            <v>82.58544723015882</v>
          </cell>
          <cell r="AH21">
            <v>322.36255060293905</v>
          </cell>
          <cell r="AI21">
            <v>297.54186070440289</v>
          </cell>
          <cell r="AJ21">
            <v>222.28764698061184</v>
          </cell>
        </row>
        <row r="22">
          <cell r="D22">
            <v>8.0500000000000007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2.5499999999999998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4.7051576994434132</v>
          </cell>
          <cell r="AA22">
            <v>5.14</v>
          </cell>
          <cell r="AB22">
            <v>2.9249999999999998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60.177999999999997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80.456000000000003</v>
          </cell>
          <cell r="S23">
            <v>220.82900000000001</v>
          </cell>
          <cell r="T23">
            <v>14.907999999999999</v>
          </cell>
          <cell r="U23">
            <v>45.454999999999998</v>
          </cell>
          <cell r="V23">
            <v>30.96</v>
          </cell>
          <cell r="W23">
            <v>30.711000000000002</v>
          </cell>
          <cell r="X23">
            <v>122.03400000000001</v>
          </cell>
          <cell r="Y23">
            <v>44.127000000000002</v>
          </cell>
          <cell r="Z23">
            <v>35.153999999999996</v>
          </cell>
          <cell r="AA23">
            <v>20.296500000000002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-4.8099999999999996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1.1100000000000001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-7.0000000000003393E-3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151.19999999999999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44.211000000000013</v>
          </cell>
          <cell r="J25">
            <v>17.712</v>
          </cell>
          <cell r="K25">
            <v>6.3960000000000008</v>
          </cell>
          <cell r="L25">
            <v>58.838000000000001</v>
          </cell>
          <cell r="M25">
            <v>39.908000000000008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-0.50300000000000011</v>
          </cell>
          <cell r="S25">
            <v>35.01100000000001</v>
          </cell>
          <cell r="T25">
            <v>5.6409999999999982</v>
          </cell>
          <cell r="U25">
            <v>9.7140000000000022</v>
          </cell>
          <cell r="V25">
            <v>37.516000000000005</v>
          </cell>
          <cell r="W25">
            <v>20.809000000000005</v>
          </cell>
          <cell r="X25">
            <v>73.680000000000007</v>
          </cell>
          <cell r="Y25">
            <v>21.161000000000001</v>
          </cell>
          <cell r="Z25">
            <v>2.4550000000000001</v>
          </cell>
          <cell r="AA25">
            <v>10.006</v>
          </cell>
          <cell r="AB25">
            <v>11.633000000000003</v>
          </cell>
          <cell r="AC25">
            <v>45.255000000000003</v>
          </cell>
          <cell r="AD25">
            <v>6.580000000000001</v>
          </cell>
          <cell r="AE25">
            <v>32.168999999999997</v>
          </cell>
          <cell r="AF25">
            <v>26.992999999999999</v>
          </cell>
          <cell r="AG25">
            <v>23.408000000000005</v>
          </cell>
          <cell r="AH25">
            <v>89.149999999999991</v>
          </cell>
          <cell r="AI25">
            <v>35.010999999999996</v>
          </cell>
          <cell r="AJ25">
            <v>28.372999999999998</v>
          </cell>
        </row>
        <row r="26">
          <cell r="D26">
            <v>151.19999999999999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83.445999999999998</v>
          </cell>
          <cell r="L26">
            <v>58.938000000000002</v>
          </cell>
          <cell r="M26">
            <v>49.308000000000007</v>
          </cell>
          <cell r="N26">
            <v>219.50299999999999</v>
          </cell>
          <cell r="O26">
            <v>17.867000000000001</v>
          </cell>
          <cell r="P26">
            <v>5.5619999999999994</v>
          </cell>
          <cell r="Q26">
            <v>20.858000000000004</v>
          </cell>
          <cell r="R26">
            <v>60.734000000000002</v>
          </cell>
          <cell r="S26">
            <v>105.02100000000002</v>
          </cell>
          <cell r="T26">
            <v>9.4999999999999982</v>
          </cell>
          <cell r="U26">
            <v>14.373000000000001</v>
          </cell>
          <cell r="V26">
            <v>41.356000000000002</v>
          </cell>
          <cell r="W26">
            <v>30.549000000000003</v>
          </cell>
          <cell r="X26">
            <v>95.778000000000006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70.483000000000004</v>
          </cell>
          <cell r="AD26">
            <v>11.222000000000001</v>
          </cell>
          <cell r="AE26">
            <v>38.808999999999997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-63.104999999999997</v>
          </cell>
          <cell r="F27">
            <v>-5.5339999999999998</v>
          </cell>
          <cell r="G27">
            <v>-5.35</v>
          </cell>
          <cell r="H27">
            <v>-16.7</v>
          </cell>
          <cell r="I27">
            <v>-90.688999999999993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-96.649000000000001</v>
          </cell>
          <cell r="O27">
            <v>-0.86799999999999999</v>
          </cell>
          <cell r="P27">
            <v>-5.3410000000000002</v>
          </cell>
          <cell r="Q27">
            <v>-2.5640000000000001</v>
          </cell>
          <cell r="R27">
            <v>-61.237000000000002</v>
          </cell>
          <cell r="S27">
            <v>-70.010000000000005</v>
          </cell>
          <cell r="T27">
            <v>-3.859</v>
          </cell>
          <cell r="U27">
            <v>-4.6589999999999998</v>
          </cell>
          <cell r="V27">
            <v>-3.84</v>
          </cell>
          <cell r="W27">
            <v>-9.74</v>
          </cell>
          <cell r="X27">
            <v>-22.097999999999999</v>
          </cell>
          <cell r="Y27">
            <v>-5.96</v>
          </cell>
          <cell r="Z27">
            <v>-7.84</v>
          </cell>
          <cell r="AA27">
            <v>-4.55</v>
          </cell>
          <cell r="AB27">
            <v>-6.8780000000000001</v>
          </cell>
          <cell r="AC27">
            <v>-25.228000000000002</v>
          </cell>
          <cell r="AD27">
            <v>-4.6420000000000003</v>
          </cell>
          <cell r="AE27">
            <v>-6.6400000000000006</v>
          </cell>
          <cell r="AF27">
            <v>-5.5620000000000012</v>
          </cell>
          <cell r="AG27">
            <v>-13.111000000000001</v>
          </cell>
          <cell r="AH27">
            <v>-29.955000000000002</v>
          </cell>
          <cell r="AI27">
            <v>-34.429000000000002</v>
          </cell>
          <cell r="AJ27">
            <v>-24.106999999999999</v>
          </cell>
        </row>
        <row r="28">
          <cell r="D28">
            <v>50.977000000000068</v>
          </cell>
          <cell r="E28">
            <v>73.139999999999986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42.679999999999993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89.858000000000018</v>
          </cell>
          <cell r="S28">
            <v>152.76100000000002</v>
          </cell>
          <cell r="T28">
            <v>20.507823750000007</v>
          </cell>
          <cell r="U28">
            <v>-16.328828125000001</v>
          </cell>
          <cell r="V28">
            <v>23.114981749999984</v>
          </cell>
          <cell r="W28">
            <v>58.374147874999991</v>
          </cell>
          <cell r="X28">
            <v>85.668125249999974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4.3026640472875002</v>
          </cell>
          <cell r="AE28">
            <v>-13.040447279647431</v>
          </cell>
          <cell r="AF28">
            <v>4.1728866051401781</v>
          </cell>
          <cell r="AG28">
            <v>-12.522552769841177</v>
          </cell>
          <cell r="AH28">
            <v>-17.087449397060929</v>
          </cell>
          <cell r="AI28">
            <v>32.352860704402943</v>
          </cell>
          <cell r="AJ28">
            <v>13.569146980611841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4.7640000000000002</v>
          </cell>
          <cell r="U29">
            <v>-17.54</v>
          </cell>
          <cell r="V29">
            <v>-0.28000000000000003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27.103000000000002</v>
          </cell>
          <cell r="AC29">
            <v>11.332999999999998</v>
          </cell>
          <cell r="AD29">
            <v>-31.409090909090907</v>
          </cell>
          <cell r="AE29">
            <v>-41.498181818181813</v>
          </cell>
          <cell r="AF29">
            <v>-1.4981818181818198</v>
          </cell>
          <cell r="AG29">
            <v>-1.4981818181818198</v>
          </cell>
          <cell r="AH29">
            <v>-75.903636363636366</v>
          </cell>
        </row>
        <row r="30">
          <cell r="D30">
            <v>0</v>
          </cell>
          <cell r="E30">
            <v>0.27999999999999936</v>
          </cell>
          <cell r="F30">
            <v>4.6100000000000012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-0.80999999999999961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2.1300000000000008</v>
          </cell>
          <cell r="AA30">
            <v>-20.28</v>
          </cell>
          <cell r="AB30">
            <v>-0.30000000000000071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50.977000000000068</v>
          </cell>
          <cell r="E31">
            <v>72.859999999999985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45.499999999999979</v>
          </cell>
          <cell r="K31">
            <v>29.13</v>
          </cell>
          <cell r="L31">
            <v>25.96999999999997</v>
          </cell>
          <cell r="M31">
            <v>32.189999999999991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63.473999999999997</v>
          </cell>
          <cell r="R31">
            <v>42.568000000000012</v>
          </cell>
          <cell r="S31">
            <v>165.87100000000004</v>
          </cell>
          <cell r="T31">
            <v>22.083823750000008</v>
          </cell>
          <cell r="U31">
            <v>8.8111718749999977</v>
          </cell>
          <cell r="V31">
            <v>35.354981749999979</v>
          </cell>
          <cell r="W31">
            <v>27.114147874999993</v>
          </cell>
          <cell r="X31">
            <v>93.364125249999972</v>
          </cell>
          <cell r="Y31">
            <v>25.898649999999996</v>
          </cell>
          <cell r="Z31">
            <v>26.287499999999987</v>
          </cell>
          <cell r="AA31">
            <v>33.248899999999999</v>
          </cell>
          <cell r="AB31">
            <v>20.870575160300053</v>
          </cell>
          <cell r="AC31">
            <v>106.30562516030004</v>
          </cell>
          <cell r="AD31">
            <v>34.711754956378407</v>
          </cell>
          <cell r="AE31">
            <v>28.957734538534382</v>
          </cell>
          <cell r="AF31">
            <v>6.1710684233219979</v>
          </cell>
          <cell r="AG31">
            <v>-9.0243709516593569</v>
          </cell>
          <cell r="AH31">
            <v>60.816186966575437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52.499999999999993</v>
          </cell>
          <cell r="O32">
            <v>11.73</v>
          </cell>
          <cell r="P32">
            <v>18.79</v>
          </cell>
          <cell r="Q32">
            <v>38.590000000000003</v>
          </cell>
          <cell r="R32">
            <v>22.608000000000001</v>
          </cell>
          <cell r="S32">
            <v>91.718000000000004</v>
          </cell>
          <cell r="T32">
            <v>11.213620000000002</v>
          </cell>
          <cell r="U32">
            <v>0.62779999999999792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20.090900000000001</v>
          </cell>
          <cell r="AB32">
            <v>9.6926948129743327</v>
          </cell>
          <cell r="AC32">
            <v>64.629744812974337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66.826494323383471</v>
          </cell>
        </row>
        <row r="34">
          <cell r="D34">
            <v>17.177000000000021</v>
          </cell>
          <cell r="E34">
            <v>-4.5164014274385664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-8.7321401781219379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39.145887399999992</v>
          </cell>
          <cell r="O34">
            <v>-8.7342937999999748</v>
          </cell>
          <cell r="P34">
            <v>-4.81573999999938E-2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-23.742492472400698</v>
          </cell>
          <cell r="V34">
            <v>25.971534979008709</v>
          </cell>
          <cell r="W34">
            <v>2.6197465118179082</v>
          </cell>
          <cell r="X34">
            <v>-7.0617893658631488</v>
          </cell>
          <cell r="Y34">
            <v>-13.734309882624231</v>
          </cell>
          <cell r="Z34">
            <v>4.0158818881025695</v>
          </cell>
          <cell r="AA34">
            <v>8.5900202756816952</v>
          </cell>
          <cell r="AB34">
            <v>29.207215387809072</v>
          </cell>
          <cell r="AC34">
            <v>28.078807668969105</v>
          </cell>
          <cell r="AD34">
            <v>-18.881445460829426</v>
          </cell>
          <cell r="AE34">
            <v>12.129300113668137</v>
          </cell>
          <cell r="AF34">
            <v>11.847879897084695</v>
          </cell>
          <cell r="AG34">
            <v>17.794929653888602</v>
          </cell>
          <cell r="AH34">
            <v>22.890664203812008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-58.859999999999992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-70.960000000000008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-16.559999999999999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-9.3245295164003696</v>
          </cell>
          <cell r="AB36">
            <v>-25.482878312500002</v>
          </cell>
          <cell r="AC36">
            <v>-18.954569580387947</v>
          </cell>
          <cell r="AD36">
            <v>10.089319997</v>
          </cell>
          <cell r="AE36">
            <v>-8.3575970603181844</v>
          </cell>
          <cell r="AF36">
            <v>-19.47676294881818</v>
          </cell>
          <cell r="AG36">
            <v>-11.950480170518182</v>
          </cell>
          <cell r="AH36">
            <v>-29.695520182654548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-4.2561718749999997</v>
          </cell>
          <cell r="V37">
            <v>-1.5030937500000003</v>
          </cell>
          <cell r="W37">
            <v>23.233828124999999</v>
          </cell>
          <cell r="X37">
            <v>15.168468749999999</v>
          </cell>
          <cell r="Y37">
            <v>-3.7363570614000001</v>
          </cell>
          <cell r="Z37">
            <v>-2.3199999999999998</v>
          </cell>
          <cell r="AA37">
            <v>-5.1753999999999998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-0.83220312499999993</v>
          </cell>
          <cell r="AF37">
            <v>9.998153125</v>
          </cell>
          <cell r="AG37">
            <v>-0.83220312499999993</v>
          </cell>
          <cell r="AH37">
            <v>20.53054375</v>
          </cell>
          <cell r="AI37">
            <v>7.7366202000000008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-4.2461718749999999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-2.3199999999999998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-1.8322031249999999</v>
          </cell>
          <cell r="AF38">
            <v>8.998153125</v>
          </cell>
          <cell r="AG38">
            <v>-1.8322031249999999</v>
          </cell>
          <cell r="AH38">
            <v>16.53054375</v>
          </cell>
          <cell r="AI38">
            <v>7.7366202000000008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-0.56999999999999995</v>
          </cell>
          <cell r="S40">
            <v>-0.56999999999999995</v>
          </cell>
          <cell r="T40">
            <v>-2.3160937500000003</v>
          </cell>
          <cell r="U40">
            <v>-4.2461718749999999</v>
          </cell>
          <cell r="V40">
            <v>-2.3160937500000003</v>
          </cell>
          <cell r="W40">
            <v>-4.2461718749999999</v>
          </cell>
          <cell r="X40">
            <v>-13.12453125</v>
          </cell>
          <cell r="Y40">
            <v>-4.25</v>
          </cell>
          <cell r="Z40">
            <v>-2.3199999999999998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-1.8322031249999999</v>
          </cell>
          <cell r="AE40">
            <v>-1.8322031249999999</v>
          </cell>
          <cell r="AF40">
            <v>-4.0308468749999999</v>
          </cell>
          <cell r="AG40">
            <v>-1.8322031249999999</v>
          </cell>
          <cell r="AH40">
            <v>-9.5274562500000002</v>
          </cell>
          <cell r="AI40">
            <v>-18.321379799999999</v>
          </cell>
          <cell r="AJ40">
            <v>-22.716061499999999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0.81299999999999994</v>
          </cell>
          <cell r="W41">
            <v>-1.74</v>
          </cell>
          <cell r="X41">
            <v>-0.92700000000000005</v>
          </cell>
          <cell r="Y41">
            <v>0.51364293859999999</v>
          </cell>
          <cell r="Z41">
            <v>0</v>
          </cell>
          <cell r="AA41">
            <v>1.0045999999999999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-4.9684887506834059</v>
          </cell>
          <cell r="G43">
            <v>1.2812499999999956</v>
          </cell>
          <cell r="H43">
            <v>-6.3485000000000191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-3.3054146999999818</v>
          </cell>
          <cell r="M43">
            <v>-0.38741159999996599</v>
          </cell>
          <cell r="N43">
            <v>-8.2841126000000056</v>
          </cell>
          <cell r="O43">
            <v>-4.0742937999999711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-4.9786643474006986</v>
          </cell>
          <cell r="V43">
            <v>-11.471558770991289</v>
          </cell>
          <cell r="W43">
            <v>9.2935746368179082</v>
          </cell>
          <cell r="X43">
            <v>-12.483320615863196</v>
          </cell>
          <cell r="Y43">
            <v>-5.4428286955122687</v>
          </cell>
          <cell r="Z43">
            <v>5.5208818881030322</v>
          </cell>
          <cell r="AA43">
            <v>-5.9099092407186742</v>
          </cell>
          <cell r="AB43">
            <v>5.7188637809069132E-2</v>
          </cell>
          <cell r="AC43">
            <v>-5.7746674103188411</v>
          </cell>
          <cell r="AD43">
            <v>3.4046714111705754</v>
          </cell>
          <cell r="AE43">
            <v>2.9394999283499526</v>
          </cell>
          <cell r="AF43">
            <v>2.3692700732665148</v>
          </cell>
          <cell r="AG43">
            <v>5.0122463583704207</v>
          </cell>
          <cell r="AH43">
            <v>13.725687771157464</v>
          </cell>
          <cell r="AI43">
            <v>38.732853074442929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6.3585000000000491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3.3674146999999479</v>
          </cell>
          <cell r="M45">
            <v>0.23731159999992713</v>
          </cell>
          <cell r="N45">
            <v>8.2790125999999375</v>
          </cell>
          <cell r="O45">
            <v>4.554293799999968</v>
          </cell>
          <cell r="P45">
            <v>-3.6718425999999909</v>
          </cell>
          <cell r="Q45">
            <v>15.698380300000011</v>
          </cell>
          <cell r="R45">
            <v>-13.014051799999976</v>
          </cell>
          <cell r="S45">
            <v>3.5667797000000121</v>
          </cell>
          <cell r="T45">
            <v>5.3366721342890973</v>
          </cell>
          <cell r="U45">
            <v>4.9786643474007022</v>
          </cell>
          <cell r="V45">
            <v>11.471558770991209</v>
          </cell>
          <cell r="W45">
            <v>-9.2935746368179082</v>
          </cell>
          <cell r="X45">
            <v>12.493320615863098</v>
          </cell>
          <cell r="Y45">
            <v>5.4043098826241804</v>
          </cell>
          <cell r="Z45">
            <v>-5.5658818881025667</v>
          </cell>
          <cell r="AA45">
            <v>5.9822547243182598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-6.0000000000005826E-2</v>
          </cell>
          <cell r="F47">
            <v>-1.9999999999988916E-2</v>
          </cell>
          <cell r="G47">
            <v>-0.12999999999993594</v>
          </cell>
          <cell r="H47">
            <v>1.0000000000029985E-2</v>
          </cell>
          <cell r="I47">
            <v>-0.1999999999999007</v>
          </cell>
          <cell r="J47">
            <v>-4.6999999999989939E-2</v>
          </cell>
          <cell r="K47">
            <v>0.12999999999999545</v>
          </cell>
          <cell r="L47">
            <v>6.1999999999966082E-2</v>
          </cell>
          <cell r="M47">
            <v>-0.15010000000003887</v>
          </cell>
          <cell r="N47">
            <v>-5.1000000000672729E-3</v>
          </cell>
          <cell r="O47">
            <v>0.47999999999999687</v>
          </cell>
          <cell r="P47">
            <v>-0.27999999999998515</v>
          </cell>
          <cell r="Q47">
            <v>-0.15999999999999481</v>
          </cell>
          <cell r="R47">
            <v>-0.45999999999996177</v>
          </cell>
          <cell r="S47">
            <v>-0.41999999999994486</v>
          </cell>
          <cell r="T47">
            <v>9.9999999999802469E-3</v>
          </cell>
          <cell r="U47">
            <v>0</v>
          </cell>
          <cell r="V47">
            <v>-7.9936057773011271E-14</v>
          </cell>
          <cell r="W47">
            <v>0</v>
          </cell>
          <cell r="X47">
            <v>9.9999999999003109E-3</v>
          </cell>
          <cell r="Y47">
            <v>-3.8518812888088227E-2</v>
          </cell>
          <cell r="Z47">
            <v>-4.4999999999534523E-2</v>
          </cell>
          <cell r="AA47">
            <v>7.2345483599585592E-2</v>
          </cell>
          <cell r="AB47">
            <v>5.7188637809069132E-2</v>
          </cell>
          <cell r="AC47">
            <v>4.6015308521031972E-2</v>
          </cell>
          <cell r="AD47">
            <v>3.4046714111705754</v>
          </cell>
          <cell r="AE47">
            <v>2.9394999283499526</v>
          </cell>
          <cell r="AF47">
            <v>2.3692700732665148</v>
          </cell>
          <cell r="AG47">
            <v>5.0122463583704207</v>
          </cell>
          <cell r="AH47">
            <v>13.725687771157464</v>
          </cell>
          <cell r="AI47">
            <v>38.732853074442929</v>
          </cell>
          <cell r="AJ47">
            <v>-12.256107272855802</v>
          </cell>
        </row>
        <row r="51">
          <cell r="D51">
            <v>-16.971087160450281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-18.175042841515911</v>
          </cell>
          <cell r="J51">
            <v>-25.340258254373659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-31.515469346439129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-14.588503222906141</v>
          </cell>
          <cell r="AI51">
            <v>-11.62687545982056</v>
          </cell>
          <cell r="AJ51">
            <v>-9.3550704768790194</v>
          </cell>
        </row>
        <row r="52">
          <cell r="D52">
            <v>-28.620883219210629</v>
          </cell>
          <cell r="E52">
            <v>-24.421163764493432</v>
          </cell>
          <cell r="F52">
            <v>-23.192693201491725</v>
          </cell>
          <cell r="G52">
            <v>-23.546068965775309</v>
          </cell>
          <cell r="H52">
            <v>-30.678946829509446</v>
          </cell>
          <cell r="I52">
            <v>-25.497004256448541</v>
          </cell>
          <cell r="J52">
            <v>-32.013697906625382</v>
          </cell>
          <cell r="K52">
            <v>-29.235438296907233</v>
          </cell>
          <cell r="L52">
            <v>-23.109141945746199</v>
          </cell>
          <cell r="M52">
            <v>-27.529628859350275</v>
          </cell>
          <cell r="N52">
            <v>-27.827699357001677</v>
          </cell>
          <cell r="O52">
            <v>-24.104003761999831</v>
          </cell>
          <cell r="P52">
            <v>-19.522017652795416</v>
          </cell>
          <cell r="Q52">
            <v>-26.325036748202095</v>
          </cell>
          <cell r="R52">
            <v>-38.319171798508961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-28.983877802780739</v>
          </cell>
          <cell r="X52">
            <v>-21.714259625776432</v>
          </cell>
          <cell r="AC52">
            <v>-19.736717522962589</v>
          </cell>
          <cell r="AH52">
            <v>-19.849625951381579</v>
          </cell>
          <cell r="AI52">
            <v>-16.762040102421221</v>
          </cell>
          <cell r="AJ52">
            <v>-13.50982679700399</v>
          </cell>
        </row>
        <row r="53">
          <cell r="D53">
            <v>23.276276981979478</v>
          </cell>
          <cell r="I53">
            <v>23.019467273063658</v>
          </cell>
          <cell r="N53">
            <v>20.15235960053144</v>
          </cell>
          <cell r="S53">
            <v>37.638416988386709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-56.433508406325807</v>
          </cell>
          <cell r="I54">
            <v>-55.533299112635518</v>
          </cell>
          <cell r="N54">
            <v>-58.130210107253014</v>
          </cell>
          <cell r="S54">
            <v>-104.66250653386449</v>
          </cell>
          <cell r="X54">
            <v>-49.805327951398226</v>
          </cell>
          <cell r="AC54">
            <v>-50.129894262023697</v>
          </cell>
          <cell r="AH54">
            <v>-53.083763735835056</v>
          </cell>
          <cell r="AI54">
            <v>-49.461177169945863</v>
          </cell>
          <cell r="AJ54">
            <v>-45.400793586495212</v>
          </cell>
        </row>
        <row r="55">
          <cell r="D55">
            <v>110.03993791134999</v>
          </cell>
          <cell r="G55">
            <v>106.96599999999999</v>
          </cell>
          <cell r="H55">
            <v>168.40799999999999</v>
          </cell>
          <cell r="I55">
            <v>168.40799999999999</v>
          </cell>
          <cell r="J55">
            <v>148.46600000000001</v>
          </cell>
          <cell r="K55">
            <v>170.38499999999999</v>
          </cell>
          <cell r="L55">
            <v>225.37100000000001</v>
          </cell>
          <cell r="M55">
            <v>239.81299999999999</v>
          </cell>
          <cell r="N55">
            <v>239.81299999999999</v>
          </cell>
          <cell r="O55">
            <v>316.791</v>
          </cell>
          <cell r="P55">
            <v>308.899</v>
          </cell>
          <cell r="Q55">
            <v>262.03399999999999</v>
          </cell>
          <cell r="R55">
            <v>292.09199999999998</v>
          </cell>
          <cell r="S55">
            <v>292.09199999999998</v>
          </cell>
          <cell r="T55">
            <v>284.23399999999998</v>
          </cell>
          <cell r="U55">
            <v>259.64299999999997</v>
          </cell>
          <cell r="V55">
            <v>293.83600000000001</v>
          </cell>
          <cell r="W55">
            <v>304.61700000000002</v>
          </cell>
          <cell r="X55">
            <v>304.61700000000002</v>
          </cell>
          <cell r="Y55">
            <v>286.64499999999998</v>
          </cell>
          <cell r="Z55">
            <v>280.108</v>
          </cell>
          <cell r="AA55">
            <v>285.88799999999998</v>
          </cell>
          <cell r="AB55">
            <v>303.14600000000002</v>
          </cell>
          <cell r="AC55">
            <v>303.14600000000002</v>
          </cell>
          <cell r="AD55">
            <v>293.056680003</v>
          </cell>
          <cell r="AE55">
            <v>301.4142770633182</v>
          </cell>
          <cell r="AF55">
            <v>320.89104001213639</v>
          </cell>
          <cell r="AG55">
            <v>332.84152018265456</v>
          </cell>
          <cell r="AH55">
            <v>332.84152018265456</v>
          </cell>
          <cell r="AI55">
            <v>334.0266583826546</v>
          </cell>
          <cell r="AJ55">
            <v>336.61458888265452</v>
          </cell>
        </row>
        <row r="56">
          <cell r="Q56">
            <v>325.12599999999998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350.15899999999999</v>
          </cell>
          <cell r="W56">
            <v>332.31200000000001</v>
          </cell>
          <cell r="X56">
            <v>332.31200000000001</v>
          </cell>
          <cell r="Y56">
            <v>338.94</v>
          </cell>
          <cell r="Z56">
            <v>330.00299999999999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3.0213424610014492</v>
          </cell>
          <cell r="S57">
            <v>3.5053495928547789</v>
          </cell>
          <cell r="X57">
            <v>3.9771834345033077</v>
          </cell>
          <cell r="AC57">
            <v>3.7095732371964885</v>
          </cell>
          <cell r="AH57">
            <v>3.5381892232208787</v>
          </cell>
          <cell r="AI57">
            <v>3.5101703818009953</v>
          </cell>
          <cell r="AJ57">
            <v>3.441162884067321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465.48219999999998</v>
          </cell>
          <cell r="K59">
            <v>495.30756666666667</v>
          </cell>
          <cell r="L59">
            <v>502.51333333333332</v>
          </cell>
          <cell r="M59">
            <v>500.26</v>
          </cell>
          <cell r="N59">
            <v>490.89077500000002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504.86500000000001</v>
          </cell>
          <cell r="T59">
            <v>538.67999999999995</v>
          </cell>
          <cell r="U59">
            <v>539.87</v>
          </cell>
          <cell r="V59">
            <v>539.11</v>
          </cell>
          <cell r="W59">
            <v>522</v>
          </cell>
          <cell r="X59">
            <v>534.91499999999996</v>
          </cell>
          <cell r="Y59">
            <v>527.46</v>
          </cell>
          <cell r="Z59">
            <v>536.22</v>
          </cell>
          <cell r="AA59">
            <v>542.79</v>
          </cell>
          <cell r="AB59">
            <v>549.82000000000005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522.25598167659405</v>
          </cell>
          <cell r="E60">
            <v>148.49747422846539</v>
          </cell>
          <cell r="F60">
            <v>162.821055</v>
          </cell>
          <cell r="G60">
            <v>171.14524</v>
          </cell>
          <cell r="H60">
            <v>178.74525700000001</v>
          </cell>
          <cell r="I60">
            <v>661.20902622846506</v>
          </cell>
          <cell r="J60">
            <v>180.10874831608677</v>
          </cell>
          <cell r="K60">
            <v>191.76658830400001</v>
          </cell>
          <cell r="L60">
            <v>211.01106259200003</v>
          </cell>
          <cell r="M60">
            <v>221.448646876</v>
          </cell>
          <cell r="N60">
            <v>804.33504608808698</v>
          </cell>
          <cell r="O60">
            <v>217.529229613951</v>
          </cell>
          <cell r="P60">
            <v>233.15161132111999</v>
          </cell>
          <cell r="Q60">
            <v>254.19247528064</v>
          </cell>
          <cell r="R60">
            <v>250.51173122385498</v>
          </cell>
          <cell r="S60">
            <v>955.38504743956605</v>
          </cell>
          <cell r="T60">
            <v>233.23466129421001</v>
          </cell>
          <cell r="U60">
            <v>248.45802221168799</v>
          </cell>
          <cell r="V60">
            <v>260.46077838474696</v>
          </cell>
          <cell r="W60">
            <v>244.96376972745901</v>
          </cell>
          <cell r="X60">
            <v>987.11723161810403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1032.4549999999999</v>
          </cell>
          <cell r="AH60">
            <v>1129.03657765864</v>
          </cell>
          <cell r="AI60">
            <v>1255.26647121006</v>
          </cell>
          <cell r="AJ60">
            <v>1383.3542949703301</v>
          </cell>
        </row>
        <row r="61">
          <cell r="D61">
            <v>1286.7178038475538</v>
          </cell>
          <cell r="E61">
            <v>368.78423279066322</v>
          </cell>
          <cell r="F61">
            <v>399.92978799339068</v>
          </cell>
          <cell r="G61">
            <v>412.16540281548629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387.16668431810081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487.52866889275839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483.13104632588329</v>
          </cell>
          <cell r="W61">
            <v>469.27925235145403</v>
          </cell>
          <cell r="X61">
            <v>1845.372127568126</v>
          </cell>
          <cell r="Y61">
            <v>442.21992557485328</v>
          </cell>
          <cell r="Z61">
            <v>472.40434689516957</v>
          </cell>
          <cell r="AA61">
            <v>349.56060354833363</v>
          </cell>
          <cell r="AB61">
            <v>524.28649083989262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2515.1896272187819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4.9800000000000004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2.0099999999999998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33.110381544223969</v>
          </cell>
          <cell r="J71">
            <v>53.89538921329293</v>
          </cell>
          <cell r="K71">
            <v>-4.9030668097338292</v>
          </cell>
          <cell r="L71">
            <v>-24.377024020480491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-33.934144074042862</v>
          </cell>
          <cell r="U71">
            <v>2.9763802606041452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-34.732845778042019</v>
          </cell>
          <cell r="AB71">
            <v>-34.4587397112075</v>
          </cell>
          <cell r="AC71">
            <v>-9.4738437300033524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37.539953006173249</v>
          </cell>
          <cell r="K72">
            <v>22.031697467758434</v>
          </cell>
          <cell r="L72">
            <v>-1.1164801195320706E-2</v>
          </cell>
          <cell r="M72">
            <v>-4.7251655675737396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-27.280727816485069</v>
          </cell>
          <cell r="W72">
            <v>-27.193262513990433</v>
          </cell>
          <cell r="X72">
            <v>-22.232657049640579</v>
          </cell>
          <cell r="Y72">
            <v>41.737278934421965</v>
          </cell>
          <cell r="Z72">
            <v>8.4905626128219751</v>
          </cell>
          <cell r="AA72">
            <v>-35.231089981772072</v>
          </cell>
          <cell r="AB72">
            <v>-20.775574569526285</v>
          </cell>
          <cell r="AC72">
            <v>-5.6792023572906629</v>
          </cell>
          <cell r="AD72">
            <v>-1.2849094898970037</v>
          </cell>
          <cell r="AE72">
            <v>3.4841408709952191</v>
          </cell>
          <cell r="AF72">
            <v>58.125514044387472</v>
          </cell>
          <cell r="AG72">
            <v>-8.3213269285295581</v>
          </cell>
          <cell r="AH72">
            <v>7.8105352430521293</v>
          </cell>
          <cell r="AI72">
            <v>-6.1136479842356124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7.1464202920621602</v>
          </cell>
          <cell r="N73">
            <v>19.244155089185242</v>
          </cell>
          <cell r="O73">
            <v>-6.9933037045875182</v>
          </cell>
          <cell r="P73">
            <v>-4.4063547629961448</v>
          </cell>
          <cell r="Q73">
            <v>2.8135379533537446</v>
          </cell>
          <cell r="R73">
            <v>18.740271685297898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-13.454225717148731</v>
          </cell>
          <cell r="AC73">
            <v>-0.99185096213571455</v>
          </cell>
          <cell r="AD73">
            <v>-2.66177044605449</v>
          </cell>
          <cell r="AE73">
            <v>1.9119855273234947</v>
          </cell>
          <cell r="AF73">
            <v>37.210250844320427</v>
          </cell>
          <cell r="AG73">
            <v>5.4947807686811956</v>
          </cell>
          <cell r="AH73">
            <v>9.2684791594246576</v>
          </cell>
          <cell r="AI73">
            <v>-0.70030253702184098</v>
          </cell>
          <cell r="AJ73">
            <v>-7.2723489300444299</v>
          </cell>
        </row>
        <row r="74">
          <cell r="I74">
            <v>7.2129937246216258</v>
          </cell>
          <cell r="J74">
            <v>-14.949423665019992</v>
          </cell>
          <cell r="K74">
            <v>-26.339981508387282</v>
          </cell>
          <cell r="L74">
            <v>-30.728934462773069</v>
          </cell>
          <cell r="M74">
            <v>-3.5636363636363626</v>
          </cell>
          <cell r="N74">
            <v>-19.558945048891331</v>
          </cell>
          <cell r="O74">
            <v>59.203429677776228</v>
          </cell>
          <cell r="P74">
            <v>8.8258499497920013</v>
          </cell>
          <cell r="Q74">
            <v>-7.6267095736122172</v>
          </cell>
          <cell r="R74">
            <v>-33.112116641528416</v>
          </cell>
          <cell r="S74">
            <v>-2.0360993524031272</v>
          </cell>
          <cell r="T74">
            <v>11.418380820013894</v>
          </cell>
          <cell r="U74">
            <v>0.71099027846430829</v>
          </cell>
          <cell r="V74">
            <v>8.3260755965859516</v>
          </cell>
          <cell r="W74">
            <v>12.465053743235117</v>
          </cell>
          <cell r="X74">
            <v>8.0468563763784715</v>
          </cell>
          <cell r="Y74">
            <v>-4.9482305517240661</v>
          </cell>
          <cell r="Z74">
            <v>37.962909941673558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4.7071524781626408</v>
          </cell>
          <cell r="L75">
            <v>-6.696874981180045</v>
          </cell>
          <cell r="M75">
            <v>3.308815705180379</v>
          </cell>
          <cell r="N75">
            <v>4.4079210807834528</v>
          </cell>
          <cell r="O75">
            <v>7.0637675541380673</v>
          </cell>
          <cell r="P75">
            <v>-0.54949058155769137</v>
          </cell>
          <cell r="Q75">
            <v>-0.53700115873893139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-9.9117349993449011</v>
          </cell>
          <cell r="X75">
            <v>-10.553821127987874</v>
          </cell>
          <cell r="Y75">
            <v>10.809750638638803</v>
          </cell>
          <cell r="Z75">
            <v>22.178758409030451</v>
          </cell>
          <cell r="AA75">
            <v>-3.1571668920186085</v>
          </cell>
          <cell r="AB75">
            <v>2.7785286283554598</v>
          </cell>
          <cell r="AC75">
            <v>7.5859699660603184</v>
          </cell>
          <cell r="AD75">
            <v>9.2973785231161798</v>
          </cell>
          <cell r="AE75">
            <v>1.6635582807773375</v>
          </cell>
          <cell r="AF75">
            <v>30.262936918501197</v>
          </cell>
          <cell r="AG75">
            <v>8.3310997688705157</v>
          </cell>
          <cell r="AH75">
            <v>11.668678504553355</v>
          </cell>
          <cell r="AI75">
            <v>4.6846811169466207</v>
          </cell>
          <cell r="AJ75">
            <v>0.34000000000000341</v>
          </cell>
        </row>
        <row r="76">
          <cell r="I76">
            <v>114.65257785433874</v>
          </cell>
          <cell r="J76">
            <v>8.6747505251714614</v>
          </cell>
          <cell r="K76">
            <v>10.002989369947016</v>
          </cell>
          <cell r="L76">
            <v>10.397213884992951</v>
          </cell>
          <cell r="M76">
            <v>73.581910112359594</v>
          </cell>
          <cell r="N76">
            <v>23.601292781477468</v>
          </cell>
          <cell r="O76">
            <v>-3.1950002411224858</v>
          </cell>
          <cell r="P76">
            <v>-20.682654966520374</v>
          </cell>
          <cell r="Q76">
            <v>-0.28128949404410264</v>
          </cell>
          <cell r="R76">
            <v>18.378976710337881</v>
          </cell>
          <cell r="S76">
            <v>7.7241007781864823E-2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-8.5333469721437041</v>
          </cell>
          <cell r="AA76">
            <v>-45.172655370064859</v>
          </cell>
          <cell r="AB76">
            <v>-31.275103130804908</v>
          </cell>
          <cell r="AC76">
            <v>-22.067002864457237</v>
          </cell>
          <cell r="AD76">
            <v>46.566832352683178</v>
          </cell>
          <cell r="AE76">
            <v>4.6286214048934369</v>
          </cell>
          <cell r="AF76">
            <v>-33.951306008140833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-25.543048090144922</v>
          </cell>
        </row>
        <row r="77">
          <cell r="I77">
            <v>171.71305881775527</v>
          </cell>
          <cell r="J77">
            <v>47.237830117163838</v>
          </cell>
          <cell r="K77">
            <v>52.668406891938901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46.708216090880967</v>
          </cell>
          <cell r="Q77">
            <v>19.319236251482479</v>
          </cell>
          <cell r="R77">
            <v>22.134884082099873</v>
          </cell>
          <cell r="S77">
            <v>35.361794038371045</v>
          </cell>
          <cell r="T77">
            <v>6.3395615618063914</v>
          </cell>
          <cell r="U77">
            <v>-16.297503245810404</v>
          </cell>
          <cell r="V77">
            <v>4.2806027597575422</v>
          </cell>
          <cell r="W77">
            <v>24.128759237547911</v>
          </cell>
          <cell r="X77">
            <v>3.8884984876066682</v>
          </cell>
          <cell r="Y77">
            <v>-0.25738540088325124</v>
          </cell>
          <cell r="Z77">
            <v>9.50120050498235</v>
          </cell>
          <cell r="AA77">
            <v>-5.7453629841817957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46.155061142115557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8.8999999999999915</v>
          </cell>
        </row>
        <row r="78">
          <cell r="I78">
            <v>145.87373254256747</v>
          </cell>
          <cell r="J78">
            <v>27.341467498221078</v>
          </cell>
          <cell r="K78">
            <v>33.57147342765586</v>
          </cell>
          <cell r="L78">
            <v>19.69782621702474</v>
          </cell>
          <cell r="M78">
            <v>18.710015104953399</v>
          </cell>
          <cell r="N78">
            <v>24.003759623150671</v>
          </cell>
          <cell r="O78">
            <v>35.515309229977817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21.457705868901272</v>
          </cell>
          <cell r="T78">
            <v>3.312260173757835</v>
          </cell>
          <cell r="U78">
            <v>-5.7388294153903416</v>
          </cell>
          <cell r="V78">
            <v>-0.66665868504209413</v>
          </cell>
          <cell r="W78">
            <v>10.885862374937204</v>
          </cell>
          <cell r="X78">
            <v>2.2039855707106142</v>
          </cell>
          <cell r="Y78">
            <v>0.71816300774885633</v>
          </cell>
          <cell r="Z78">
            <v>3.6389238319870572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2.6977521345032329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61.369604838166197</v>
          </cell>
          <cell r="P79">
            <v>20.500983652071355</v>
          </cell>
          <cell r="Q79">
            <v>0.79804691533252026</v>
          </cell>
          <cell r="R79">
            <v>-19.337204997667044</v>
          </cell>
          <cell r="S79">
            <v>8.9009739770191487</v>
          </cell>
          <cell r="T79">
            <v>9.7459435891146313</v>
          </cell>
          <cell r="U79">
            <v>-5.6709753174612132</v>
          </cell>
          <cell r="V79">
            <v>6.8288351124222544</v>
          </cell>
          <cell r="W79">
            <v>16.868402858575848</v>
          </cell>
          <cell r="X79">
            <v>6.5352448788663224</v>
          </cell>
          <cell r="Y79">
            <v>-3.4514967920682693</v>
          </cell>
          <cell r="Z79">
            <v>28.486525763215241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4.8292481362887969</v>
          </cell>
          <cell r="AF79">
            <v>28.791559661825659</v>
          </cell>
          <cell r="AG79">
            <v>21.821616876029239</v>
          </cell>
          <cell r="AH79">
            <v>19.025355205617018</v>
          </cell>
          <cell r="AI79">
            <v>12.313992014687813</v>
          </cell>
          <cell r="AJ79">
            <v>9.6940685077512541</v>
          </cell>
        </row>
        <row r="80">
          <cell r="I80">
            <v>22.310170903682476</v>
          </cell>
          <cell r="J80">
            <v>23.128458886039311</v>
          </cell>
          <cell r="K80">
            <v>8.7145445314781966</v>
          </cell>
          <cell r="L80">
            <v>-2.7246319968485295</v>
          </cell>
          <cell r="M80">
            <v>5.5101786960640311</v>
          </cell>
          <cell r="N80">
            <v>7.2435249016606917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4.4778242517465259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-5.9239565266915406</v>
          </cell>
          <cell r="W80">
            <v>-6.0524264329304032</v>
          </cell>
          <cell r="X80">
            <v>-8.0841961614767257</v>
          </cell>
          <cell r="Y80">
            <v>8.6560405727512375</v>
          </cell>
          <cell r="Z80">
            <v>18.255260155623262</v>
          </cell>
          <cell r="AA80">
            <v>-6.1263069831638006</v>
          </cell>
          <cell r="AB80">
            <v>-0.51738896386267186</v>
          </cell>
          <cell r="AC80">
            <v>4.4476203853822511</v>
          </cell>
          <cell r="AD80">
            <v>10.60454036308407</v>
          </cell>
          <cell r="AE80">
            <v>3.4162986680796905</v>
          </cell>
          <cell r="AF80">
            <v>30.434374742955441</v>
          </cell>
          <cell r="AG80">
            <v>7.2430337419207262</v>
          </cell>
          <cell r="AH80">
            <v>12.159607912607356</v>
          </cell>
          <cell r="AI80">
            <v>4.8438340394806829</v>
          </cell>
          <cell r="AJ80">
            <v>1.1571278507505269</v>
          </cell>
        </row>
        <row r="81">
          <cell r="I81">
            <v>11.76911544227886</v>
          </cell>
          <cell r="J81">
            <v>86.304849884526561</v>
          </cell>
          <cell r="K81">
            <v>135.86163522012581</v>
          </cell>
          <cell r="L81">
            <v>50.746606334841601</v>
          </cell>
          <cell r="M81">
            <v>270.85024154589382</v>
          </cell>
          <cell r="N81">
            <v>120.24591996422978</v>
          </cell>
          <cell r="O81">
            <v>62.17924879137226</v>
          </cell>
          <cell r="P81">
            <v>48.909391499120062</v>
          </cell>
          <cell r="Q81">
            <v>-84.176497073390365</v>
          </cell>
          <cell r="R81">
            <v>-63.202459422140009</v>
          </cell>
          <cell r="S81">
            <v>-38.689552966015661</v>
          </cell>
          <cell r="T81">
            <v>-10.937858289383172</v>
          </cell>
          <cell r="U81">
            <v>-62.434352840054437</v>
          </cell>
          <cell r="V81">
            <v>139.81333940359661</v>
          </cell>
          <cell r="W81">
            <v>42.79241008212972</v>
          </cell>
          <cell r="X81">
            <v>-9.0222944805183971</v>
          </cell>
          <cell r="Y81">
            <v>-89.958805355303824</v>
          </cell>
          <cell r="Z81">
            <v>40.432526017534428</v>
          </cell>
          <cell r="AA81">
            <v>58.893173548489131</v>
          </cell>
          <cell r="AB81">
            <v>-9.0936495934153072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-6.6508619768183053</v>
          </cell>
          <cell r="AI81">
            <v>6.3684795054708871</v>
          </cell>
          <cell r="AJ81">
            <v>-4.6375388800546204</v>
          </cell>
        </row>
        <row r="82">
          <cell r="I82">
            <v>267.7929155313351</v>
          </cell>
          <cell r="J82">
            <v>7.1782148760330529</v>
          </cell>
          <cell r="K82">
            <v>-7.0466297435897332</v>
          </cell>
          <cell r="L82">
            <v>30.490563706563705</v>
          </cell>
          <cell r="M82">
            <v>-16.132124756335287</v>
          </cell>
          <cell r="N82">
            <v>0.45399318417544521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-4.6096105397926834</v>
          </cell>
          <cell r="T82">
            <v>-10.039700134032543</v>
          </cell>
          <cell r="U82">
            <v>-13.723141006406991</v>
          </cell>
          <cell r="V82">
            <v>65.733807555330969</v>
          </cell>
          <cell r="W82">
            <v>127.93080988383122</v>
          </cell>
          <cell r="X82">
            <v>24.230863018729337</v>
          </cell>
          <cell r="Y82">
            <v>-4.2487862633907838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6.4956425532921998</v>
          </cell>
          <cell r="AE82">
            <v>7.8600564794477634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9.7826086956521721</v>
          </cell>
          <cell r="AJ82">
            <v>0.99009900990098743</v>
          </cell>
        </row>
        <row r="83">
          <cell r="I83">
            <v>-21.881254169446308</v>
          </cell>
          <cell r="J83">
            <v>-2.0056925996205024</v>
          </cell>
          <cell r="K83">
            <v>96.861507128309597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-44.984947082009953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0.33608310418576082</v>
          </cell>
          <cell r="U83">
            <v>-1.8466630310096406</v>
          </cell>
          <cell r="V83">
            <v>-19.634650021521892</v>
          </cell>
          <cell r="W83">
            <v>-36.114188446890559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-36.531451063941191</v>
          </cell>
          <cell r="AB83">
            <v>53.367547692195217</v>
          </cell>
          <cell r="AC83">
            <v>6.7409989403595318</v>
          </cell>
          <cell r="AD83">
            <v>4.8277200666171325</v>
          </cell>
          <cell r="AE83">
            <v>-20.682580693922361</v>
          </cell>
          <cell r="AF83">
            <v>70.603288525458112</v>
          </cell>
          <cell r="AG83">
            <v>4.6153846153846274</v>
          </cell>
          <cell r="AH83">
            <v>7.8960414634263287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6"/>
  <sheetViews>
    <sheetView zoomScale="80" zoomScaleNormal="80" workbookViewId="0">
      <selection activeCell="H5" sqref="H5"/>
    </sheetView>
  </sheetViews>
  <sheetFormatPr defaultRowHeight="17.25"/>
  <cols>
    <col min="1" max="1" width="9.5703125" style="1" customWidth="1"/>
    <col min="2" max="2" width="11.5703125" style="1" customWidth="1"/>
    <col min="3" max="3" width="52.28515625" style="1" customWidth="1"/>
    <col min="4" max="6" width="13.28515625" style="1" customWidth="1"/>
    <col min="7" max="7" width="16.42578125" style="1" customWidth="1"/>
    <col min="8" max="8" width="18.42578125" style="1" customWidth="1"/>
    <col min="9" max="9" width="21.85546875" style="1" bestFit="1" customWidth="1"/>
    <col min="10" max="16384" width="9.140625" style="1"/>
  </cols>
  <sheetData>
    <row r="1" spans="1:7" ht="30.75" customHeight="1">
      <c r="C1" s="114" t="s">
        <v>89</v>
      </c>
      <c r="D1" s="114"/>
      <c r="E1" s="114"/>
      <c r="F1" s="114"/>
      <c r="G1" s="71"/>
    </row>
    <row r="2" spans="1:7" ht="30.75" customHeight="1">
      <c r="C2" s="114"/>
      <c r="D2" s="114"/>
      <c r="E2" s="114"/>
      <c r="F2" s="114"/>
      <c r="G2" s="71"/>
    </row>
    <row r="3" spans="1:7" ht="96" customHeight="1">
      <c r="A3" s="115" t="s">
        <v>94</v>
      </c>
      <c r="B3" s="115"/>
      <c r="C3" s="115"/>
      <c r="D3" s="115"/>
      <c r="E3" s="115"/>
      <c r="F3" s="115"/>
    </row>
    <row r="4" spans="1:7" ht="18.75" customHeight="1">
      <c r="E4" s="113" t="s">
        <v>76</v>
      </c>
      <c r="F4" s="113"/>
    </row>
    <row r="5" spans="1:7" ht="66" customHeight="1">
      <c r="A5" s="116" t="s">
        <v>5</v>
      </c>
      <c r="B5" s="116"/>
      <c r="C5" s="116" t="s">
        <v>53</v>
      </c>
      <c r="D5" s="117" t="s">
        <v>33</v>
      </c>
      <c r="E5" s="118"/>
      <c r="F5" s="119"/>
    </row>
    <row r="6" spans="1:7" ht="54" customHeight="1">
      <c r="A6" s="53" t="s">
        <v>10</v>
      </c>
      <c r="B6" s="112" t="s">
        <v>54</v>
      </c>
      <c r="C6" s="116"/>
      <c r="D6" s="3" t="s">
        <v>7</v>
      </c>
      <c r="E6" s="53" t="s">
        <v>8</v>
      </c>
      <c r="F6" s="53" t="s">
        <v>9</v>
      </c>
    </row>
    <row r="7" spans="1:7" ht="19.5" customHeight="1">
      <c r="A7" s="4"/>
      <c r="B7" s="4"/>
      <c r="C7" s="5" t="s">
        <v>34</v>
      </c>
      <c r="D7" s="7">
        <f t="shared" ref="D7" si="0">D8+D22</f>
        <v>0</v>
      </c>
      <c r="E7" s="6">
        <f t="shared" ref="E7:F7" si="1">E8+E22</f>
        <v>0</v>
      </c>
      <c r="F7" s="6">
        <f t="shared" si="1"/>
        <v>0</v>
      </c>
    </row>
    <row r="8" spans="1:7" ht="16.5" customHeight="1">
      <c r="A8" s="8"/>
      <c r="B8" s="8"/>
      <c r="C8" s="9" t="s">
        <v>11</v>
      </c>
      <c r="D8" s="11">
        <f t="shared" ref="D8:F8" si="2">D9</f>
        <v>-35000</v>
      </c>
      <c r="E8" s="10">
        <f t="shared" si="2"/>
        <v>-45000</v>
      </c>
      <c r="F8" s="10">
        <f t="shared" si="2"/>
        <v>-68928</v>
      </c>
    </row>
    <row r="9" spans="1:7">
      <c r="A9" s="120" t="s">
        <v>48</v>
      </c>
      <c r="B9" s="123"/>
      <c r="C9" s="12" t="s">
        <v>35</v>
      </c>
      <c r="D9" s="14">
        <f t="shared" ref="D9" si="3">D16</f>
        <v>-35000</v>
      </c>
      <c r="E9" s="13">
        <f t="shared" ref="E9:F9" si="4">E16</f>
        <v>-45000</v>
      </c>
      <c r="F9" s="13">
        <f t="shared" si="4"/>
        <v>-68928</v>
      </c>
    </row>
    <row r="10" spans="1:7">
      <c r="A10" s="121"/>
      <c r="B10" s="124"/>
      <c r="C10" s="8" t="s">
        <v>49</v>
      </c>
      <c r="D10" s="15"/>
      <c r="E10" s="8"/>
      <c r="F10" s="8"/>
    </row>
    <row r="11" spans="1:7">
      <c r="A11" s="121"/>
      <c r="B11" s="124"/>
      <c r="C11" s="12" t="s">
        <v>36</v>
      </c>
      <c r="D11" s="15"/>
      <c r="E11" s="8"/>
      <c r="F11" s="8"/>
    </row>
    <row r="12" spans="1:7" ht="61.5" customHeight="1">
      <c r="A12" s="121"/>
      <c r="B12" s="124"/>
      <c r="C12" s="8" t="s">
        <v>50</v>
      </c>
      <c r="D12" s="15"/>
      <c r="E12" s="8"/>
      <c r="F12" s="8"/>
    </row>
    <row r="13" spans="1:7">
      <c r="A13" s="121"/>
      <c r="B13" s="124"/>
      <c r="C13" s="12" t="s">
        <v>37</v>
      </c>
      <c r="D13" s="15"/>
      <c r="E13" s="8"/>
      <c r="F13" s="8"/>
    </row>
    <row r="14" spans="1:7" ht="41.25" customHeight="1">
      <c r="A14" s="122"/>
      <c r="B14" s="126"/>
      <c r="C14" s="8" t="s">
        <v>51</v>
      </c>
      <c r="D14" s="15"/>
      <c r="E14" s="8"/>
      <c r="F14" s="8"/>
    </row>
    <row r="15" spans="1:7" s="72" customFormat="1" ht="18" customHeight="1">
      <c r="A15" s="16"/>
      <c r="B15" s="16"/>
      <c r="C15" s="17" t="s">
        <v>38</v>
      </c>
      <c r="D15" s="18"/>
      <c r="E15" s="16"/>
      <c r="F15" s="16"/>
    </row>
    <row r="16" spans="1:7">
      <c r="A16" s="123"/>
      <c r="B16" s="123" t="s">
        <v>39</v>
      </c>
      <c r="C16" s="12" t="s">
        <v>40</v>
      </c>
      <c r="D16" s="14">
        <f t="shared" ref="D16" si="5">-D22</f>
        <v>-35000</v>
      </c>
      <c r="E16" s="13">
        <f t="shared" ref="E16" si="6">-E22</f>
        <v>-45000</v>
      </c>
      <c r="F16" s="13">
        <f>-F22</f>
        <v>-68928</v>
      </c>
    </row>
    <row r="17" spans="1:9" ht="15" customHeight="1">
      <c r="A17" s="124"/>
      <c r="B17" s="124"/>
      <c r="C17" s="8" t="s">
        <v>49</v>
      </c>
      <c r="D17" s="20"/>
      <c r="E17" s="19"/>
      <c r="F17" s="19"/>
    </row>
    <row r="18" spans="1:9" ht="15" customHeight="1">
      <c r="A18" s="124"/>
      <c r="B18" s="124"/>
      <c r="C18" s="12" t="s">
        <v>41</v>
      </c>
      <c r="D18" s="20"/>
      <c r="E18" s="19"/>
      <c r="F18" s="19"/>
    </row>
    <row r="19" spans="1:9" ht="96.75" customHeight="1">
      <c r="A19" s="124"/>
      <c r="B19" s="124"/>
      <c r="C19" s="8" t="s">
        <v>52</v>
      </c>
      <c r="D19" s="20"/>
      <c r="E19" s="19"/>
      <c r="F19" s="19"/>
    </row>
    <row r="20" spans="1:9" ht="15" customHeight="1">
      <c r="A20" s="124"/>
      <c r="B20" s="124"/>
      <c r="C20" s="12" t="s">
        <v>42</v>
      </c>
      <c r="D20" s="20"/>
      <c r="E20" s="19"/>
      <c r="F20" s="19"/>
    </row>
    <row r="21" spans="1:9" ht="15.75" customHeight="1" thickBot="1">
      <c r="A21" s="125"/>
      <c r="B21" s="125"/>
      <c r="C21" s="21" t="s">
        <v>43</v>
      </c>
      <c r="D21" s="23"/>
      <c r="E21" s="22"/>
      <c r="F21" s="22"/>
    </row>
    <row r="22" spans="1:9" ht="35.25" thickBot="1">
      <c r="A22" s="24"/>
      <c r="B22" s="25"/>
      <c r="C22" s="26" t="s">
        <v>81</v>
      </c>
      <c r="D22" s="28">
        <f>D30</f>
        <v>35000</v>
      </c>
      <c r="E22" s="27">
        <f>E30</f>
        <v>45000</v>
      </c>
      <c r="F22" s="27">
        <f>F30</f>
        <v>68928</v>
      </c>
    </row>
    <row r="23" spans="1:9">
      <c r="A23" s="29" t="s">
        <v>44</v>
      </c>
      <c r="B23" s="30"/>
      <c r="C23" s="31" t="s">
        <v>35</v>
      </c>
      <c r="D23" s="7">
        <v>35000</v>
      </c>
      <c r="E23" s="6">
        <v>45000</v>
      </c>
      <c r="F23" s="6">
        <f t="shared" ref="F23" si="7">F30</f>
        <v>68928</v>
      </c>
    </row>
    <row r="24" spans="1:9" ht="34.5">
      <c r="A24" s="29"/>
      <c r="B24" s="30"/>
      <c r="C24" s="32" t="s">
        <v>45</v>
      </c>
      <c r="D24" s="15"/>
      <c r="E24" s="8"/>
      <c r="F24" s="8"/>
    </row>
    <row r="25" spans="1:9">
      <c r="A25" s="29"/>
      <c r="B25" s="30"/>
      <c r="C25" s="33" t="s">
        <v>36</v>
      </c>
      <c r="D25" s="15"/>
      <c r="E25" s="8"/>
      <c r="F25" s="8"/>
    </row>
    <row r="26" spans="1:9" ht="51.75">
      <c r="A26" s="29"/>
      <c r="B26" s="30"/>
      <c r="C26" s="32" t="s">
        <v>46</v>
      </c>
      <c r="D26" s="15"/>
      <c r="E26" s="8"/>
      <c r="F26" s="8"/>
    </row>
    <row r="27" spans="1:9">
      <c r="A27" s="29"/>
      <c r="B27" s="30"/>
      <c r="C27" s="33" t="s">
        <v>37</v>
      </c>
      <c r="D27" s="15"/>
      <c r="E27" s="8"/>
      <c r="F27" s="8"/>
    </row>
    <row r="28" spans="1:9" ht="39.75" customHeight="1">
      <c r="A28" s="34"/>
      <c r="B28" s="35"/>
      <c r="C28" s="32" t="s">
        <v>47</v>
      </c>
      <c r="D28" s="15"/>
      <c r="E28" s="8"/>
      <c r="F28" s="8"/>
    </row>
    <row r="29" spans="1:9" ht="15" customHeight="1">
      <c r="A29" s="36"/>
      <c r="B29" s="36"/>
      <c r="C29" s="37" t="s">
        <v>38</v>
      </c>
      <c r="D29" s="38"/>
      <c r="E29" s="36"/>
      <c r="F29" s="36"/>
    </row>
    <row r="30" spans="1:9">
      <c r="A30" s="124"/>
      <c r="B30" s="123">
        <v>11003</v>
      </c>
      <c r="C30" s="12" t="s">
        <v>40</v>
      </c>
      <c r="D30" s="14">
        <v>35000</v>
      </c>
      <c r="E30" s="13">
        <v>45000</v>
      </c>
      <c r="F30" s="13">
        <v>68928</v>
      </c>
      <c r="G30" s="73"/>
      <c r="H30" s="74"/>
      <c r="I30" s="75"/>
    </row>
    <row r="31" spans="1:9" ht="69">
      <c r="A31" s="124"/>
      <c r="B31" s="124"/>
      <c r="C31" s="8" t="s">
        <v>84</v>
      </c>
      <c r="D31" s="15"/>
      <c r="E31" s="8"/>
      <c r="F31" s="8"/>
      <c r="I31" s="75"/>
    </row>
    <row r="32" spans="1:9">
      <c r="A32" s="124"/>
      <c r="B32" s="124"/>
      <c r="C32" s="12" t="s">
        <v>41</v>
      </c>
      <c r="D32" s="15"/>
      <c r="E32" s="8"/>
      <c r="F32" s="8"/>
      <c r="I32" s="75"/>
    </row>
    <row r="33" spans="1:9" ht="76.5" customHeight="1">
      <c r="A33" s="124"/>
      <c r="B33" s="124"/>
      <c r="C33" s="8" t="s">
        <v>72</v>
      </c>
      <c r="D33" s="15"/>
      <c r="E33" s="8"/>
      <c r="F33" s="8"/>
      <c r="I33" s="75"/>
    </row>
    <row r="34" spans="1:9">
      <c r="A34" s="124"/>
      <c r="B34" s="124"/>
      <c r="C34" s="12" t="s">
        <v>42</v>
      </c>
      <c r="D34" s="15"/>
      <c r="E34" s="8"/>
      <c r="F34" s="8"/>
      <c r="I34" s="75"/>
    </row>
    <row r="35" spans="1:9">
      <c r="A35" s="126"/>
      <c r="B35" s="126"/>
      <c r="C35" s="8" t="s">
        <v>43</v>
      </c>
      <c r="D35" s="15"/>
      <c r="E35" s="8"/>
      <c r="F35" s="8"/>
      <c r="I35" s="75"/>
    </row>
    <row r="36" spans="1:9">
      <c r="I36" s="75"/>
    </row>
  </sheetData>
  <mergeCells count="12">
    <mergeCell ref="A9:A14"/>
    <mergeCell ref="A16:A21"/>
    <mergeCell ref="B9:B14"/>
    <mergeCell ref="B16:B21"/>
    <mergeCell ref="A30:A35"/>
    <mergeCell ref="B30:B35"/>
    <mergeCell ref="E4:F4"/>
    <mergeCell ref="C1:F2"/>
    <mergeCell ref="A3:F3"/>
    <mergeCell ref="A5:B5"/>
    <mergeCell ref="C5:C6"/>
    <mergeCell ref="D5:F5"/>
  </mergeCells>
  <pageMargins left="0.24" right="0.16" top="0.22" bottom="0.31" header="0.2" footer="0.23"/>
  <pageSetup paperSize="9" orientation="landscape" verticalDpi="0" r:id="rId1"/>
  <ignoredErrors>
    <ignoredError sqref="A23 A9 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4"/>
  <sheetViews>
    <sheetView zoomScale="80" zoomScaleNormal="80" workbookViewId="0">
      <selection activeCell="L8" sqref="L8"/>
    </sheetView>
  </sheetViews>
  <sheetFormatPr defaultRowHeight="17.25"/>
  <cols>
    <col min="1" max="3" width="5.140625" style="39" customWidth="1"/>
    <col min="4" max="4" width="12.7109375" style="39" customWidth="1"/>
    <col min="5" max="5" width="9.28515625" style="39" customWidth="1"/>
    <col min="6" max="6" width="52.7109375" style="39" customWidth="1"/>
    <col min="7" max="9" width="14" style="39" customWidth="1"/>
    <col min="10" max="16384" width="9.140625" style="39"/>
  </cols>
  <sheetData>
    <row r="1" spans="1:9" ht="21.75" customHeight="1">
      <c r="F1" s="133" t="s">
        <v>93</v>
      </c>
      <c r="G1" s="133"/>
      <c r="H1" s="133"/>
      <c r="I1" s="133"/>
    </row>
    <row r="2" spans="1:9" ht="44.25" customHeight="1">
      <c r="F2" s="133"/>
      <c r="G2" s="133"/>
      <c r="H2" s="133"/>
      <c r="I2" s="133"/>
    </row>
    <row r="4" spans="1:9" ht="53.25" customHeight="1">
      <c r="A4" s="136" t="s">
        <v>88</v>
      </c>
      <c r="B4" s="136"/>
      <c r="C4" s="136"/>
      <c r="D4" s="136"/>
      <c r="E4" s="136"/>
      <c r="F4" s="136"/>
      <c r="G4" s="136"/>
      <c r="H4" s="136"/>
      <c r="I4" s="136"/>
    </row>
    <row r="5" spans="1:9" ht="18" customHeight="1">
      <c r="H5" s="134" t="s">
        <v>76</v>
      </c>
      <c r="I5" s="134"/>
    </row>
    <row r="6" spans="1:9" ht="80.25" customHeight="1">
      <c r="A6" s="137" t="s">
        <v>63</v>
      </c>
      <c r="B6" s="137" t="s">
        <v>64</v>
      </c>
      <c r="C6" s="137" t="s">
        <v>65</v>
      </c>
      <c r="D6" s="135" t="s">
        <v>5</v>
      </c>
      <c r="E6" s="135"/>
      <c r="F6" s="135" t="s">
        <v>6</v>
      </c>
      <c r="G6" s="117" t="s">
        <v>33</v>
      </c>
      <c r="H6" s="118"/>
      <c r="I6" s="119"/>
    </row>
    <row r="7" spans="1:9" ht="39" customHeight="1">
      <c r="A7" s="137"/>
      <c r="B7" s="137"/>
      <c r="C7" s="137"/>
      <c r="D7" s="54" t="s">
        <v>10</v>
      </c>
      <c r="E7" s="54" t="s">
        <v>0</v>
      </c>
      <c r="F7" s="135"/>
      <c r="G7" s="54" t="s">
        <v>7</v>
      </c>
      <c r="H7" s="54" t="s">
        <v>8</v>
      </c>
      <c r="I7" s="54" t="s">
        <v>9</v>
      </c>
    </row>
    <row r="8" spans="1:9" ht="34.5">
      <c r="A8" s="48"/>
      <c r="B8" s="48"/>
      <c r="C8" s="48"/>
      <c r="D8" s="49"/>
      <c r="E8" s="49"/>
      <c r="F8" s="50" t="s">
        <v>12</v>
      </c>
      <c r="G8" s="52">
        <f t="shared" ref="G8" si="0">G9+G22</f>
        <v>0</v>
      </c>
      <c r="H8" s="51">
        <f t="shared" ref="H8:I8" si="1">H9+H22</f>
        <v>0</v>
      </c>
      <c r="I8" s="51">
        <f t="shared" si="1"/>
        <v>0</v>
      </c>
    </row>
    <row r="9" spans="1:9" ht="51.75">
      <c r="A9" s="130" t="s">
        <v>58</v>
      </c>
      <c r="B9" s="80"/>
      <c r="C9" s="80"/>
      <c r="D9" s="80"/>
      <c r="E9" s="80"/>
      <c r="F9" s="81" t="s">
        <v>95</v>
      </c>
      <c r="G9" s="46">
        <f t="shared" ref="G9:I9" si="2">G10</f>
        <v>-35000</v>
      </c>
      <c r="H9" s="82">
        <f t="shared" si="2"/>
        <v>-45000</v>
      </c>
      <c r="I9" s="82">
        <f t="shared" si="2"/>
        <v>-68928</v>
      </c>
    </row>
    <row r="10" spans="1:9" ht="51.75">
      <c r="A10" s="130"/>
      <c r="B10" s="130" t="s">
        <v>57</v>
      </c>
      <c r="C10" s="80"/>
      <c r="D10" s="80"/>
      <c r="E10" s="80"/>
      <c r="F10" s="81" t="s">
        <v>96</v>
      </c>
      <c r="G10" s="46">
        <f t="shared" ref="G10:I10" si="3">G11</f>
        <v>-35000</v>
      </c>
      <c r="H10" s="82">
        <f t="shared" si="3"/>
        <v>-45000</v>
      </c>
      <c r="I10" s="82">
        <f t="shared" si="3"/>
        <v>-68928</v>
      </c>
    </row>
    <row r="11" spans="1:9" s="1" customFormat="1" ht="34.5">
      <c r="A11" s="130"/>
      <c r="B11" s="130"/>
      <c r="C11" s="130" t="s">
        <v>57</v>
      </c>
      <c r="D11" s="83"/>
      <c r="E11" s="83"/>
      <c r="F11" s="81" t="s">
        <v>97</v>
      </c>
      <c r="G11" s="46">
        <f t="shared" ref="G11" si="4">G13</f>
        <v>-35000</v>
      </c>
      <c r="H11" s="82">
        <f t="shared" ref="H11:I11" si="5">H13</f>
        <v>-45000</v>
      </c>
      <c r="I11" s="82">
        <f t="shared" si="5"/>
        <v>-68928</v>
      </c>
    </row>
    <row r="12" spans="1:9" s="1" customFormat="1" ht="21" customHeight="1">
      <c r="A12" s="130"/>
      <c r="B12" s="130"/>
      <c r="C12" s="130"/>
      <c r="D12" s="84"/>
      <c r="E12" s="84"/>
      <c r="F12" s="81" t="s">
        <v>11</v>
      </c>
      <c r="G12" s="40"/>
      <c r="H12" s="85"/>
      <c r="I12" s="85"/>
    </row>
    <row r="13" spans="1:9" s="1" customFormat="1" ht="34.5">
      <c r="A13" s="130"/>
      <c r="B13" s="130"/>
      <c r="C13" s="130"/>
      <c r="D13" s="127" t="s">
        <v>48</v>
      </c>
      <c r="E13" s="86"/>
      <c r="F13" s="87" t="s">
        <v>60</v>
      </c>
      <c r="G13" s="14">
        <f t="shared" ref="G13:I13" si="6">G14</f>
        <v>-35000</v>
      </c>
      <c r="H13" s="88">
        <f t="shared" si="6"/>
        <v>-45000</v>
      </c>
      <c r="I13" s="88">
        <f t="shared" si="6"/>
        <v>-68928</v>
      </c>
    </row>
    <row r="14" spans="1:9" s="1" customFormat="1" ht="20.25" customHeight="1">
      <c r="A14" s="130"/>
      <c r="B14" s="130"/>
      <c r="C14" s="130"/>
      <c r="D14" s="127"/>
      <c r="E14" s="128" t="s">
        <v>39</v>
      </c>
      <c r="F14" s="89" t="s">
        <v>49</v>
      </c>
      <c r="G14" s="14">
        <f t="shared" ref="G14" si="7">G16</f>
        <v>-35000</v>
      </c>
      <c r="H14" s="88">
        <f t="shared" ref="H14:I14" si="8">H16</f>
        <v>-45000</v>
      </c>
      <c r="I14" s="88">
        <f t="shared" si="8"/>
        <v>-68928</v>
      </c>
    </row>
    <row r="15" spans="1:9" s="1" customFormat="1" ht="21.75" customHeight="1">
      <c r="A15" s="130"/>
      <c r="B15" s="130"/>
      <c r="C15" s="130"/>
      <c r="D15" s="127"/>
      <c r="E15" s="128"/>
      <c r="F15" s="89" t="s">
        <v>1</v>
      </c>
      <c r="G15" s="15"/>
      <c r="H15" s="89"/>
      <c r="I15" s="89"/>
    </row>
    <row r="16" spans="1:9" s="1" customFormat="1" ht="18.75" customHeight="1">
      <c r="A16" s="130"/>
      <c r="B16" s="130"/>
      <c r="C16" s="130"/>
      <c r="D16" s="127"/>
      <c r="E16" s="128"/>
      <c r="F16" s="90" t="s">
        <v>11</v>
      </c>
      <c r="G16" s="42">
        <f t="shared" ref="G16" si="9">G18</f>
        <v>-35000</v>
      </c>
      <c r="H16" s="91">
        <f t="shared" ref="H16:I16" si="10">H18</f>
        <v>-45000</v>
      </c>
      <c r="I16" s="91">
        <f t="shared" si="10"/>
        <v>-68928</v>
      </c>
    </row>
    <row r="17" spans="1:9" s="1" customFormat="1" ht="17.25" customHeight="1">
      <c r="A17" s="130"/>
      <c r="B17" s="130"/>
      <c r="C17" s="130"/>
      <c r="D17" s="127"/>
      <c r="E17" s="128"/>
      <c r="F17" s="89" t="s">
        <v>2</v>
      </c>
      <c r="G17" s="15"/>
      <c r="H17" s="89"/>
      <c r="I17" s="89"/>
    </row>
    <row r="18" spans="1:9" s="1" customFormat="1" ht="17.25" customHeight="1">
      <c r="A18" s="130"/>
      <c r="B18" s="130"/>
      <c r="C18" s="130"/>
      <c r="D18" s="127"/>
      <c r="E18" s="128"/>
      <c r="F18" s="89" t="s">
        <v>3</v>
      </c>
      <c r="G18" s="14">
        <f t="shared" ref="G18:I20" si="11">G19</f>
        <v>-35000</v>
      </c>
      <c r="H18" s="88">
        <f t="shared" si="11"/>
        <v>-45000</v>
      </c>
      <c r="I18" s="88">
        <f t="shared" si="11"/>
        <v>-68928</v>
      </c>
    </row>
    <row r="19" spans="1:9" s="1" customFormat="1" ht="17.25" customHeight="1">
      <c r="A19" s="130"/>
      <c r="B19" s="130"/>
      <c r="C19" s="130"/>
      <c r="D19" s="127"/>
      <c r="E19" s="128"/>
      <c r="F19" s="89" t="s">
        <v>4</v>
      </c>
      <c r="G19" s="14">
        <f t="shared" si="11"/>
        <v>-35000</v>
      </c>
      <c r="H19" s="88">
        <f t="shared" si="11"/>
        <v>-45000</v>
      </c>
      <c r="I19" s="88">
        <f t="shared" si="11"/>
        <v>-68928</v>
      </c>
    </row>
    <row r="20" spans="1:9">
      <c r="A20" s="130"/>
      <c r="B20" s="130"/>
      <c r="C20" s="130"/>
      <c r="D20" s="127"/>
      <c r="E20" s="128"/>
      <c r="F20" s="89" t="s">
        <v>55</v>
      </c>
      <c r="G20" s="14">
        <f t="shared" si="11"/>
        <v>-35000</v>
      </c>
      <c r="H20" s="88">
        <f t="shared" si="11"/>
        <v>-45000</v>
      </c>
      <c r="I20" s="88">
        <f t="shared" si="11"/>
        <v>-68928</v>
      </c>
    </row>
    <row r="21" spans="1:9" ht="20.25" customHeight="1">
      <c r="A21" s="130"/>
      <c r="B21" s="130"/>
      <c r="C21" s="130"/>
      <c r="D21" s="127"/>
      <c r="E21" s="128"/>
      <c r="F21" s="89" t="s">
        <v>56</v>
      </c>
      <c r="G21" s="14">
        <f t="shared" ref="G21:I21" si="12">-G22</f>
        <v>-35000</v>
      </c>
      <c r="H21" s="88">
        <f t="shared" si="12"/>
        <v>-45000</v>
      </c>
      <c r="I21" s="88">
        <f t="shared" si="12"/>
        <v>-68928</v>
      </c>
    </row>
    <row r="22" spans="1:9" ht="51.75">
      <c r="A22" s="131" t="s">
        <v>59</v>
      </c>
      <c r="B22" s="76"/>
      <c r="C22" s="76"/>
      <c r="D22" s="77"/>
      <c r="E22" s="77"/>
      <c r="F22" s="50" t="s">
        <v>69</v>
      </c>
      <c r="G22" s="79">
        <f t="shared" ref="G22:I22" si="13">G23</f>
        <v>35000</v>
      </c>
      <c r="H22" s="78">
        <f t="shared" si="13"/>
        <v>45000</v>
      </c>
      <c r="I22" s="78">
        <f t="shared" si="13"/>
        <v>68928</v>
      </c>
    </row>
    <row r="23" spans="1:9" ht="51.75">
      <c r="A23" s="132"/>
      <c r="B23" s="132" t="s">
        <v>61</v>
      </c>
      <c r="C23" s="43"/>
      <c r="D23" s="44"/>
      <c r="E23" s="44"/>
      <c r="F23" s="9" t="s">
        <v>70</v>
      </c>
      <c r="G23" s="46">
        <f t="shared" ref="G23:I23" si="14">G24</f>
        <v>35000</v>
      </c>
      <c r="H23" s="45">
        <f t="shared" si="14"/>
        <v>45000</v>
      </c>
      <c r="I23" s="45">
        <f t="shared" si="14"/>
        <v>68928</v>
      </c>
    </row>
    <row r="24" spans="1:9" ht="51.75">
      <c r="A24" s="132"/>
      <c r="B24" s="132"/>
      <c r="C24" s="132" t="s">
        <v>57</v>
      </c>
      <c r="D24" s="44"/>
      <c r="E24" s="44"/>
      <c r="F24" s="9" t="s">
        <v>70</v>
      </c>
      <c r="G24" s="46">
        <f t="shared" ref="G24:I24" si="15">G25</f>
        <v>35000</v>
      </c>
      <c r="H24" s="45">
        <f t="shared" si="15"/>
        <v>45000</v>
      </c>
      <c r="I24" s="45">
        <f t="shared" si="15"/>
        <v>68928</v>
      </c>
    </row>
    <row r="25" spans="1:9" s="1" customFormat="1" ht="34.5">
      <c r="A25" s="132"/>
      <c r="B25" s="132"/>
      <c r="C25" s="132"/>
      <c r="D25" s="47"/>
      <c r="E25" s="47"/>
      <c r="F25" s="9" t="s">
        <v>81</v>
      </c>
      <c r="G25" s="11">
        <f t="shared" ref="G25:I26" si="16">G26</f>
        <v>35000</v>
      </c>
      <c r="H25" s="10">
        <f t="shared" si="16"/>
        <v>45000</v>
      </c>
      <c r="I25" s="10">
        <f t="shared" si="16"/>
        <v>68928</v>
      </c>
    </row>
    <row r="26" spans="1:9" s="1" customFormat="1" ht="51.75">
      <c r="A26" s="132"/>
      <c r="B26" s="132"/>
      <c r="C26" s="132"/>
      <c r="D26" s="116" t="s">
        <v>44</v>
      </c>
      <c r="E26" s="8"/>
      <c r="F26" s="8" t="s">
        <v>62</v>
      </c>
      <c r="G26" s="14">
        <f t="shared" si="16"/>
        <v>35000</v>
      </c>
      <c r="H26" s="13">
        <f t="shared" si="16"/>
        <v>45000</v>
      </c>
      <c r="I26" s="13">
        <f t="shared" si="16"/>
        <v>68928</v>
      </c>
    </row>
    <row r="27" spans="1:9" s="1" customFormat="1" ht="69">
      <c r="A27" s="132"/>
      <c r="B27" s="132"/>
      <c r="C27" s="132"/>
      <c r="D27" s="116"/>
      <c r="E27" s="129">
        <v>11003</v>
      </c>
      <c r="F27" s="8" t="str">
        <f>'N 1'!C31</f>
        <v xml:space="preserve"> Արարատյան դաշտի ապօրինի շահագործվող, ինքնաշատրվանող և բացասական մակարդակով հորերի լուծարում և կոնսերվացում</v>
      </c>
      <c r="G27" s="14">
        <f t="shared" ref="G27" si="17">G29</f>
        <v>35000</v>
      </c>
      <c r="H27" s="13">
        <f t="shared" ref="H27:I27" si="18">H29</f>
        <v>45000</v>
      </c>
      <c r="I27" s="13">
        <f t="shared" si="18"/>
        <v>68928</v>
      </c>
    </row>
    <row r="28" spans="1:9" s="1" customFormat="1">
      <c r="A28" s="132"/>
      <c r="B28" s="132"/>
      <c r="C28" s="132"/>
      <c r="D28" s="116"/>
      <c r="E28" s="129"/>
      <c r="F28" s="8" t="s">
        <v>1</v>
      </c>
      <c r="G28" s="15"/>
      <c r="H28" s="8"/>
      <c r="I28" s="8"/>
    </row>
    <row r="29" spans="1:9" s="1" customFormat="1" ht="15" customHeight="1">
      <c r="A29" s="132"/>
      <c r="B29" s="132"/>
      <c r="C29" s="132"/>
      <c r="D29" s="116"/>
      <c r="E29" s="129"/>
      <c r="F29" s="12" t="s">
        <v>83</v>
      </c>
      <c r="G29" s="42">
        <f t="shared" ref="G29" si="19">G31</f>
        <v>35000</v>
      </c>
      <c r="H29" s="41">
        <f t="shared" ref="H29:I29" si="20">H31</f>
        <v>45000</v>
      </c>
      <c r="I29" s="41">
        <f t="shared" si="20"/>
        <v>68928</v>
      </c>
    </row>
    <row r="30" spans="1:9" s="1" customFormat="1" ht="42" customHeight="1">
      <c r="A30" s="132"/>
      <c r="B30" s="132"/>
      <c r="C30" s="132"/>
      <c r="D30" s="116"/>
      <c r="E30" s="129"/>
      <c r="F30" s="8" t="s">
        <v>2</v>
      </c>
      <c r="G30" s="15"/>
      <c r="H30" s="8"/>
      <c r="I30" s="8"/>
    </row>
    <row r="31" spans="1:9" s="1" customFormat="1" ht="15" customHeight="1">
      <c r="A31" s="132"/>
      <c r="B31" s="132"/>
      <c r="C31" s="132"/>
      <c r="D31" s="116"/>
      <c r="E31" s="129"/>
      <c r="F31" s="19" t="s">
        <v>3</v>
      </c>
      <c r="G31" s="14">
        <f t="shared" ref="G31:I33" si="21">G32</f>
        <v>35000</v>
      </c>
      <c r="H31" s="13">
        <f t="shared" si="21"/>
        <v>45000</v>
      </c>
      <c r="I31" s="13">
        <f t="shared" si="21"/>
        <v>68928</v>
      </c>
    </row>
    <row r="32" spans="1:9" s="1" customFormat="1" ht="15" customHeight="1">
      <c r="A32" s="132"/>
      <c r="B32" s="132"/>
      <c r="C32" s="132"/>
      <c r="D32" s="116"/>
      <c r="E32" s="129"/>
      <c r="F32" s="19" t="s">
        <v>4</v>
      </c>
      <c r="G32" s="14">
        <f t="shared" si="21"/>
        <v>35000</v>
      </c>
      <c r="H32" s="13">
        <f t="shared" si="21"/>
        <v>45000</v>
      </c>
      <c r="I32" s="13">
        <f t="shared" si="21"/>
        <v>68928</v>
      </c>
    </row>
    <row r="33" spans="1:9" s="1" customFormat="1" ht="15" customHeight="1">
      <c r="A33" s="132"/>
      <c r="B33" s="132"/>
      <c r="C33" s="132"/>
      <c r="D33" s="116"/>
      <c r="E33" s="129"/>
      <c r="F33" s="19" t="s">
        <v>55</v>
      </c>
      <c r="G33" s="14">
        <f t="shared" si="21"/>
        <v>35000</v>
      </c>
      <c r="H33" s="13">
        <f t="shared" si="21"/>
        <v>45000</v>
      </c>
      <c r="I33" s="13">
        <f t="shared" si="21"/>
        <v>68928</v>
      </c>
    </row>
    <row r="34" spans="1:9" ht="20.25" customHeight="1">
      <c r="A34" s="132"/>
      <c r="B34" s="132"/>
      <c r="C34" s="132"/>
      <c r="D34" s="116"/>
      <c r="E34" s="129"/>
      <c r="F34" s="19" t="s">
        <v>73</v>
      </c>
      <c r="G34" s="13">
        <f>'N 1'!D30</f>
        <v>35000</v>
      </c>
      <c r="H34" s="13">
        <f>'N 1'!E30</f>
        <v>45000</v>
      </c>
      <c r="I34" s="13">
        <f>'N 1'!F30</f>
        <v>68928</v>
      </c>
    </row>
  </sheetData>
  <mergeCells count="19">
    <mergeCell ref="F1:I2"/>
    <mergeCell ref="H5:I5"/>
    <mergeCell ref="D6:E6"/>
    <mergeCell ref="F6:F7"/>
    <mergeCell ref="A4:I4"/>
    <mergeCell ref="A6:A7"/>
    <mergeCell ref="B6:B7"/>
    <mergeCell ref="C6:C7"/>
    <mergeCell ref="G6:I6"/>
    <mergeCell ref="D13:D21"/>
    <mergeCell ref="E14:E21"/>
    <mergeCell ref="E27:E34"/>
    <mergeCell ref="D26:D34"/>
    <mergeCell ref="A9:A21"/>
    <mergeCell ref="B10:B21"/>
    <mergeCell ref="C11:C21"/>
    <mergeCell ref="A22:A34"/>
    <mergeCell ref="C24:C34"/>
    <mergeCell ref="B23:B34"/>
  </mergeCells>
  <pageMargins left="0.24" right="0.16" top="0.28999999999999998" bottom="0.27" header="0.2" footer="0.2"/>
  <pageSetup paperSize="9" orientation="landscape" verticalDpi="0" r:id="rId1"/>
  <ignoredErrors>
    <ignoredError sqref="A9:F20 A21:F21 B23:F34 A22:F22 A23:A34 G23:I34 G9:I20 G22:I22" numberStoredAsText="1"/>
    <ignoredError sqref="G21:I21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43"/>
  <sheetViews>
    <sheetView zoomScale="80" zoomScaleNormal="80" workbookViewId="0">
      <selection activeCell="G5" sqref="G5"/>
    </sheetView>
  </sheetViews>
  <sheetFormatPr defaultRowHeight="17.25"/>
  <cols>
    <col min="1" max="1" width="25.140625" style="92" customWidth="1"/>
    <col min="2" max="2" width="50.7109375" style="92" customWidth="1"/>
    <col min="3" max="5" width="14.140625" style="92" customWidth="1"/>
    <col min="6" max="16384" width="9.140625" style="92"/>
  </cols>
  <sheetData>
    <row r="1" spans="1:5" ht="61.5" customHeight="1">
      <c r="B1" s="114" t="s">
        <v>121</v>
      </c>
      <c r="C1" s="114"/>
      <c r="D1" s="114"/>
      <c r="E1" s="114"/>
    </row>
    <row r="3" spans="1:5" ht="62.25" customHeight="1">
      <c r="A3" s="115" t="s">
        <v>92</v>
      </c>
      <c r="B3" s="115"/>
      <c r="C3" s="115"/>
      <c r="D3" s="115"/>
      <c r="E3" s="115"/>
    </row>
    <row r="4" spans="1:5">
      <c r="A4" s="2"/>
      <c r="B4" s="2"/>
      <c r="C4" s="2"/>
      <c r="D4" s="2"/>
      <c r="E4" s="2"/>
    </row>
    <row r="5" spans="1:5" s="93" customFormat="1" ht="21" customHeight="1">
      <c r="A5" s="138" t="s">
        <v>29</v>
      </c>
      <c r="B5" s="138"/>
      <c r="C5" s="138"/>
      <c r="D5" s="138"/>
      <c r="E5" s="138"/>
    </row>
    <row r="6" spans="1:5" s="94" customFormat="1">
      <c r="A6" s="139" t="s">
        <v>90</v>
      </c>
      <c r="B6" s="139"/>
      <c r="C6" s="139"/>
      <c r="D6" s="139"/>
      <c r="E6" s="139"/>
    </row>
    <row r="7" spans="1:5" s="94" customFormat="1"/>
    <row r="8" spans="1:5" s="94" customFormat="1" ht="24" customHeight="1">
      <c r="A8" s="95" t="s">
        <v>13</v>
      </c>
      <c r="B8" s="96" t="s">
        <v>14</v>
      </c>
      <c r="C8" s="97"/>
      <c r="D8" s="97"/>
      <c r="E8" s="97"/>
    </row>
    <row r="9" spans="1:5" s="94" customFormat="1">
      <c r="A9" s="98" t="s">
        <v>30</v>
      </c>
      <c r="B9" s="99" t="s">
        <v>31</v>
      </c>
      <c r="C9" s="100"/>
      <c r="D9" s="100"/>
      <c r="E9" s="100"/>
    </row>
    <row r="10" spans="1:5" s="94" customFormat="1"/>
    <row r="11" spans="1:5" s="94" customFormat="1">
      <c r="A11" s="139" t="s">
        <v>15</v>
      </c>
      <c r="B11" s="139"/>
      <c r="C11" s="139"/>
      <c r="D11" s="139"/>
      <c r="E11" s="139"/>
    </row>
    <row r="12" spans="1:5" s="94" customFormat="1"/>
    <row r="13" spans="1:5" s="93" customFormat="1" ht="49.5" customHeight="1">
      <c r="A13" s="101" t="s">
        <v>16</v>
      </c>
      <c r="B13" s="98" t="s">
        <v>30</v>
      </c>
      <c r="C13" s="151" t="s">
        <v>68</v>
      </c>
      <c r="D13" s="152"/>
      <c r="E13" s="153"/>
    </row>
    <row r="14" spans="1:5" s="93" customFormat="1" ht="42" customHeight="1">
      <c r="A14" s="101" t="s">
        <v>17</v>
      </c>
      <c r="B14" s="98" t="s">
        <v>18</v>
      </c>
      <c r="C14" s="102" t="s">
        <v>7</v>
      </c>
      <c r="D14" s="103" t="s">
        <v>19</v>
      </c>
      <c r="E14" s="103" t="s">
        <v>20</v>
      </c>
    </row>
    <row r="15" spans="1:5" s="93" customFormat="1" ht="34.5">
      <c r="A15" s="101" t="s">
        <v>21</v>
      </c>
      <c r="B15" s="98" t="s">
        <v>31</v>
      </c>
      <c r="C15" s="146"/>
      <c r="D15" s="146"/>
      <c r="E15" s="146"/>
    </row>
    <row r="16" spans="1:5" s="93" customFormat="1" ht="103.5">
      <c r="A16" s="101" t="s">
        <v>22</v>
      </c>
      <c r="B16" s="98" t="s">
        <v>32</v>
      </c>
      <c r="C16" s="147"/>
      <c r="D16" s="147"/>
      <c r="E16" s="147"/>
    </row>
    <row r="17" spans="1:5" s="93" customFormat="1" ht="34.5">
      <c r="A17" s="101" t="s">
        <v>23</v>
      </c>
      <c r="B17" s="98" t="s">
        <v>24</v>
      </c>
      <c r="C17" s="147"/>
      <c r="D17" s="147"/>
      <c r="E17" s="147"/>
    </row>
    <row r="18" spans="1:5" s="93" customFormat="1" ht="31.5" customHeight="1">
      <c r="A18" s="101" t="s">
        <v>28</v>
      </c>
      <c r="B18" s="98" t="s">
        <v>29</v>
      </c>
      <c r="C18" s="148"/>
      <c r="D18" s="148"/>
      <c r="E18" s="148"/>
    </row>
    <row r="19" spans="1:5" s="93" customFormat="1" ht="23.25" customHeight="1">
      <c r="A19" s="143" t="s">
        <v>25</v>
      </c>
      <c r="B19" s="143"/>
      <c r="C19" s="19"/>
      <c r="D19" s="101"/>
      <c r="E19" s="101"/>
    </row>
    <row r="20" spans="1:5" s="110" customFormat="1" ht="30" customHeight="1">
      <c r="A20" s="144" t="s">
        <v>26</v>
      </c>
      <c r="B20" s="144"/>
      <c r="C20" s="109">
        <f>'N 2'!G21</f>
        <v>-35000</v>
      </c>
      <c r="D20" s="109">
        <f>'N 2'!H21</f>
        <v>-45000</v>
      </c>
      <c r="E20" s="109">
        <f>'N 2'!I21</f>
        <v>-68928</v>
      </c>
    </row>
    <row r="21" spans="1:5" s="93" customFormat="1">
      <c r="A21" s="94"/>
      <c r="B21" s="94"/>
      <c r="C21" s="104"/>
      <c r="D21" s="104"/>
      <c r="E21" s="104"/>
    </row>
    <row r="22" spans="1:5" s="93" customFormat="1"/>
    <row r="23" spans="1:5" s="93" customFormat="1" ht="72.75" customHeight="1">
      <c r="A23" s="115" t="s">
        <v>91</v>
      </c>
      <c r="B23" s="115"/>
      <c r="C23" s="115"/>
      <c r="D23" s="115"/>
      <c r="E23" s="115"/>
    </row>
    <row r="24" spans="1:5" s="93" customFormat="1" ht="33" customHeight="1">
      <c r="A24" s="145" t="s">
        <v>82</v>
      </c>
      <c r="B24" s="145"/>
      <c r="C24" s="145"/>
      <c r="D24" s="145"/>
      <c r="E24" s="145"/>
    </row>
    <row r="25" spans="1:5" s="93" customFormat="1" ht="27.75" customHeight="1">
      <c r="A25" s="139" t="s">
        <v>90</v>
      </c>
      <c r="B25" s="139"/>
      <c r="C25" s="139"/>
      <c r="D25" s="139"/>
      <c r="E25" s="139"/>
    </row>
    <row r="26" spans="1:5" s="93" customFormat="1">
      <c r="A26" s="94"/>
      <c r="B26" s="94"/>
      <c r="C26" s="94"/>
      <c r="D26" s="94"/>
      <c r="E26" s="94"/>
    </row>
    <row r="27" spans="1:5" s="93" customFormat="1" ht="21.75" customHeight="1">
      <c r="A27" s="95" t="s">
        <v>13</v>
      </c>
      <c r="B27" s="96" t="s">
        <v>14</v>
      </c>
      <c r="C27" s="97"/>
      <c r="D27" s="97"/>
      <c r="E27" s="97"/>
    </row>
    <row r="28" spans="1:5" s="93" customFormat="1" ht="34.5">
      <c r="A28" s="98" t="s">
        <v>66</v>
      </c>
      <c r="B28" s="99" t="s">
        <v>67</v>
      </c>
      <c r="C28" s="100"/>
      <c r="D28" s="100"/>
      <c r="E28" s="100"/>
    </row>
    <row r="29" spans="1:5" s="93" customFormat="1">
      <c r="A29" s="94"/>
      <c r="B29" s="94"/>
      <c r="C29" s="94"/>
      <c r="D29" s="94"/>
      <c r="E29" s="94"/>
    </row>
    <row r="30" spans="1:5" s="93" customFormat="1">
      <c r="A30" s="139" t="s">
        <v>15</v>
      </c>
      <c r="B30" s="139"/>
      <c r="C30" s="139"/>
      <c r="D30" s="139"/>
      <c r="E30" s="139"/>
    </row>
    <row r="31" spans="1:5" s="93" customFormat="1">
      <c r="A31" s="94"/>
      <c r="B31" s="94"/>
      <c r="C31" s="94"/>
      <c r="D31" s="94"/>
      <c r="E31" s="94"/>
    </row>
    <row r="32" spans="1:5" s="93" customFormat="1" ht="47.25" customHeight="1">
      <c r="A32" s="101" t="s">
        <v>16</v>
      </c>
      <c r="B32" s="98" t="s">
        <v>66</v>
      </c>
      <c r="C32" s="151" t="s">
        <v>71</v>
      </c>
      <c r="D32" s="152"/>
      <c r="E32" s="153"/>
    </row>
    <row r="33" spans="1:8" s="93" customFormat="1" ht="41.25" customHeight="1">
      <c r="A33" s="101" t="s">
        <v>17</v>
      </c>
      <c r="B33" s="98">
        <v>11003</v>
      </c>
      <c r="C33" s="102" t="s">
        <v>7</v>
      </c>
      <c r="D33" s="103" t="s">
        <v>19</v>
      </c>
      <c r="E33" s="103" t="s">
        <v>20</v>
      </c>
    </row>
    <row r="34" spans="1:8" s="93" customFormat="1" ht="69">
      <c r="A34" s="101" t="s">
        <v>21</v>
      </c>
      <c r="B34" s="98" t="str">
        <f>'N 1'!C31</f>
        <v xml:space="preserve"> Արարատյան դաշտի ապօրինի շահագործվող, ինքնաշատրվանող և բացասական մակարդակով հորերի լուծարում և կոնսերվացում</v>
      </c>
      <c r="C34" s="146"/>
      <c r="D34" s="146"/>
      <c r="E34" s="146"/>
    </row>
    <row r="35" spans="1:8" s="93" customFormat="1" ht="86.25">
      <c r="A35" s="101" t="s">
        <v>22</v>
      </c>
      <c r="B35" s="98" t="str">
        <f>'N 1'!C33</f>
        <v xml:space="preserve"> Արարատյան դաշտի ապօրինի շահագործվող, ինքնաշատրվանող և բացասական մակարդակով հորերի լուծարման կամ կոնսերվացման աշխատանքների իրականացում</v>
      </c>
      <c r="C35" s="147"/>
      <c r="D35" s="147"/>
      <c r="E35" s="147"/>
    </row>
    <row r="36" spans="1:8" s="93" customFormat="1" ht="34.5">
      <c r="A36" s="101" t="s">
        <v>23</v>
      </c>
      <c r="B36" s="98" t="s">
        <v>24</v>
      </c>
      <c r="C36" s="147"/>
      <c r="D36" s="147"/>
      <c r="E36" s="147"/>
    </row>
    <row r="37" spans="1:8" s="93" customFormat="1" ht="51.75">
      <c r="A37" s="101" t="s">
        <v>27</v>
      </c>
      <c r="B37" s="12" t="s">
        <v>122</v>
      </c>
      <c r="C37" s="148"/>
      <c r="D37" s="148"/>
      <c r="E37" s="148"/>
    </row>
    <row r="38" spans="1:8" s="93" customFormat="1" ht="20.25" customHeight="1">
      <c r="A38" s="142" t="s">
        <v>25</v>
      </c>
      <c r="B38" s="142"/>
      <c r="C38" s="19"/>
      <c r="D38" s="101"/>
      <c r="E38" s="101"/>
    </row>
    <row r="39" spans="1:8" s="93" customFormat="1" ht="35.25" customHeight="1">
      <c r="A39" s="140" t="s">
        <v>77</v>
      </c>
      <c r="B39" s="141"/>
      <c r="C39" s="105">
        <v>5</v>
      </c>
      <c r="D39" s="105">
        <v>10</v>
      </c>
      <c r="E39" s="105">
        <v>15</v>
      </c>
      <c r="G39" s="106"/>
      <c r="H39" s="106"/>
    </row>
    <row r="40" spans="1:8" s="93" customFormat="1" ht="38.25" customHeight="1">
      <c r="A40" s="140" t="s">
        <v>78</v>
      </c>
      <c r="B40" s="141"/>
      <c r="C40" s="105">
        <v>4</v>
      </c>
      <c r="D40" s="105">
        <v>10</v>
      </c>
      <c r="E40" s="105">
        <v>14</v>
      </c>
      <c r="G40" s="106"/>
      <c r="H40" s="106"/>
    </row>
    <row r="41" spans="1:8" ht="24" customHeight="1">
      <c r="A41" s="140" t="s">
        <v>80</v>
      </c>
      <c r="B41" s="141"/>
      <c r="C41" s="105">
        <v>25</v>
      </c>
      <c r="D41" s="105">
        <v>50</v>
      </c>
      <c r="E41" s="105">
        <v>100</v>
      </c>
      <c r="G41" s="107"/>
      <c r="H41" s="107"/>
    </row>
    <row r="42" spans="1:8" ht="24" customHeight="1">
      <c r="A42" s="140" t="s">
        <v>87</v>
      </c>
      <c r="B42" s="141"/>
      <c r="C42" s="105">
        <v>0</v>
      </c>
      <c r="D42" s="105">
        <v>0</v>
      </c>
      <c r="E42" s="105">
        <v>235</v>
      </c>
      <c r="G42" s="107"/>
      <c r="H42" s="107"/>
    </row>
    <row r="43" spans="1:8" s="108" customFormat="1" ht="23.25" customHeight="1">
      <c r="A43" s="149" t="s">
        <v>26</v>
      </c>
      <c r="B43" s="150"/>
      <c r="C43" s="111">
        <f>'N 2'!G34</f>
        <v>35000</v>
      </c>
      <c r="D43" s="111">
        <f>'N 2'!H34</f>
        <v>45000</v>
      </c>
      <c r="E43" s="111">
        <f>'N 2'!I34</f>
        <v>68928</v>
      </c>
    </row>
  </sheetData>
  <mergeCells count="25">
    <mergeCell ref="A41:B41"/>
    <mergeCell ref="A42:B42"/>
    <mergeCell ref="A43:B43"/>
    <mergeCell ref="A3:E3"/>
    <mergeCell ref="A40:B40"/>
    <mergeCell ref="C15:C18"/>
    <mergeCell ref="D15:D18"/>
    <mergeCell ref="E15:E18"/>
    <mergeCell ref="C34:C37"/>
    <mergeCell ref="C32:E32"/>
    <mergeCell ref="C13:E13"/>
    <mergeCell ref="B1:E1"/>
    <mergeCell ref="A5:E5"/>
    <mergeCell ref="A6:E6"/>
    <mergeCell ref="A11:E11"/>
    <mergeCell ref="A39:B39"/>
    <mergeCell ref="A38:B38"/>
    <mergeCell ref="A19:B19"/>
    <mergeCell ref="A20:B20"/>
    <mergeCell ref="A24:E24"/>
    <mergeCell ref="A25:E25"/>
    <mergeCell ref="A30:E30"/>
    <mergeCell ref="A23:E23"/>
    <mergeCell ref="D34:D37"/>
    <mergeCell ref="E34:E37"/>
  </mergeCells>
  <pageMargins left="0.24" right="0.18" top="0.28999999999999998" bottom="0.28999999999999998" header="0.2" footer="0.2"/>
  <pageSetup paperSize="9" orientation="landscape" verticalDpi="0" r:id="rId1"/>
  <ignoredErrors>
    <ignoredError sqref="B32 A15:B19 A13:B14 A9:B12 C14:E14 A28 C9:E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7"/>
  <sheetViews>
    <sheetView tabSelected="1" zoomScale="80" zoomScaleNormal="80" workbookViewId="0">
      <selection activeCell="N6" sqref="N6"/>
    </sheetView>
  </sheetViews>
  <sheetFormatPr defaultColWidth="9.140625" defaultRowHeight="17.25"/>
  <cols>
    <col min="1" max="1" width="18.140625" style="56" customWidth="1"/>
    <col min="2" max="2" width="18.28515625" style="56" customWidth="1"/>
    <col min="3" max="3" width="13.85546875" style="56" customWidth="1"/>
    <col min="4" max="4" width="19.42578125" style="56" customWidth="1"/>
    <col min="5" max="5" width="9.140625" style="56"/>
    <col min="6" max="6" width="11.7109375" style="56" customWidth="1"/>
    <col min="7" max="7" width="17.28515625" style="56" bestFit="1" customWidth="1"/>
    <col min="8" max="8" width="13.42578125" style="56" customWidth="1"/>
    <col min="9" max="9" width="16.85546875" style="56" customWidth="1"/>
    <col min="10" max="10" width="9.140625" style="56"/>
    <col min="11" max="11" width="12" style="56" customWidth="1"/>
    <col min="12" max="12" width="10.5703125" style="56" customWidth="1"/>
    <col min="13" max="16384" width="9.140625" style="56"/>
  </cols>
  <sheetData>
    <row r="1" spans="1:11" ht="57" customHeight="1">
      <c r="A1" s="55"/>
      <c r="B1" s="55"/>
      <c r="C1" s="55"/>
      <c r="D1" s="172" t="s">
        <v>112</v>
      </c>
      <c r="E1" s="172"/>
      <c r="F1" s="172"/>
      <c r="G1" s="172"/>
      <c r="H1" s="172"/>
      <c r="I1" s="172"/>
    </row>
    <row r="2" spans="1:11" ht="13.5" customHeight="1">
      <c r="A2" s="55"/>
      <c r="B2" s="55"/>
      <c r="C2" s="55"/>
      <c r="D2" s="57"/>
      <c r="E2" s="57"/>
      <c r="F2" s="57"/>
      <c r="G2" s="57"/>
      <c r="H2" s="57"/>
    </row>
    <row r="3" spans="1:11" ht="45" customHeight="1">
      <c r="A3" s="173" t="s">
        <v>111</v>
      </c>
      <c r="B3" s="173"/>
      <c r="C3" s="173"/>
      <c r="D3" s="173"/>
      <c r="E3" s="173"/>
      <c r="F3" s="173"/>
      <c r="G3" s="173"/>
      <c r="H3" s="173"/>
      <c r="I3" s="173"/>
    </row>
    <row r="4" spans="1:11" ht="12.6" customHeight="1"/>
    <row r="5" spans="1:11" ht="59.25" customHeight="1">
      <c r="A5" s="174" t="s">
        <v>98</v>
      </c>
      <c r="B5" s="174" t="s">
        <v>99</v>
      </c>
      <c r="C5" s="174"/>
      <c r="D5" s="174"/>
      <c r="E5" s="174" t="s">
        <v>100</v>
      </c>
      <c r="F5" s="174" t="s">
        <v>101</v>
      </c>
      <c r="G5" s="174" t="s">
        <v>123</v>
      </c>
      <c r="H5" s="174"/>
      <c r="I5" s="174"/>
    </row>
    <row r="6" spans="1:11" ht="54.75" customHeight="1">
      <c r="A6" s="174"/>
      <c r="B6" s="174"/>
      <c r="C6" s="174"/>
      <c r="D6" s="174"/>
      <c r="E6" s="174"/>
      <c r="F6" s="174"/>
      <c r="G6" s="58" t="s">
        <v>102</v>
      </c>
      <c r="H6" s="58" t="s">
        <v>103</v>
      </c>
      <c r="I6" s="58" t="s">
        <v>104</v>
      </c>
    </row>
    <row r="7" spans="1:11" ht="23.45" hidden="1" customHeight="1">
      <c r="A7" s="158" t="s">
        <v>11</v>
      </c>
      <c r="B7" s="159"/>
      <c r="C7" s="159"/>
      <c r="D7" s="159"/>
      <c r="E7" s="159"/>
      <c r="F7" s="159"/>
      <c r="G7" s="159"/>
      <c r="H7" s="160"/>
      <c r="I7" s="70">
        <f t="shared" ref="I7:I15" si="0">I8</f>
        <v>-68928</v>
      </c>
    </row>
    <row r="8" spans="1:11" s="60" customFormat="1" ht="35.450000000000003" hidden="1" customHeight="1">
      <c r="A8" s="59" t="s">
        <v>113</v>
      </c>
      <c r="B8" s="59" t="s">
        <v>114</v>
      </c>
      <c r="C8" s="59" t="s">
        <v>106</v>
      </c>
      <c r="D8" s="155" t="s">
        <v>49</v>
      </c>
      <c r="E8" s="156"/>
      <c r="F8" s="156"/>
      <c r="G8" s="156"/>
      <c r="H8" s="161"/>
      <c r="I8" s="68">
        <f>I9</f>
        <v>-68928</v>
      </c>
      <c r="K8" s="61"/>
    </row>
    <row r="9" spans="1:11" s="1" customFormat="1" ht="37.5" hidden="1" customHeight="1">
      <c r="A9" s="64" t="s">
        <v>116</v>
      </c>
      <c r="B9" s="155" t="s">
        <v>115</v>
      </c>
      <c r="C9" s="156"/>
      <c r="D9" s="156"/>
      <c r="E9" s="156"/>
      <c r="F9" s="156"/>
      <c r="G9" s="156"/>
      <c r="H9" s="161"/>
      <c r="I9" s="68">
        <f>'N 1'!F16</f>
        <v>-68928</v>
      </c>
    </row>
    <row r="10" spans="1:11" s="1" customFormat="1" ht="37.5" customHeight="1">
      <c r="A10" s="169" t="s">
        <v>82</v>
      </c>
      <c r="B10" s="170"/>
      <c r="C10" s="170"/>
      <c r="D10" s="170"/>
      <c r="E10" s="170"/>
      <c r="F10" s="170"/>
      <c r="G10" s="170"/>
      <c r="H10" s="171"/>
      <c r="I10" s="68">
        <f>I11</f>
        <v>68928</v>
      </c>
    </row>
    <row r="11" spans="1:11" s="60" customFormat="1" ht="35.450000000000003" customHeight="1">
      <c r="A11" s="64" t="s">
        <v>105</v>
      </c>
      <c r="B11" s="64" t="s">
        <v>119</v>
      </c>
      <c r="C11" s="64" t="s">
        <v>106</v>
      </c>
      <c r="D11" s="155" t="s">
        <v>120</v>
      </c>
      <c r="E11" s="156"/>
      <c r="F11" s="156"/>
      <c r="G11" s="156"/>
      <c r="H11" s="168"/>
      <c r="I11" s="68">
        <f>I12</f>
        <v>68928</v>
      </c>
      <c r="K11" s="61"/>
    </row>
    <row r="12" spans="1:11" s="1" customFormat="1" ht="42" customHeight="1">
      <c r="A12" s="64" t="s">
        <v>117</v>
      </c>
      <c r="B12" s="165" t="s">
        <v>118</v>
      </c>
      <c r="C12" s="166"/>
      <c r="D12" s="166"/>
      <c r="E12" s="166"/>
      <c r="F12" s="166"/>
      <c r="G12" s="166"/>
      <c r="H12" s="167"/>
      <c r="I12" s="66">
        <f>I13+I15</f>
        <v>68928</v>
      </c>
    </row>
    <row r="13" spans="1:11" s="1" customFormat="1" ht="30.75" customHeight="1">
      <c r="A13" s="62" t="s">
        <v>107</v>
      </c>
      <c r="B13" s="162" t="s">
        <v>108</v>
      </c>
      <c r="C13" s="163"/>
      <c r="D13" s="164"/>
      <c r="E13" s="63" t="s">
        <v>107</v>
      </c>
      <c r="F13" s="63" t="s">
        <v>107</v>
      </c>
      <c r="G13" s="69" t="s">
        <v>107</v>
      </c>
      <c r="H13" s="62" t="s">
        <v>107</v>
      </c>
      <c r="I13" s="66">
        <f t="shared" si="0"/>
        <v>67828</v>
      </c>
    </row>
    <row r="14" spans="1:11" s="1" customFormat="1" ht="40.5" customHeight="1">
      <c r="A14" s="64" t="s">
        <v>85</v>
      </c>
      <c r="B14" s="155" t="s">
        <v>74</v>
      </c>
      <c r="C14" s="156"/>
      <c r="D14" s="161"/>
      <c r="E14" s="65" t="s">
        <v>79</v>
      </c>
      <c r="F14" s="65" t="s">
        <v>109</v>
      </c>
      <c r="G14" s="65">
        <v>67828000</v>
      </c>
      <c r="H14" s="67">
        <v>1</v>
      </c>
      <c r="I14" s="66">
        <f>G14/1000</f>
        <v>67828</v>
      </c>
    </row>
    <row r="15" spans="1:11" s="1" customFormat="1" ht="27.75" customHeight="1">
      <c r="A15" s="64" t="s">
        <v>107</v>
      </c>
      <c r="B15" s="154" t="s">
        <v>110</v>
      </c>
      <c r="C15" s="154"/>
      <c r="D15" s="154"/>
      <c r="E15" s="63" t="s">
        <v>107</v>
      </c>
      <c r="F15" s="63" t="s">
        <v>107</v>
      </c>
      <c r="G15" s="62" t="s">
        <v>107</v>
      </c>
      <c r="H15" s="62" t="s">
        <v>107</v>
      </c>
      <c r="I15" s="66">
        <f t="shared" si="0"/>
        <v>1100</v>
      </c>
    </row>
    <row r="16" spans="1:11" s="1" customFormat="1" ht="35.450000000000003" customHeight="1">
      <c r="A16" s="64" t="s">
        <v>86</v>
      </c>
      <c r="B16" s="155" t="s">
        <v>75</v>
      </c>
      <c r="C16" s="156"/>
      <c r="D16" s="156"/>
      <c r="E16" s="65" t="s">
        <v>79</v>
      </c>
      <c r="F16" s="65" t="s">
        <v>109</v>
      </c>
      <c r="G16" s="65">
        <v>1100000</v>
      </c>
      <c r="H16" s="67">
        <v>1</v>
      </c>
      <c r="I16" s="66">
        <f>G16/1000</f>
        <v>1100</v>
      </c>
    </row>
    <row r="17" spans="2:4" ht="56.25" customHeight="1">
      <c r="B17" s="157"/>
      <c r="C17" s="157"/>
      <c r="D17" s="157"/>
    </row>
  </sheetData>
  <mergeCells count="18">
    <mergeCell ref="D1:I1"/>
    <mergeCell ref="A3:I3"/>
    <mergeCell ref="A5:A6"/>
    <mergeCell ref="B5:D6"/>
    <mergeCell ref="E5:E6"/>
    <mergeCell ref="F5:F6"/>
    <mergeCell ref="G5:I5"/>
    <mergeCell ref="B15:D15"/>
    <mergeCell ref="B16:D16"/>
    <mergeCell ref="B17:D17"/>
    <mergeCell ref="A7:H7"/>
    <mergeCell ref="D8:H8"/>
    <mergeCell ref="B9:H9"/>
    <mergeCell ref="B13:D13"/>
    <mergeCell ref="B14:D14"/>
    <mergeCell ref="B12:H12"/>
    <mergeCell ref="D11:H11"/>
    <mergeCell ref="A10:H10"/>
  </mergeCells>
  <printOptions horizontalCentered="1"/>
  <pageMargins left="0" right="0" top="0" bottom="0" header="0" footer="0"/>
  <pageSetup paperSize="9" orientation="landscape" r:id="rId1"/>
  <ignoredErrors>
    <ignoredError sqref="I14:I15 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 1</vt:lpstr>
      <vt:lpstr>N 2</vt:lpstr>
      <vt:lpstr>N3 9_9.1</vt:lpstr>
      <vt:lpstr>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2023-04-03T12:39:18Z</dcterms:modified>
</cp:coreProperties>
</file>