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14565" windowHeight="10830" tabRatio="601" activeTab="3"/>
  </bookViews>
  <sheets>
    <sheet name="1" sheetId="46" r:id="rId1"/>
    <sheet name="2" sheetId="26" r:id="rId2"/>
    <sheet name="3" sheetId="27" r:id="rId3"/>
    <sheet name="4" sheetId="48" r:id="rId4"/>
  </sheets>
  <definedNames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_xlnm.Print_Titles" localSheetId="1">'2'!$7:$8</definedName>
    <definedName name="program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6" l="1"/>
  <c r="H45" i="26"/>
  <c r="I45" i="26"/>
  <c r="H46" i="26"/>
  <c r="H48" i="26" s="1"/>
  <c r="G46" i="26"/>
  <c r="I46" i="26"/>
  <c r="G47" i="26"/>
  <c r="H47" i="26"/>
  <c r="H49" i="26" s="1"/>
  <c r="I47" i="26"/>
  <c r="I49" i="26" s="1"/>
  <c r="G48" i="26"/>
  <c r="I48" i="26"/>
  <c r="G49" i="26"/>
  <c r="E77" i="46" l="1"/>
  <c r="F77" i="46"/>
  <c r="E64" i="46" l="1"/>
  <c r="F64" i="46"/>
  <c r="D64" i="46"/>
  <c r="D23" i="46" l="1"/>
  <c r="E51" i="46"/>
  <c r="F51" i="46"/>
  <c r="D51" i="46"/>
  <c r="D77" i="46"/>
  <c r="E36" i="46"/>
  <c r="D97" i="48" s="1"/>
  <c r="F36" i="46"/>
  <c r="I52" i="26" s="1"/>
  <c r="I53" i="26" s="1"/>
  <c r="I55" i="26" s="1"/>
  <c r="D36" i="46"/>
  <c r="C97" i="48" s="1"/>
  <c r="E31" i="46"/>
  <c r="F31" i="46"/>
  <c r="D31" i="46"/>
  <c r="E23" i="46"/>
  <c r="F23" i="46"/>
  <c r="G52" i="26" l="1"/>
  <c r="H52" i="26"/>
  <c r="H53" i="26" s="1"/>
  <c r="H55" i="26" s="1"/>
  <c r="E97" i="48"/>
  <c r="I50" i="26"/>
  <c r="I54" i="26"/>
  <c r="I56" i="26" s="1"/>
  <c r="H50" i="26"/>
  <c r="H54" i="26"/>
  <c r="H56" i="26" s="1"/>
  <c r="G54" i="26"/>
  <c r="G56" i="26" s="1"/>
  <c r="E40" i="46"/>
  <c r="F40" i="46"/>
  <c r="D40" i="46"/>
  <c r="G50" i="26" l="1"/>
  <c r="G53" i="26"/>
  <c r="G55" i="26" s="1"/>
  <c r="D18" i="27"/>
  <c r="E18" i="27"/>
  <c r="C18" i="27"/>
  <c r="C221" i="48"/>
  <c r="C51" i="48"/>
  <c r="G85" i="26" l="1"/>
  <c r="G90" i="26" s="1"/>
  <c r="G91" i="26" s="1"/>
  <c r="G65" i="26"/>
  <c r="G36" i="26"/>
  <c r="G38" i="26" s="1"/>
  <c r="G39" i="26" s="1"/>
  <c r="G40" i="26" s="1"/>
  <c r="G41" i="26" s="1"/>
  <c r="G42" i="26" s="1"/>
  <c r="H31" i="26"/>
  <c r="H32" i="26" s="1"/>
  <c r="H33" i="26" s="1"/>
  <c r="H34" i="26" s="1"/>
  <c r="H35" i="26" s="1"/>
  <c r="I31" i="26"/>
  <c r="I32" i="26" s="1"/>
  <c r="I33" i="26" s="1"/>
  <c r="I34" i="26" s="1"/>
  <c r="I35" i="26" s="1"/>
  <c r="G31" i="26"/>
  <c r="G32" i="26" s="1"/>
  <c r="G33" i="26" s="1"/>
  <c r="G34" i="26" s="1"/>
  <c r="G35" i="26" s="1"/>
  <c r="H57" i="26"/>
  <c r="H59" i="26" s="1"/>
  <c r="I57" i="26"/>
  <c r="I59" i="26" s="1"/>
  <c r="G57" i="26"/>
  <c r="G59" i="26" s="1"/>
  <c r="G61" i="26" s="1"/>
  <c r="E61" i="46"/>
  <c r="D170" i="48" s="1"/>
  <c r="F61" i="46"/>
  <c r="E170" i="48" s="1"/>
  <c r="D61" i="46"/>
  <c r="C170" i="48" s="1"/>
  <c r="H43" i="26"/>
  <c r="I43" i="26"/>
  <c r="F81" i="46"/>
  <c r="I92" i="26" s="1"/>
  <c r="I98" i="26" s="1"/>
  <c r="I97" i="26" s="1"/>
  <c r="I96" i="26" s="1"/>
  <c r="I95" i="26" s="1"/>
  <c r="I94" i="26" s="1"/>
  <c r="E81" i="46"/>
  <c r="H92" i="26" s="1"/>
  <c r="H98" i="26" s="1"/>
  <c r="H97" i="26" s="1"/>
  <c r="H96" i="26" s="1"/>
  <c r="H95" i="26" s="1"/>
  <c r="H94" i="26" s="1"/>
  <c r="D81" i="46"/>
  <c r="C244" i="48" s="1"/>
  <c r="E198" i="48"/>
  <c r="D198" i="48"/>
  <c r="C198" i="48"/>
  <c r="C148" i="48"/>
  <c r="F20" i="46"/>
  <c r="E26" i="48" s="1"/>
  <c r="E20" i="46"/>
  <c r="D26" i="48" s="1"/>
  <c r="D20" i="46"/>
  <c r="D19" i="46" s="1"/>
  <c r="H71" i="26" l="1"/>
  <c r="H77" i="26" s="1"/>
  <c r="H76" i="26" s="1"/>
  <c r="H75" i="26" s="1"/>
  <c r="H74" i="26" s="1"/>
  <c r="H73" i="26" s="1"/>
  <c r="I29" i="26"/>
  <c r="C26" i="48"/>
  <c r="H29" i="26"/>
  <c r="G78" i="26"/>
  <c r="G80" i="26" s="1"/>
  <c r="H82" i="26" s="1"/>
  <c r="G92" i="26"/>
  <c r="G98" i="26" s="1"/>
  <c r="G97" i="26" s="1"/>
  <c r="G96" i="26" s="1"/>
  <c r="G95" i="26" s="1"/>
  <c r="G94" i="26" s="1"/>
  <c r="G71" i="26"/>
  <c r="G77" i="26" s="1"/>
  <c r="I78" i="26"/>
  <c r="G29" i="26"/>
  <c r="I71" i="26"/>
  <c r="I77" i="26" s="1"/>
  <c r="I76" i="26" s="1"/>
  <c r="I75" i="26" s="1"/>
  <c r="I74" i="26" s="1"/>
  <c r="I73" i="26" s="1"/>
  <c r="H78" i="26"/>
  <c r="I80" i="26" s="1"/>
  <c r="I81" i="26" s="1"/>
  <c r="G22" i="26"/>
  <c r="G24" i="26" s="1"/>
  <c r="C74" i="48"/>
  <c r="G43" i="26"/>
  <c r="G89" i="26"/>
  <c r="G88" i="26"/>
  <c r="G64" i="26"/>
  <c r="G66" i="26" s="1"/>
  <c r="G87" i="26"/>
  <c r="H60" i="26"/>
  <c r="H62" i="26" s="1"/>
  <c r="H63" i="26" s="1"/>
  <c r="H61" i="26"/>
  <c r="C123" i="48"/>
  <c r="C264" i="48" s="1"/>
  <c r="I61" i="26"/>
  <c r="I60" i="26"/>
  <c r="I62" i="26" s="1"/>
  <c r="I63" i="26" s="1"/>
  <c r="G60" i="26"/>
  <c r="G62" i="26" s="1"/>
  <c r="G63" i="26" s="1"/>
  <c r="G76" i="26"/>
  <c r="G75" i="26" s="1"/>
  <c r="G74" i="26" s="1"/>
  <c r="G73" i="26" s="1"/>
  <c r="G84" i="26" l="1"/>
  <c r="H84" i="26" s="1"/>
  <c r="I84" i="26" s="1"/>
  <c r="H80" i="26"/>
  <c r="H81" i="26" s="1"/>
  <c r="I83" i="26" s="1"/>
  <c r="G83" i="26"/>
  <c r="G82" i="26"/>
  <c r="G81" i="26"/>
  <c r="H83" i="26" s="1"/>
  <c r="G69" i="26"/>
  <c r="G70" i="26"/>
  <c r="G67" i="26"/>
  <c r="G68" i="26" s="1"/>
  <c r="E19" i="46"/>
  <c r="D221" i="48"/>
  <c r="E221" i="48"/>
  <c r="I82" i="26" l="1"/>
  <c r="I85" i="26"/>
  <c r="H85" i="26"/>
  <c r="H87" i="26" l="1"/>
  <c r="H89" i="26"/>
  <c r="H88" i="26"/>
  <c r="H90" i="26"/>
  <c r="H91" i="26" s="1"/>
  <c r="I88" i="26"/>
  <c r="I87" i="26"/>
  <c r="I89" i="26"/>
  <c r="I90" i="26"/>
  <c r="I91" i="26" s="1"/>
  <c r="E51" i="48"/>
  <c r="H36" i="26"/>
  <c r="H38" i="26" s="1"/>
  <c r="H39" i="26" s="1"/>
  <c r="H40" i="26" s="1"/>
  <c r="H41" i="26" s="1"/>
  <c r="H42" i="26" s="1"/>
  <c r="D51" i="48"/>
  <c r="I36" i="26"/>
  <c r="I38" i="26" s="1"/>
  <c r="I39" i="26" s="1"/>
  <c r="I40" i="26" s="1"/>
  <c r="I41" i="26" s="1"/>
  <c r="I42" i="26" s="1"/>
  <c r="E15" i="46" l="1"/>
  <c r="E13" i="46" s="1"/>
  <c r="E11" i="46" s="1"/>
  <c r="E9" i="46" s="1"/>
  <c r="D74" i="48"/>
  <c r="E74" i="48"/>
  <c r="G18" i="26"/>
  <c r="G16" i="26" s="1"/>
  <c r="G14" i="26" s="1"/>
  <c r="G12" i="26" s="1"/>
  <c r="G10" i="26" s="1"/>
  <c r="G9" i="26" s="1"/>
  <c r="H18" i="26"/>
  <c r="H16" i="26" s="1"/>
  <c r="H14" i="26" s="1"/>
  <c r="H12" i="26" s="1"/>
  <c r="H10" i="26" s="1"/>
  <c r="H9" i="26" s="1"/>
  <c r="D15" i="46"/>
  <c r="D13" i="46" s="1"/>
  <c r="D11" i="46" l="1"/>
  <c r="D9" i="46" s="1"/>
  <c r="H64" i="26" l="1"/>
  <c r="I64" i="26"/>
  <c r="I66" i="26" l="1"/>
  <c r="I69" i="26"/>
  <c r="I67" i="26"/>
  <c r="I68" i="26" s="1"/>
  <c r="I70" i="26"/>
  <c r="H66" i="26"/>
  <c r="H69" i="26"/>
  <c r="H67" i="26"/>
  <c r="H68" i="26" s="1"/>
  <c r="H70" i="26"/>
  <c r="D148" i="48"/>
  <c r="D244" i="48"/>
  <c r="G28" i="26" l="1"/>
  <c r="G27" i="26" s="1"/>
  <c r="G25" i="26" l="1"/>
  <c r="G26" i="26"/>
  <c r="E244" i="48"/>
  <c r="E148" i="48" l="1"/>
  <c r="F15" i="46" l="1"/>
  <c r="F13" i="46" s="1"/>
  <c r="F11" i="46" s="1"/>
  <c r="F9" i="46" s="1"/>
  <c r="I18" i="26" l="1"/>
  <c r="I16" i="26" s="1"/>
  <c r="I14" i="26" s="1"/>
  <c r="I12" i="26" s="1"/>
  <c r="I10" i="26" s="1"/>
  <c r="I9" i="26" s="1"/>
  <c r="D123" i="48"/>
  <c r="D264" i="48" s="1"/>
  <c r="E123" i="48"/>
  <c r="E264" i="48" s="1"/>
  <c r="H22" i="26" l="1"/>
  <c r="H24" i="26" s="1"/>
  <c r="H28" i="26"/>
  <c r="H27" i="26" s="1"/>
  <c r="F19" i="46"/>
  <c r="I28" i="26" s="1"/>
  <c r="I27" i="26" s="1"/>
  <c r="H25" i="26" l="1"/>
  <c r="H26" i="26"/>
  <c r="I22" i="26"/>
  <c r="I24" i="26" s="1"/>
  <c r="I26" i="26" l="1"/>
  <c r="I25" i="26"/>
  <c r="E19" i="27"/>
</calcChain>
</file>

<file path=xl/sharedStrings.xml><?xml version="1.0" encoding="utf-8"?>
<sst xmlns="http://schemas.openxmlformats.org/spreadsheetml/2006/main" count="588" uniqueCount="179">
  <si>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</si>
  <si>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</si>
  <si>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</si>
  <si>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</si>
  <si>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</si>
  <si>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</si>
  <si>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</si>
  <si>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</si>
  <si>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</si>
  <si>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</si>
  <si>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</si>
  <si>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</si>
  <si>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</si>
  <si>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</si>
  <si>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</si>
  <si>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</si>
  <si>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</si>
  <si>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</si>
  <si>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01</t>
  </si>
  <si>
    <t xml:space="preserve">այդ թվում` </t>
  </si>
  <si>
    <t>ՀՀ տարածքային կառավարման և ենթակառուցվածքների նախարարություն</t>
  </si>
  <si>
    <t xml:space="preserve"> Տարածքային զարգացում</t>
  </si>
  <si>
    <t>08</t>
  </si>
  <si>
    <t xml:space="preserve"> ԸՆԴՀԱՆՈՒՐ ԲՆՈՒՅԹԻ ՀԱՆՐԱՅԻՆ ԾԱՌԱՅՈՒԹՅՈՒՆՆԵՐ</t>
  </si>
  <si>
    <t>Կառավարության տարբեր մակարդակների միջև իրականացվող ընդհանուր բնույթի տրանսֆերտներ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</si>
  <si>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</si>
  <si>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</si>
  <si>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</si>
  <si>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</si>
  <si>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</si>
  <si>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</si>
  <si>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</si>
  <si>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</si>
  <si>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ՀՀ մարզերին սուբվենցիաների տրամադրում՛ ենթակառուցվածքների զարգացման նպատակով_x000D_</t>
  </si>
  <si>
    <t xml:space="preserve"> Ծրագրի դասիչը </t>
  </si>
  <si>
    <t xml:space="preserve"> 1212 </t>
  </si>
  <si>
    <t xml:space="preserve"> Տարածքային զարգացում </t>
  </si>
  <si>
    <t xml:space="preserve"> 12007 </t>
  </si>
  <si>
    <t xml:space="preserve"> Միջոցառման տեսակը` </t>
  </si>
  <si>
    <t xml:space="preserve"> Տրանսֆերտների տրամադրում </t>
  </si>
  <si>
    <t xml:space="preserve"> Միջոցառումն իրականացնողի անվանումը </t>
  </si>
  <si>
    <t xml:space="preserve"> ՀՀ համայնքներ </t>
  </si>
  <si>
    <t xml:space="preserve"> Միջոցառման վրա կատարվող ծախսը (հազար դրամ) </t>
  </si>
  <si>
    <t xml:space="preserve"> ՀՀ մարզերին սուբվենցիաների տրամադրում` ենթակառուցվածքների զարգացման նպատակով_x000D_</t>
  </si>
  <si>
    <t xml:space="preserve"> ՀՀ մարզերին սուբվենցիաների տրամադրում` ենթակառուցվածքների զարգացման նպատակով </t>
  </si>
  <si>
    <t>-------------- ի № ---- -Ն որոշման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</si>
  <si>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</si>
  <si>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</si>
  <si>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Ծրագիր</t>
  </si>
  <si>
    <t xml:space="preserve"> ԸՆԴԱՄԵՆԸ </t>
  </si>
  <si>
    <t>այդ թվում</t>
  </si>
  <si>
    <t>այդ թվում`</t>
  </si>
  <si>
    <t>ՀՀ մարզերին սուբվենցիաների տրամադրում՝ ենթակառուցվածքների զարգացման նպատակով</t>
  </si>
  <si>
    <t>այդ թվում` ըստ ուղղությունների</t>
  </si>
  <si>
    <t xml:space="preserve"> ՀՀ համայնքների թիվ, հատ </t>
  </si>
  <si>
    <t xml:space="preserve"> Կապիտալ սուբվենցիաներ համայնքներին</t>
  </si>
  <si>
    <t xml:space="preserve"> այդ թվում`</t>
  </si>
  <si>
    <t>ՀՀ կառավարություն</t>
  </si>
  <si>
    <t>հազար դրամ</t>
  </si>
  <si>
    <t>Հավելված  № 2</t>
  </si>
  <si>
    <t>Հավելված  № 3</t>
  </si>
  <si>
    <t xml:space="preserve"> ՀՀ Կոտայքի մարզպետարան</t>
  </si>
  <si>
    <t>Հավելված  № 4</t>
  </si>
  <si>
    <t xml:space="preserve"> ՄԱՍ 1. ՊԵՏԱԿԱՆ ՄԱՐՄՆԻ ԳԾՈՎ ԱՐԴՅՈՒՆՔԱՅԻՆ (ԿԱՏԱՐՈՂԱԿԱՆ) ՑՈՒՑԱՆԻՇՆԵՐԸ </t>
  </si>
  <si>
    <t xml:space="preserve"> ՀՀ Կոտայքի մարզպետարան </t>
  </si>
  <si>
    <t>Աղյուսակ 9.1.52</t>
  </si>
  <si>
    <t>ՀՀ Կոտայքի մարզպետարան</t>
  </si>
  <si>
    <t xml:space="preserve"> ՀՀ Լոռու մարզպետարան</t>
  </si>
  <si>
    <t>Աղյուսակ 9.1.53</t>
  </si>
  <si>
    <t xml:space="preserve"> ՀՀ Լոռու մարզպետարան </t>
  </si>
  <si>
    <t>ՀՀ Տավուշի մարզպետարան</t>
  </si>
  <si>
    <t xml:space="preserve"> ՀՀ Տավուշի մարզպետարան</t>
  </si>
  <si>
    <t xml:space="preserve"> ՀՀ Տավուշի մարզպետարան </t>
  </si>
  <si>
    <t>Աղյուսակ 9.1.58</t>
  </si>
  <si>
    <t>Առաջին կիսամյակ</t>
  </si>
  <si>
    <t>Ինն ամիս</t>
  </si>
  <si>
    <t>ՀՀ կառավարության 2023 թվականի</t>
  </si>
  <si>
    <t>ՀԱՅԱՍՏԱՆԻ ՀԱՆՐԱՊԵՏՈՒԹՅԱՆ ԿԱՌԱՎԱՐՈՒԹՅԱՆ 2022 ԹՎԱԿԱՆԻ ԴԵԿՏԵՄԲԵՐԻ 29-Ի № 2111-Ն ՈՐՈՇՄԱՆ №№ 3 և 4 ՀԱՎԵԼՎԱԾՆԵՐՈՒՄ ԿԱՏԱՐՎՈՂ ՓՈՓՈԽՈՒԹՅՈՒՆՆԵՐԸ ԵՎ ԼՐԱՑՈՒՄՆԵՐԸ</t>
  </si>
  <si>
    <t>Աղյուսակ 9.1.57</t>
  </si>
  <si>
    <t>ՀՀ Արմավիրի մարզպետարան</t>
  </si>
  <si>
    <t>ՀՀ Վայոց ձորի մարզպետարան</t>
  </si>
  <si>
    <t xml:space="preserve"> ՀՀ Արմավիրի մարզպետարան</t>
  </si>
  <si>
    <t xml:space="preserve"> ՀՀ Վայոց ձորի մարզպետարան</t>
  </si>
  <si>
    <t>Աղյուսակ 9.1.50</t>
  </si>
  <si>
    <t xml:space="preserve">ՀՀ Արմավիրի մարզպետարան </t>
  </si>
  <si>
    <t xml:space="preserve"> ՀՀ Վայոց ձորի մարզպետարան </t>
  </si>
  <si>
    <t>Աղյուսակ 9.1.56</t>
  </si>
  <si>
    <t>Հավելված № 1</t>
  </si>
  <si>
    <t xml:space="preserve"> «ՀԱՅԱՍՏԱՆԻ ՀԱՆՐԱՊԵՏՈՒԹՅԱՆ 2023 ԹՎԱԿԱՆԻ ՊԵՏԱԿԱՆ ԲՅՈՒՋԵԻ ՄԱՍԻՆ» ՕՐԵՆՔԻ N 1 ՀԱՎԵԼՎԱԾԻ N 7 ԱՂՅՈՒՍԱԿՈՒՄ ԵՎ ՀԱՅԱՍՏԱՆԻ ՀԱՆՐԱՊԵՏՈՒԹՅԱՆ ԿԱՌԱՎԱՐՈՒԹՅԱՆ 2022 ԹՎԱԿԱՆԻ ԴԵԿՏԵՄԲԵՐԻ 29-Ի N 2111-Ն ՈՐՈՇՄԱՆ N 5 ՀԱՎԵԼՎԱԾԻ N 6 ԱՂՅՈՒՍԱԿՈՒՄ ԿԱՏԱՐՎՈՂ ՓՈՓՈԽՈՒԹՅՈՒՆԸ ԵՎ ԼՐԱՑՈՒՄՆԵՐԸ</t>
  </si>
  <si>
    <t>ՀՀ Լոռու մարզպետարան</t>
  </si>
  <si>
    <t xml:space="preserve"> </t>
  </si>
  <si>
    <t xml:space="preserve"> Ծրագրերի քանակ, հատ </t>
  </si>
  <si>
    <t>Ոլորտ</t>
  </si>
  <si>
    <t>Նախադպրոցական հաստատությունների կառուցում,
վերակառուցում/նորոգում</t>
  </si>
  <si>
    <t>Բնակավայրի փողոցների
կառուցում/նորոգում սալարկմամբ, խճապատմամբ</t>
  </si>
  <si>
    <t xml:space="preserve">Բազմաբնակարան շենքերի ընդհանուր բաժնային սեփականության գույքի նորոգում, այդ թվում՝ էներգախնայող
միջոցառումների կիրառում
</t>
  </si>
  <si>
    <t xml:space="preserve">Փողոցային լուսավորության համակարգի կառուցում/նորոգում
</t>
  </si>
  <si>
    <t xml:space="preserve">Խմելու ջրամատակարարման, ինչպես նաև ջրահեռացման համակարգի կառուցում/նորոգում
</t>
  </si>
  <si>
    <t xml:space="preserve">Այգիների, պուրակների կառուցում/բարեկարգում
</t>
  </si>
  <si>
    <t xml:space="preserve">Բնակավայրի փողոցների կառուցում/նորոգում ասֆալտապատմամբ
</t>
  </si>
  <si>
    <t>ՀՀ Շիրակի մարզպետարան</t>
  </si>
  <si>
    <t>ՀՀ Արարատի մարզպետարան</t>
  </si>
  <si>
    <t xml:space="preserve"> ՀՀ Արարատի մարզպետարան</t>
  </si>
  <si>
    <t xml:space="preserve"> ՀՀ |Շիրակի մարզպետարան</t>
  </si>
  <si>
    <t>Աղյուսակ 9.1.49</t>
  </si>
  <si>
    <t xml:space="preserve">ՀՀ Արարատի մարզպետարան </t>
  </si>
  <si>
    <t>Ոռոգման համակարգի կառուցում/նորոգում</t>
  </si>
  <si>
    <t xml:space="preserve"> ՀՀ Շիրակի մարզպետարան </t>
  </si>
  <si>
    <t>Բնակավայրի փողոցների կառուցում/նորոգում ասֆալտապատմամբ</t>
  </si>
  <si>
    <t>Աղյուսակ 9.1.54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</si>
  <si>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ՀԱՆՐԱՊԵՏՈՒԹՅԱՆ ԿԱՌԱՎԱՐՈՒԹՅԱՆ 2022 ԹՎԱԿԱՆԻ ԴԵԿՏԵՄԲԵՐԻ 29-Ի № 2111-Ն ՈՐՈՇՄԱՆ № 9 ՀԱՎԵԼՎԱԾԻ № 9.7 ԱՂՅՈՒՍԱԿՈՒՄ ԿԱՏԱՐՎՈՂ ԼՐԱՑՈՒՄԸ 
 </t>
  </si>
  <si>
    <t>Ցուցանիշների փոփոխությունը (ավելացումները նշված են դրական նշանով)</t>
  </si>
  <si>
    <t>Ցուցանիշների փոփոխությունը (նվազեցումները նշված են փակագծերում)</t>
  </si>
  <si>
    <t>Վեդի համայնքի Վեդի քաղաքային, Գինեվետ, Նոր Ուղի, Արալեզ, Այգավան և Փոքր Վեդի բնակավայրերի գազիֆիկացման աշխատանքներ</t>
  </si>
  <si>
    <t>Արտաշատ  համայնքի բազմաբնակարան շենքերի ընդհանուր բաժնային սեփականության գույքի նորոգում, այդ թվում էներգախնայող միջոցառումների կիրառում</t>
  </si>
  <si>
    <t>Արտաշատ համայնքի բնակավայրերի ոռոգման համակարգերի կառուցում/նորոգում/ Արաքսավան, Դիմիտրով և Հովտաշեն բնակավայրերի/</t>
  </si>
  <si>
    <t xml:space="preserve">Արարատ համայնքի Սուրենավան, Արմաշ և Երասխ բնակավայրերի գազատարի կառուցում </t>
  </si>
  <si>
    <t>Արարատ  համայնքի Արարատ քաղաքի  Սալակիթներ փողոցի, Սուրենավան բնակավայրի, 5 մուտքերի, Զանգակատուն/2փուլ/ և Պարույր Սևակ բնակավայրերի կենտրոնական փողոցների վերանորոգում ասֆալտապատմամբ/Սուրենավան/</t>
  </si>
  <si>
    <t xml:space="preserve"> Արաքս համայնքի Ջրառատ գյուղի Թումանյան, Վ.Մամիկոնյան, Իսահակյան փողոցների և Ակնաշեն գյուղի 18-րդ փողոցի գազիֆիկացում/Ջրառատ գյուղի Թումանյան, Վ.Մամիկոնյան, Իսահակյան փողոցների</t>
  </si>
  <si>
    <t>Աշտարակ համայնքի Արտաշավան բն․ «Կակաչ մանկապարտեզ» ՀՈԱԿ-ի շենքի հիմնանորոգման և բակային տարածքների բարեկարգման աշխատանքներ</t>
  </si>
  <si>
    <t>ՀՀ Արագածոտնի  մարզպետարան</t>
  </si>
  <si>
    <t>Ախթալա համայնքի  Ճոճկան և Ախթալա բնակավայրերի  ավտոկայանատեղիների  կառուցում</t>
  </si>
  <si>
    <t>Ախթալա համայնքի Շամլուղ քաղաքի 1-ին փողոցի 7-րդ, 7-րդ փողոցի 1-ին, Ախթալա քաղաքի Աբովյան 19, Գնունի 1 և Օրջոնիկիձե 1 ԲԲՇ-ների էներգաարդյունավետության բարձրացում</t>
  </si>
  <si>
    <t>Սարչապետ համայնքի Սարչապետ բն․ մշակույթի տան վերանորոգում և արդիականացում</t>
  </si>
  <si>
    <t>Շնող համայնքի Շնող բնակավայրի կենտրոնական այգու վերանորոգում</t>
  </si>
  <si>
    <t>Շնող համայնքի «Հեքիաթ» մանկապարտեզի բարեկարգում</t>
  </si>
  <si>
    <t>Մեծավան համայնքի Մեծավան բնակավայրի  ներհամայնքային ճանապարհների կանոնավոր ձևի տուֆ քարով սալարկում</t>
  </si>
  <si>
    <t>Թումանյան համայնքի Թումանյան, Դսեղ, Աթան, Քարինջ և Չկալով բն․ գիշերային լուսավորության ընդլայնում, Թումանյան համայնքի մշակույթի տան 15կվտ հզորությամբ արևային ֆոտովոլտային կայանի կառուցում</t>
  </si>
  <si>
    <t>Թումանյան համայնքի Թումանյան քաղաքի 4-րդ փողոցի սալարկում տուֆով</t>
  </si>
  <si>
    <t>Նաիրի համայնքի Եղվարդ, Զորավան, Արագյուղ բնակավայրերի խմելու ջրագծի ցանցի կառուցման և Բուժական, Սարալանջ բնակավայրերի խմելու ջրագծերի հիմնանորոգման աշխատանքներ</t>
  </si>
  <si>
    <t>Նաիրի համայնքի Եղվարդ, Զովունի, Քասախ բնակավայրերում կոյուղու (ջրահեռացման) ցանցի կառուցում /Եղվարդ/</t>
  </si>
  <si>
    <t>Նաիրի համայնքի Եղվարդի Զորավար Անդրանիկի 1-ից 8-րդ նրբանցքների,Աբովյան, Ավտոկայան,Զաքարյան,Կնունյանց,Հովհաննիսյան,Շահումյան,Շիրակի,Աայաթ Նովայի,Սաֆարյան, Արա Գեղեցիկի և Չարենցի փողոցների, Պռոշյան բնակավայրի Մայիսյան 4-րդ նրբանցքի, Գևորգ Չաուշի 4-րդ, 5-րդ, 6-րս, 7-րդ նրբանցքների, ,Զորավան բնակավայրի 1-ին փողոցի, 2-րդ փակուղու և 10-րդ նրբանցքի  Զովունի բնակավայրի  39-րդ, 38-րդ և 7-րդ փողոցների ասֆալտապատման աշխատանքներ /Պռոշյան/</t>
  </si>
  <si>
    <t>Գառնի գյուղի խմելու ջրի համակարգում քլորակայանի, Գեղարդ, Հացավան և Գեղադիր գյուղերում ջրագծերի կառուցում</t>
  </si>
  <si>
    <t>Աշոցք համայնքի Աշոցք, Սիզավետ,  Ցողամարգ, Գոգհովիտ, Արփենի, Մուսայելյան, Փոքր Սարիար և Սալուտ բնակավայրերի համայնքային կենտրոնների նորոգման և վերակառուցման աշխատանքներ</t>
  </si>
  <si>
    <t>ՀՀ Սյունիքի մարզպետարան</t>
  </si>
  <si>
    <t>Գորիս համայնքի Ավանգարդ 5-րդ թաղամասի մոտեցման ճանապարհների հիմնանորոգում</t>
  </si>
  <si>
    <t>Իջևան համայնքի Իջևան, Աչաջուր, Այգեհովիտ և Խաշթառակ բն․ ճանապարհների և բակերի հիմնանորոգում, ասֆալտապատում                                                                          /Իջևանի Անկախության փողոցի թվով 12շենքի բակեր և Ազատամարտիկների 2 շենքի բակեր/</t>
  </si>
  <si>
    <t xml:space="preserve"> ՀՀ Արագածոտնի մարզպետարան</t>
  </si>
  <si>
    <t xml:space="preserve"> ՀՀ Սյունիքի մարզպետարան</t>
  </si>
  <si>
    <t>Բնակավայրերի գազաֆիկացում</t>
  </si>
  <si>
    <t xml:space="preserve">ՀՀ Արագածոտնի մարզպետարան </t>
  </si>
  <si>
    <t>Նախադպրոցական հաստատությունների կառուցում, վերակառուցում/նորոգում</t>
  </si>
  <si>
    <t>Հասարակական շենքերի (մշակույթի տուն, համայնքային կենտրոններ և այլն) կառուցում/վերանորոգում</t>
  </si>
  <si>
    <t>Վերականգնվող էներգետիկա, այդ թվում` արևային ֆոտովոլտային կայանների տեղադրում</t>
  </si>
  <si>
    <t>Խմելու ջրամատակարարման, ինչպես նաև ջրահեռացման համակարգի կառուցում/նորոգում</t>
  </si>
  <si>
    <t xml:space="preserve"> ՀՀ Սյունիքի մարզպետարան </t>
  </si>
  <si>
    <t>Աղյուսակ 9.1.48</t>
  </si>
  <si>
    <t>Աղյուսակ 9.1.55</t>
  </si>
  <si>
    <t>Վերականգնվող էներգետիկա, այդ թվում՝ արևային ֆոտովոլտային կայանների տեղադրում</t>
  </si>
  <si>
    <t>Արմանիս և Կաթնաղբյուր  բնակավայրերի մանկապարտեզների մասնաշենքերի հիմնանորոգում</t>
  </si>
  <si>
    <t>Նաիրի համայնքի մի շարք բնակավայրերի փողոցների արտաքին լուսավորության և Եղվարդի Սարալանջ բնակավայրի 3-րդ և 5-րդ փողոցների լուսավորության ցանցի կառուցում</t>
  </si>
  <si>
    <t>Աբովյան բնակավայրի Ռոսիա փողոցի և Առինջ բնակավայրի Ա թաղամասի 4-րդ, 5-րդ, 6-րդ փողոցների  ջրահեռացման համակարգերի  անցկացման աշխատանքներ/ Աբովյան բնակավայրի Ռոսիա փողոցի /</t>
  </si>
  <si>
    <t>Վեդի համայնքի Լուսաշող և Փոքր Վեդի բնակավայրերի փողոցների ասֆալտապատում</t>
  </si>
  <si>
    <t>Մեծամոր համայնքի 2 թաղամաս 1 շենքի, 1 թաղամաս 13ա  և 27 բազմաբնակարն շենքերի տանիքների հիմնանորոգում և  1 թաղամաս 4Բ1, 6Բ1, 8Բ1, 8Բ2 և 2Բ շենքերի վերելակների փոխարինում</t>
  </si>
  <si>
    <t>ՀՀ Գեղարքունիքի մարզպետարան</t>
  </si>
  <si>
    <t>Գավառ քաղաքի թիվ 7 մանկապարտեզի հիմնանորոգում</t>
  </si>
  <si>
    <t>Մրգաշեն բնակավայրի 7-րդ փողոցի /2-րդ, 4-րդ, 6-րդ, 8-րդ, 10-րդ շենքերի/  և ջրահեռացման ցանցի կառուցում և Մրգաշեն բնակավայրի խմելու ջրագծերի  կառուցում</t>
  </si>
  <si>
    <t xml:space="preserve">Աբովյան համայնքի և Առինջ բնակավայրերի Ռոսիա փողոցի և Առինջ բնակավայրի Ա թաղամասի 4-րդ, 5-րդ, 6-րդ փողոցների  ջրահեռացման համակարգերի  անցկացման աշխատանքներ </t>
  </si>
  <si>
    <r>
      <t xml:space="preserve">Արենի համայնքի Արենի բնակավայրում Նորավանքի ձոր տարածքում խմելու ջրի ՕԿՋ-ի/250խմ/ և արտաքին ցանցի 2.5կմ հատվածի կառուցում, </t>
    </r>
    <r>
      <rPr>
        <sz val="12"/>
        <color rgb="FFFF0000"/>
        <rFont val="GHEA Grapalat"/>
        <family val="3"/>
      </rPr>
      <t>Աղավնաձոր բնակավայրում Սահրատի աղբյուր ջրաղբյուրի կապտաժի և ջրագծի արտաքին ցանցի 80գծմ հատվածի կառուցում</t>
    </r>
    <r>
      <rPr>
        <sz val="12"/>
        <color rgb="FF000000"/>
        <rFont val="GHEA Grapalat"/>
        <family val="3"/>
      </rPr>
      <t>, Արփի բնակավայրում Ջրովանքի ձոր տարածքում խմելու ջրի մեկ կապտածի կառուցում և ջրատարի արտաքին ցանցի 300գծմ հգատվածի հիմնանորոգում,Գնիշիկ բնակավայրում Կարմիր քար Գնիշիկ Մոզրով ջրագծի մասնակի նորոգում, Ելփին բնակավայրում Գասպարի աղբյուր ջրաղբյուրի կապտաժի  և ջրաբաշխիչ հորի համար շինության կառուցում, Ելփին բնակավայրում Դիդիվան ջրաղբյուրի 4 կապտաժների կառուցում և ջրագծի արտաքին ցանցի մացնակի նորոգում, Խաչիկ բնակավայրում Առտետաձոր հանդամասում խմելու ջրի 1 կապտաժի և ջրագծի արտաքին ցանցի  2կմ հատվածի հիմնանորոգում,Չիվա բնակավայրում Աղոթից ջրաղբյուրի կապտաժի և ներքին ցանցի հիմնանորոգում</t>
    </r>
  </si>
  <si>
    <t xml:space="preserve"> Կապան քաղաքի Հալիձոր թաղամասի թիվ 6, թիվ 8, թիվ 15 բազմաբնակարան բնակելի շենքերի հարևանությամբ խաղահրապարակի և մարզադաշտի վերանորոգում ու հանգստյան գոտու կազմակերպում, Կապան քաղաքի Շինարարների փողոցի թիվ 15 և 17 բազմաբնակարան բնակելի շենքերի հարևանությամբ խաղահրապարակի և մարզադաշտի վերանորոգում ու հանգստյան գոտու կազմակերպում, Կապան քաղաքի Սպանդարյան փողոցի թիվ 7 և թիվ 6 բազմաբնակարան բնակելի շենքերի միջանկյալ հատվածում խաղահրապարակի և մարզադաշտի վերանորոգում ու հանգստյան գոտու կազմակերպում, Կապան քաղաքի Հ․ Ավետիսյան փողոցի թիվ 1 բազմաբնակարան բնակելի շենքի հարևանությամբ խաղահրապարակի և մարզադաշտի վերանորոգում և հանգստյան գոտու կազմակերպում, Թիվ 5 երթուղու հարևանությամբ հանգստի գոտու կազմակերպում և Նորաշենիկ գյուղում մարզադաշտի կառուցում /Նորաշենիկ/</t>
  </si>
  <si>
    <t>Քաջարան համայնքի «Մեքենասարքավորումների և տեխնիկայի ձեռք բերում»</t>
  </si>
  <si>
    <t>·         Կապան համայնքի «Հասարակական շենքերի նորոգում և կառուցում՝ Եղվարդ բնակավայրի կենցաղի տան վերանորոգում, Ծավ բնակավայրի կենցաղի տան վերանորոգում, Ըրկենանց բնակավայրում վարչական շենքԻ կառուցում և տարածքի բարեկարգում, Վանեք բնակավայրում վարչական շենքի կառուցում և տարածքի բարեկարգում, Եղեգ  բնակավայրում վարչական շենքի կառուցում և տարածքի բարեկարգում, Ներքին Խոտանան բնակավայրում վարչական շենքի կառուցում և տարածքի բարեկարգում, Դավիթ Համբարձումյանի անվան մանկապատանեկան մարզադպրոց ՀՈԱԿ-ի շենքի մասնակի վերանորոգում և ջեռուցման համակարգի վերականգնում, Կապան քաղաքի Վաչագան թաղամասի հանդիսությունների սրահի մասնակի վերանորոգում և Օխտար բնակավայրի ակումբի շենքի հիմնանորոգում» /Եղվարդ, Ծավ/</t>
  </si>
  <si>
    <t>Շինուհայր, Տաթև, Խոտ, Հալիձոր բնակավայրերի նախադպրոցական ուսումնական հաստատությունների, Շինուհայր բնակավայրի երաժշտական դպրոցի շենքերի տանիքներին և Հ 46 հանրապետական ու միջհամայնքային նշանակության ավտոճանապարհի գիշերային լուսավորության ցանցի էներգիայի սնուցման նպատակով արևային ֆոտովոլտային կայանների տեղադրումՇինուհայր,/ Տաթև, Խոտ, Հալիձոր բնակավայրերի նախադպրոցական ուսումնական հաստատություններ/</t>
  </si>
  <si>
    <t>Գորայք համայնքի` Սպանդարյան և Ծղուկ բնակավայրերի կենցաղի տների տանիքների 24.96 դրվածքային հզորության արևային կայանների  կառուցում, կենցաղի տան և վարչական շենքի ջեռուցում/Ծղուկ բնակավայր/</t>
  </si>
  <si>
    <t>Կապան համայնքի Դավիթ Բեկ բնակավայրի ջրամատակարարում,  Սրաշեն բնակավայրի խմելու ջրամատակարարման ապահովում և Կաղնուտ բնակավայրի խմելու ջրամատակարարման ապահովում /Սրաշեն, Կաղնուտ բնակավայր/</t>
  </si>
  <si>
    <t>·         Կապան համայնքի Կապան քաղաքի նախադպրոցական ուսումնական հաստատությունների նորոգում՝ "Կապանի թիվ 9 ՆՈՒՀ" ՀՈԱԿ-ի շենքի վերակառուցում և տարածքի բարեկարգում, "Կապանի թիվ 10 ՆՈՒՀ" ՀՈԱԿ-ի շենքի վերանորոգում և տարածքի բարեկարգում /թիվ 10 ՆՈՒՀ/</t>
  </si>
  <si>
    <r>
      <t>   Կապան համայնքի «Նորաշենիկ բնակավայրի վարչական շենքի նորոգում և «Կապանի կոմունալ ծառայություն» ՀՈԱԿ-ի գրասենյակի կառուցում»,/</t>
    </r>
    <r>
      <rPr>
        <sz val="10"/>
        <color rgb="FFFF0000"/>
        <rFont val="GHEA Grapalat"/>
        <family val="3"/>
      </rPr>
      <t>Նորաշենիկ</t>
    </r>
    <r>
      <rPr>
        <sz val="10"/>
        <color rgb="FF000000"/>
        <rFont val="GHEA Grapalat"/>
        <family val="3"/>
      </rPr>
      <t>/</t>
    </r>
  </si>
  <si>
    <t xml:space="preserve"> ՀՀ Գեղարքունիք մարզպետարան</t>
  </si>
  <si>
    <t xml:space="preserve">ՀԱՅԱՍՏԱՆԻ ՀԱՆՐԱՊԵՏՈՒԹՅԱՆ ԿԱՌԱՎԱՐՈՒԹՅԱՆ 2022 ԹՎԱԿԱՆԻ ԴԵԿՏԵՄԲԵՐԻ 29-Ի № 2111-Ն ՈՐՈՇՄԱՆ № 9.1 ՀԱՎԵԼՎԱԾԻ № 9.1.48, 9.1.49, 9.1.50, 9.1.51. 9.1.52, 9.1.53, 9.1.54, 9.1.55, 9.1.56, 9.1.57  ԵՎ 9.1.58 ԱՂՅՈՒՍԱԿՆԵՐՈՒՄ ԿԱՏԱՐՎՈՂ ՓՈՓՈԽՈՒԹՅՈՒՆԸ ԵՎ ԼՐԱՑՈՒՄՆԵՐԸ </t>
  </si>
  <si>
    <r>
      <t xml:space="preserve">Մեծամոր համայնքի Գետաշեն բնակավայրի փողոցների ց/ճնշման գազատարի կառուցում, Շենավան, </t>
    </r>
    <r>
      <rPr>
        <sz val="12"/>
        <color rgb="FFFF0000"/>
        <rFont val="GHEA Grapalat"/>
        <family val="3"/>
      </rPr>
      <t>Վարդանաշեն,</t>
    </r>
    <r>
      <rPr>
        <sz val="12"/>
        <color theme="1"/>
        <rFont val="GHEA Grapalat"/>
        <family val="3"/>
      </rPr>
      <t xml:space="preserve"> </t>
    </r>
    <r>
      <rPr>
        <sz val="12"/>
        <color rgb="FFFF0000"/>
        <rFont val="GHEA Grapalat"/>
        <family val="3"/>
      </rPr>
      <t>Այգեշատ</t>
    </r>
    <r>
      <rPr>
        <sz val="12"/>
        <color theme="1"/>
        <rFont val="GHEA Grapalat"/>
        <family val="3"/>
      </rPr>
      <t xml:space="preserve">, Նոր Արմավիր, </t>
    </r>
    <r>
      <rPr>
        <sz val="12"/>
        <color rgb="FFFF0000"/>
        <rFont val="GHEA Grapalat"/>
        <family val="3"/>
      </rPr>
      <t>Եղեգնուտ</t>
    </r>
    <r>
      <rPr>
        <sz val="12"/>
        <color theme="1"/>
        <rFont val="GHEA Grapalat"/>
        <family val="3"/>
      </rPr>
      <t>, Ակնալիճ բնակավայրերի գազաֆիկացում</t>
    </r>
  </si>
  <si>
    <t xml:space="preserve"> ՀՀ Գեղարքունիքի մարզպետարան </t>
  </si>
  <si>
    <t>Աղյուսակ 9.1.51</t>
  </si>
  <si>
    <t>Բնակավայրի փողոցների
կառուցում/նորոգում ասֆալտապատմամբ</t>
  </si>
  <si>
    <t>Մեքենասարքավորումների, տեխնիկայի և գույքի ձեռքբերում</t>
  </si>
  <si>
    <t xml:space="preserve">Կապան համայնքի Սևաքար գյուղի ջրամատակարարման համակարգի
վերակառուցում, Վարդավանք գյուղի ջրամատակարարման համակարգի
վերակառուցում և Չափնի գյուղի ջրամատակարարման համակարգի վերակառուցում </t>
  </si>
  <si>
    <t xml:space="preserve">Քաջարան համայնքի բնակավայրերի փողոցների և
ներհամայնքային ճանապարհների հիմնանորոգում/բարեկարգում </t>
  </si>
  <si>
    <r>
      <t xml:space="preserve">Սևան համայնքի շենքերի բակային տարածքների 35000քմ   </t>
    </r>
    <r>
      <rPr>
        <u/>
        <sz val="12"/>
        <color rgb="FF000000"/>
        <rFont val="GHEA Grapalat"/>
        <family val="3"/>
      </rPr>
      <t>+</t>
    </r>
    <r>
      <rPr>
        <sz val="12"/>
        <color rgb="FF000000"/>
        <rFont val="GHEA Grapalat"/>
        <family val="3"/>
      </rPr>
      <t>10%  ընդհանուր մակերեսով ճանապարհների հիմնանորոգման աշխատանքներ</t>
    </r>
  </si>
  <si>
    <t>Եղեգնաձոր համայնքի Գլաձորյան փողոցի 380մ, Կամոյի փողոցի 2-րդ նրբանցքի 210մ, Մոմիկի փողոցի 1-ին նրբանցքի 270մ հատվածների ասֆալտապատում</t>
  </si>
  <si>
    <t>Ցուցանիշների փոփոխությունը (ավելացումները նշված են դրական նշանով, իսկ նվազեցումները՝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</si>
</sst>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_€_ ;_ * \(#,##0.00\)\ _€_ ;_ * &quot;-&quot;??_)\ _€_ ;_ @_ "/>
    <numFmt numFmtId="165" formatCode="_-* #,##0.00\ _₽_-;\-* #,##0.00\ _₽_-;_-* &quot;-&quot;??\ _₽_-;_-@_-"/>
    <numFmt numFmtId="166" formatCode="_ * #,##0.00_)_€_ ;_ * \(#,##0.00\)_€_ ;_ * &quot;-&quot;??_)_€_ ;_ @_ "/>
    <numFmt numFmtId="167" formatCode="_-* #,##0.00_р_._-;\-* #,##0.00_р_._-;_-* &quot;-&quot;??_р_._-;_-@_-"/>
    <numFmt numFmtId="168" formatCode="_-* #,##0.00_-;\-* #,##0.00_-;_-* &quot;-&quot;??_-;_-@_-"/>
    <numFmt numFmtId="169" formatCode="_-* #,##0.00\ _A_M_D_-;\-* #,##0.00\ _A_M_D_-;_-* &quot;-&quot;??\ _A_M_D_-;_-@_-"/>
    <numFmt numFmtId="170" formatCode="#,##0.0"/>
    <numFmt numFmtId="171" formatCode="#,##0.0_);\(#,##0.0\)"/>
    <numFmt numFmtId="172" formatCode="_-* #,##0.00\ _֏_-;\-* #,##0.00\ _֏_-;_-* &quot;-&quot;??\ _֏_-;_-@_-"/>
    <numFmt numFmtId="173" formatCode="_-* #,##0.00&quot;р.&quot;_-;\-* #,##0.00&quot;р.&quot;_-;_-* &quot;-&quot;??&quot;р.&quot;_-;_-@_-"/>
    <numFmt numFmtId="174" formatCode="_ * #,##0.00_)\ _ _ ;_ * \(#,##0.00\)\ _ _ ;_ * &quot;-&quot;??_)\ _ _ ;_ @_ "/>
    <numFmt numFmtId="175" formatCode="00"/>
    <numFmt numFmtId="176" formatCode="_(* #,##0.0_);_(* \(#,##0.0\);_(* &quot;-&quot;??_);_(@_)"/>
    <numFmt numFmtId="177" formatCode="#,##0.000_);\(#,##0.000\)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sz val="10"/>
      <name val="Arial"/>
      <family val="2"/>
      <charset val="204"/>
    </font>
    <font>
      <sz val="8"/>
      <name val="GHEA Grapalat"/>
      <family val="2"/>
    </font>
    <font>
      <sz val="10"/>
      <name val="Times Armenian"/>
      <family val="1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 Armenian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sz val="9"/>
      <name val="Arial Armenian"/>
      <family val="2"/>
    </font>
    <font>
      <sz val="10"/>
      <name val="Times LatArm"/>
    </font>
    <font>
      <sz val="10"/>
      <name val="Helv"/>
      <charset val="204"/>
    </font>
    <font>
      <sz val="10"/>
      <name val="Baltica Cyrillic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color rgb="FFFF0000"/>
      <name val="GHEA Grapalat"/>
      <family val="3"/>
    </font>
    <font>
      <sz val="10"/>
      <color rgb="FF000000"/>
      <name val="MS Sans Serif"/>
      <family val="2"/>
      <charset val="1"/>
    </font>
    <font>
      <sz val="12"/>
      <color rgb="FF000000"/>
      <name val="GHEA Grapalat"/>
      <family val="3"/>
    </font>
    <font>
      <b/>
      <sz val="11"/>
      <color theme="1"/>
      <name val="GHEA Grapalat"/>
      <family val="3"/>
    </font>
    <font>
      <b/>
      <sz val="12"/>
      <color rgb="FF000000"/>
      <name val="GHEA Grapalat"/>
      <family val="3"/>
    </font>
    <font>
      <sz val="11"/>
      <color rgb="FF000000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rgb="FFFF0000"/>
      <name val="GHEA Grapalat"/>
      <family val="3"/>
    </font>
    <font>
      <sz val="10"/>
      <color rgb="FF000000"/>
      <name val="GHEA Grapalat"/>
      <family val="3"/>
    </font>
    <font>
      <u/>
      <sz val="12"/>
      <color rgb="FF000000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2">
    <xf numFmtId="0" fontId="0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4" fillId="0" borderId="0"/>
    <xf numFmtId="0" fontId="32" fillId="0" borderId="0"/>
    <xf numFmtId="0" fontId="14" fillId="0" borderId="0"/>
    <xf numFmtId="0" fontId="34" fillId="0" borderId="0"/>
    <xf numFmtId="9" fontId="14" fillId="0" borderId="0" applyFont="0" applyFill="0" applyBorder="0" applyAlignment="0" applyProtection="0"/>
    <xf numFmtId="0" fontId="1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8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23" borderId="7" applyNumberFormat="0" applyFon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68" fontId="52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14" fillId="0" borderId="0"/>
    <xf numFmtId="0" fontId="15" fillId="0" borderId="0"/>
    <xf numFmtId="0" fontId="52" fillId="0" borderId="0"/>
    <xf numFmtId="0" fontId="15" fillId="0" borderId="0"/>
    <xf numFmtId="0" fontId="35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5" fillId="0" borderId="0"/>
    <xf numFmtId="43" fontId="52" fillId="0" borderId="0" applyFont="0" applyFill="0" applyBorder="0" applyAlignment="0" applyProtection="0"/>
    <xf numFmtId="43" fontId="56" fillId="0" borderId="0" applyFill="0" applyBorder="0" applyProtection="0">
      <alignment horizontal="right" vertical="top"/>
    </xf>
    <xf numFmtId="0" fontId="58" fillId="22" borderId="0" applyNumberFormat="0" applyBorder="0" applyAlignment="0" applyProtection="0"/>
    <xf numFmtId="169" fontId="11" fillId="0" borderId="0" applyFont="0" applyFill="0" applyBorder="0" applyAlignment="0" applyProtection="0"/>
    <xf numFmtId="0" fontId="59" fillId="0" borderId="0"/>
    <xf numFmtId="0" fontId="60" fillId="0" borderId="0"/>
    <xf numFmtId="9" fontId="60" fillId="0" borderId="0" applyFont="0" applyFill="0" applyBorder="0" applyAlignment="0" applyProtection="0"/>
    <xf numFmtId="0" fontId="11" fillId="0" borderId="0"/>
    <xf numFmtId="0" fontId="61" fillId="0" borderId="0">
      <alignment horizontal="left" vertical="top" wrapText="1"/>
    </xf>
    <xf numFmtId="0" fontId="59" fillId="0" borderId="0"/>
    <xf numFmtId="166" fontId="59" fillId="0" borderId="0" applyFont="0" applyFill="0" applyBorder="0" applyAlignment="0" applyProtection="0"/>
    <xf numFmtId="0" fontId="56" fillId="0" borderId="0">
      <alignment horizontal="left" vertical="top" wrapText="1"/>
    </xf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2" fillId="0" borderId="0"/>
    <xf numFmtId="0" fontId="62" fillId="0" borderId="0"/>
    <xf numFmtId="166" fontId="52" fillId="0" borderId="0" applyFont="0" applyFill="0" applyBorder="0" applyAlignment="0" applyProtection="0"/>
    <xf numFmtId="0" fontId="59" fillId="0" borderId="0"/>
    <xf numFmtId="166" fontId="63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41" borderId="0" applyNumberFormat="0" applyBorder="0" applyAlignment="0" applyProtection="0"/>
    <xf numFmtId="0" fontId="64" fillId="45" borderId="0" applyNumberFormat="0" applyBorder="0" applyAlignment="0" applyProtection="0"/>
    <xf numFmtId="0" fontId="64" fillId="49" borderId="0" applyNumberFormat="0" applyBorder="0" applyAlignment="0" applyProtection="0"/>
    <xf numFmtId="0" fontId="64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4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65" fillId="55" borderId="0" applyNumberFormat="0" applyBorder="0" applyAlignment="0" applyProtection="0"/>
    <xf numFmtId="0" fontId="65" fillId="32" borderId="0" applyNumberFormat="0" applyBorder="0" applyAlignment="0" applyProtection="0"/>
    <xf numFmtId="0" fontId="65" fillId="36" borderId="0" applyNumberFormat="0" applyBorder="0" applyAlignment="0" applyProtection="0"/>
    <xf numFmtId="0" fontId="65" fillId="40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6" fillId="26" borderId="0" applyNumberFormat="0" applyBorder="0" applyAlignment="0" applyProtection="0"/>
    <xf numFmtId="0" fontId="67" fillId="29" borderId="21" applyNumberFormat="0" applyAlignment="0" applyProtection="0"/>
    <xf numFmtId="0" fontId="68" fillId="30" borderId="24" applyNumberFormat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21" applyNumberFormat="0" applyAlignment="0" applyProtection="0"/>
    <xf numFmtId="0" fontId="75" fillId="0" borderId="23" applyNumberFormat="0" applyFill="0" applyAlignment="0" applyProtection="0"/>
    <xf numFmtId="0" fontId="76" fillId="27" borderId="0" applyNumberFormat="0" applyBorder="0" applyAlignment="0" applyProtection="0"/>
    <xf numFmtId="0" fontId="77" fillId="0" borderId="0"/>
    <xf numFmtId="0" fontId="56" fillId="0" borderId="0">
      <alignment horizontal="left" vertical="top" wrapText="1"/>
    </xf>
    <xf numFmtId="0" fontId="11" fillId="0" borderId="0"/>
    <xf numFmtId="0" fontId="64" fillId="31" borderId="25" applyNumberFormat="0" applyFont="0" applyAlignment="0" applyProtection="0"/>
    <xf numFmtId="0" fontId="52" fillId="31" borderId="25" applyNumberFormat="0" applyFont="0" applyAlignment="0" applyProtection="0"/>
    <xf numFmtId="0" fontId="79" fillId="29" borderId="22" applyNumberFormat="0" applyAlignment="0" applyProtection="0"/>
    <xf numFmtId="9" fontId="6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/>
    <xf numFmtId="166" fontId="57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7" fillId="0" borderId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/>
    <xf numFmtId="0" fontId="84" fillId="27" borderId="0" applyNumberFormat="0" applyBorder="0" applyAlignment="0" applyProtection="0"/>
    <xf numFmtId="0" fontId="57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27" applyNumberFormat="0" applyAlignment="0" applyProtection="0"/>
    <xf numFmtId="0" fontId="88" fillId="21" borderId="2" applyNumberFormat="0" applyAlignment="0" applyProtection="0"/>
    <xf numFmtId="166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27" applyNumberFormat="0" applyAlignment="0" applyProtection="0"/>
    <xf numFmtId="0" fontId="95" fillId="0" borderId="6" applyNumberFormat="0" applyFill="0" applyAlignment="0" applyProtection="0"/>
    <xf numFmtId="1" fontId="99" fillId="0" borderId="0"/>
    <xf numFmtId="1" fontId="99" fillId="0" borderId="0"/>
    <xf numFmtId="1" fontId="99" fillId="0" borderId="0"/>
    <xf numFmtId="0" fontId="52" fillId="0" borderId="0"/>
    <xf numFmtId="0" fontId="11" fillId="0" borderId="0"/>
    <xf numFmtId="0" fontId="11" fillId="0" borderId="0"/>
    <xf numFmtId="0" fontId="14" fillId="23" borderId="28" applyNumberFormat="0" applyFont="0" applyAlignment="0" applyProtection="0"/>
    <xf numFmtId="0" fontId="96" fillId="20" borderId="29" applyNumberFormat="0" applyAlignment="0" applyProtection="0"/>
    <xf numFmtId="0" fontId="16" fillId="0" borderId="0"/>
    <xf numFmtId="0" fontId="16" fillId="0" borderId="0"/>
    <xf numFmtId="0" fontId="49" fillId="0" borderId="0" applyNumberFormat="0" applyFill="0" applyBorder="0" applyAlignment="0" applyProtection="0"/>
    <xf numFmtId="0" fontId="97" fillId="0" borderId="30" applyNumberFormat="0" applyFill="0" applyAlignment="0" applyProtection="0"/>
    <xf numFmtId="0" fontId="98" fillId="0" borderId="0" applyNumberFormat="0" applyFill="0" applyBorder="0" applyAlignment="0" applyProtection="0"/>
    <xf numFmtId="0" fontId="15" fillId="0" borderId="0"/>
    <xf numFmtId="1" fontId="99" fillId="0" borderId="0"/>
    <xf numFmtId="0" fontId="100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16" fillId="0" borderId="0"/>
    <xf numFmtId="172" fontId="8" fillId="0" borderId="0" applyFont="0" applyFill="0" applyBorder="0" applyAlignment="0" applyProtection="0"/>
    <xf numFmtId="0" fontId="8" fillId="0" borderId="0"/>
    <xf numFmtId="0" fontId="118" fillId="0" borderId="0"/>
    <xf numFmtId="0" fontId="8" fillId="0" borderId="0"/>
    <xf numFmtId="0" fontId="119" fillId="0" borderId="0"/>
    <xf numFmtId="0" fontId="120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119" fillId="0" borderId="0"/>
    <xf numFmtId="165" fontId="119" fillId="0" borderId="0" applyFont="0" applyFill="0" applyBorder="0" applyAlignment="0" applyProtection="0"/>
    <xf numFmtId="0" fontId="59" fillId="0" borderId="0"/>
    <xf numFmtId="16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60" fillId="0" borderId="0"/>
    <xf numFmtId="0" fontId="59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" fillId="0" borderId="0"/>
    <xf numFmtId="0" fontId="62" fillId="0" borderId="0"/>
    <xf numFmtId="166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77" fillId="0" borderId="0"/>
    <xf numFmtId="0" fontId="8" fillId="31" borderId="25" applyNumberFormat="0" applyFont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7" fillId="20" borderId="33" applyNumberFormat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4" fillId="7" borderId="33" applyNumberFormat="0" applyAlignment="0" applyProtection="0"/>
    <xf numFmtId="0" fontId="8" fillId="0" borderId="0"/>
    <xf numFmtId="0" fontId="14" fillId="23" borderId="34" applyNumberFormat="0" applyFont="0" applyAlignment="0" applyProtection="0"/>
    <xf numFmtId="0" fontId="96" fillId="20" borderId="35" applyNumberFormat="0" applyAlignment="0" applyProtection="0"/>
    <xf numFmtId="0" fontId="97" fillId="0" borderId="36" applyNumberFormat="0" applyFill="0" applyAlignment="0" applyProtection="0"/>
    <xf numFmtId="1" fontId="99" fillId="0" borderId="0"/>
    <xf numFmtId="0" fontId="56" fillId="0" borderId="0">
      <alignment horizontal="left" vertical="top" wrapText="1"/>
    </xf>
    <xf numFmtId="0" fontId="57" fillId="0" borderId="0"/>
    <xf numFmtId="0" fontId="121" fillId="0" borderId="0"/>
    <xf numFmtId="0" fontId="11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56" fillId="0" borderId="0" applyFont="0" applyFill="0" applyBorder="0" applyAlignment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7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117" fillId="35" borderId="0" applyNumberFormat="0" applyBorder="0" applyAlignment="0" applyProtection="0"/>
    <xf numFmtId="0" fontId="117" fillId="39" borderId="0" applyNumberFormat="0" applyBorder="0" applyAlignment="0" applyProtection="0"/>
    <xf numFmtId="0" fontId="117" fillId="43" borderId="0" applyNumberFormat="0" applyBorder="0" applyAlignment="0" applyProtection="0"/>
    <xf numFmtId="0" fontId="117" fillId="47" borderId="0" applyNumberFormat="0" applyBorder="0" applyAlignment="0" applyProtection="0"/>
    <xf numFmtId="0" fontId="117" fillId="51" borderId="0" applyNumberFormat="0" applyBorder="0" applyAlignment="0" applyProtection="0"/>
    <xf numFmtId="0" fontId="117" fillId="55" borderId="0" applyNumberFormat="0" applyBorder="0" applyAlignment="0" applyProtection="0"/>
    <xf numFmtId="0" fontId="117" fillId="32" borderId="0" applyNumberFormat="0" applyBorder="0" applyAlignment="0" applyProtection="0"/>
    <xf numFmtId="0" fontId="117" fillId="36" borderId="0" applyNumberFormat="0" applyBorder="0" applyAlignment="0" applyProtection="0"/>
    <xf numFmtId="0" fontId="117" fillId="40" borderId="0" applyNumberFormat="0" applyBorder="0" applyAlignment="0" applyProtection="0"/>
    <xf numFmtId="0" fontId="117" fillId="44" borderId="0" applyNumberFormat="0" applyBorder="0" applyAlignment="0" applyProtection="0"/>
    <xf numFmtId="0" fontId="117" fillId="48" borderId="0" applyNumberFormat="0" applyBorder="0" applyAlignment="0" applyProtection="0"/>
    <xf numFmtId="0" fontId="117" fillId="52" borderId="0" applyNumberFormat="0" applyBorder="0" applyAlignment="0" applyProtection="0"/>
    <xf numFmtId="0" fontId="108" fillId="26" borderId="0" applyNumberFormat="0" applyBorder="0" applyAlignment="0" applyProtection="0"/>
    <xf numFmtId="0" fontId="111" fillId="29" borderId="21" applyNumberFormat="0" applyAlignment="0" applyProtection="0"/>
    <xf numFmtId="0" fontId="113" fillId="30" borderId="24" applyNumberFormat="0" applyAlignment="0" applyProtection="0"/>
    <xf numFmtId="0" fontId="115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04" fillId="0" borderId="18" applyNumberFormat="0" applyFill="0" applyAlignment="0" applyProtection="0"/>
    <xf numFmtId="0" fontId="105" fillId="0" borderId="19" applyNumberFormat="0" applyFill="0" applyAlignment="0" applyProtection="0"/>
    <xf numFmtId="0" fontId="106" fillId="0" borderId="20" applyNumberFormat="0" applyFill="0" applyAlignment="0" applyProtection="0"/>
    <xf numFmtId="0" fontId="106" fillId="0" borderId="0" applyNumberFormat="0" applyFill="0" applyBorder="0" applyAlignment="0" applyProtection="0"/>
    <xf numFmtId="0" fontId="109" fillId="28" borderId="21" applyNumberFormat="0" applyAlignment="0" applyProtection="0"/>
    <xf numFmtId="0" fontId="112" fillId="0" borderId="23" applyNumberFormat="0" applyFill="0" applyAlignment="0" applyProtection="0"/>
    <xf numFmtId="0" fontId="84" fillId="27" borderId="0" applyNumberFormat="0" applyBorder="0" applyAlignment="0" applyProtection="0"/>
    <xf numFmtId="0" fontId="110" fillId="29" borderId="22" applyNumberFormat="0" applyAlignment="0" applyProtection="0"/>
    <xf numFmtId="0" fontId="103" fillId="0" borderId="0" applyNumberFormat="0" applyFill="0" applyBorder="0" applyAlignment="0" applyProtection="0"/>
    <xf numFmtId="0" fontId="116" fillId="0" borderId="26" applyNumberFormat="0" applyFill="0" applyAlignment="0" applyProtection="0"/>
    <xf numFmtId="0" fontId="114" fillId="0" borderId="0" applyNumberFormat="0" applyFill="0" applyBorder="0" applyAlignment="0" applyProtection="0"/>
    <xf numFmtId="0" fontId="15" fillId="0" borderId="0"/>
    <xf numFmtId="43" fontId="8" fillId="0" borderId="0" applyFont="0" applyFill="0" applyBorder="0" applyAlignment="0" applyProtection="0"/>
    <xf numFmtId="0" fontId="15" fillId="0" borderId="0"/>
    <xf numFmtId="43" fontId="59" fillId="0" borderId="0" applyFont="0" applyFill="0" applyBorder="0" applyAlignment="0" applyProtection="0"/>
    <xf numFmtId="0" fontId="56" fillId="0" borderId="0">
      <alignment horizontal="left" vertical="top" wrapText="1"/>
    </xf>
    <xf numFmtId="0" fontId="8" fillId="0" borderId="0"/>
    <xf numFmtId="172" fontId="8" fillId="0" borderId="0" applyFont="0" applyFill="0" applyBorder="0" applyAlignment="0" applyProtection="0"/>
    <xf numFmtId="0" fontId="8" fillId="0" borderId="0"/>
    <xf numFmtId="0" fontId="118" fillId="0" borderId="0"/>
    <xf numFmtId="0" fontId="119" fillId="0" borderId="0"/>
    <xf numFmtId="0" fontId="120" fillId="0" borderId="0"/>
    <xf numFmtId="0" fontId="8" fillId="0" borderId="0"/>
    <xf numFmtId="0" fontId="119" fillId="0" borderId="0"/>
    <xf numFmtId="0" fontId="8" fillId="0" borderId="0"/>
    <xf numFmtId="0" fontId="8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44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23" fillId="0" borderId="10" applyFill="0" applyBorder="0" applyAlignment="0">
      <alignment horizontal="right"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5" fillId="0" borderId="0"/>
    <xf numFmtId="0" fontId="119" fillId="0" borderId="0"/>
    <xf numFmtId="0" fontId="119" fillId="0" borderId="0"/>
    <xf numFmtId="0" fontId="15" fillId="0" borderId="0"/>
    <xf numFmtId="0" fontId="119" fillId="0" borderId="0"/>
    <xf numFmtId="0" fontId="11" fillId="0" borderId="0"/>
    <xf numFmtId="0" fontId="124" fillId="0" borderId="0"/>
    <xf numFmtId="0" fontId="8" fillId="0" borderId="0"/>
    <xf numFmtId="0" fontId="1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5" fillId="0" borderId="0"/>
    <xf numFmtId="0" fontId="15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" fillId="0" borderId="0"/>
    <xf numFmtId="0" fontId="119" fillId="0" borderId="0"/>
    <xf numFmtId="0" fontId="119" fillId="0" borderId="0"/>
    <xf numFmtId="0" fontId="15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5" fillId="0" borderId="0"/>
    <xf numFmtId="0" fontId="125" fillId="0" borderId="0"/>
    <xf numFmtId="0" fontId="126" fillId="0" borderId="0"/>
    <xf numFmtId="43" fontId="59" fillId="0" borderId="0" applyFont="0" applyFill="0" applyBorder="0" applyAlignment="0" applyProtection="0"/>
    <xf numFmtId="0" fontId="8" fillId="0" borderId="0"/>
    <xf numFmtId="0" fontId="8" fillId="0" borderId="0"/>
    <xf numFmtId="164" fontId="127" fillId="0" borderId="0" applyFont="0" applyFill="0" applyBorder="0" applyAlignment="0" applyProtection="0"/>
    <xf numFmtId="0" fontId="17" fillId="7" borderId="33" applyNumberFormat="0" applyAlignment="0" applyProtection="0"/>
    <xf numFmtId="0" fontId="18" fillId="20" borderId="35" applyNumberFormat="0" applyAlignment="0" applyProtection="0"/>
    <xf numFmtId="0" fontId="19" fillId="20" borderId="33" applyNumberFormat="0" applyAlignment="0" applyProtection="0"/>
    <xf numFmtId="0" fontId="23" fillId="0" borderId="36" applyNumberFormat="0" applyFill="0" applyAlignment="0" applyProtection="0"/>
    <xf numFmtId="0" fontId="11" fillId="23" borderId="34" applyNumberFormat="0" applyFont="0" applyAlignment="0" applyProtection="0"/>
    <xf numFmtId="0" fontId="38" fillId="20" borderId="33" applyNumberFormat="0" applyAlignment="0" applyProtection="0"/>
    <xf numFmtId="168" fontId="7" fillId="0" borderId="0" applyFont="0" applyFill="0" applyBorder="0" applyAlignment="0" applyProtection="0"/>
    <xf numFmtId="0" fontId="45" fillId="7" borderId="33" applyNumberFormat="0" applyAlignment="0" applyProtection="0"/>
    <xf numFmtId="0" fontId="7" fillId="0" borderId="0"/>
    <xf numFmtId="0" fontId="35" fillId="23" borderId="34" applyNumberFormat="0" applyFont="0" applyAlignment="0" applyProtection="0"/>
    <xf numFmtId="0" fontId="48" fillId="20" borderId="35" applyNumberFormat="0" applyAlignment="0" applyProtection="0"/>
    <xf numFmtId="0" fontId="50" fillId="0" borderId="36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31" borderId="25" applyNumberFormat="0" applyFon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31" borderId="25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119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78" fillId="0" borderId="0"/>
    <xf numFmtId="0" fontId="4" fillId="31" borderId="25" applyNumberFormat="0" applyFont="0" applyAlignment="0" applyProtection="0"/>
    <xf numFmtId="43" fontId="4" fillId="0" borderId="0" applyFont="0" applyFill="0" applyBorder="0" applyAlignment="0" applyProtection="0"/>
    <xf numFmtId="0" fontId="87" fillId="20" borderId="38" applyNumberFormat="0" applyAlignment="0" applyProtection="0"/>
    <xf numFmtId="43" fontId="4" fillId="0" borderId="0" applyFont="0" applyFill="0" applyBorder="0" applyAlignment="0" applyProtection="0"/>
    <xf numFmtId="0" fontId="94" fillId="7" borderId="38" applyNumberFormat="0" applyAlignment="0" applyProtection="0"/>
    <xf numFmtId="0" fontId="4" fillId="0" borderId="0"/>
    <xf numFmtId="0" fontId="14" fillId="23" borderId="39" applyNumberFormat="0" applyFont="0" applyAlignment="0" applyProtection="0"/>
    <xf numFmtId="0" fontId="96" fillId="20" borderId="40" applyNumberFormat="0" applyAlignment="0" applyProtection="0"/>
    <xf numFmtId="0" fontId="97" fillId="0" borderId="41" applyNumberFormat="0" applyFill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2" fontId="123" fillId="0" borderId="37" applyFill="0" applyBorder="0" applyAlignment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8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87" fillId="20" borderId="38" applyNumberFormat="0" applyAlignment="0" applyProtection="0"/>
    <xf numFmtId="0" fontId="94" fillId="7" borderId="38" applyNumberFormat="0" applyAlignment="0" applyProtection="0"/>
    <xf numFmtId="0" fontId="14" fillId="23" borderId="39" applyNumberFormat="0" applyFont="0" applyAlignment="0" applyProtection="0"/>
    <xf numFmtId="0" fontId="96" fillId="20" borderId="40" applyNumberFormat="0" applyAlignment="0" applyProtection="0"/>
    <xf numFmtId="0" fontId="97" fillId="0" borderId="41" applyNumberFormat="0" applyFill="0" applyAlignment="0" applyProtection="0"/>
    <xf numFmtId="0" fontId="128" fillId="0" borderId="0"/>
    <xf numFmtId="0" fontId="128" fillId="0" borderId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130" fillId="0" borderId="0"/>
    <xf numFmtId="0" fontId="16" fillId="0" borderId="0"/>
    <xf numFmtId="172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3" fillId="0" borderId="0"/>
    <xf numFmtId="173" fontId="3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31" borderId="25" applyNumberFormat="0" applyFont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7" fillId="20" borderId="42" applyNumberFormat="0" applyAlignment="0" applyProtection="0"/>
    <xf numFmtId="43" fontId="3" fillId="0" borderId="0" applyFont="0" applyFill="0" applyBorder="0" applyAlignment="0" applyProtection="0"/>
    <xf numFmtId="0" fontId="94" fillId="7" borderId="42" applyNumberFormat="0" applyAlignment="0" applyProtection="0"/>
    <xf numFmtId="0" fontId="3" fillId="0" borderId="0"/>
    <xf numFmtId="0" fontId="14" fillId="23" borderId="43" applyNumberFormat="0" applyFont="0" applyAlignment="0" applyProtection="0"/>
    <xf numFmtId="0" fontId="96" fillId="20" borderId="44" applyNumberFormat="0" applyAlignment="0" applyProtection="0"/>
    <xf numFmtId="0" fontId="97" fillId="0" borderId="45" applyNumberFormat="0" applyFill="0" applyAlignment="0" applyProtection="0"/>
    <xf numFmtId="0" fontId="15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87" fillId="20" borderId="42" applyNumberFormat="0" applyAlignment="0" applyProtection="0"/>
    <xf numFmtId="0" fontId="94" fillId="7" borderId="42" applyNumberFormat="0" applyAlignment="0" applyProtection="0"/>
    <xf numFmtId="0" fontId="14" fillId="23" borderId="43" applyNumberFormat="0" applyFont="0" applyAlignment="0" applyProtection="0"/>
    <xf numFmtId="0" fontId="96" fillId="20" borderId="44" applyNumberFormat="0" applyAlignment="0" applyProtection="0"/>
    <xf numFmtId="0" fontId="97" fillId="0" borderId="4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19" fillId="0" borderId="0"/>
    <xf numFmtId="0" fontId="87" fillId="20" borderId="46" applyNumberFormat="0" applyAlignment="0" applyProtection="0"/>
    <xf numFmtId="0" fontId="87" fillId="20" borderId="46" applyNumberFormat="0" applyAlignment="0" applyProtection="0"/>
    <xf numFmtId="0" fontId="97" fillId="0" borderId="49" applyNumberFormat="0" applyFill="0" applyAlignment="0" applyProtection="0"/>
    <xf numFmtId="0" fontId="87" fillId="20" borderId="46" applyNumberFormat="0" applyAlignment="0" applyProtection="0"/>
    <xf numFmtId="0" fontId="94" fillId="7" borderId="46" applyNumberFormat="0" applyAlignment="0" applyProtection="0"/>
    <xf numFmtId="0" fontId="14" fillId="23" borderId="47" applyNumberFormat="0" applyFont="0" applyAlignment="0" applyProtection="0"/>
    <xf numFmtId="0" fontId="96" fillId="20" borderId="48" applyNumberFormat="0" applyAlignment="0" applyProtection="0"/>
    <xf numFmtId="0" fontId="97" fillId="0" borderId="49" applyNumberFormat="0" applyFill="0" applyAlignment="0" applyProtection="0"/>
    <xf numFmtId="2" fontId="123" fillId="0" borderId="50" applyFill="0" applyBorder="0" applyAlignment="0">
      <alignment horizontal="right" vertical="center"/>
    </xf>
    <xf numFmtId="0" fontId="14" fillId="23" borderId="47" applyNumberFormat="0" applyFont="0" applyAlignment="0" applyProtection="0"/>
    <xf numFmtId="0" fontId="96" fillId="20" borderId="48" applyNumberFormat="0" applyAlignment="0" applyProtection="0"/>
    <xf numFmtId="0" fontId="14" fillId="23" borderId="47" applyNumberFormat="0" applyFont="0" applyAlignment="0" applyProtection="0"/>
    <xf numFmtId="0" fontId="94" fillId="7" borderId="46" applyNumberFormat="0" applyAlignment="0" applyProtection="0"/>
    <xf numFmtId="0" fontId="94" fillId="7" borderId="46" applyNumberFormat="0" applyAlignment="0" applyProtection="0"/>
    <xf numFmtId="0" fontId="87" fillId="20" borderId="46" applyNumberFormat="0" applyAlignment="0" applyProtection="0"/>
    <xf numFmtId="0" fontId="94" fillId="7" borderId="46" applyNumberFormat="0" applyAlignment="0" applyProtection="0"/>
    <xf numFmtId="0" fontId="14" fillId="23" borderId="47" applyNumberFormat="0" applyFont="0" applyAlignment="0" applyProtection="0"/>
    <xf numFmtId="0" fontId="96" fillId="20" borderId="48" applyNumberFormat="0" applyAlignment="0" applyProtection="0"/>
    <xf numFmtId="0" fontId="97" fillId="0" borderId="49" applyNumberFormat="0" applyFill="0" applyAlignment="0" applyProtection="0"/>
    <xf numFmtId="0" fontId="96" fillId="20" borderId="48" applyNumberFormat="0" applyAlignment="0" applyProtection="0"/>
    <xf numFmtId="0" fontId="97" fillId="0" borderId="4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7" borderId="51" applyNumberFormat="0" applyAlignment="0" applyProtection="0"/>
    <xf numFmtId="0" fontId="18" fillId="20" borderId="53" applyNumberFormat="0" applyAlignment="0" applyProtection="0"/>
    <xf numFmtId="0" fontId="19" fillId="20" borderId="51" applyNumberFormat="0" applyAlignment="0" applyProtection="0"/>
    <xf numFmtId="0" fontId="23" fillId="0" borderId="54" applyNumberFormat="0" applyFill="0" applyAlignment="0" applyProtection="0"/>
    <xf numFmtId="0" fontId="11" fillId="23" borderId="52" applyNumberFormat="0" applyFont="0" applyAlignment="0" applyProtection="0"/>
    <xf numFmtId="0" fontId="38" fillId="20" borderId="51" applyNumberFormat="0" applyAlignment="0" applyProtection="0"/>
    <xf numFmtId="168" fontId="2" fillId="0" borderId="0" applyFont="0" applyFill="0" applyBorder="0" applyAlignment="0" applyProtection="0"/>
    <xf numFmtId="0" fontId="45" fillId="7" borderId="51" applyNumberFormat="0" applyAlignment="0" applyProtection="0"/>
    <xf numFmtId="0" fontId="2" fillId="0" borderId="0"/>
    <xf numFmtId="0" fontId="35" fillId="23" borderId="52" applyNumberFormat="0" applyFont="0" applyAlignment="0" applyProtection="0"/>
    <xf numFmtId="0" fontId="48" fillId="20" borderId="53" applyNumberFormat="0" applyAlignment="0" applyProtection="0"/>
    <xf numFmtId="0" fontId="50" fillId="0" borderId="54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31" borderId="25" applyNumberFormat="0" applyFont="0" applyAlignment="0" applyProtection="0"/>
    <xf numFmtId="166" fontId="2" fillId="0" borderId="0" applyFont="0" applyFill="0" applyBorder="0" applyAlignment="0" applyProtection="0"/>
    <xf numFmtId="0" fontId="87" fillId="20" borderId="51" applyNumberFormat="0" applyAlignment="0" applyProtection="0"/>
    <xf numFmtId="166" fontId="2" fillId="0" borderId="0" applyFont="0" applyFill="0" applyBorder="0" applyAlignment="0" applyProtection="0"/>
    <xf numFmtId="0" fontId="94" fillId="7" borderId="51" applyNumberFormat="0" applyAlignment="0" applyProtection="0"/>
    <xf numFmtId="0" fontId="2" fillId="0" borderId="0"/>
    <xf numFmtId="0" fontId="14" fillId="23" borderId="52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31" borderId="25" applyNumberFormat="0" applyFont="0" applyAlignment="0" applyProtection="0"/>
    <xf numFmtId="43" fontId="2" fillId="0" borderId="0" applyFont="0" applyFill="0" applyBorder="0" applyAlignment="0" applyProtection="0"/>
    <xf numFmtId="0" fontId="87" fillId="20" borderId="51" applyNumberFormat="0" applyAlignment="0" applyProtection="0"/>
    <xf numFmtId="43" fontId="2" fillId="0" borderId="0" applyFont="0" applyFill="0" applyBorder="0" applyAlignment="0" applyProtection="0"/>
    <xf numFmtId="0" fontId="94" fillId="7" borderId="51" applyNumberFormat="0" applyAlignment="0" applyProtection="0"/>
    <xf numFmtId="0" fontId="2" fillId="0" borderId="0"/>
    <xf numFmtId="0" fontId="14" fillId="23" borderId="52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62" applyNumberFormat="0" applyAlignment="0" applyProtection="0"/>
    <xf numFmtId="0" fontId="23" fillId="0" borderId="63" applyNumberFormat="0" applyFill="0" applyAlignment="0" applyProtection="0"/>
    <xf numFmtId="0" fontId="11" fillId="23" borderId="61" applyNumberFormat="0" applyFont="0" applyAlignment="0" applyProtection="0"/>
    <xf numFmtId="168" fontId="1" fillId="0" borderId="0" applyFont="0" applyFill="0" applyBorder="0" applyAlignment="0" applyProtection="0"/>
    <xf numFmtId="0" fontId="1" fillId="0" borderId="0"/>
    <xf numFmtId="0" fontId="35" fillId="23" borderId="61" applyNumberFormat="0" applyFont="0" applyAlignment="0" applyProtection="0"/>
    <xf numFmtId="0" fontId="48" fillId="20" borderId="62" applyNumberFormat="0" applyAlignment="0" applyProtection="0"/>
    <xf numFmtId="0" fontId="50" fillId="0" borderId="6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4" fillId="23" borderId="6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23" borderId="61" applyNumberFormat="0" applyFont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51" applyNumberFormat="0" applyAlignment="0" applyProtection="0"/>
    <xf numFmtId="0" fontId="18" fillId="20" borderId="53" applyNumberFormat="0" applyAlignment="0" applyProtection="0"/>
    <xf numFmtId="0" fontId="19" fillId="20" borderId="51" applyNumberFormat="0" applyAlignment="0" applyProtection="0"/>
    <xf numFmtId="0" fontId="23" fillId="0" borderId="54" applyNumberFormat="0" applyFill="0" applyAlignment="0" applyProtection="0"/>
    <xf numFmtId="0" fontId="11" fillId="23" borderId="61" applyNumberFormat="0" applyFont="0" applyAlignment="0" applyProtection="0"/>
    <xf numFmtId="0" fontId="38" fillId="20" borderId="51" applyNumberFormat="0" applyAlignment="0" applyProtection="0"/>
    <xf numFmtId="168" fontId="1" fillId="0" borderId="0" applyFont="0" applyFill="0" applyBorder="0" applyAlignment="0" applyProtection="0"/>
    <xf numFmtId="0" fontId="45" fillId="7" borderId="51" applyNumberFormat="0" applyAlignment="0" applyProtection="0"/>
    <xf numFmtId="0" fontId="1" fillId="0" borderId="0"/>
    <xf numFmtId="0" fontId="35" fillId="23" borderId="61" applyNumberFormat="0" applyFont="0" applyAlignment="0" applyProtection="0"/>
    <xf numFmtId="0" fontId="48" fillId="20" borderId="53" applyNumberFormat="0" applyAlignment="0" applyProtection="0"/>
    <xf numFmtId="0" fontId="50" fillId="0" borderId="5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0" fontId="87" fillId="20" borderId="51" applyNumberFormat="0" applyAlignment="0" applyProtection="0"/>
    <xf numFmtId="43" fontId="1" fillId="0" borderId="0" applyFont="0" applyFill="0" applyBorder="0" applyAlignment="0" applyProtection="0"/>
    <xf numFmtId="0" fontId="94" fillId="7" borderId="51" applyNumberFormat="0" applyAlignment="0" applyProtection="0"/>
    <xf numFmtId="0" fontId="1" fillId="0" borderId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" fontId="123" fillId="0" borderId="64" applyFill="0" applyBorder="0" applyAlignment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87" fillId="20" borderId="51" applyNumberFormat="0" applyAlignment="0" applyProtection="0"/>
    <xf numFmtId="0" fontId="94" fillId="7" borderId="51" applyNumberFormat="0" applyAlignment="0" applyProtection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0" fontId="87" fillId="20" borderId="51" applyNumberFormat="0" applyAlignment="0" applyProtection="0"/>
    <xf numFmtId="43" fontId="1" fillId="0" borderId="0" applyFont="0" applyFill="0" applyBorder="0" applyAlignment="0" applyProtection="0"/>
    <xf numFmtId="0" fontId="94" fillId="7" borderId="51" applyNumberFormat="0" applyAlignment="0" applyProtection="0"/>
    <xf numFmtId="0" fontId="1" fillId="0" borderId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87" fillId="20" borderId="51" applyNumberFormat="0" applyAlignment="0" applyProtection="0"/>
    <xf numFmtId="0" fontId="94" fillId="7" borderId="51" applyNumberFormat="0" applyAlignment="0" applyProtection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7" fillId="20" borderId="51" applyNumberFormat="0" applyAlignment="0" applyProtection="0"/>
    <xf numFmtId="0" fontId="87" fillId="20" borderId="51" applyNumberFormat="0" applyAlignment="0" applyProtection="0"/>
    <xf numFmtId="0" fontId="97" fillId="0" borderId="54" applyNumberFormat="0" applyFill="0" applyAlignment="0" applyProtection="0"/>
    <xf numFmtId="0" fontId="87" fillId="20" borderId="51" applyNumberFormat="0" applyAlignment="0" applyProtection="0"/>
    <xf numFmtId="0" fontId="94" fillId="7" borderId="51" applyNumberFormat="0" applyAlignment="0" applyProtection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2" fontId="123" fillId="0" borderId="64" applyFill="0" applyBorder="0" applyAlignment="0">
      <alignment horizontal="right" vertical="center"/>
    </xf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14" fillId="23" borderId="61" applyNumberFormat="0" applyFont="0" applyAlignment="0" applyProtection="0"/>
    <xf numFmtId="0" fontId="94" fillId="7" borderId="51" applyNumberFormat="0" applyAlignment="0" applyProtection="0"/>
    <xf numFmtId="0" fontId="94" fillId="7" borderId="51" applyNumberFormat="0" applyAlignment="0" applyProtection="0"/>
    <xf numFmtId="0" fontId="87" fillId="20" borderId="51" applyNumberFormat="0" applyAlignment="0" applyProtection="0"/>
    <xf numFmtId="0" fontId="94" fillId="7" borderId="51" applyNumberFormat="0" applyAlignment="0" applyProtection="0"/>
    <xf numFmtId="0" fontId="14" fillId="23" borderId="61" applyNumberFormat="0" applyFont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96" fillId="20" borderId="53" applyNumberFormat="0" applyAlignment="0" applyProtection="0"/>
    <xf numFmtId="0" fontId="9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65" applyNumberFormat="0" applyAlignment="0" applyProtection="0"/>
    <xf numFmtId="0" fontId="18" fillId="20" borderId="67" applyNumberFormat="0" applyAlignment="0" applyProtection="0"/>
    <xf numFmtId="0" fontId="19" fillId="20" borderId="65" applyNumberFormat="0" applyAlignment="0" applyProtection="0"/>
    <xf numFmtId="0" fontId="23" fillId="0" borderId="68" applyNumberFormat="0" applyFill="0" applyAlignment="0" applyProtection="0"/>
    <xf numFmtId="0" fontId="11" fillId="23" borderId="66" applyNumberFormat="0" applyFont="0" applyAlignment="0" applyProtection="0"/>
    <xf numFmtId="0" fontId="38" fillId="20" borderId="65" applyNumberFormat="0" applyAlignment="0" applyProtection="0"/>
    <xf numFmtId="168" fontId="1" fillId="0" borderId="0" applyFont="0" applyFill="0" applyBorder="0" applyAlignment="0" applyProtection="0"/>
    <xf numFmtId="0" fontId="45" fillId="7" borderId="65" applyNumberFormat="0" applyAlignment="0" applyProtection="0"/>
    <xf numFmtId="0" fontId="1" fillId="0" borderId="0"/>
    <xf numFmtId="0" fontId="35" fillId="23" borderId="66" applyNumberFormat="0" applyFont="0" applyAlignment="0" applyProtection="0"/>
    <xf numFmtId="0" fontId="48" fillId="20" borderId="67" applyNumberFormat="0" applyAlignment="0" applyProtection="0"/>
    <xf numFmtId="0" fontId="50" fillId="0" borderId="6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166" fontId="1" fillId="0" borderId="0" applyFont="0" applyFill="0" applyBorder="0" applyAlignment="0" applyProtection="0"/>
    <xf numFmtId="0" fontId="87" fillId="20" borderId="65" applyNumberFormat="0" applyAlignment="0" applyProtection="0"/>
    <xf numFmtId="166" fontId="1" fillId="0" borderId="0" applyFont="0" applyFill="0" applyBorder="0" applyAlignment="0" applyProtection="0"/>
    <xf numFmtId="0" fontId="94" fillId="7" borderId="65" applyNumberFormat="0" applyAlignment="0" applyProtection="0"/>
    <xf numFmtId="0" fontId="1" fillId="0" borderId="0"/>
    <xf numFmtId="0" fontId="14" fillId="23" borderId="66" applyNumberFormat="0" applyFont="0" applyAlignment="0" applyProtection="0"/>
    <xf numFmtId="0" fontId="96" fillId="20" borderId="67" applyNumberFormat="0" applyAlignment="0" applyProtection="0"/>
    <xf numFmtId="0" fontId="97" fillId="0" borderId="6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31" borderId="25" applyNumberFormat="0" applyFont="0" applyAlignment="0" applyProtection="0"/>
    <xf numFmtId="43" fontId="1" fillId="0" borderId="0" applyFont="0" applyFill="0" applyBorder="0" applyAlignment="0" applyProtection="0"/>
    <xf numFmtId="0" fontId="87" fillId="20" borderId="65" applyNumberFormat="0" applyAlignment="0" applyProtection="0"/>
    <xf numFmtId="43" fontId="1" fillId="0" borderId="0" applyFont="0" applyFill="0" applyBorder="0" applyAlignment="0" applyProtection="0"/>
    <xf numFmtId="0" fontId="94" fillId="7" borderId="65" applyNumberFormat="0" applyAlignment="0" applyProtection="0"/>
    <xf numFmtId="0" fontId="1" fillId="0" borderId="0"/>
    <xf numFmtId="0" fontId="14" fillId="23" borderId="66" applyNumberFormat="0" applyFont="0" applyAlignment="0" applyProtection="0"/>
    <xf numFmtId="0" fontId="96" fillId="20" borderId="67" applyNumberFormat="0" applyAlignment="0" applyProtection="0"/>
    <xf numFmtId="0" fontId="97" fillId="0" borderId="68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33" fillId="0" borderId="0" xfId="0" applyFont="1" applyAlignment="1">
      <alignment wrapText="1"/>
    </xf>
    <xf numFmtId="0" fontId="33" fillId="0" borderId="0" xfId="0" applyFont="1"/>
    <xf numFmtId="0" fontId="33" fillId="0" borderId="0" xfId="0" applyFont="1" applyAlignment="1">
      <alignment horizontal="centerContinuous"/>
    </xf>
    <xf numFmtId="0" fontId="33" fillId="0" borderId="0" xfId="242" applyFont="1"/>
    <xf numFmtId="0" fontId="33" fillId="0" borderId="0" xfId="242" applyFont="1" applyAlignment="1">
      <alignment vertical="center"/>
    </xf>
    <xf numFmtId="0" fontId="33" fillId="0" borderId="0" xfId="242" applyFont="1" applyAlignment="1">
      <alignment horizontal="left" vertical="center"/>
    </xf>
    <xf numFmtId="0" fontId="33" fillId="0" borderId="0" xfId="117" applyFo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33" fillId="0" borderId="16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/>
    <xf numFmtId="0" fontId="33" fillId="0" borderId="10" xfId="99" applyFont="1" applyBorder="1"/>
    <xf numFmtId="171" fontId="33" fillId="0" borderId="10" xfId="99" applyNumberFormat="1" applyFont="1" applyBorder="1" applyAlignment="1">
      <alignment horizontal="center" wrapText="1"/>
    </xf>
    <xf numFmtId="0" fontId="33" fillId="0" borderId="10" xfId="99" applyFont="1" applyBorder="1" applyAlignment="1">
      <alignment wrapText="1"/>
    </xf>
    <xf numFmtId="0" fontId="33" fillId="0" borderId="15" xfId="99" applyFont="1" applyBorder="1"/>
    <xf numFmtId="0" fontId="54" fillId="0" borderId="10" xfId="0" applyFont="1" applyBorder="1" applyAlignment="1">
      <alignment horizontal="left" vertical="center" wrapText="1"/>
    </xf>
    <xf numFmtId="0" fontId="33" fillId="0" borderId="10" xfId="99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10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176" fontId="33" fillId="0" borderId="10" xfId="719" applyNumberFormat="1" applyFont="1" applyBorder="1" applyAlignment="1">
      <alignment horizontal="left" vertical="center" wrapText="1"/>
    </xf>
    <xf numFmtId="171" fontId="33" fillId="0" borderId="0" xfId="0" applyNumberFormat="1" applyFont="1"/>
    <xf numFmtId="0" fontId="129" fillId="0" borderId="0" xfId="0" applyFont="1"/>
    <xf numFmtId="0" fontId="33" fillId="0" borderId="0" xfId="0" applyFont="1" applyAlignment="1">
      <alignment vertical="top" wrapText="1"/>
    </xf>
    <xf numFmtId="0" fontId="33" fillId="0" borderId="10" xfId="0" applyFont="1" applyBorder="1" applyAlignment="1">
      <alignment horizontal="left" vertical="top"/>
    </xf>
    <xf numFmtId="171" fontId="33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left" vertical="top" wrapText="1"/>
    </xf>
    <xf numFmtId="0" fontId="102" fillId="0" borderId="50" xfId="0" applyFont="1" applyBorder="1" applyAlignment="1">
      <alignment horizontal="left" vertical="center" wrapText="1"/>
    </xf>
    <xf numFmtId="0" fontId="33" fillId="0" borderId="50" xfId="0" applyFont="1" applyBorder="1"/>
    <xf numFmtId="0" fontId="54" fillId="0" borderId="50" xfId="0" applyFont="1" applyBorder="1" applyAlignment="1">
      <alignment horizontal="left" vertical="center" wrapText="1"/>
    </xf>
    <xf numFmtId="0" fontId="33" fillId="0" borderId="50" xfId="99" applyFont="1" applyBorder="1" applyAlignment="1">
      <alignment horizontal="left" vertical="center" wrapText="1"/>
    </xf>
    <xf numFmtId="0" fontId="101" fillId="0" borderId="10" xfId="0" applyFont="1" applyBorder="1"/>
    <xf numFmtId="177" fontId="33" fillId="0" borderId="0" xfId="242" applyNumberFormat="1" applyFont="1"/>
    <xf numFmtId="0" fontId="54" fillId="0" borderId="55" xfId="0" applyFont="1" applyBorder="1" applyAlignment="1">
      <alignment horizontal="left" vertical="center" wrapText="1"/>
    </xf>
    <xf numFmtId="0" fontId="33" fillId="0" borderId="55" xfId="0" applyFont="1" applyBorder="1" applyAlignment="1">
      <alignment horizontal="left" vertical="center" wrapText="1"/>
    </xf>
    <xf numFmtId="0" fontId="33" fillId="0" borderId="55" xfId="0" applyFont="1" applyBorder="1" applyAlignment="1">
      <alignment horizontal="left" vertical="top" wrapText="1"/>
    </xf>
    <xf numFmtId="0" fontId="33" fillId="0" borderId="55" xfId="0" applyFont="1" applyBorder="1" applyAlignment="1">
      <alignment horizontal="center" vertical="top" wrapText="1"/>
    </xf>
    <xf numFmtId="0" fontId="33" fillId="0" borderId="55" xfId="0" applyFont="1" applyBorder="1" applyAlignment="1">
      <alignment horizontal="left" vertical="top"/>
    </xf>
    <xf numFmtId="0" fontId="33" fillId="0" borderId="55" xfId="0" applyFont="1" applyBorder="1" applyAlignment="1">
      <alignment horizontal="center" vertical="top"/>
    </xf>
    <xf numFmtId="0" fontId="131" fillId="0" borderId="55" xfId="0" applyFont="1" applyBorder="1" applyAlignment="1">
      <alignment horizontal="center" vertical="center" wrapText="1"/>
    </xf>
    <xf numFmtId="0" fontId="33" fillId="0" borderId="10" xfId="99" applyFont="1" applyBorder="1" applyAlignment="1">
      <alignment horizontal="center" vertical="top"/>
    </xf>
    <xf numFmtId="49" fontId="33" fillId="0" borderId="10" xfId="99" applyNumberFormat="1" applyFont="1" applyBorder="1" applyAlignment="1">
      <alignment horizontal="center" vertical="top"/>
    </xf>
    <xf numFmtId="0" fontId="5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33" fillId="0" borderId="0" xfId="242" applyFont="1" applyAlignment="1">
      <alignment horizontal="center" wrapText="1"/>
    </xf>
    <xf numFmtId="0" fontId="33" fillId="0" borderId="10" xfId="117" applyFont="1" applyBorder="1" applyAlignment="1">
      <alignment horizontal="center" vertical="center" wrapText="1"/>
    </xf>
    <xf numFmtId="171" fontId="33" fillId="0" borderId="31" xfId="242" applyNumberFormat="1" applyFont="1" applyBorder="1" applyAlignment="1">
      <alignment horizontal="center" vertical="center" wrapText="1"/>
    </xf>
    <xf numFmtId="176" fontId="33" fillId="0" borderId="10" xfId="719" applyNumberFormat="1" applyFont="1" applyBorder="1" applyAlignment="1">
      <alignment vertical="center" wrapText="1"/>
    </xf>
    <xf numFmtId="171" fontId="33" fillId="0" borderId="31" xfId="242" applyNumberFormat="1" applyFont="1" applyBorder="1" applyAlignment="1">
      <alignment vertical="center" wrapText="1"/>
    </xf>
    <xf numFmtId="171" fontId="33" fillId="0" borderId="10" xfId="242" applyNumberFormat="1" applyFont="1" applyBorder="1" applyAlignment="1">
      <alignment horizontal="center" vertical="center" wrapText="1"/>
    </xf>
    <xf numFmtId="0" fontId="33" fillId="0" borderId="10" xfId="242" applyFont="1" applyBorder="1"/>
    <xf numFmtId="49" fontId="33" fillId="0" borderId="31" xfId="242" applyNumberFormat="1" applyFont="1" applyBorder="1" applyAlignment="1">
      <alignment horizontal="center" vertical="center" wrapText="1"/>
    </xf>
    <xf numFmtId="0" fontId="131" fillId="24" borderId="5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131" fillId="24" borderId="55" xfId="0" applyFont="1" applyFill="1" applyBorder="1" applyAlignment="1">
      <alignment horizontal="left" vertical="center" wrapText="1"/>
    </xf>
    <xf numFmtId="49" fontId="33" fillId="0" borderId="10" xfId="242" applyNumberFormat="1" applyFont="1" applyBorder="1" applyAlignment="1">
      <alignment horizontal="left" vertical="center" wrapText="1"/>
    </xf>
    <xf numFmtId="0" fontId="33" fillId="0" borderId="10" xfId="242" applyFont="1" applyBorder="1" applyAlignment="1">
      <alignment horizontal="left" vertical="center" wrapText="1"/>
    </xf>
    <xf numFmtId="0" fontId="101" fillId="0" borderId="14" xfId="242" applyFont="1" applyBorder="1" applyAlignment="1">
      <alignment horizontal="center" vertical="center" wrapText="1"/>
    </xf>
    <xf numFmtId="49" fontId="33" fillId="0" borderId="37" xfId="242" applyNumberFormat="1" applyFont="1" applyBorder="1" applyAlignment="1">
      <alignment horizontal="left" vertical="center" wrapText="1"/>
    </xf>
    <xf numFmtId="0" fontId="33" fillId="0" borderId="37" xfId="242" applyFont="1" applyBorder="1" applyAlignment="1">
      <alignment horizontal="left" vertical="center" wrapText="1"/>
    </xf>
    <xf numFmtId="0" fontId="101" fillId="0" borderId="16" xfId="242" applyFont="1" applyBorder="1" applyAlignment="1">
      <alignment horizontal="center" vertical="center" wrapText="1"/>
    </xf>
    <xf numFmtId="49" fontId="33" fillId="0" borderId="55" xfId="242" applyNumberFormat="1" applyFont="1" applyBorder="1" applyAlignment="1">
      <alignment horizontal="left" vertical="center" wrapText="1"/>
    </xf>
    <xf numFmtId="0" fontId="33" fillId="0" borderId="55" xfId="242" applyFont="1" applyBorder="1" applyAlignment="1">
      <alignment horizontal="left" vertical="center" wrapText="1"/>
    </xf>
    <xf numFmtId="0" fontId="101" fillId="0" borderId="32" xfId="242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170" fontId="33" fillId="0" borderId="37" xfId="242" applyNumberFormat="1" applyFont="1" applyBorder="1" applyAlignment="1">
      <alignment horizontal="center" vertical="center"/>
    </xf>
    <xf numFmtId="0" fontId="101" fillId="0" borderId="10" xfId="242" applyFont="1" applyBorder="1" applyAlignment="1">
      <alignment horizontal="center" vertical="center" wrapText="1"/>
    </xf>
    <xf numFmtId="170" fontId="101" fillId="0" borderId="10" xfId="242" applyNumberFormat="1" applyFont="1" applyBorder="1" applyAlignment="1">
      <alignment horizontal="center" vertical="center" wrapText="1"/>
    </xf>
    <xf numFmtId="171" fontId="101" fillId="0" borderId="10" xfId="242" applyNumberFormat="1" applyFont="1" applyBorder="1" applyAlignment="1">
      <alignment horizontal="center" vertical="center" wrapText="1"/>
    </xf>
    <xf numFmtId="170" fontId="33" fillId="0" borderId="10" xfId="242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right" vertical="top"/>
    </xf>
    <xf numFmtId="171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top"/>
    </xf>
    <xf numFmtId="0" fontId="33" fillId="0" borderId="55" xfId="242" applyFont="1" applyBorder="1"/>
    <xf numFmtId="0" fontId="53" fillId="0" borderId="55" xfId="1278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/>
    </xf>
    <xf numFmtId="0" fontId="33" fillId="0" borderId="12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176" fontId="101" fillId="0" borderId="10" xfId="719" applyNumberFormat="1" applyFont="1" applyBorder="1" applyAlignment="1">
      <alignment vertical="center" wrapText="1"/>
    </xf>
    <xf numFmtId="176" fontId="101" fillId="0" borderId="10" xfId="719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49" fontId="33" fillId="0" borderId="64" xfId="242" applyNumberFormat="1" applyFont="1" applyBorder="1" applyAlignment="1">
      <alignment horizontal="left" vertical="center" wrapText="1"/>
    </xf>
    <xf numFmtId="0" fontId="33" fillId="0" borderId="64" xfId="242" applyFont="1" applyBorder="1" applyAlignment="1">
      <alignment horizontal="left" vertical="center" wrapText="1"/>
    </xf>
    <xf numFmtId="0" fontId="131" fillId="0" borderId="64" xfId="0" applyFont="1" applyBorder="1" applyAlignment="1">
      <alignment horizontal="center" vertical="center" wrapText="1"/>
    </xf>
    <xf numFmtId="176" fontId="101" fillId="0" borderId="64" xfId="719" applyNumberFormat="1" applyFont="1" applyBorder="1" applyAlignment="1">
      <alignment vertical="center" wrapText="1"/>
    </xf>
    <xf numFmtId="0" fontId="33" fillId="0" borderId="16" xfId="242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70" fontId="131" fillId="0" borderId="64" xfId="0" applyNumberFormat="1" applyFont="1" applyBorder="1" applyAlignment="1">
      <alignment horizontal="center" vertical="center" wrapText="1"/>
    </xf>
    <xf numFmtId="0" fontId="33" fillId="0" borderId="64" xfId="242" applyFont="1" applyBorder="1"/>
    <xf numFmtId="170" fontId="132" fillId="24" borderId="64" xfId="0" applyNumberFormat="1" applyFont="1" applyFill="1" applyBorder="1" applyAlignment="1">
      <alignment horizontal="center" vertical="center" wrapText="1"/>
    </xf>
    <xf numFmtId="170" fontId="133" fillId="0" borderId="64" xfId="0" applyNumberFormat="1" applyFont="1" applyBorder="1" applyAlignment="1">
      <alignment horizontal="center" vertical="center" wrapText="1"/>
    </xf>
    <xf numFmtId="0" fontId="133" fillId="0" borderId="64" xfId="0" applyFont="1" applyBorder="1" applyAlignment="1">
      <alignment horizontal="center" vertical="center" wrapText="1"/>
    </xf>
    <xf numFmtId="170" fontId="134" fillId="24" borderId="64" xfId="0" applyNumberFormat="1" applyFont="1" applyFill="1" applyBorder="1" applyAlignment="1">
      <alignment horizontal="center" vertical="center" wrapText="1"/>
    </xf>
    <xf numFmtId="170" fontId="135" fillId="24" borderId="64" xfId="0" applyNumberFormat="1" applyFont="1" applyFill="1" applyBorder="1" applyAlignment="1">
      <alignment horizontal="center" vertical="center" wrapText="1"/>
    </xf>
    <xf numFmtId="49" fontId="33" fillId="0" borderId="64" xfId="99" applyNumberFormat="1" applyFont="1" applyBorder="1" applyAlignment="1">
      <alignment horizontal="center" vertical="top"/>
    </xf>
    <xf numFmtId="0" fontId="33" fillId="0" borderId="64" xfId="99" applyFont="1" applyBorder="1" applyAlignment="1">
      <alignment horizontal="center" vertical="top"/>
    </xf>
    <xf numFmtId="0" fontId="54" fillId="0" borderId="64" xfId="0" applyFont="1" applyBorder="1" applyAlignment="1">
      <alignment horizontal="left" vertical="center" wrapText="1"/>
    </xf>
    <xf numFmtId="171" fontId="101" fillId="0" borderId="64" xfId="242" applyNumberFormat="1" applyFont="1" applyBorder="1" applyAlignment="1">
      <alignment horizontal="center" vertical="center" wrapText="1"/>
    </xf>
    <xf numFmtId="0" fontId="102" fillId="0" borderId="64" xfId="0" applyFont="1" applyBorder="1" applyAlignment="1">
      <alignment horizontal="left" vertical="center" wrapText="1"/>
    </xf>
    <xf numFmtId="0" fontId="33" fillId="0" borderId="64" xfId="0" applyFont="1" applyBorder="1"/>
    <xf numFmtId="176" fontId="33" fillId="0" borderId="64" xfId="719" applyNumberFormat="1" applyFont="1" applyBorder="1" applyAlignment="1">
      <alignment horizontal="left" vertical="center" wrapText="1"/>
    </xf>
    <xf numFmtId="176" fontId="101" fillId="0" borderId="64" xfId="719" applyNumberFormat="1" applyFont="1" applyBorder="1" applyAlignment="1">
      <alignment horizontal="left" vertical="center" wrapText="1"/>
    </xf>
    <xf numFmtId="0" fontId="33" fillId="0" borderId="64" xfId="0" applyFont="1" applyBorder="1" applyAlignment="1">
      <alignment horizontal="center" vertical="top"/>
    </xf>
    <xf numFmtId="0" fontId="33" fillId="0" borderId="64" xfId="0" applyFont="1" applyBorder="1" applyAlignment="1">
      <alignment horizontal="left" vertical="top"/>
    </xf>
    <xf numFmtId="0" fontId="33" fillId="0" borderId="64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170" fontId="136" fillId="0" borderId="55" xfId="0" applyNumberFormat="1" applyFont="1" applyBorder="1" applyAlignment="1">
      <alignment horizontal="center" vertical="center" wrapText="1"/>
    </xf>
    <xf numFmtId="0" fontId="33" fillId="0" borderId="64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171" fontId="33" fillId="0" borderId="0" xfId="0" applyNumberFormat="1" applyFont="1" applyBorder="1" applyAlignment="1">
      <alignment horizontal="center" vertical="center"/>
    </xf>
    <xf numFmtId="170" fontId="53" fillId="0" borderId="0" xfId="0" applyNumberFormat="1" applyFont="1" applyBorder="1" applyAlignment="1">
      <alignment horizontal="center" vertical="center" wrapText="1"/>
    </xf>
    <xf numFmtId="171" fontId="101" fillId="0" borderId="10" xfId="0" applyNumberFormat="1" applyFont="1" applyBorder="1" applyAlignment="1">
      <alignment horizontal="center" vertical="center"/>
    </xf>
    <xf numFmtId="170" fontId="131" fillId="0" borderId="55" xfId="0" applyNumberFormat="1" applyFont="1" applyBorder="1" applyAlignment="1">
      <alignment horizontal="center" vertical="center" wrapText="1"/>
    </xf>
    <xf numFmtId="171" fontId="101" fillId="0" borderId="55" xfId="0" applyNumberFormat="1" applyFont="1" applyBorder="1" applyAlignment="1">
      <alignment horizontal="center" vertical="top" wrapText="1"/>
    </xf>
    <xf numFmtId="0" fontId="33" fillId="0" borderId="10" xfId="99" applyFont="1" applyBorder="1" applyAlignment="1">
      <alignment horizontal="center" vertical="top"/>
    </xf>
    <xf numFmtId="49" fontId="33" fillId="0" borderId="10" xfId="99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170" fontId="135" fillId="24" borderId="55" xfId="0" applyNumberFormat="1" applyFont="1" applyFill="1" applyBorder="1" applyAlignment="1">
      <alignment horizontal="center" vertical="center" wrapText="1"/>
    </xf>
    <xf numFmtId="0" fontId="33" fillId="0" borderId="0" xfId="242" applyFont="1" applyBorder="1"/>
    <xf numFmtId="170" fontId="135" fillId="24" borderId="0" xfId="0" applyNumberFormat="1" applyFont="1" applyFill="1" applyBorder="1" applyAlignment="1">
      <alignment horizontal="center" vertical="center" wrapText="1"/>
    </xf>
    <xf numFmtId="170" fontId="132" fillId="24" borderId="0" xfId="0" applyNumberFormat="1" applyFont="1" applyFill="1" applyBorder="1" applyAlignment="1">
      <alignment horizontal="center" vertical="center" wrapText="1"/>
    </xf>
    <xf numFmtId="170" fontId="132" fillId="24" borderId="5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170" fontId="134" fillId="24" borderId="55" xfId="0" applyNumberFormat="1" applyFont="1" applyFill="1" applyBorder="1" applyAlignment="1">
      <alignment horizontal="center" vertical="center" wrapText="1"/>
    </xf>
    <xf numFmtId="43" fontId="33" fillId="0" borderId="0" xfId="0" applyNumberFormat="1" applyFont="1"/>
    <xf numFmtId="0" fontId="33" fillId="0" borderId="69" xfId="0" applyFont="1" applyBorder="1" applyAlignment="1">
      <alignment horizontal="center" vertical="top"/>
    </xf>
    <xf numFmtId="0" fontId="33" fillId="0" borderId="0" xfId="165" applyFont="1" applyAlignment="1">
      <alignment horizontal="center" vertical="center" wrapText="1"/>
    </xf>
    <xf numFmtId="0" fontId="33" fillId="0" borderId="12" xfId="117" applyFont="1" applyBorder="1" applyAlignment="1">
      <alignment horizontal="center" vertical="center" wrapText="1"/>
    </xf>
    <xf numFmtId="0" fontId="33" fillId="0" borderId="31" xfId="117" applyFont="1" applyBorder="1" applyAlignment="1">
      <alignment horizontal="center" vertical="center" wrapText="1"/>
    </xf>
    <xf numFmtId="0" fontId="33" fillId="0" borderId="17" xfId="117" applyFont="1" applyBorder="1" applyAlignment="1">
      <alignment horizontal="center" vertical="center" wrapText="1"/>
    </xf>
    <xf numFmtId="0" fontId="33" fillId="0" borderId="11" xfId="117" applyFont="1" applyBorder="1" applyAlignment="1">
      <alignment horizontal="center" vertical="center" wrapText="1"/>
    </xf>
    <xf numFmtId="0" fontId="33" fillId="0" borderId="57" xfId="117" applyFont="1" applyBorder="1" applyAlignment="1">
      <alignment horizontal="center" vertical="center" wrapText="1"/>
    </xf>
    <xf numFmtId="0" fontId="33" fillId="0" borderId="56" xfId="117" applyFont="1" applyBorder="1" applyAlignment="1">
      <alignment horizontal="center" vertical="center" wrapText="1"/>
    </xf>
    <xf numFmtId="0" fontId="33" fillId="0" borderId="10" xfId="99" applyFont="1" applyBorder="1" applyAlignment="1">
      <alignment horizontal="center"/>
    </xf>
    <xf numFmtId="0" fontId="33" fillId="0" borderId="10" xfId="99" applyFont="1" applyBorder="1" applyAlignment="1">
      <alignment horizontal="center" vertical="top"/>
    </xf>
    <xf numFmtId="0" fontId="33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0" xfId="99" applyNumberFormat="1" applyFont="1" applyBorder="1" applyAlignment="1">
      <alignment horizontal="center" vertical="top"/>
    </xf>
    <xf numFmtId="0" fontId="33" fillId="0" borderId="57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3" fillId="0" borderId="1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3" fillId="0" borderId="69" xfId="0" applyFont="1" applyBorder="1" applyAlignment="1">
      <alignment horizontal="center" vertical="center"/>
    </xf>
    <xf numFmtId="0" fontId="131" fillId="24" borderId="64" xfId="0" applyFont="1" applyFill="1" applyBorder="1" applyAlignment="1">
      <alignment horizontal="center" vertical="center" wrapText="1"/>
    </xf>
  </cellXfs>
  <cellStyles count="3372">
    <cellStyle name=" 1" xfId="246"/>
    <cellStyle name=" 1 2" xfId="1290"/>
    <cellStyle name=" 1 3" xfId="1289"/>
    <cellStyle name="_artabyuje" xfId="1"/>
    <cellStyle name="_artabyuje 2" xfId="57"/>
    <cellStyle name="_artabyuje_3.Havelvacner_N1_12 23.01.2018" xfId="291"/>
    <cellStyle name="20% - Accent1 2" xfId="58"/>
    <cellStyle name="20% - Accent1 2 2" xfId="188"/>
    <cellStyle name="20% - Accent1 2 2 2" xfId="292"/>
    <cellStyle name="20% - Accent1 2 2 2 2" xfId="293"/>
    <cellStyle name="20% - Accent1 2 2 2 2 2" xfId="758"/>
    <cellStyle name="20% - Accent1 2 2 2 2 2 2" xfId="2228"/>
    <cellStyle name="20% - Accent1 2 2 2 2 3" xfId="1032"/>
    <cellStyle name="20% - Accent1 2 2 2 2 3 2" xfId="2499"/>
    <cellStyle name="20% - Accent1 2 2 2 2 4" xfId="1322"/>
    <cellStyle name="20% - Accent1 2 2 2 2 4 2" xfId="2779"/>
    <cellStyle name="20% - Accent1 2 2 2 2 5" xfId="1682"/>
    <cellStyle name="20% - Accent1 2 2 2 2 5 2" xfId="3136"/>
    <cellStyle name="20% - Accent1 2 2 2 2 6" xfId="1954"/>
    <cellStyle name="20% - Accent1 2 2 2 3" xfId="294"/>
    <cellStyle name="20% - Accent1 2 2 2 3 2" xfId="759"/>
    <cellStyle name="20% - Accent1 2 2 2 3 2 2" xfId="2229"/>
    <cellStyle name="20% - Accent1 2 2 2 3 3" xfId="1033"/>
    <cellStyle name="20% - Accent1 2 2 2 3 3 2" xfId="2500"/>
    <cellStyle name="20% - Accent1 2 2 2 3 4" xfId="1323"/>
    <cellStyle name="20% - Accent1 2 2 2 3 4 2" xfId="2780"/>
    <cellStyle name="20% - Accent1 2 2 2 3 5" xfId="1683"/>
    <cellStyle name="20% - Accent1 2 2 2 3 5 2" xfId="3137"/>
    <cellStyle name="20% - Accent1 2 2 2 3 6" xfId="1955"/>
    <cellStyle name="20% - Accent1 2 2 2 4" xfId="757"/>
    <cellStyle name="20% - Accent1 2 2 2 4 2" xfId="2227"/>
    <cellStyle name="20% - Accent1 2 2 2 5" xfId="1031"/>
    <cellStyle name="20% - Accent1 2 2 2 5 2" xfId="2498"/>
    <cellStyle name="20% - Accent1 2 2 2 6" xfId="1321"/>
    <cellStyle name="20% - Accent1 2 2 2 6 2" xfId="2778"/>
    <cellStyle name="20% - Accent1 2 2 2 7" xfId="1681"/>
    <cellStyle name="20% - Accent1 2 2 2 7 2" xfId="3135"/>
    <cellStyle name="20% - Accent1 2 2 2 8" xfId="1953"/>
    <cellStyle name="20% - Accent1 2 2 3" xfId="295"/>
    <cellStyle name="20% - Accent1 2 2 3 2" xfId="760"/>
    <cellStyle name="20% - Accent1 2 2 3 2 2" xfId="2230"/>
    <cellStyle name="20% - Accent1 2 2 3 3" xfId="1034"/>
    <cellStyle name="20% - Accent1 2 2 3 3 2" xfId="2501"/>
    <cellStyle name="20% - Accent1 2 2 3 4" xfId="1324"/>
    <cellStyle name="20% - Accent1 2 2 3 4 2" xfId="2781"/>
    <cellStyle name="20% - Accent1 2 2 3 5" xfId="1684"/>
    <cellStyle name="20% - Accent1 2 2 3 5 2" xfId="3138"/>
    <cellStyle name="20% - Accent1 2 2 3 6" xfId="1956"/>
    <cellStyle name="20% - Accent1 2 2 4" xfId="296"/>
    <cellStyle name="20% - Accent1 2 2 4 2" xfId="761"/>
    <cellStyle name="20% - Accent1 2 2 4 2 2" xfId="2231"/>
    <cellStyle name="20% - Accent1 2 2 4 3" xfId="1035"/>
    <cellStyle name="20% - Accent1 2 2 4 3 2" xfId="2502"/>
    <cellStyle name="20% - Accent1 2 2 4 4" xfId="1325"/>
    <cellStyle name="20% - Accent1 2 2 4 4 2" xfId="2782"/>
    <cellStyle name="20% - Accent1 2 2 4 5" xfId="1685"/>
    <cellStyle name="20% - Accent1 2 2 4 5 2" xfId="3139"/>
    <cellStyle name="20% - Accent1 2 2 4 6" xfId="1957"/>
    <cellStyle name="20% - Accent1 2 3" xfId="127"/>
    <cellStyle name="20% - Accent1 2 3 2" xfId="298"/>
    <cellStyle name="20% - Accent1 2 3 2 2" xfId="763"/>
    <cellStyle name="20% - Accent1 2 3 2 2 2" xfId="2233"/>
    <cellStyle name="20% - Accent1 2 3 2 3" xfId="1037"/>
    <cellStyle name="20% - Accent1 2 3 2 3 2" xfId="2504"/>
    <cellStyle name="20% - Accent1 2 3 2 4" xfId="1327"/>
    <cellStyle name="20% - Accent1 2 3 2 4 2" xfId="2784"/>
    <cellStyle name="20% - Accent1 2 3 2 5" xfId="1687"/>
    <cellStyle name="20% - Accent1 2 3 2 5 2" xfId="3141"/>
    <cellStyle name="20% - Accent1 2 3 2 6" xfId="1959"/>
    <cellStyle name="20% - Accent1 2 3 3" xfId="299"/>
    <cellStyle name="20% - Accent1 2 3 3 2" xfId="764"/>
    <cellStyle name="20% - Accent1 2 3 3 2 2" xfId="2234"/>
    <cellStyle name="20% - Accent1 2 3 3 3" xfId="1038"/>
    <cellStyle name="20% - Accent1 2 3 3 3 2" xfId="2505"/>
    <cellStyle name="20% - Accent1 2 3 3 4" xfId="1328"/>
    <cellStyle name="20% - Accent1 2 3 3 4 2" xfId="2785"/>
    <cellStyle name="20% - Accent1 2 3 3 5" xfId="1688"/>
    <cellStyle name="20% - Accent1 2 3 3 5 2" xfId="3142"/>
    <cellStyle name="20% - Accent1 2 3 3 6" xfId="1960"/>
    <cellStyle name="20% - Accent1 2 3 4" xfId="297"/>
    <cellStyle name="20% - Accent1 2 3 4 2" xfId="762"/>
    <cellStyle name="20% - Accent1 2 3 4 2 2" xfId="2232"/>
    <cellStyle name="20% - Accent1 2 3 4 3" xfId="1686"/>
    <cellStyle name="20% - Accent1 2 3 4 3 2" xfId="3140"/>
    <cellStyle name="20% - Accent1 2 3 4 4" xfId="1958"/>
    <cellStyle name="20% - Accent1 2 3 5" xfId="1036"/>
    <cellStyle name="20% - Accent1 2 3 5 2" xfId="2503"/>
    <cellStyle name="20% - Accent1 2 3 6" xfId="1326"/>
    <cellStyle name="20% - Accent1 2 3 6 2" xfId="2783"/>
    <cellStyle name="20% - Accent1 2 4" xfId="300"/>
    <cellStyle name="20% - Accent1 2 4 2" xfId="301"/>
    <cellStyle name="20% - Accent1 2 4 2 2" xfId="766"/>
    <cellStyle name="20% - Accent1 2 4 2 2 2" xfId="2236"/>
    <cellStyle name="20% - Accent1 2 4 2 3" xfId="1040"/>
    <cellStyle name="20% - Accent1 2 4 2 3 2" xfId="2507"/>
    <cellStyle name="20% - Accent1 2 4 2 4" xfId="1330"/>
    <cellStyle name="20% - Accent1 2 4 2 4 2" xfId="2787"/>
    <cellStyle name="20% - Accent1 2 4 2 5" xfId="1690"/>
    <cellStyle name="20% - Accent1 2 4 2 5 2" xfId="3144"/>
    <cellStyle name="20% - Accent1 2 4 2 6" xfId="1962"/>
    <cellStyle name="20% - Accent1 2 4 3" xfId="302"/>
    <cellStyle name="20% - Accent1 2 4 3 2" xfId="767"/>
    <cellStyle name="20% - Accent1 2 4 3 2 2" xfId="2237"/>
    <cellStyle name="20% - Accent1 2 4 3 3" xfId="1041"/>
    <cellStyle name="20% - Accent1 2 4 3 3 2" xfId="2508"/>
    <cellStyle name="20% - Accent1 2 4 3 4" xfId="1331"/>
    <cellStyle name="20% - Accent1 2 4 3 4 2" xfId="2788"/>
    <cellStyle name="20% - Accent1 2 4 3 5" xfId="1691"/>
    <cellStyle name="20% - Accent1 2 4 3 5 2" xfId="3145"/>
    <cellStyle name="20% - Accent1 2 4 3 6" xfId="1963"/>
    <cellStyle name="20% - Accent1 2 4 4" xfId="765"/>
    <cellStyle name="20% - Accent1 2 4 4 2" xfId="2235"/>
    <cellStyle name="20% - Accent1 2 4 5" xfId="1039"/>
    <cellStyle name="20% - Accent1 2 4 5 2" xfId="2506"/>
    <cellStyle name="20% - Accent1 2 4 6" xfId="1329"/>
    <cellStyle name="20% - Accent1 2 4 6 2" xfId="2786"/>
    <cellStyle name="20% - Accent1 2 4 7" xfId="1689"/>
    <cellStyle name="20% - Accent1 2 4 7 2" xfId="3143"/>
    <cellStyle name="20% - Accent1 2 4 8" xfId="1961"/>
    <cellStyle name="20% - Accent1 2 5" xfId="303"/>
    <cellStyle name="20% - Accent1 2 5 2" xfId="768"/>
    <cellStyle name="20% - Accent1 2 5 2 2" xfId="2238"/>
    <cellStyle name="20% - Accent1 2 5 3" xfId="1042"/>
    <cellStyle name="20% - Accent1 2 5 3 2" xfId="2509"/>
    <cellStyle name="20% - Accent1 2 5 4" xfId="1332"/>
    <cellStyle name="20% - Accent1 2 5 4 2" xfId="2789"/>
    <cellStyle name="20% - Accent1 2 5 5" xfId="1692"/>
    <cellStyle name="20% - Accent1 2 5 5 2" xfId="3146"/>
    <cellStyle name="20% - Accent1 2 5 6" xfId="1964"/>
    <cellStyle name="20% - Accent1 2 6" xfId="304"/>
    <cellStyle name="20% - Accent1 2 6 2" xfId="769"/>
    <cellStyle name="20% - Accent1 2 6 2 2" xfId="2239"/>
    <cellStyle name="20% - Accent1 2 6 3" xfId="1043"/>
    <cellStyle name="20% - Accent1 2 6 3 2" xfId="2510"/>
    <cellStyle name="20% - Accent1 2 6 4" xfId="1333"/>
    <cellStyle name="20% - Accent1 2 6 4 2" xfId="2790"/>
    <cellStyle name="20% - Accent1 2 6 5" xfId="1693"/>
    <cellStyle name="20% - Accent1 2 6 5 2" xfId="3147"/>
    <cellStyle name="20% - Accent1 2 6 6" xfId="1965"/>
    <cellStyle name="20% - Accent1 3" xfId="530"/>
    <cellStyle name="20% - Accent1 3 2" xfId="968"/>
    <cellStyle name="20% - Accent1 3 2 2" xfId="2438"/>
    <cellStyle name="20% - Accent1 3 3" xfId="1242"/>
    <cellStyle name="20% - Accent1 3 3 2" xfId="2709"/>
    <cellStyle name="20% - Accent1 3 4" xfId="1532"/>
    <cellStyle name="20% - Accent1 3 4 2" xfId="2989"/>
    <cellStyle name="20% - Accent1 3 5" xfId="1892"/>
    <cellStyle name="20% - Accent1 3 5 2" xfId="3346"/>
    <cellStyle name="20% - Accent1 3 6" xfId="2164"/>
    <cellStyle name="20% - Accent2 2" xfId="59"/>
    <cellStyle name="20% - Accent2 2 2" xfId="189"/>
    <cellStyle name="20% - Accent2 2 2 2" xfId="305"/>
    <cellStyle name="20% - Accent2 2 2 2 2" xfId="306"/>
    <cellStyle name="20% - Accent2 2 2 2 2 2" xfId="771"/>
    <cellStyle name="20% - Accent2 2 2 2 2 2 2" xfId="2241"/>
    <cellStyle name="20% - Accent2 2 2 2 2 3" xfId="1045"/>
    <cellStyle name="20% - Accent2 2 2 2 2 3 2" xfId="2512"/>
    <cellStyle name="20% - Accent2 2 2 2 2 4" xfId="1335"/>
    <cellStyle name="20% - Accent2 2 2 2 2 4 2" xfId="2792"/>
    <cellStyle name="20% - Accent2 2 2 2 2 5" xfId="1695"/>
    <cellStyle name="20% - Accent2 2 2 2 2 5 2" xfId="3149"/>
    <cellStyle name="20% - Accent2 2 2 2 2 6" xfId="1967"/>
    <cellStyle name="20% - Accent2 2 2 2 3" xfId="307"/>
    <cellStyle name="20% - Accent2 2 2 2 3 2" xfId="772"/>
    <cellStyle name="20% - Accent2 2 2 2 3 2 2" xfId="2242"/>
    <cellStyle name="20% - Accent2 2 2 2 3 3" xfId="1046"/>
    <cellStyle name="20% - Accent2 2 2 2 3 3 2" xfId="2513"/>
    <cellStyle name="20% - Accent2 2 2 2 3 4" xfId="1336"/>
    <cellStyle name="20% - Accent2 2 2 2 3 4 2" xfId="2793"/>
    <cellStyle name="20% - Accent2 2 2 2 3 5" xfId="1696"/>
    <cellStyle name="20% - Accent2 2 2 2 3 5 2" xfId="3150"/>
    <cellStyle name="20% - Accent2 2 2 2 3 6" xfId="1968"/>
    <cellStyle name="20% - Accent2 2 2 2 4" xfId="770"/>
    <cellStyle name="20% - Accent2 2 2 2 4 2" xfId="2240"/>
    <cellStyle name="20% - Accent2 2 2 2 5" xfId="1044"/>
    <cellStyle name="20% - Accent2 2 2 2 5 2" xfId="2511"/>
    <cellStyle name="20% - Accent2 2 2 2 6" xfId="1334"/>
    <cellStyle name="20% - Accent2 2 2 2 6 2" xfId="2791"/>
    <cellStyle name="20% - Accent2 2 2 2 7" xfId="1694"/>
    <cellStyle name="20% - Accent2 2 2 2 7 2" xfId="3148"/>
    <cellStyle name="20% - Accent2 2 2 2 8" xfId="1966"/>
    <cellStyle name="20% - Accent2 2 2 3" xfId="308"/>
    <cellStyle name="20% - Accent2 2 2 3 2" xfId="773"/>
    <cellStyle name="20% - Accent2 2 2 3 2 2" xfId="2243"/>
    <cellStyle name="20% - Accent2 2 2 3 3" xfId="1047"/>
    <cellStyle name="20% - Accent2 2 2 3 3 2" xfId="2514"/>
    <cellStyle name="20% - Accent2 2 2 3 4" xfId="1337"/>
    <cellStyle name="20% - Accent2 2 2 3 4 2" xfId="2794"/>
    <cellStyle name="20% - Accent2 2 2 3 5" xfId="1697"/>
    <cellStyle name="20% - Accent2 2 2 3 5 2" xfId="3151"/>
    <cellStyle name="20% - Accent2 2 2 3 6" xfId="1969"/>
    <cellStyle name="20% - Accent2 2 2 4" xfId="309"/>
    <cellStyle name="20% - Accent2 2 2 4 2" xfId="774"/>
    <cellStyle name="20% - Accent2 2 2 4 2 2" xfId="2244"/>
    <cellStyle name="20% - Accent2 2 2 4 3" xfId="1048"/>
    <cellStyle name="20% - Accent2 2 2 4 3 2" xfId="2515"/>
    <cellStyle name="20% - Accent2 2 2 4 4" xfId="1338"/>
    <cellStyle name="20% - Accent2 2 2 4 4 2" xfId="2795"/>
    <cellStyle name="20% - Accent2 2 2 4 5" xfId="1698"/>
    <cellStyle name="20% - Accent2 2 2 4 5 2" xfId="3152"/>
    <cellStyle name="20% - Accent2 2 2 4 6" xfId="1970"/>
    <cellStyle name="20% - Accent2 2 3" xfId="128"/>
    <cellStyle name="20% - Accent2 2 3 2" xfId="311"/>
    <cellStyle name="20% - Accent2 2 3 2 2" xfId="776"/>
    <cellStyle name="20% - Accent2 2 3 2 2 2" xfId="2246"/>
    <cellStyle name="20% - Accent2 2 3 2 3" xfId="1050"/>
    <cellStyle name="20% - Accent2 2 3 2 3 2" xfId="2517"/>
    <cellStyle name="20% - Accent2 2 3 2 4" xfId="1340"/>
    <cellStyle name="20% - Accent2 2 3 2 4 2" xfId="2797"/>
    <cellStyle name="20% - Accent2 2 3 2 5" xfId="1700"/>
    <cellStyle name="20% - Accent2 2 3 2 5 2" xfId="3154"/>
    <cellStyle name="20% - Accent2 2 3 2 6" xfId="1972"/>
    <cellStyle name="20% - Accent2 2 3 3" xfId="312"/>
    <cellStyle name="20% - Accent2 2 3 3 2" xfId="777"/>
    <cellStyle name="20% - Accent2 2 3 3 2 2" xfId="2247"/>
    <cellStyle name="20% - Accent2 2 3 3 3" xfId="1051"/>
    <cellStyle name="20% - Accent2 2 3 3 3 2" xfId="2518"/>
    <cellStyle name="20% - Accent2 2 3 3 4" xfId="1341"/>
    <cellStyle name="20% - Accent2 2 3 3 4 2" xfId="2798"/>
    <cellStyle name="20% - Accent2 2 3 3 5" xfId="1701"/>
    <cellStyle name="20% - Accent2 2 3 3 5 2" xfId="3155"/>
    <cellStyle name="20% - Accent2 2 3 3 6" xfId="1973"/>
    <cellStyle name="20% - Accent2 2 3 4" xfId="310"/>
    <cellStyle name="20% - Accent2 2 3 4 2" xfId="775"/>
    <cellStyle name="20% - Accent2 2 3 4 2 2" xfId="2245"/>
    <cellStyle name="20% - Accent2 2 3 4 3" xfId="1699"/>
    <cellStyle name="20% - Accent2 2 3 4 3 2" xfId="3153"/>
    <cellStyle name="20% - Accent2 2 3 4 4" xfId="1971"/>
    <cellStyle name="20% - Accent2 2 3 5" xfId="1049"/>
    <cellStyle name="20% - Accent2 2 3 5 2" xfId="2516"/>
    <cellStyle name="20% - Accent2 2 3 6" xfId="1339"/>
    <cellStyle name="20% - Accent2 2 3 6 2" xfId="2796"/>
    <cellStyle name="20% - Accent2 2 4" xfId="313"/>
    <cellStyle name="20% - Accent2 2 4 2" xfId="314"/>
    <cellStyle name="20% - Accent2 2 4 2 2" xfId="779"/>
    <cellStyle name="20% - Accent2 2 4 2 2 2" xfId="2249"/>
    <cellStyle name="20% - Accent2 2 4 2 3" xfId="1053"/>
    <cellStyle name="20% - Accent2 2 4 2 3 2" xfId="2520"/>
    <cellStyle name="20% - Accent2 2 4 2 4" xfId="1343"/>
    <cellStyle name="20% - Accent2 2 4 2 4 2" xfId="2800"/>
    <cellStyle name="20% - Accent2 2 4 2 5" xfId="1703"/>
    <cellStyle name="20% - Accent2 2 4 2 5 2" xfId="3157"/>
    <cellStyle name="20% - Accent2 2 4 2 6" xfId="1975"/>
    <cellStyle name="20% - Accent2 2 4 3" xfId="315"/>
    <cellStyle name="20% - Accent2 2 4 3 2" xfId="780"/>
    <cellStyle name="20% - Accent2 2 4 3 2 2" xfId="2250"/>
    <cellStyle name="20% - Accent2 2 4 3 3" xfId="1054"/>
    <cellStyle name="20% - Accent2 2 4 3 3 2" xfId="2521"/>
    <cellStyle name="20% - Accent2 2 4 3 4" xfId="1344"/>
    <cellStyle name="20% - Accent2 2 4 3 4 2" xfId="2801"/>
    <cellStyle name="20% - Accent2 2 4 3 5" xfId="1704"/>
    <cellStyle name="20% - Accent2 2 4 3 5 2" xfId="3158"/>
    <cellStyle name="20% - Accent2 2 4 3 6" xfId="1976"/>
    <cellStyle name="20% - Accent2 2 4 4" xfId="778"/>
    <cellStyle name="20% - Accent2 2 4 4 2" xfId="2248"/>
    <cellStyle name="20% - Accent2 2 4 5" xfId="1052"/>
    <cellStyle name="20% - Accent2 2 4 5 2" xfId="2519"/>
    <cellStyle name="20% - Accent2 2 4 6" xfId="1342"/>
    <cellStyle name="20% - Accent2 2 4 6 2" xfId="2799"/>
    <cellStyle name="20% - Accent2 2 4 7" xfId="1702"/>
    <cellStyle name="20% - Accent2 2 4 7 2" xfId="3156"/>
    <cellStyle name="20% - Accent2 2 4 8" xfId="1974"/>
    <cellStyle name="20% - Accent2 2 5" xfId="316"/>
    <cellStyle name="20% - Accent2 2 5 2" xfId="781"/>
    <cellStyle name="20% - Accent2 2 5 2 2" xfId="2251"/>
    <cellStyle name="20% - Accent2 2 5 3" xfId="1055"/>
    <cellStyle name="20% - Accent2 2 5 3 2" xfId="2522"/>
    <cellStyle name="20% - Accent2 2 5 4" xfId="1345"/>
    <cellStyle name="20% - Accent2 2 5 4 2" xfId="2802"/>
    <cellStyle name="20% - Accent2 2 5 5" xfId="1705"/>
    <cellStyle name="20% - Accent2 2 5 5 2" xfId="3159"/>
    <cellStyle name="20% - Accent2 2 5 6" xfId="1977"/>
    <cellStyle name="20% - Accent2 2 6" xfId="317"/>
    <cellStyle name="20% - Accent2 2 6 2" xfId="782"/>
    <cellStyle name="20% - Accent2 2 6 2 2" xfId="2252"/>
    <cellStyle name="20% - Accent2 2 6 3" xfId="1056"/>
    <cellStyle name="20% - Accent2 2 6 3 2" xfId="2523"/>
    <cellStyle name="20% - Accent2 2 6 4" xfId="1346"/>
    <cellStyle name="20% - Accent2 2 6 4 2" xfId="2803"/>
    <cellStyle name="20% - Accent2 2 6 5" xfId="1706"/>
    <cellStyle name="20% - Accent2 2 6 5 2" xfId="3160"/>
    <cellStyle name="20% - Accent2 2 6 6" xfId="1978"/>
    <cellStyle name="20% - Accent2 3" xfId="531"/>
    <cellStyle name="20% - Accent2 3 2" xfId="969"/>
    <cellStyle name="20% - Accent2 3 2 2" xfId="2439"/>
    <cellStyle name="20% - Accent2 3 3" xfId="1243"/>
    <cellStyle name="20% - Accent2 3 3 2" xfId="2710"/>
    <cellStyle name="20% - Accent2 3 4" xfId="1533"/>
    <cellStyle name="20% - Accent2 3 4 2" xfId="2990"/>
    <cellStyle name="20% - Accent2 3 5" xfId="1893"/>
    <cellStyle name="20% - Accent2 3 5 2" xfId="3347"/>
    <cellStyle name="20% - Accent2 3 6" xfId="2165"/>
    <cellStyle name="20% - Accent3 2" xfId="60"/>
    <cellStyle name="20% - Accent3 2 2" xfId="190"/>
    <cellStyle name="20% - Accent3 2 2 2" xfId="318"/>
    <cellStyle name="20% - Accent3 2 2 2 2" xfId="319"/>
    <cellStyle name="20% - Accent3 2 2 2 2 2" xfId="784"/>
    <cellStyle name="20% - Accent3 2 2 2 2 2 2" xfId="2254"/>
    <cellStyle name="20% - Accent3 2 2 2 2 3" xfId="1058"/>
    <cellStyle name="20% - Accent3 2 2 2 2 3 2" xfId="2525"/>
    <cellStyle name="20% - Accent3 2 2 2 2 4" xfId="1348"/>
    <cellStyle name="20% - Accent3 2 2 2 2 4 2" xfId="2805"/>
    <cellStyle name="20% - Accent3 2 2 2 2 5" xfId="1708"/>
    <cellStyle name="20% - Accent3 2 2 2 2 5 2" xfId="3162"/>
    <cellStyle name="20% - Accent3 2 2 2 2 6" xfId="1980"/>
    <cellStyle name="20% - Accent3 2 2 2 3" xfId="320"/>
    <cellStyle name="20% - Accent3 2 2 2 3 2" xfId="785"/>
    <cellStyle name="20% - Accent3 2 2 2 3 2 2" xfId="2255"/>
    <cellStyle name="20% - Accent3 2 2 2 3 3" xfId="1059"/>
    <cellStyle name="20% - Accent3 2 2 2 3 3 2" xfId="2526"/>
    <cellStyle name="20% - Accent3 2 2 2 3 4" xfId="1349"/>
    <cellStyle name="20% - Accent3 2 2 2 3 4 2" xfId="2806"/>
    <cellStyle name="20% - Accent3 2 2 2 3 5" xfId="1709"/>
    <cellStyle name="20% - Accent3 2 2 2 3 5 2" xfId="3163"/>
    <cellStyle name="20% - Accent3 2 2 2 3 6" xfId="1981"/>
    <cellStyle name="20% - Accent3 2 2 2 4" xfId="783"/>
    <cellStyle name="20% - Accent3 2 2 2 4 2" xfId="2253"/>
    <cellStyle name="20% - Accent3 2 2 2 5" xfId="1057"/>
    <cellStyle name="20% - Accent3 2 2 2 5 2" xfId="2524"/>
    <cellStyle name="20% - Accent3 2 2 2 6" xfId="1347"/>
    <cellStyle name="20% - Accent3 2 2 2 6 2" xfId="2804"/>
    <cellStyle name="20% - Accent3 2 2 2 7" xfId="1707"/>
    <cellStyle name="20% - Accent3 2 2 2 7 2" xfId="3161"/>
    <cellStyle name="20% - Accent3 2 2 2 8" xfId="1979"/>
    <cellStyle name="20% - Accent3 2 2 3" xfId="321"/>
    <cellStyle name="20% - Accent3 2 2 3 2" xfId="786"/>
    <cellStyle name="20% - Accent3 2 2 3 2 2" xfId="2256"/>
    <cellStyle name="20% - Accent3 2 2 3 3" xfId="1060"/>
    <cellStyle name="20% - Accent3 2 2 3 3 2" xfId="2527"/>
    <cellStyle name="20% - Accent3 2 2 3 4" xfId="1350"/>
    <cellStyle name="20% - Accent3 2 2 3 4 2" xfId="2807"/>
    <cellStyle name="20% - Accent3 2 2 3 5" xfId="1710"/>
    <cellStyle name="20% - Accent3 2 2 3 5 2" xfId="3164"/>
    <cellStyle name="20% - Accent3 2 2 3 6" xfId="1982"/>
    <cellStyle name="20% - Accent3 2 2 4" xfId="322"/>
    <cellStyle name="20% - Accent3 2 2 4 2" xfId="787"/>
    <cellStyle name="20% - Accent3 2 2 4 2 2" xfId="2257"/>
    <cellStyle name="20% - Accent3 2 2 4 3" xfId="1061"/>
    <cellStyle name="20% - Accent3 2 2 4 3 2" xfId="2528"/>
    <cellStyle name="20% - Accent3 2 2 4 4" xfId="1351"/>
    <cellStyle name="20% - Accent3 2 2 4 4 2" xfId="2808"/>
    <cellStyle name="20% - Accent3 2 2 4 5" xfId="1711"/>
    <cellStyle name="20% - Accent3 2 2 4 5 2" xfId="3165"/>
    <cellStyle name="20% - Accent3 2 2 4 6" xfId="1983"/>
    <cellStyle name="20% - Accent3 2 3" xfId="129"/>
    <cellStyle name="20% - Accent3 2 3 2" xfId="324"/>
    <cellStyle name="20% - Accent3 2 3 2 2" xfId="789"/>
    <cellStyle name="20% - Accent3 2 3 2 2 2" xfId="2259"/>
    <cellStyle name="20% - Accent3 2 3 2 3" xfId="1063"/>
    <cellStyle name="20% - Accent3 2 3 2 3 2" xfId="2530"/>
    <cellStyle name="20% - Accent3 2 3 2 4" xfId="1353"/>
    <cellStyle name="20% - Accent3 2 3 2 4 2" xfId="2810"/>
    <cellStyle name="20% - Accent3 2 3 2 5" xfId="1713"/>
    <cellStyle name="20% - Accent3 2 3 2 5 2" xfId="3167"/>
    <cellStyle name="20% - Accent3 2 3 2 6" xfId="1985"/>
    <cellStyle name="20% - Accent3 2 3 3" xfId="325"/>
    <cellStyle name="20% - Accent3 2 3 3 2" xfId="790"/>
    <cellStyle name="20% - Accent3 2 3 3 2 2" xfId="2260"/>
    <cellStyle name="20% - Accent3 2 3 3 3" xfId="1064"/>
    <cellStyle name="20% - Accent3 2 3 3 3 2" xfId="2531"/>
    <cellStyle name="20% - Accent3 2 3 3 4" xfId="1354"/>
    <cellStyle name="20% - Accent3 2 3 3 4 2" xfId="2811"/>
    <cellStyle name="20% - Accent3 2 3 3 5" xfId="1714"/>
    <cellStyle name="20% - Accent3 2 3 3 5 2" xfId="3168"/>
    <cellStyle name="20% - Accent3 2 3 3 6" xfId="1986"/>
    <cellStyle name="20% - Accent3 2 3 4" xfId="323"/>
    <cellStyle name="20% - Accent3 2 3 4 2" xfId="788"/>
    <cellStyle name="20% - Accent3 2 3 4 2 2" xfId="2258"/>
    <cellStyle name="20% - Accent3 2 3 4 3" xfId="1712"/>
    <cellStyle name="20% - Accent3 2 3 4 3 2" xfId="3166"/>
    <cellStyle name="20% - Accent3 2 3 4 4" xfId="1984"/>
    <cellStyle name="20% - Accent3 2 3 5" xfId="1062"/>
    <cellStyle name="20% - Accent3 2 3 5 2" xfId="2529"/>
    <cellStyle name="20% - Accent3 2 3 6" xfId="1352"/>
    <cellStyle name="20% - Accent3 2 3 6 2" xfId="2809"/>
    <cellStyle name="20% - Accent3 2 4" xfId="326"/>
    <cellStyle name="20% - Accent3 2 4 2" xfId="327"/>
    <cellStyle name="20% - Accent3 2 4 2 2" xfId="792"/>
    <cellStyle name="20% - Accent3 2 4 2 2 2" xfId="2262"/>
    <cellStyle name="20% - Accent3 2 4 2 3" xfId="1066"/>
    <cellStyle name="20% - Accent3 2 4 2 3 2" xfId="2533"/>
    <cellStyle name="20% - Accent3 2 4 2 4" xfId="1356"/>
    <cellStyle name="20% - Accent3 2 4 2 4 2" xfId="2813"/>
    <cellStyle name="20% - Accent3 2 4 2 5" xfId="1716"/>
    <cellStyle name="20% - Accent3 2 4 2 5 2" xfId="3170"/>
    <cellStyle name="20% - Accent3 2 4 2 6" xfId="1988"/>
    <cellStyle name="20% - Accent3 2 4 3" xfId="328"/>
    <cellStyle name="20% - Accent3 2 4 3 2" xfId="793"/>
    <cellStyle name="20% - Accent3 2 4 3 2 2" xfId="2263"/>
    <cellStyle name="20% - Accent3 2 4 3 3" xfId="1067"/>
    <cellStyle name="20% - Accent3 2 4 3 3 2" xfId="2534"/>
    <cellStyle name="20% - Accent3 2 4 3 4" xfId="1357"/>
    <cellStyle name="20% - Accent3 2 4 3 4 2" xfId="2814"/>
    <cellStyle name="20% - Accent3 2 4 3 5" xfId="1717"/>
    <cellStyle name="20% - Accent3 2 4 3 5 2" xfId="3171"/>
    <cellStyle name="20% - Accent3 2 4 3 6" xfId="1989"/>
    <cellStyle name="20% - Accent3 2 4 4" xfId="791"/>
    <cellStyle name="20% - Accent3 2 4 4 2" xfId="2261"/>
    <cellStyle name="20% - Accent3 2 4 5" xfId="1065"/>
    <cellStyle name="20% - Accent3 2 4 5 2" xfId="2532"/>
    <cellStyle name="20% - Accent3 2 4 6" xfId="1355"/>
    <cellStyle name="20% - Accent3 2 4 6 2" xfId="2812"/>
    <cellStyle name="20% - Accent3 2 4 7" xfId="1715"/>
    <cellStyle name="20% - Accent3 2 4 7 2" xfId="3169"/>
    <cellStyle name="20% - Accent3 2 4 8" xfId="1987"/>
    <cellStyle name="20% - Accent3 2 5" xfId="329"/>
    <cellStyle name="20% - Accent3 2 5 2" xfId="794"/>
    <cellStyle name="20% - Accent3 2 5 2 2" xfId="2264"/>
    <cellStyle name="20% - Accent3 2 5 3" xfId="1068"/>
    <cellStyle name="20% - Accent3 2 5 3 2" xfId="2535"/>
    <cellStyle name="20% - Accent3 2 5 4" xfId="1358"/>
    <cellStyle name="20% - Accent3 2 5 4 2" xfId="2815"/>
    <cellStyle name="20% - Accent3 2 5 5" xfId="1718"/>
    <cellStyle name="20% - Accent3 2 5 5 2" xfId="3172"/>
    <cellStyle name="20% - Accent3 2 5 6" xfId="1990"/>
    <cellStyle name="20% - Accent3 2 6" xfId="330"/>
    <cellStyle name="20% - Accent3 2 6 2" xfId="795"/>
    <cellStyle name="20% - Accent3 2 6 2 2" xfId="2265"/>
    <cellStyle name="20% - Accent3 2 6 3" xfId="1069"/>
    <cellStyle name="20% - Accent3 2 6 3 2" xfId="2536"/>
    <cellStyle name="20% - Accent3 2 6 4" xfId="1359"/>
    <cellStyle name="20% - Accent3 2 6 4 2" xfId="2816"/>
    <cellStyle name="20% - Accent3 2 6 5" xfId="1719"/>
    <cellStyle name="20% - Accent3 2 6 5 2" xfId="3173"/>
    <cellStyle name="20% - Accent3 2 6 6" xfId="1991"/>
    <cellStyle name="20% - Accent3 3" xfId="532"/>
    <cellStyle name="20% - Accent3 3 2" xfId="970"/>
    <cellStyle name="20% - Accent3 3 2 2" xfId="2440"/>
    <cellStyle name="20% - Accent3 3 3" xfId="1244"/>
    <cellStyle name="20% - Accent3 3 3 2" xfId="2711"/>
    <cellStyle name="20% - Accent3 3 4" xfId="1534"/>
    <cellStyle name="20% - Accent3 3 4 2" xfId="2991"/>
    <cellStyle name="20% - Accent3 3 5" xfId="1894"/>
    <cellStyle name="20% - Accent3 3 5 2" xfId="3348"/>
    <cellStyle name="20% - Accent3 3 6" xfId="2166"/>
    <cellStyle name="20% - Accent4 2" xfId="61"/>
    <cellStyle name="20% - Accent4 2 2" xfId="191"/>
    <cellStyle name="20% - Accent4 2 2 2" xfId="331"/>
    <cellStyle name="20% - Accent4 2 2 2 2" xfId="332"/>
    <cellStyle name="20% - Accent4 2 2 2 2 2" xfId="797"/>
    <cellStyle name="20% - Accent4 2 2 2 2 2 2" xfId="2267"/>
    <cellStyle name="20% - Accent4 2 2 2 2 3" xfId="1071"/>
    <cellStyle name="20% - Accent4 2 2 2 2 3 2" xfId="2538"/>
    <cellStyle name="20% - Accent4 2 2 2 2 4" xfId="1361"/>
    <cellStyle name="20% - Accent4 2 2 2 2 4 2" xfId="2818"/>
    <cellStyle name="20% - Accent4 2 2 2 2 5" xfId="1721"/>
    <cellStyle name="20% - Accent4 2 2 2 2 5 2" xfId="3175"/>
    <cellStyle name="20% - Accent4 2 2 2 2 6" xfId="1993"/>
    <cellStyle name="20% - Accent4 2 2 2 3" xfId="333"/>
    <cellStyle name="20% - Accent4 2 2 2 3 2" xfId="798"/>
    <cellStyle name="20% - Accent4 2 2 2 3 2 2" xfId="2268"/>
    <cellStyle name="20% - Accent4 2 2 2 3 3" xfId="1072"/>
    <cellStyle name="20% - Accent4 2 2 2 3 3 2" xfId="2539"/>
    <cellStyle name="20% - Accent4 2 2 2 3 4" xfId="1362"/>
    <cellStyle name="20% - Accent4 2 2 2 3 4 2" xfId="2819"/>
    <cellStyle name="20% - Accent4 2 2 2 3 5" xfId="1722"/>
    <cellStyle name="20% - Accent4 2 2 2 3 5 2" xfId="3176"/>
    <cellStyle name="20% - Accent4 2 2 2 3 6" xfId="1994"/>
    <cellStyle name="20% - Accent4 2 2 2 4" xfId="796"/>
    <cellStyle name="20% - Accent4 2 2 2 4 2" xfId="2266"/>
    <cellStyle name="20% - Accent4 2 2 2 5" xfId="1070"/>
    <cellStyle name="20% - Accent4 2 2 2 5 2" xfId="2537"/>
    <cellStyle name="20% - Accent4 2 2 2 6" xfId="1360"/>
    <cellStyle name="20% - Accent4 2 2 2 6 2" xfId="2817"/>
    <cellStyle name="20% - Accent4 2 2 2 7" xfId="1720"/>
    <cellStyle name="20% - Accent4 2 2 2 7 2" xfId="3174"/>
    <cellStyle name="20% - Accent4 2 2 2 8" xfId="1992"/>
    <cellStyle name="20% - Accent4 2 2 3" xfId="334"/>
    <cellStyle name="20% - Accent4 2 2 3 2" xfId="799"/>
    <cellStyle name="20% - Accent4 2 2 3 2 2" xfId="2269"/>
    <cellStyle name="20% - Accent4 2 2 3 3" xfId="1073"/>
    <cellStyle name="20% - Accent4 2 2 3 3 2" xfId="2540"/>
    <cellStyle name="20% - Accent4 2 2 3 4" xfId="1363"/>
    <cellStyle name="20% - Accent4 2 2 3 4 2" xfId="2820"/>
    <cellStyle name="20% - Accent4 2 2 3 5" xfId="1723"/>
    <cellStyle name="20% - Accent4 2 2 3 5 2" xfId="3177"/>
    <cellStyle name="20% - Accent4 2 2 3 6" xfId="1995"/>
    <cellStyle name="20% - Accent4 2 2 4" xfId="335"/>
    <cellStyle name="20% - Accent4 2 2 4 2" xfId="800"/>
    <cellStyle name="20% - Accent4 2 2 4 2 2" xfId="2270"/>
    <cellStyle name="20% - Accent4 2 2 4 3" xfId="1074"/>
    <cellStyle name="20% - Accent4 2 2 4 3 2" xfId="2541"/>
    <cellStyle name="20% - Accent4 2 2 4 4" xfId="1364"/>
    <cellStyle name="20% - Accent4 2 2 4 4 2" xfId="2821"/>
    <cellStyle name="20% - Accent4 2 2 4 5" xfId="1724"/>
    <cellStyle name="20% - Accent4 2 2 4 5 2" xfId="3178"/>
    <cellStyle name="20% - Accent4 2 2 4 6" xfId="1996"/>
    <cellStyle name="20% - Accent4 2 3" xfId="130"/>
    <cellStyle name="20% - Accent4 2 3 2" xfId="337"/>
    <cellStyle name="20% - Accent4 2 3 2 2" xfId="802"/>
    <cellStyle name="20% - Accent4 2 3 2 2 2" xfId="2272"/>
    <cellStyle name="20% - Accent4 2 3 2 3" xfId="1076"/>
    <cellStyle name="20% - Accent4 2 3 2 3 2" xfId="2543"/>
    <cellStyle name="20% - Accent4 2 3 2 4" xfId="1366"/>
    <cellStyle name="20% - Accent4 2 3 2 4 2" xfId="2823"/>
    <cellStyle name="20% - Accent4 2 3 2 5" xfId="1726"/>
    <cellStyle name="20% - Accent4 2 3 2 5 2" xfId="3180"/>
    <cellStyle name="20% - Accent4 2 3 2 6" xfId="1998"/>
    <cellStyle name="20% - Accent4 2 3 3" xfId="338"/>
    <cellStyle name="20% - Accent4 2 3 3 2" xfId="803"/>
    <cellStyle name="20% - Accent4 2 3 3 2 2" xfId="2273"/>
    <cellStyle name="20% - Accent4 2 3 3 3" xfId="1077"/>
    <cellStyle name="20% - Accent4 2 3 3 3 2" xfId="2544"/>
    <cellStyle name="20% - Accent4 2 3 3 4" xfId="1367"/>
    <cellStyle name="20% - Accent4 2 3 3 4 2" xfId="2824"/>
    <cellStyle name="20% - Accent4 2 3 3 5" xfId="1727"/>
    <cellStyle name="20% - Accent4 2 3 3 5 2" xfId="3181"/>
    <cellStyle name="20% - Accent4 2 3 3 6" xfId="1999"/>
    <cellStyle name="20% - Accent4 2 3 4" xfId="336"/>
    <cellStyle name="20% - Accent4 2 3 4 2" xfId="801"/>
    <cellStyle name="20% - Accent4 2 3 4 2 2" xfId="2271"/>
    <cellStyle name="20% - Accent4 2 3 4 3" xfId="1725"/>
    <cellStyle name="20% - Accent4 2 3 4 3 2" xfId="3179"/>
    <cellStyle name="20% - Accent4 2 3 4 4" xfId="1997"/>
    <cellStyle name="20% - Accent4 2 3 5" xfId="1075"/>
    <cellStyle name="20% - Accent4 2 3 5 2" xfId="2542"/>
    <cellStyle name="20% - Accent4 2 3 6" xfId="1365"/>
    <cellStyle name="20% - Accent4 2 3 6 2" xfId="2822"/>
    <cellStyle name="20% - Accent4 2 4" xfId="339"/>
    <cellStyle name="20% - Accent4 2 4 2" xfId="340"/>
    <cellStyle name="20% - Accent4 2 4 2 2" xfId="805"/>
    <cellStyle name="20% - Accent4 2 4 2 2 2" xfId="2275"/>
    <cellStyle name="20% - Accent4 2 4 2 3" xfId="1079"/>
    <cellStyle name="20% - Accent4 2 4 2 3 2" xfId="2546"/>
    <cellStyle name="20% - Accent4 2 4 2 4" xfId="1369"/>
    <cellStyle name="20% - Accent4 2 4 2 4 2" xfId="2826"/>
    <cellStyle name="20% - Accent4 2 4 2 5" xfId="1729"/>
    <cellStyle name="20% - Accent4 2 4 2 5 2" xfId="3183"/>
    <cellStyle name="20% - Accent4 2 4 2 6" xfId="2001"/>
    <cellStyle name="20% - Accent4 2 4 3" xfId="341"/>
    <cellStyle name="20% - Accent4 2 4 3 2" xfId="806"/>
    <cellStyle name="20% - Accent4 2 4 3 2 2" xfId="2276"/>
    <cellStyle name="20% - Accent4 2 4 3 3" xfId="1080"/>
    <cellStyle name="20% - Accent4 2 4 3 3 2" xfId="2547"/>
    <cellStyle name="20% - Accent4 2 4 3 4" xfId="1370"/>
    <cellStyle name="20% - Accent4 2 4 3 4 2" xfId="2827"/>
    <cellStyle name="20% - Accent4 2 4 3 5" xfId="1730"/>
    <cellStyle name="20% - Accent4 2 4 3 5 2" xfId="3184"/>
    <cellStyle name="20% - Accent4 2 4 3 6" xfId="2002"/>
    <cellStyle name="20% - Accent4 2 4 4" xfId="804"/>
    <cellStyle name="20% - Accent4 2 4 4 2" xfId="2274"/>
    <cellStyle name="20% - Accent4 2 4 5" xfId="1078"/>
    <cellStyle name="20% - Accent4 2 4 5 2" xfId="2545"/>
    <cellStyle name="20% - Accent4 2 4 6" xfId="1368"/>
    <cellStyle name="20% - Accent4 2 4 6 2" xfId="2825"/>
    <cellStyle name="20% - Accent4 2 4 7" xfId="1728"/>
    <cellStyle name="20% - Accent4 2 4 7 2" xfId="3182"/>
    <cellStyle name="20% - Accent4 2 4 8" xfId="2000"/>
    <cellStyle name="20% - Accent4 2 5" xfId="342"/>
    <cellStyle name="20% - Accent4 2 5 2" xfId="807"/>
    <cellStyle name="20% - Accent4 2 5 2 2" xfId="2277"/>
    <cellStyle name="20% - Accent4 2 5 3" xfId="1081"/>
    <cellStyle name="20% - Accent4 2 5 3 2" xfId="2548"/>
    <cellStyle name="20% - Accent4 2 5 4" xfId="1371"/>
    <cellStyle name="20% - Accent4 2 5 4 2" xfId="2828"/>
    <cellStyle name="20% - Accent4 2 5 5" xfId="1731"/>
    <cellStyle name="20% - Accent4 2 5 5 2" xfId="3185"/>
    <cellStyle name="20% - Accent4 2 5 6" xfId="2003"/>
    <cellStyle name="20% - Accent4 2 6" xfId="343"/>
    <cellStyle name="20% - Accent4 2 6 2" xfId="808"/>
    <cellStyle name="20% - Accent4 2 6 2 2" xfId="2278"/>
    <cellStyle name="20% - Accent4 2 6 3" xfId="1082"/>
    <cellStyle name="20% - Accent4 2 6 3 2" xfId="2549"/>
    <cellStyle name="20% - Accent4 2 6 4" xfId="1372"/>
    <cellStyle name="20% - Accent4 2 6 4 2" xfId="2829"/>
    <cellStyle name="20% - Accent4 2 6 5" xfId="1732"/>
    <cellStyle name="20% - Accent4 2 6 5 2" xfId="3186"/>
    <cellStyle name="20% - Accent4 2 6 6" xfId="2004"/>
    <cellStyle name="20% - Accent4 3" xfId="533"/>
    <cellStyle name="20% - Accent4 3 2" xfId="971"/>
    <cellStyle name="20% - Accent4 3 2 2" xfId="2441"/>
    <cellStyle name="20% - Accent4 3 3" xfId="1245"/>
    <cellStyle name="20% - Accent4 3 3 2" xfId="2712"/>
    <cellStyle name="20% - Accent4 3 4" xfId="1535"/>
    <cellStyle name="20% - Accent4 3 4 2" xfId="2992"/>
    <cellStyle name="20% - Accent4 3 5" xfId="1895"/>
    <cellStyle name="20% - Accent4 3 5 2" xfId="3349"/>
    <cellStyle name="20% - Accent4 3 6" xfId="2167"/>
    <cellStyle name="20% - Accent5 2" xfId="62"/>
    <cellStyle name="20% - Accent5 2 2" xfId="192"/>
    <cellStyle name="20% - Accent5 2 2 2" xfId="344"/>
    <cellStyle name="20% - Accent5 2 2 2 2" xfId="345"/>
    <cellStyle name="20% - Accent5 2 2 2 2 2" xfId="810"/>
    <cellStyle name="20% - Accent5 2 2 2 2 2 2" xfId="2280"/>
    <cellStyle name="20% - Accent5 2 2 2 2 3" xfId="1084"/>
    <cellStyle name="20% - Accent5 2 2 2 2 3 2" xfId="2551"/>
    <cellStyle name="20% - Accent5 2 2 2 2 4" xfId="1374"/>
    <cellStyle name="20% - Accent5 2 2 2 2 4 2" xfId="2831"/>
    <cellStyle name="20% - Accent5 2 2 2 2 5" xfId="1734"/>
    <cellStyle name="20% - Accent5 2 2 2 2 5 2" xfId="3188"/>
    <cellStyle name="20% - Accent5 2 2 2 2 6" xfId="2006"/>
    <cellStyle name="20% - Accent5 2 2 2 3" xfId="346"/>
    <cellStyle name="20% - Accent5 2 2 2 3 2" xfId="811"/>
    <cellStyle name="20% - Accent5 2 2 2 3 2 2" xfId="2281"/>
    <cellStyle name="20% - Accent5 2 2 2 3 3" xfId="1085"/>
    <cellStyle name="20% - Accent5 2 2 2 3 3 2" xfId="2552"/>
    <cellStyle name="20% - Accent5 2 2 2 3 4" xfId="1375"/>
    <cellStyle name="20% - Accent5 2 2 2 3 4 2" xfId="2832"/>
    <cellStyle name="20% - Accent5 2 2 2 3 5" xfId="1735"/>
    <cellStyle name="20% - Accent5 2 2 2 3 5 2" xfId="3189"/>
    <cellStyle name="20% - Accent5 2 2 2 3 6" xfId="2007"/>
    <cellStyle name="20% - Accent5 2 2 2 4" xfId="809"/>
    <cellStyle name="20% - Accent5 2 2 2 4 2" xfId="2279"/>
    <cellStyle name="20% - Accent5 2 2 2 5" xfId="1083"/>
    <cellStyle name="20% - Accent5 2 2 2 5 2" xfId="2550"/>
    <cellStyle name="20% - Accent5 2 2 2 6" xfId="1373"/>
    <cellStyle name="20% - Accent5 2 2 2 6 2" xfId="2830"/>
    <cellStyle name="20% - Accent5 2 2 2 7" xfId="1733"/>
    <cellStyle name="20% - Accent5 2 2 2 7 2" xfId="3187"/>
    <cellStyle name="20% - Accent5 2 2 2 8" xfId="2005"/>
    <cellStyle name="20% - Accent5 2 2 3" xfId="347"/>
    <cellStyle name="20% - Accent5 2 2 3 2" xfId="812"/>
    <cellStyle name="20% - Accent5 2 2 3 2 2" xfId="2282"/>
    <cellStyle name="20% - Accent5 2 2 3 3" xfId="1086"/>
    <cellStyle name="20% - Accent5 2 2 3 3 2" xfId="2553"/>
    <cellStyle name="20% - Accent5 2 2 3 4" xfId="1376"/>
    <cellStyle name="20% - Accent5 2 2 3 4 2" xfId="2833"/>
    <cellStyle name="20% - Accent5 2 2 3 5" xfId="1736"/>
    <cellStyle name="20% - Accent5 2 2 3 5 2" xfId="3190"/>
    <cellStyle name="20% - Accent5 2 2 3 6" xfId="2008"/>
    <cellStyle name="20% - Accent5 2 2 4" xfId="348"/>
    <cellStyle name="20% - Accent5 2 2 4 2" xfId="813"/>
    <cellStyle name="20% - Accent5 2 2 4 2 2" xfId="2283"/>
    <cellStyle name="20% - Accent5 2 2 4 3" xfId="1087"/>
    <cellStyle name="20% - Accent5 2 2 4 3 2" xfId="2554"/>
    <cellStyle name="20% - Accent5 2 2 4 4" xfId="1377"/>
    <cellStyle name="20% - Accent5 2 2 4 4 2" xfId="2834"/>
    <cellStyle name="20% - Accent5 2 2 4 5" xfId="1737"/>
    <cellStyle name="20% - Accent5 2 2 4 5 2" xfId="3191"/>
    <cellStyle name="20% - Accent5 2 2 4 6" xfId="2009"/>
    <cellStyle name="20% - Accent5 2 3" xfId="131"/>
    <cellStyle name="20% - Accent5 2 3 2" xfId="350"/>
    <cellStyle name="20% - Accent5 2 3 2 2" xfId="815"/>
    <cellStyle name="20% - Accent5 2 3 2 2 2" xfId="2285"/>
    <cellStyle name="20% - Accent5 2 3 2 3" xfId="1089"/>
    <cellStyle name="20% - Accent5 2 3 2 3 2" xfId="2556"/>
    <cellStyle name="20% - Accent5 2 3 2 4" xfId="1379"/>
    <cellStyle name="20% - Accent5 2 3 2 4 2" xfId="2836"/>
    <cellStyle name="20% - Accent5 2 3 2 5" xfId="1739"/>
    <cellStyle name="20% - Accent5 2 3 2 5 2" xfId="3193"/>
    <cellStyle name="20% - Accent5 2 3 2 6" xfId="2011"/>
    <cellStyle name="20% - Accent5 2 3 3" xfId="351"/>
    <cellStyle name="20% - Accent5 2 3 3 2" xfId="816"/>
    <cellStyle name="20% - Accent5 2 3 3 2 2" xfId="2286"/>
    <cellStyle name="20% - Accent5 2 3 3 3" xfId="1090"/>
    <cellStyle name="20% - Accent5 2 3 3 3 2" xfId="2557"/>
    <cellStyle name="20% - Accent5 2 3 3 4" xfId="1380"/>
    <cellStyle name="20% - Accent5 2 3 3 4 2" xfId="2837"/>
    <cellStyle name="20% - Accent5 2 3 3 5" xfId="1740"/>
    <cellStyle name="20% - Accent5 2 3 3 5 2" xfId="3194"/>
    <cellStyle name="20% - Accent5 2 3 3 6" xfId="2012"/>
    <cellStyle name="20% - Accent5 2 3 4" xfId="349"/>
    <cellStyle name="20% - Accent5 2 3 4 2" xfId="814"/>
    <cellStyle name="20% - Accent5 2 3 4 2 2" xfId="2284"/>
    <cellStyle name="20% - Accent5 2 3 4 3" xfId="1738"/>
    <cellStyle name="20% - Accent5 2 3 4 3 2" xfId="3192"/>
    <cellStyle name="20% - Accent5 2 3 4 4" xfId="2010"/>
    <cellStyle name="20% - Accent5 2 3 5" xfId="1088"/>
    <cellStyle name="20% - Accent5 2 3 5 2" xfId="2555"/>
    <cellStyle name="20% - Accent5 2 3 6" xfId="1378"/>
    <cellStyle name="20% - Accent5 2 3 6 2" xfId="2835"/>
    <cellStyle name="20% - Accent5 2 4" xfId="352"/>
    <cellStyle name="20% - Accent5 2 4 2" xfId="353"/>
    <cellStyle name="20% - Accent5 2 4 2 2" xfId="818"/>
    <cellStyle name="20% - Accent5 2 4 2 2 2" xfId="2288"/>
    <cellStyle name="20% - Accent5 2 4 2 3" xfId="1092"/>
    <cellStyle name="20% - Accent5 2 4 2 3 2" xfId="2559"/>
    <cellStyle name="20% - Accent5 2 4 2 4" xfId="1382"/>
    <cellStyle name="20% - Accent5 2 4 2 4 2" xfId="2839"/>
    <cellStyle name="20% - Accent5 2 4 2 5" xfId="1742"/>
    <cellStyle name="20% - Accent5 2 4 2 5 2" xfId="3196"/>
    <cellStyle name="20% - Accent5 2 4 2 6" xfId="2014"/>
    <cellStyle name="20% - Accent5 2 4 3" xfId="354"/>
    <cellStyle name="20% - Accent5 2 4 3 2" xfId="819"/>
    <cellStyle name="20% - Accent5 2 4 3 2 2" xfId="2289"/>
    <cellStyle name="20% - Accent5 2 4 3 3" xfId="1093"/>
    <cellStyle name="20% - Accent5 2 4 3 3 2" xfId="2560"/>
    <cellStyle name="20% - Accent5 2 4 3 4" xfId="1383"/>
    <cellStyle name="20% - Accent5 2 4 3 4 2" xfId="2840"/>
    <cellStyle name="20% - Accent5 2 4 3 5" xfId="1743"/>
    <cellStyle name="20% - Accent5 2 4 3 5 2" xfId="3197"/>
    <cellStyle name="20% - Accent5 2 4 3 6" xfId="2015"/>
    <cellStyle name="20% - Accent5 2 4 4" xfId="817"/>
    <cellStyle name="20% - Accent5 2 4 4 2" xfId="2287"/>
    <cellStyle name="20% - Accent5 2 4 5" xfId="1091"/>
    <cellStyle name="20% - Accent5 2 4 5 2" xfId="2558"/>
    <cellStyle name="20% - Accent5 2 4 6" xfId="1381"/>
    <cellStyle name="20% - Accent5 2 4 6 2" xfId="2838"/>
    <cellStyle name="20% - Accent5 2 4 7" xfId="1741"/>
    <cellStyle name="20% - Accent5 2 4 7 2" xfId="3195"/>
    <cellStyle name="20% - Accent5 2 4 8" xfId="2013"/>
    <cellStyle name="20% - Accent5 2 5" xfId="355"/>
    <cellStyle name="20% - Accent5 2 5 2" xfId="820"/>
    <cellStyle name="20% - Accent5 2 5 2 2" xfId="2290"/>
    <cellStyle name="20% - Accent5 2 5 3" xfId="1094"/>
    <cellStyle name="20% - Accent5 2 5 3 2" xfId="2561"/>
    <cellStyle name="20% - Accent5 2 5 4" xfId="1384"/>
    <cellStyle name="20% - Accent5 2 5 4 2" xfId="2841"/>
    <cellStyle name="20% - Accent5 2 5 5" xfId="1744"/>
    <cellStyle name="20% - Accent5 2 5 5 2" xfId="3198"/>
    <cellStyle name="20% - Accent5 2 5 6" xfId="2016"/>
    <cellStyle name="20% - Accent5 2 6" xfId="356"/>
    <cellStyle name="20% - Accent5 2 6 2" xfId="821"/>
    <cellStyle name="20% - Accent5 2 6 2 2" xfId="2291"/>
    <cellStyle name="20% - Accent5 2 6 3" xfId="1095"/>
    <cellStyle name="20% - Accent5 2 6 3 2" xfId="2562"/>
    <cellStyle name="20% - Accent5 2 6 4" xfId="1385"/>
    <cellStyle name="20% - Accent5 2 6 4 2" xfId="2842"/>
    <cellStyle name="20% - Accent5 2 6 5" xfId="1745"/>
    <cellStyle name="20% - Accent5 2 6 5 2" xfId="3199"/>
    <cellStyle name="20% - Accent5 2 6 6" xfId="2017"/>
    <cellStyle name="20% - Accent5 3" xfId="534"/>
    <cellStyle name="20% - Accent5 3 2" xfId="972"/>
    <cellStyle name="20% - Accent5 3 2 2" xfId="2442"/>
    <cellStyle name="20% - Accent5 3 3" xfId="1246"/>
    <cellStyle name="20% - Accent5 3 3 2" xfId="2713"/>
    <cellStyle name="20% - Accent5 3 4" xfId="1536"/>
    <cellStyle name="20% - Accent5 3 4 2" xfId="2993"/>
    <cellStyle name="20% - Accent5 3 5" xfId="1896"/>
    <cellStyle name="20% - Accent5 3 5 2" xfId="3350"/>
    <cellStyle name="20% - Accent5 3 6" xfId="2168"/>
    <cellStyle name="20% - Accent6 2" xfId="63"/>
    <cellStyle name="20% - Accent6 2 2" xfId="193"/>
    <cellStyle name="20% - Accent6 2 2 2" xfId="357"/>
    <cellStyle name="20% - Accent6 2 2 2 2" xfId="358"/>
    <cellStyle name="20% - Accent6 2 2 2 2 2" xfId="823"/>
    <cellStyle name="20% - Accent6 2 2 2 2 2 2" xfId="2293"/>
    <cellStyle name="20% - Accent6 2 2 2 2 3" xfId="1097"/>
    <cellStyle name="20% - Accent6 2 2 2 2 3 2" xfId="2564"/>
    <cellStyle name="20% - Accent6 2 2 2 2 4" xfId="1387"/>
    <cellStyle name="20% - Accent6 2 2 2 2 4 2" xfId="2844"/>
    <cellStyle name="20% - Accent6 2 2 2 2 5" xfId="1747"/>
    <cellStyle name="20% - Accent6 2 2 2 2 5 2" xfId="3201"/>
    <cellStyle name="20% - Accent6 2 2 2 2 6" xfId="2019"/>
    <cellStyle name="20% - Accent6 2 2 2 3" xfId="359"/>
    <cellStyle name="20% - Accent6 2 2 2 3 2" xfId="824"/>
    <cellStyle name="20% - Accent6 2 2 2 3 2 2" xfId="2294"/>
    <cellStyle name="20% - Accent6 2 2 2 3 3" xfId="1098"/>
    <cellStyle name="20% - Accent6 2 2 2 3 3 2" xfId="2565"/>
    <cellStyle name="20% - Accent6 2 2 2 3 4" xfId="1388"/>
    <cellStyle name="20% - Accent6 2 2 2 3 4 2" xfId="2845"/>
    <cellStyle name="20% - Accent6 2 2 2 3 5" xfId="1748"/>
    <cellStyle name="20% - Accent6 2 2 2 3 5 2" xfId="3202"/>
    <cellStyle name="20% - Accent6 2 2 2 3 6" xfId="2020"/>
    <cellStyle name="20% - Accent6 2 2 2 4" xfId="822"/>
    <cellStyle name="20% - Accent6 2 2 2 4 2" xfId="2292"/>
    <cellStyle name="20% - Accent6 2 2 2 5" xfId="1096"/>
    <cellStyle name="20% - Accent6 2 2 2 5 2" xfId="2563"/>
    <cellStyle name="20% - Accent6 2 2 2 6" xfId="1386"/>
    <cellStyle name="20% - Accent6 2 2 2 6 2" xfId="2843"/>
    <cellStyle name="20% - Accent6 2 2 2 7" xfId="1746"/>
    <cellStyle name="20% - Accent6 2 2 2 7 2" xfId="3200"/>
    <cellStyle name="20% - Accent6 2 2 2 8" xfId="2018"/>
    <cellStyle name="20% - Accent6 2 2 3" xfId="360"/>
    <cellStyle name="20% - Accent6 2 2 3 2" xfId="825"/>
    <cellStyle name="20% - Accent6 2 2 3 2 2" xfId="2295"/>
    <cellStyle name="20% - Accent6 2 2 3 3" xfId="1099"/>
    <cellStyle name="20% - Accent6 2 2 3 3 2" xfId="2566"/>
    <cellStyle name="20% - Accent6 2 2 3 4" xfId="1389"/>
    <cellStyle name="20% - Accent6 2 2 3 4 2" xfId="2846"/>
    <cellStyle name="20% - Accent6 2 2 3 5" xfId="1749"/>
    <cellStyle name="20% - Accent6 2 2 3 5 2" xfId="3203"/>
    <cellStyle name="20% - Accent6 2 2 3 6" xfId="2021"/>
    <cellStyle name="20% - Accent6 2 2 4" xfId="361"/>
    <cellStyle name="20% - Accent6 2 2 4 2" xfId="826"/>
    <cellStyle name="20% - Accent6 2 2 4 2 2" xfId="2296"/>
    <cellStyle name="20% - Accent6 2 2 4 3" xfId="1100"/>
    <cellStyle name="20% - Accent6 2 2 4 3 2" xfId="2567"/>
    <cellStyle name="20% - Accent6 2 2 4 4" xfId="1390"/>
    <cellStyle name="20% - Accent6 2 2 4 4 2" xfId="2847"/>
    <cellStyle name="20% - Accent6 2 2 4 5" xfId="1750"/>
    <cellStyle name="20% - Accent6 2 2 4 5 2" xfId="3204"/>
    <cellStyle name="20% - Accent6 2 2 4 6" xfId="2022"/>
    <cellStyle name="20% - Accent6 2 3" xfId="132"/>
    <cellStyle name="20% - Accent6 2 3 2" xfId="363"/>
    <cellStyle name="20% - Accent6 2 3 2 2" xfId="828"/>
    <cellStyle name="20% - Accent6 2 3 2 2 2" xfId="2298"/>
    <cellStyle name="20% - Accent6 2 3 2 3" xfId="1102"/>
    <cellStyle name="20% - Accent6 2 3 2 3 2" xfId="2569"/>
    <cellStyle name="20% - Accent6 2 3 2 4" xfId="1392"/>
    <cellStyle name="20% - Accent6 2 3 2 4 2" xfId="2849"/>
    <cellStyle name="20% - Accent6 2 3 2 5" xfId="1752"/>
    <cellStyle name="20% - Accent6 2 3 2 5 2" xfId="3206"/>
    <cellStyle name="20% - Accent6 2 3 2 6" xfId="2024"/>
    <cellStyle name="20% - Accent6 2 3 3" xfId="364"/>
    <cellStyle name="20% - Accent6 2 3 3 2" xfId="829"/>
    <cellStyle name="20% - Accent6 2 3 3 2 2" xfId="2299"/>
    <cellStyle name="20% - Accent6 2 3 3 3" xfId="1103"/>
    <cellStyle name="20% - Accent6 2 3 3 3 2" xfId="2570"/>
    <cellStyle name="20% - Accent6 2 3 3 4" xfId="1393"/>
    <cellStyle name="20% - Accent6 2 3 3 4 2" xfId="2850"/>
    <cellStyle name="20% - Accent6 2 3 3 5" xfId="1753"/>
    <cellStyle name="20% - Accent6 2 3 3 5 2" xfId="3207"/>
    <cellStyle name="20% - Accent6 2 3 3 6" xfId="2025"/>
    <cellStyle name="20% - Accent6 2 3 4" xfId="362"/>
    <cellStyle name="20% - Accent6 2 3 4 2" xfId="827"/>
    <cellStyle name="20% - Accent6 2 3 4 2 2" xfId="2297"/>
    <cellStyle name="20% - Accent6 2 3 4 3" xfId="1751"/>
    <cellStyle name="20% - Accent6 2 3 4 3 2" xfId="3205"/>
    <cellStyle name="20% - Accent6 2 3 4 4" xfId="2023"/>
    <cellStyle name="20% - Accent6 2 3 5" xfId="1101"/>
    <cellStyle name="20% - Accent6 2 3 5 2" xfId="2568"/>
    <cellStyle name="20% - Accent6 2 3 6" xfId="1391"/>
    <cellStyle name="20% - Accent6 2 3 6 2" xfId="2848"/>
    <cellStyle name="20% - Accent6 2 4" xfId="365"/>
    <cellStyle name="20% - Accent6 2 4 2" xfId="366"/>
    <cellStyle name="20% - Accent6 2 4 2 2" xfId="831"/>
    <cellStyle name="20% - Accent6 2 4 2 2 2" xfId="2301"/>
    <cellStyle name="20% - Accent6 2 4 2 3" xfId="1105"/>
    <cellStyle name="20% - Accent6 2 4 2 3 2" xfId="2572"/>
    <cellStyle name="20% - Accent6 2 4 2 4" xfId="1395"/>
    <cellStyle name="20% - Accent6 2 4 2 4 2" xfId="2852"/>
    <cellStyle name="20% - Accent6 2 4 2 5" xfId="1755"/>
    <cellStyle name="20% - Accent6 2 4 2 5 2" xfId="3209"/>
    <cellStyle name="20% - Accent6 2 4 2 6" xfId="2027"/>
    <cellStyle name="20% - Accent6 2 4 3" xfId="367"/>
    <cellStyle name="20% - Accent6 2 4 3 2" xfId="832"/>
    <cellStyle name="20% - Accent6 2 4 3 2 2" xfId="2302"/>
    <cellStyle name="20% - Accent6 2 4 3 3" xfId="1106"/>
    <cellStyle name="20% - Accent6 2 4 3 3 2" xfId="2573"/>
    <cellStyle name="20% - Accent6 2 4 3 4" xfId="1396"/>
    <cellStyle name="20% - Accent6 2 4 3 4 2" xfId="2853"/>
    <cellStyle name="20% - Accent6 2 4 3 5" xfId="1756"/>
    <cellStyle name="20% - Accent6 2 4 3 5 2" xfId="3210"/>
    <cellStyle name="20% - Accent6 2 4 3 6" xfId="2028"/>
    <cellStyle name="20% - Accent6 2 4 4" xfId="830"/>
    <cellStyle name="20% - Accent6 2 4 4 2" xfId="2300"/>
    <cellStyle name="20% - Accent6 2 4 5" xfId="1104"/>
    <cellStyle name="20% - Accent6 2 4 5 2" xfId="2571"/>
    <cellStyle name="20% - Accent6 2 4 6" xfId="1394"/>
    <cellStyle name="20% - Accent6 2 4 6 2" xfId="2851"/>
    <cellStyle name="20% - Accent6 2 4 7" xfId="1754"/>
    <cellStyle name="20% - Accent6 2 4 7 2" xfId="3208"/>
    <cellStyle name="20% - Accent6 2 4 8" xfId="2026"/>
    <cellStyle name="20% - Accent6 2 5" xfId="368"/>
    <cellStyle name="20% - Accent6 2 5 2" xfId="833"/>
    <cellStyle name="20% - Accent6 2 5 2 2" xfId="2303"/>
    <cellStyle name="20% - Accent6 2 5 3" xfId="1107"/>
    <cellStyle name="20% - Accent6 2 5 3 2" xfId="2574"/>
    <cellStyle name="20% - Accent6 2 5 4" xfId="1397"/>
    <cellStyle name="20% - Accent6 2 5 4 2" xfId="2854"/>
    <cellStyle name="20% - Accent6 2 5 5" xfId="1757"/>
    <cellStyle name="20% - Accent6 2 5 5 2" xfId="3211"/>
    <cellStyle name="20% - Accent6 2 5 6" xfId="2029"/>
    <cellStyle name="20% - Accent6 2 6" xfId="369"/>
    <cellStyle name="20% - Accent6 2 6 2" xfId="834"/>
    <cellStyle name="20% - Accent6 2 6 2 2" xfId="2304"/>
    <cellStyle name="20% - Accent6 2 6 3" xfId="1108"/>
    <cellStyle name="20% - Accent6 2 6 3 2" xfId="2575"/>
    <cellStyle name="20% - Accent6 2 6 4" xfId="1398"/>
    <cellStyle name="20% - Accent6 2 6 4 2" xfId="2855"/>
    <cellStyle name="20% - Accent6 2 6 5" xfId="1758"/>
    <cellStyle name="20% - Accent6 2 6 5 2" xfId="3212"/>
    <cellStyle name="20% - Accent6 2 6 6" xfId="2030"/>
    <cellStyle name="20% - Accent6 3" xfId="535"/>
    <cellStyle name="20% - Accent6 3 2" xfId="973"/>
    <cellStyle name="20% - Accent6 3 2 2" xfId="2443"/>
    <cellStyle name="20% - Accent6 3 3" xfId="1247"/>
    <cellStyle name="20% - Accent6 3 3 2" xfId="2714"/>
    <cellStyle name="20% - Accent6 3 4" xfId="1537"/>
    <cellStyle name="20% - Accent6 3 4 2" xfId="2994"/>
    <cellStyle name="20% - Accent6 3 5" xfId="1897"/>
    <cellStyle name="20% - Accent6 3 5 2" xfId="3351"/>
    <cellStyle name="20% - Accent6 3 6" xfId="2169"/>
    <cellStyle name="20% - Акцент1" xfId="2"/>
    <cellStyle name="20% — акцент1 2" xfId="585"/>
    <cellStyle name="20% - Акцент2" xfId="3"/>
    <cellStyle name="20% — акцент2 2" xfId="586"/>
    <cellStyle name="20% - Акцент3" xfId="4"/>
    <cellStyle name="20% — акцент3 2" xfId="587"/>
    <cellStyle name="20% - Акцент4" xfId="5"/>
    <cellStyle name="20% — акцент4 2" xfId="588"/>
    <cellStyle name="20% - Акцент5" xfId="6"/>
    <cellStyle name="20% — акцент5 2" xfId="589"/>
    <cellStyle name="20% - Акцент6" xfId="7"/>
    <cellStyle name="20% — акцент6 2" xfId="590"/>
    <cellStyle name="40% - Accent1 2" xfId="64"/>
    <cellStyle name="40% - Accent1 2 2" xfId="194"/>
    <cellStyle name="40% - Accent1 2 2 2" xfId="370"/>
    <cellStyle name="40% - Accent1 2 2 2 2" xfId="371"/>
    <cellStyle name="40% - Accent1 2 2 2 2 2" xfId="836"/>
    <cellStyle name="40% - Accent1 2 2 2 2 2 2" xfId="2306"/>
    <cellStyle name="40% - Accent1 2 2 2 2 3" xfId="1110"/>
    <cellStyle name="40% - Accent1 2 2 2 2 3 2" xfId="2577"/>
    <cellStyle name="40% - Accent1 2 2 2 2 4" xfId="1400"/>
    <cellStyle name="40% - Accent1 2 2 2 2 4 2" xfId="2857"/>
    <cellStyle name="40% - Accent1 2 2 2 2 5" xfId="1760"/>
    <cellStyle name="40% - Accent1 2 2 2 2 5 2" xfId="3214"/>
    <cellStyle name="40% - Accent1 2 2 2 2 6" xfId="2032"/>
    <cellStyle name="40% - Accent1 2 2 2 3" xfId="372"/>
    <cellStyle name="40% - Accent1 2 2 2 3 2" xfId="837"/>
    <cellStyle name="40% - Accent1 2 2 2 3 2 2" xfId="2307"/>
    <cellStyle name="40% - Accent1 2 2 2 3 3" xfId="1111"/>
    <cellStyle name="40% - Accent1 2 2 2 3 3 2" xfId="2578"/>
    <cellStyle name="40% - Accent1 2 2 2 3 4" xfId="1401"/>
    <cellStyle name="40% - Accent1 2 2 2 3 4 2" xfId="2858"/>
    <cellStyle name="40% - Accent1 2 2 2 3 5" xfId="1761"/>
    <cellStyle name="40% - Accent1 2 2 2 3 5 2" xfId="3215"/>
    <cellStyle name="40% - Accent1 2 2 2 3 6" xfId="2033"/>
    <cellStyle name="40% - Accent1 2 2 2 4" xfId="835"/>
    <cellStyle name="40% - Accent1 2 2 2 4 2" xfId="2305"/>
    <cellStyle name="40% - Accent1 2 2 2 5" xfId="1109"/>
    <cellStyle name="40% - Accent1 2 2 2 5 2" xfId="2576"/>
    <cellStyle name="40% - Accent1 2 2 2 6" xfId="1399"/>
    <cellStyle name="40% - Accent1 2 2 2 6 2" xfId="2856"/>
    <cellStyle name="40% - Accent1 2 2 2 7" xfId="1759"/>
    <cellStyle name="40% - Accent1 2 2 2 7 2" xfId="3213"/>
    <cellStyle name="40% - Accent1 2 2 2 8" xfId="2031"/>
    <cellStyle name="40% - Accent1 2 2 3" xfId="373"/>
    <cellStyle name="40% - Accent1 2 2 3 2" xfId="838"/>
    <cellStyle name="40% - Accent1 2 2 3 2 2" xfId="2308"/>
    <cellStyle name="40% - Accent1 2 2 3 3" xfId="1112"/>
    <cellStyle name="40% - Accent1 2 2 3 3 2" xfId="2579"/>
    <cellStyle name="40% - Accent1 2 2 3 4" xfId="1402"/>
    <cellStyle name="40% - Accent1 2 2 3 4 2" xfId="2859"/>
    <cellStyle name="40% - Accent1 2 2 3 5" xfId="1762"/>
    <cellStyle name="40% - Accent1 2 2 3 5 2" xfId="3216"/>
    <cellStyle name="40% - Accent1 2 2 3 6" xfId="2034"/>
    <cellStyle name="40% - Accent1 2 2 4" xfId="374"/>
    <cellStyle name="40% - Accent1 2 2 4 2" xfId="839"/>
    <cellStyle name="40% - Accent1 2 2 4 2 2" xfId="2309"/>
    <cellStyle name="40% - Accent1 2 2 4 3" xfId="1113"/>
    <cellStyle name="40% - Accent1 2 2 4 3 2" xfId="2580"/>
    <cellStyle name="40% - Accent1 2 2 4 4" xfId="1403"/>
    <cellStyle name="40% - Accent1 2 2 4 4 2" xfId="2860"/>
    <cellStyle name="40% - Accent1 2 2 4 5" xfId="1763"/>
    <cellStyle name="40% - Accent1 2 2 4 5 2" xfId="3217"/>
    <cellStyle name="40% - Accent1 2 2 4 6" xfId="2035"/>
    <cellStyle name="40% - Accent1 2 3" xfId="133"/>
    <cellStyle name="40% - Accent1 2 3 2" xfId="376"/>
    <cellStyle name="40% - Accent1 2 3 2 2" xfId="841"/>
    <cellStyle name="40% - Accent1 2 3 2 2 2" xfId="2311"/>
    <cellStyle name="40% - Accent1 2 3 2 3" xfId="1115"/>
    <cellStyle name="40% - Accent1 2 3 2 3 2" xfId="2582"/>
    <cellStyle name="40% - Accent1 2 3 2 4" xfId="1405"/>
    <cellStyle name="40% - Accent1 2 3 2 4 2" xfId="2862"/>
    <cellStyle name="40% - Accent1 2 3 2 5" xfId="1765"/>
    <cellStyle name="40% - Accent1 2 3 2 5 2" xfId="3219"/>
    <cellStyle name="40% - Accent1 2 3 2 6" xfId="2037"/>
    <cellStyle name="40% - Accent1 2 3 3" xfId="377"/>
    <cellStyle name="40% - Accent1 2 3 3 2" xfId="842"/>
    <cellStyle name="40% - Accent1 2 3 3 2 2" xfId="2312"/>
    <cellStyle name="40% - Accent1 2 3 3 3" xfId="1116"/>
    <cellStyle name="40% - Accent1 2 3 3 3 2" xfId="2583"/>
    <cellStyle name="40% - Accent1 2 3 3 4" xfId="1406"/>
    <cellStyle name="40% - Accent1 2 3 3 4 2" xfId="2863"/>
    <cellStyle name="40% - Accent1 2 3 3 5" xfId="1766"/>
    <cellStyle name="40% - Accent1 2 3 3 5 2" xfId="3220"/>
    <cellStyle name="40% - Accent1 2 3 3 6" xfId="2038"/>
    <cellStyle name="40% - Accent1 2 3 4" xfId="375"/>
    <cellStyle name="40% - Accent1 2 3 4 2" xfId="840"/>
    <cellStyle name="40% - Accent1 2 3 4 2 2" xfId="2310"/>
    <cellStyle name="40% - Accent1 2 3 4 3" xfId="1764"/>
    <cellStyle name="40% - Accent1 2 3 4 3 2" xfId="3218"/>
    <cellStyle name="40% - Accent1 2 3 4 4" xfId="2036"/>
    <cellStyle name="40% - Accent1 2 3 5" xfId="1114"/>
    <cellStyle name="40% - Accent1 2 3 5 2" xfId="2581"/>
    <cellStyle name="40% - Accent1 2 3 6" xfId="1404"/>
    <cellStyle name="40% - Accent1 2 3 6 2" xfId="2861"/>
    <cellStyle name="40% - Accent1 2 4" xfId="378"/>
    <cellStyle name="40% - Accent1 2 4 2" xfId="379"/>
    <cellStyle name="40% - Accent1 2 4 2 2" xfId="844"/>
    <cellStyle name="40% - Accent1 2 4 2 2 2" xfId="2314"/>
    <cellStyle name="40% - Accent1 2 4 2 3" xfId="1118"/>
    <cellStyle name="40% - Accent1 2 4 2 3 2" xfId="2585"/>
    <cellStyle name="40% - Accent1 2 4 2 4" xfId="1408"/>
    <cellStyle name="40% - Accent1 2 4 2 4 2" xfId="2865"/>
    <cellStyle name="40% - Accent1 2 4 2 5" xfId="1768"/>
    <cellStyle name="40% - Accent1 2 4 2 5 2" xfId="3222"/>
    <cellStyle name="40% - Accent1 2 4 2 6" xfId="2040"/>
    <cellStyle name="40% - Accent1 2 4 3" xfId="380"/>
    <cellStyle name="40% - Accent1 2 4 3 2" xfId="845"/>
    <cellStyle name="40% - Accent1 2 4 3 2 2" xfId="2315"/>
    <cellStyle name="40% - Accent1 2 4 3 3" xfId="1119"/>
    <cellStyle name="40% - Accent1 2 4 3 3 2" xfId="2586"/>
    <cellStyle name="40% - Accent1 2 4 3 4" xfId="1409"/>
    <cellStyle name="40% - Accent1 2 4 3 4 2" xfId="2866"/>
    <cellStyle name="40% - Accent1 2 4 3 5" xfId="1769"/>
    <cellStyle name="40% - Accent1 2 4 3 5 2" xfId="3223"/>
    <cellStyle name="40% - Accent1 2 4 3 6" xfId="2041"/>
    <cellStyle name="40% - Accent1 2 4 4" xfId="843"/>
    <cellStyle name="40% - Accent1 2 4 4 2" xfId="2313"/>
    <cellStyle name="40% - Accent1 2 4 5" xfId="1117"/>
    <cellStyle name="40% - Accent1 2 4 5 2" xfId="2584"/>
    <cellStyle name="40% - Accent1 2 4 6" xfId="1407"/>
    <cellStyle name="40% - Accent1 2 4 6 2" xfId="2864"/>
    <cellStyle name="40% - Accent1 2 4 7" xfId="1767"/>
    <cellStyle name="40% - Accent1 2 4 7 2" xfId="3221"/>
    <cellStyle name="40% - Accent1 2 4 8" xfId="2039"/>
    <cellStyle name="40% - Accent1 2 5" xfId="381"/>
    <cellStyle name="40% - Accent1 2 5 2" xfId="846"/>
    <cellStyle name="40% - Accent1 2 5 2 2" xfId="2316"/>
    <cellStyle name="40% - Accent1 2 5 3" xfId="1120"/>
    <cellStyle name="40% - Accent1 2 5 3 2" xfId="2587"/>
    <cellStyle name="40% - Accent1 2 5 4" xfId="1410"/>
    <cellStyle name="40% - Accent1 2 5 4 2" xfId="2867"/>
    <cellStyle name="40% - Accent1 2 5 5" xfId="1770"/>
    <cellStyle name="40% - Accent1 2 5 5 2" xfId="3224"/>
    <cellStyle name="40% - Accent1 2 5 6" xfId="2042"/>
    <cellStyle name="40% - Accent1 2 6" xfId="382"/>
    <cellStyle name="40% - Accent1 2 6 2" xfId="847"/>
    <cellStyle name="40% - Accent1 2 6 2 2" xfId="2317"/>
    <cellStyle name="40% - Accent1 2 6 3" xfId="1121"/>
    <cellStyle name="40% - Accent1 2 6 3 2" xfId="2588"/>
    <cellStyle name="40% - Accent1 2 6 4" xfId="1411"/>
    <cellStyle name="40% - Accent1 2 6 4 2" xfId="2868"/>
    <cellStyle name="40% - Accent1 2 6 5" xfId="1771"/>
    <cellStyle name="40% - Accent1 2 6 5 2" xfId="3225"/>
    <cellStyle name="40% - Accent1 2 6 6" xfId="2043"/>
    <cellStyle name="40% - Accent1 3" xfId="536"/>
    <cellStyle name="40% - Accent1 3 2" xfId="974"/>
    <cellStyle name="40% - Accent1 3 2 2" xfId="2444"/>
    <cellStyle name="40% - Accent1 3 3" xfId="1248"/>
    <cellStyle name="40% - Accent1 3 3 2" xfId="2715"/>
    <cellStyle name="40% - Accent1 3 4" xfId="1538"/>
    <cellStyle name="40% - Accent1 3 4 2" xfId="2995"/>
    <cellStyle name="40% - Accent1 3 5" xfId="1898"/>
    <cellStyle name="40% - Accent1 3 5 2" xfId="3352"/>
    <cellStyle name="40% - Accent1 3 6" xfId="2170"/>
    <cellStyle name="40% - Accent2 2" xfId="65"/>
    <cellStyle name="40% - Accent2 2 2" xfId="195"/>
    <cellStyle name="40% - Accent2 2 2 2" xfId="383"/>
    <cellStyle name="40% - Accent2 2 2 2 2" xfId="384"/>
    <cellStyle name="40% - Accent2 2 2 2 2 2" xfId="849"/>
    <cellStyle name="40% - Accent2 2 2 2 2 2 2" xfId="2319"/>
    <cellStyle name="40% - Accent2 2 2 2 2 3" xfId="1123"/>
    <cellStyle name="40% - Accent2 2 2 2 2 3 2" xfId="2590"/>
    <cellStyle name="40% - Accent2 2 2 2 2 4" xfId="1413"/>
    <cellStyle name="40% - Accent2 2 2 2 2 4 2" xfId="2870"/>
    <cellStyle name="40% - Accent2 2 2 2 2 5" xfId="1773"/>
    <cellStyle name="40% - Accent2 2 2 2 2 5 2" xfId="3227"/>
    <cellStyle name="40% - Accent2 2 2 2 2 6" xfId="2045"/>
    <cellStyle name="40% - Accent2 2 2 2 3" xfId="385"/>
    <cellStyle name="40% - Accent2 2 2 2 3 2" xfId="850"/>
    <cellStyle name="40% - Accent2 2 2 2 3 2 2" xfId="2320"/>
    <cellStyle name="40% - Accent2 2 2 2 3 3" xfId="1124"/>
    <cellStyle name="40% - Accent2 2 2 2 3 3 2" xfId="2591"/>
    <cellStyle name="40% - Accent2 2 2 2 3 4" xfId="1414"/>
    <cellStyle name="40% - Accent2 2 2 2 3 4 2" xfId="2871"/>
    <cellStyle name="40% - Accent2 2 2 2 3 5" xfId="1774"/>
    <cellStyle name="40% - Accent2 2 2 2 3 5 2" xfId="3228"/>
    <cellStyle name="40% - Accent2 2 2 2 3 6" xfId="2046"/>
    <cellStyle name="40% - Accent2 2 2 2 4" xfId="848"/>
    <cellStyle name="40% - Accent2 2 2 2 4 2" xfId="2318"/>
    <cellStyle name="40% - Accent2 2 2 2 5" xfId="1122"/>
    <cellStyle name="40% - Accent2 2 2 2 5 2" xfId="2589"/>
    <cellStyle name="40% - Accent2 2 2 2 6" xfId="1412"/>
    <cellStyle name="40% - Accent2 2 2 2 6 2" xfId="2869"/>
    <cellStyle name="40% - Accent2 2 2 2 7" xfId="1772"/>
    <cellStyle name="40% - Accent2 2 2 2 7 2" xfId="3226"/>
    <cellStyle name="40% - Accent2 2 2 2 8" xfId="2044"/>
    <cellStyle name="40% - Accent2 2 2 3" xfId="386"/>
    <cellStyle name="40% - Accent2 2 2 3 2" xfId="851"/>
    <cellStyle name="40% - Accent2 2 2 3 2 2" xfId="2321"/>
    <cellStyle name="40% - Accent2 2 2 3 3" xfId="1125"/>
    <cellStyle name="40% - Accent2 2 2 3 3 2" xfId="2592"/>
    <cellStyle name="40% - Accent2 2 2 3 4" xfId="1415"/>
    <cellStyle name="40% - Accent2 2 2 3 4 2" xfId="2872"/>
    <cellStyle name="40% - Accent2 2 2 3 5" xfId="1775"/>
    <cellStyle name="40% - Accent2 2 2 3 5 2" xfId="3229"/>
    <cellStyle name="40% - Accent2 2 2 3 6" xfId="2047"/>
    <cellStyle name="40% - Accent2 2 2 4" xfId="387"/>
    <cellStyle name="40% - Accent2 2 2 4 2" xfId="852"/>
    <cellStyle name="40% - Accent2 2 2 4 2 2" xfId="2322"/>
    <cellStyle name="40% - Accent2 2 2 4 3" xfId="1126"/>
    <cellStyle name="40% - Accent2 2 2 4 3 2" xfId="2593"/>
    <cellStyle name="40% - Accent2 2 2 4 4" xfId="1416"/>
    <cellStyle name="40% - Accent2 2 2 4 4 2" xfId="2873"/>
    <cellStyle name="40% - Accent2 2 2 4 5" xfId="1776"/>
    <cellStyle name="40% - Accent2 2 2 4 5 2" xfId="3230"/>
    <cellStyle name="40% - Accent2 2 2 4 6" xfId="2048"/>
    <cellStyle name="40% - Accent2 2 3" xfId="134"/>
    <cellStyle name="40% - Accent2 2 3 2" xfId="389"/>
    <cellStyle name="40% - Accent2 2 3 2 2" xfId="854"/>
    <cellStyle name="40% - Accent2 2 3 2 2 2" xfId="2324"/>
    <cellStyle name="40% - Accent2 2 3 2 3" xfId="1128"/>
    <cellStyle name="40% - Accent2 2 3 2 3 2" xfId="2595"/>
    <cellStyle name="40% - Accent2 2 3 2 4" xfId="1418"/>
    <cellStyle name="40% - Accent2 2 3 2 4 2" xfId="2875"/>
    <cellStyle name="40% - Accent2 2 3 2 5" xfId="1778"/>
    <cellStyle name="40% - Accent2 2 3 2 5 2" xfId="3232"/>
    <cellStyle name="40% - Accent2 2 3 2 6" xfId="2050"/>
    <cellStyle name="40% - Accent2 2 3 3" xfId="390"/>
    <cellStyle name="40% - Accent2 2 3 3 2" xfId="855"/>
    <cellStyle name="40% - Accent2 2 3 3 2 2" xfId="2325"/>
    <cellStyle name="40% - Accent2 2 3 3 3" xfId="1129"/>
    <cellStyle name="40% - Accent2 2 3 3 3 2" xfId="2596"/>
    <cellStyle name="40% - Accent2 2 3 3 4" xfId="1419"/>
    <cellStyle name="40% - Accent2 2 3 3 4 2" xfId="2876"/>
    <cellStyle name="40% - Accent2 2 3 3 5" xfId="1779"/>
    <cellStyle name="40% - Accent2 2 3 3 5 2" xfId="3233"/>
    <cellStyle name="40% - Accent2 2 3 3 6" xfId="2051"/>
    <cellStyle name="40% - Accent2 2 3 4" xfId="388"/>
    <cellStyle name="40% - Accent2 2 3 4 2" xfId="853"/>
    <cellStyle name="40% - Accent2 2 3 4 2 2" xfId="2323"/>
    <cellStyle name="40% - Accent2 2 3 4 3" xfId="1777"/>
    <cellStyle name="40% - Accent2 2 3 4 3 2" xfId="3231"/>
    <cellStyle name="40% - Accent2 2 3 4 4" xfId="2049"/>
    <cellStyle name="40% - Accent2 2 3 5" xfId="1127"/>
    <cellStyle name="40% - Accent2 2 3 5 2" xfId="2594"/>
    <cellStyle name="40% - Accent2 2 3 6" xfId="1417"/>
    <cellStyle name="40% - Accent2 2 3 6 2" xfId="2874"/>
    <cellStyle name="40% - Accent2 2 4" xfId="391"/>
    <cellStyle name="40% - Accent2 2 4 2" xfId="392"/>
    <cellStyle name="40% - Accent2 2 4 2 2" xfId="857"/>
    <cellStyle name="40% - Accent2 2 4 2 2 2" xfId="2327"/>
    <cellStyle name="40% - Accent2 2 4 2 3" xfId="1131"/>
    <cellStyle name="40% - Accent2 2 4 2 3 2" xfId="2598"/>
    <cellStyle name="40% - Accent2 2 4 2 4" xfId="1421"/>
    <cellStyle name="40% - Accent2 2 4 2 4 2" xfId="2878"/>
    <cellStyle name="40% - Accent2 2 4 2 5" xfId="1781"/>
    <cellStyle name="40% - Accent2 2 4 2 5 2" xfId="3235"/>
    <cellStyle name="40% - Accent2 2 4 2 6" xfId="2053"/>
    <cellStyle name="40% - Accent2 2 4 3" xfId="393"/>
    <cellStyle name="40% - Accent2 2 4 3 2" xfId="858"/>
    <cellStyle name="40% - Accent2 2 4 3 2 2" xfId="2328"/>
    <cellStyle name="40% - Accent2 2 4 3 3" xfId="1132"/>
    <cellStyle name="40% - Accent2 2 4 3 3 2" xfId="2599"/>
    <cellStyle name="40% - Accent2 2 4 3 4" xfId="1422"/>
    <cellStyle name="40% - Accent2 2 4 3 4 2" xfId="2879"/>
    <cellStyle name="40% - Accent2 2 4 3 5" xfId="1782"/>
    <cellStyle name="40% - Accent2 2 4 3 5 2" xfId="3236"/>
    <cellStyle name="40% - Accent2 2 4 3 6" xfId="2054"/>
    <cellStyle name="40% - Accent2 2 4 4" xfId="856"/>
    <cellStyle name="40% - Accent2 2 4 4 2" xfId="2326"/>
    <cellStyle name="40% - Accent2 2 4 5" xfId="1130"/>
    <cellStyle name="40% - Accent2 2 4 5 2" xfId="2597"/>
    <cellStyle name="40% - Accent2 2 4 6" xfId="1420"/>
    <cellStyle name="40% - Accent2 2 4 6 2" xfId="2877"/>
    <cellStyle name="40% - Accent2 2 4 7" xfId="1780"/>
    <cellStyle name="40% - Accent2 2 4 7 2" xfId="3234"/>
    <cellStyle name="40% - Accent2 2 4 8" xfId="2052"/>
    <cellStyle name="40% - Accent2 2 5" xfId="394"/>
    <cellStyle name="40% - Accent2 2 5 2" xfId="859"/>
    <cellStyle name="40% - Accent2 2 5 2 2" xfId="2329"/>
    <cellStyle name="40% - Accent2 2 5 3" xfId="1133"/>
    <cellStyle name="40% - Accent2 2 5 3 2" xfId="2600"/>
    <cellStyle name="40% - Accent2 2 5 4" xfId="1423"/>
    <cellStyle name="40% - Accent2 2 5 4 2" xfId="2880"/>
    <cellStyle name="40% - Accent2 2 5 5" xfId="1783"/>
    <cellStyle name="40% - Accent2 2 5 5 2" xfId="3237"/>
    <cellStyle name="40% - Accent2 2 5 6" xfId="2055"/>
    <cellStyle name="40% - Accent2 2 6" xfId="395"/>
    <cellStyle name="40% - Accent2 2 6 2" xfId="860"/>
    <cellStyle name="40% - Accent2 2 6 2 2" xfId="2330"/>
    <cellStyle name="40% - Accent2 2 6 3" xfId="1134"/>
    <cellStyle name="40% - Accent2 2 6 3 2" xfId="2601"/>
    <cellStyle name="40% - Accent2 2 6 4" xfId="1424"/>
    <cellStyle name="40% - Accent2 2 6 4 2" xfId="2881"/>
    <cellStyle name="40% - Accent2 2 6 5" xfId="1784"/>
    <cellStyle name="40% - Accent2 2 6 5 2" xfId="3238"/>
    <cellStyle name="40% - Accent2 2 6 6" xfId="2056"/>
    <cellStyle name="40% - Accent2 3" xfId="537"/>
    <cellStyle name="40% - Accent2 3 2" xfId="975"/>
    <cellStyle name="40% - Accent2 3 2 2" xfId="2445"/>
    <cellStyle name="40% - Accent2 3 3" xfId="1249"/>
    <cellStyle name="40% - Accent2 3 3 2" xfId="2716"/>
    <cellStyle name="40% - Accent2 3 4" xfId="1539"/>
    <cellStyle name="40% - Accent2 3 4 2" xfId="2996"/>
    <cellStyle name="40% - Accent2 3 5" xfId="1899"/>
    <cellStyle name="40% - Accent2 3 5 2" xfId="3353"/>
    <cellStyle name="40% - Accent2 3 6" xfId="2171"/>
    <cellStyle name="40% - Accent3 2" xfId="66"/>
    <cellStyle name="40% - Accent3 2 2" xfId="196"/>
    <cellStyle name="40% - Accent3 2 2 2" xfId="396"/>
    <cellStyle name="40% - Accent3 2 2 2 2" xfId="397"/>
    <cellStyle name="40% - Accent3 2 2 2 2 2" xfId="862"/>
    <cellStyle name="40% - Accent3 2 2 2 2 2 2" xfId="2332"/>
    <cellStyle name="40% - Accent3 2 2 2 2 3" xfId="1136"/>
    <cellStyle name="40% - Accent3 2 2 2 2 3 2" xfId="2603"/>
    <cellStyle name="40% - Accent3 2 2 2 2 4" xfId="1426"/>
    <cellStyle name="40% - Accent3 2 2 2 2 4 2" xfId="2883"/>
    <cellStyle name="40% - Accent3 2 2 2 2 5" xfId="1786"/>
    <cellStyle name="40% - Accent3 2 2 2 2 5 2" xfId="3240"/>
    <cellStyle name="40% - Accent3 2 2 2 2 6" xfId="2058"/>
    <cellStyle name="40% - Accent3 2 2 2 3" xfId="398"/>
    <cellStyle name="40% - Accent3 2 2 2 3 2" xfId="863"/>
    <cellStyle name="40% - Accent3 2 2 2 3 2 2" xfId="2333"/>
    <cellStyle name="40% - Accent3 2 2 2 3 3" xfId="1137"/>
    <cellStyle name="40% - Accent3 2 2 2 3 3 2" xfId="2604"/>
    <cellStyle name="40% - Accent3 2 2 2 3 4" xfId="1427"/>
    <cellStyle name="40% - Accent3 2 2 2 3 4 2" xfId="2884"/>
    <cellStyle name="40% - Accent3 2 2 2 3 5" xfId="1787"/>
    <cellStyle name="40% - Accent3 2 2 2 3 5 2" xfId="3241"/>
    <cellStyle name="40% - Accent3 2 2 2 3 6" xfId="2059"/>
    <cellStyle name="40% - Accent3 2 2 2 4" xfId="861"/>
    <cellStyle name="40% - Accent3 2 2 2 4 2" xfId="2331"/>
    <cellStyle name="40% - Accent3 2 2 2 5" xfId="1135"/>
    <cellStyle name="40% - Accent3 2 2 2 5 2" xfId="2602"/>
    <cellStyle name="40% - Accent3 2 2 2 6" xfId="1425"/>
    <cellStyle name="40% - Accent3 2 2 2 6 2" xfId="2882"/>
    <cellStyle name="40% - Accent3 2 2 2 7" xfId="1785"/>
    <cellStyle name="40% - Accent3 2 2 2 7 2" xfId="3239"/>
    <cellStyle name="40% - Accent3 2 2 2 8" xfId="2057"/>
    <cellStyle name="40% - Accent3 2 2 3" xfId="399"/>
    <cellStyle name="40% - Accent3 2 2 3 2" xfId="864"/>
    <cellStyle name="40% - Accent3 2 2 3 2 2" xfId="2334"/>
    <cellStyle name="40% - Accent3 2 2 3 3" xfId="1138"/>
    <cellStyle name="40% - Accent3 2 2 3 3 2" xfId="2605"/>
    <cellStyle name="40% - Accent3 2 2 3 4" xfId="1428"/>
    <cellStyle name="40% - Accent3 2 2 3 4 2" xfId="2885"/>
    <cellStyle name="40% - Accent3 2 2 3 5" xfId="1788"/>
    <cellStyle name="40% - Accent3 2 2 3 5 2" xfId="3242"/>
    <cellStyle name="40% - Accent3 2 2 3 6" xfId="2060"/>
    <cellStyle name="40% - Accent3 2 2 4" xfId="400"/>
    <cellStyle name="40% - Accent3 2 2 4 2" xfId="865"/>
    <cellStyle name="40% - Accent3 2 2 4 2 2" xfId="2335"/>
    <cellStyle name="40% - Accent3 2 2 4 3" xfId="1139"/>
    <cellStyle name="40% - Accent3 2 2 4 3 2" xfId="2606"/>
    <cellStyle name="40% - Accent3 2 2 4 4" xfId="1429"/>
    <cellStyle name="40% - Accent3 2 2 4 4 2" xfId="2886"/>
    <cellStyle name="40% - Accent3 2 2 4 5" xfId="1789"/>
    <cellStyle name="40% - Accent3 2 2 4 5 2" xfId="3243"/>
    <cellStyle name="40% - Accent3 2 2 4 6" xfId="2061"/>
    <cellStyle name="40% - Accent3 2 3" xfId="135"/>
    <cellStyle name="40% - Accent3 2 3 2" xfId="402"/>
    <cellStyle name="40% - Accent3 2 3 2 2" xfId="867"/>
    <cellStyle name="40% - Accent3 2 3 2 2 2" xfId="2337"/>
    <cellStyle name="40% - Accent3 2 3 2 3" xfId="1141"/>
    <cellStyle name="40% - Accent3 2 3 2 3 2" xfId="2608"/>
    <cellStyle name="40% - Accent3 2 3 2 4" xfId="1431"/>
    <cellStyle name="40% - Accent3 2 3 2 4 2" xfId="2888"/>
    <cellStyle name="40% - Accent3 2 3 2 5" xfId="1791"/>
    <cellStyle name="40% - Accent3 2 3 2 5 2" xfId="3245"/>
    <cellStyle name="40% - Accent3 2 3 2 6" xfId="2063"/>
    <cellStyle name="40% - Accent3 2 3 3" xfId="403"/>
    <cellStyle name="40% - Accent3 2 3 3 2" xfId="868"/>
    <cellStyle name="40% - Accent3 2 3 3 2 2" xfId="2338"/>
    <cellStyle name="40% - Accent3 2 3 3 3" xfId="1142"/>
    <cellStyle name="40% - Accent3 2 3 3 3 2" xfId="2609"/>
    <cellStyle name="40% - Accent3 2 3 3 4" xfId="1432"/>
    <cellStyle name="40% - Accent3 2 3 3 4 2" xfId="2889"/>
    <cellStyle name="40% - Accent3 2 3 3 5" xfId="1792"/>
    <cellStyle name="40% - Accent3 2 3 3 5 2" xfId="3246"/>
    <cellStyle name="40% - Accent3 2 3 3 6" xfId="2064"/>
    <cellStyle name="40% - Accent3 2 3 4" xfId="401"/>
    <cellStyle name="40% - Accent3 2 3 4 2" xfId="866"/>
    <cellStyle name="40% - Accent3 2 3 4 2 2" xfId="2336"/>
    <cellStyle name="40% - Accent3 2 3 4 3" xfId="1790"/>
    <cellStyle name="40% - Accent3 2 3 4 3 2" xfId="3244"/>
    <cellStyle name="40% - Accent3 2 3 4 4" xfId="2062"/>
    <cellStyle name="40% - Accent3 2 3 5" xfId="1140"/>
    <cellStyle name="40% - Accent3 2 3 5 2" xfId="2607"/>
    <cellStyle name="40% - Accent3 2 3 6" xfId="1430"/>
    <cellStyle name="40% - Accent3 2 3 6 2" xfId="2887"/>
    <cellStyle name="40% - Accent3 2 4" xfId="404"/>
    <cellStyle name="40% - Accent3 2 4 2" xfId="405"/>
    <cellStyle name="40% - Accent3 2 4 2 2" xfId="870"/>
    <cellStyle name="40% - Accent3 2 4 2 2 2" xfId="2340"/>
    <cellStyle name="40% - Accent3 2 4 2 3" xfId="1144"/>
    <cellStyle name="40% - Accent3 2 4 2 3 2" xfId="2611"/>
    <cellStyle name="40% - Accent3 2 4 2 4" xfId="1434"/>
    <cellStyle name="40% - Accent3 2 4 2 4 2" xfId="2891"/>
    <cellStyle name="40% - Accent3 2 4 2 5" xfId="1794"/>
    <cellStyle name="40% - Accent3 2 4 2 5 2" xfId="3248"/>
    <cellStyle name="40% - Accent3 2 4 2 6" xfId="2066"/>
    <cellStyle name="40% - Accent3 2 4 3" xfId="406"/>
    <cellStyle name="40% - Accent3 2 4 3 2" xfId="871"/>
    <cellStyle name="40% - Accent3 2 4 3 2 2" xfId="2341"/>
    <cellStyle name="40% - Accent3 2 4 3 3" xfId="1145"/>
    <cellStyle name="40% - Accent3 2 4 3 3 2" xfId="2612"/>
    <cellStyle name="40% - Accent3 2 4 3 4" xfId="1435"/>
    <cellStyle name="40% - Accent3 2 4 3 4 2" xfId="2892"/>
    <cellStyle name="40% - Accent3 2 4 3 5" xfId="1795"/>
    <cellStyle name="40% - Accent3 2 4 3 5 2" xfId="3249"/>
    <cellStyle name="40% - Accent3 2 4 3 6" xfId="2067"/>
    <cellStyle name="40% - Accent3 2 4 4" xfId="869"/>
    <cellStyle name="40% - Accent3 2 4 4 2" xfId="2339"/>
    <cellStyle name="40% - Accent3 2 4 5" xfId="1143"/>
    <cellStyle name="40% - Accent3 2 4 5 2" xfId="2610"/>
    <cellStyle name="40% - Accent3 2 4 6" xfId="1433"/>
    <cellStyle name="40% - Accent3 2 4 6 2" xfId="2890"/>
    <cellStyle name="40% - Accent3 2 4 7" xfId="1793"/>
    <cellStyle name="40% - Accent3 2 4 7 2" xfId="3247"/>
    <cellStyle name="40% - Accent3 2 4 8" xfId="2065"/>
    <cellStyle name="40% - Accent3 2 5" xfId="407"/>
    <cellStyle name="40% - Accent3 2 5 2" xfId="872"/>
    <cellStyle name="40% - Accent3 2 5 2 2" xfId="2342"/>
    <cellStyle name="40% - Accent3 2 5 3" xfId="1146"/>
    <cellStyle name="40% - Accent3 2 5 3 2" xfId="2613"/>
    <cellStyle name="40% - Accent3 2 5 4" xfId="1436"/>
    <cellStyle name="40% - Accent3 2 5 4 2" xfId="2893"/>
    <cellStyle name="40% - Accent3 2 5 5" xfId="1796"/>
    <cellStyle name="40% - Accent3 2 5 5 2" xfId="3250"/>
    <cellStyle name="40% - Accent3 2 5 6" xfId="2068"/>
    <cellStyle name="40% - Accent3 2 6" xfId="408"/>
    <cellStyle name="40% - Accent3 2 6 2" xfId="873"/>
    <cellStyle name="40% - Accent3 2 6 2 2" xfId="2343"/>
    <cellStyle name="40% - Accent3 2 6 3" xfId="1147"/>
    <cellStyle name="40% - Accent3 2 6 3 2" xfId="2614"/>
    <cellStyle name="40% - Accent3 2 6 4" xfId="1437"/>
    <cellStyle name="40% - Accent3 2 6 4 2" xfId="2894"/>
    <cellStyle name="40% - Accent3 2 6 5" xfId="1797"/>
    <cellStyle name="40% - Accent3 2 6 5 2" xfId="3251"/>
    <cellStyle name="40% - Accent3 2 6 6" xfId="2069"/>
    <cellStyle name="40% - Accent3 3" xfId="538"/>
    <cellStyle name="40% - Accent3 3 2" xfId="976"/>
    <cellStyle name="40% - Accent3 3 2 2" xfId="2446"/>
    <cellStyle name="40% - Accent3 3 3" xfId="1250"/>
    <cellStyle name="40% - Accent3 3 3 2" xfId="2717"/>
    <cellStyle name="40% - Accent3 3 4" xfId="1540"/>
    <cellStyle name="40% - Accent3 3 4 2" xfId="2997"/>
    <cellStyle name="40% - Accent3 3 5" xfId="1900"/>
    <cellStyle name="40% - Accent3 3 5 2" xfId="3354"/>
    <cellStyle name="40% - Accent3 3 6" xfId="2172"/>
    <cellStyle name="40% - Accent4 2" xfId="67"/>
    <cellStyle name="40% - Accent4 2 2" xfId="197"/>
    <cellStyle name="40% - Accent4 2 2 2" xfId="409"/>
    <cellStyle name="40% - Accent4 2 2 2 2" xfId="410"/>
    <cellStyle name="40% - Accent4 2 2 2 2 2" xfId="875"/>
    <cellStyle name="40% - Accent4 2 2 2 2 2 2" xfId="2345"/>
    <cellStyle name="40% - Accent4 2 2 2 2 3" xfId="1149"/>
    <cellStyle name="40% - Accent4 2 2 2 2 3 2" xfId="2616"/>
    <cellStyle name="40% - Accent4 2 2 2 2 4" xfId="1439"/>
    <cellStyle name="40% - Accent4 2 2 2 2 4 2" xfId="2896"/>
    <cellStyle name="40% - Accent4 2 2 2 2 5" xfId="1799"/>
    <cellStyle name="40% - Accent4 2 2 2 2 5 2" xfId="3253"/>
    <cellStyle name="40% - Accent4 2 2 2 2 6" xfId="2071"/>
    <cellStyle name="40% - Accent4 2 2 2 3" xfId="411"/>
    <cellStyle name="40% - Accent4 2 2 2 3 2" xfId="876"/>
    <cellStyle name="40% - Accent4 2 2 2 3 2 2" xfId="2346"/>
    <cellStyle name="40% - Accent4 2 2 2 3 3" xfId="1150"/>
    <cellStyle name="40% - Accent4 2 2 2 3 3 2" xfId="2617"/>
    <cellStyle name="40% - Accent4 2 2 2 3 4" xfId="1440"/>
    <cellStyle name="40% - Accent4 2 2 2 3 4 2" xfId="2897"/>
    <cellStyle name="40% - Accent4 2 2 2 3 5" xfId="1800"/>
    <cellStyle name="40% - Accent4 2 2 2 3 5 2" xfId="3254"/>
    <cellStyle name="40% - Accent4 2 2 2 3 6" xfId="2072"/>
    <cellStyle name="40% - Accent4 2 2 2 4" xfId="874"/>
    <cellStyle name="40% - Accent4 2 2 2 4 2" xfId="2344"/>
    <cellStyle name="40% - Accent4 2 2 2 5" xfId="1148"/>
    <cellStyle name="40% - Accent4 2 2 2 5 2" xfId="2615"/>
    <cellStyle name="40% - Accent4 2 2 2 6" xfId="1438"/>
    <cellStyle name="40% - Accent4 2 2 2 6 2" xfId="2895"/>
    <cellStyle name="40% - Accent4 2 2 2 7" xfId="1798"/>
    <cellStyle name="40% - Accent4 2 2 2 7 2" xfId="3252"/>
    <cellStyle name="40% - Accent4 2 2 2 8" xfId="2070"/>
    <cellStyle name="40% - Accent4 2 2 3" xfId="412"/>
    <cellStyle name="40% - Accent4 2 2 3 2" xfId="877"/>
    <cellStyle name="40% - Accent4 2 2 3 2 2" xfId="2347"/>
    <cellStyle name="40% - Accent4 2 2 3 3" xfId="1151"/>
    <cellStyle name="40% - Accent4 2 2 3 3 2" xfId="2618"/>
    <cellStyle name="40% - Accent4 2 2 3 4" xfId="1441"/>
    <cellStyle name="40% - Accent4 2 2 3 4 2" xfId="2898"/>
    <cellStyle name="40% - Accent4 2 2 3 5" xfId="1801"/>
    <cellStyle name="40% - Accent4 2 2 3 5 2" xfId="3255"/>
    <cellStyle name="40% - Accent4 2 2 3 6" xfId="2073"/>
    <cellStyle name="40% - Accent4 2 2 4" xfId="413"/>
    <cellStyle name="40% - Accent4 2 2 4 2" xfId="878"/>
    <cellStyle name="40% - Accent4 2 2 4 2 2" xfId="2348"/>
    <cellStyle name="40% - Accent4 2 2 4 3" xfId="1152"/>
    <cellStyle name="40% - Accent4 2 2 4 3 2" xfId="2619"/>
    <cellStyle name="40% - Accent4 2 2 4 4" xfId="1442"/>
    <cellStyle name="40% - Accent4 2 2 4 4 2" xfId="2899"/>
    <cellStyle name="40% - Accent4 2 2 4 5" xfId="1802"/>
    <cellStyle name="40% - Accent4 2 2 4 5 2" xfId="3256"/>
    <cellStyle name="40% - Accent4 2 2 4 6" xfId="2074"/>
    <cellStyle name="40% - Accent4 2 3" xfId="136"/>
    <cellStyle name="40% - Accent4 2 3 2" xfId="415"/>
    <cellStyle name="40% - Accent4 2 3 2 2" xfId="880"/>
    <cellStyle name="40% - Accent4 2 3 2 2 2" xfId="2350"/>
    <cellStyle name="40% - Accent4 2 3 2 3" xfId="1154"/>
    <cellStyle name="40% - Accent4 2 3 2 3 2" xfId="2621"/>
    <cellStyle name="40% - Accent4 2 3 2 4" xfId="1444"/>
    <cellStyle name="40% - Accent4 2 3 2 4 2" xfId="2901"/>
    <cellStyle name="40% - Accent4 2 3 2 5" xfId="1804"/>
    <cellStyle name="40% - Accent4 2 3 2 5 2" xfId="3258"/>
    <cellStyle name="40% - Accent4 2 3 2 6" xfId="2076"/>
    <cellStyle name="40% - Accent4 2 3 3" xfId="416"/>
    <cellStyle name="40% - Accent4 2 3 3 2" xfId="881"/>
    <cellStyle name="40% - Accent4 2 3 3 2 2" xfId="2351"/>
    <cellStyle name="40% - Accent4 2 3 3 3" xfId="1155"/>
    <cellStyle name="40% - Accent4 2 3 3 3 2" xfId="2622"/>
    <cellStyle name="40% - Accent4 2 3 3 4" xfId="1445"/>
    <cellStyle name="40% - Accent4 2 3 3 4 2" xfId="2902"/>
    <cellStyle name="40% - Accent4 2 3 3 5" xfId="1805"/>
    <cellStyle name="40% - Accent4 2 3 3 5 2" xfId="3259"/>
    <cellStyle name="40% - Accent4 2 3 3 6" xfId="2077"/>
    <cellStyle name="40% - Accent4 2 3 4" xfId="414"/>
    <cellStyle name="40% - Accent4 2 3 4 2" xfId="879"/>
    <cellStyle name="40% - Accent4 2 3 4 2 2" xfId="2349"/>
    <cellStyle name="40% - Accent4 2 3 4 3" xfId="1803"/>
    <cellStyle name="40% - Accent4 2 3 4 3 2" xfId="3257"/>
    <cellStyle name="40% - Accent4 2 3 4 4" xfId="2075"/>
    <cellStyle name="40% - Accent4 2 3 5" xfId="1153"/>
    <cellStyle name="40% - Accent4 2 3 5 2" xfId="2620"/>
    <cellStyle name="40% - Accent4 2 3 6" xfId="1443"/>
    <cellStyle name="40% - Accent4 2 3 6 2" xfId="2900"/>
    <cellStyle name="40% - Accent4 2 4" xfId="417"/>
    <cellStyle name="40% - Accent4 2 4 2" xfId="418"/>
    <cellStyle name="40% - Accent4 2 4 2 2" xfId="883"/>
    <cellStyle name="40% - Accent4 2 4 2 2 2" xfId="2353"/>
    <cellStyle name="40% - Accent4 2 4 2 3" xfId="1157"/>
    <cellStyle name="40% - Accent4 2 4 2 3 2" xfId="2624"/>
    <cellStyle name="40% - Accent4 2 4 2 4" xfId="1447"/>
    <cellStyle name="40% - Accent4 2 4 2 4 2" xfId="2904"/>
    <cellStyle name="40% - Accent4 2 4 2 5" xfId="1807"/>
    <cellStyle name="40% - Accent4 2 4 2 5 2" xfId="3261"/>
    <cellStyle name="40% - Accent4 2 4 2 6" xfId="2079"/>
    <cellStyle name="40% - Accent4 2 4 3" xfId="419"/>
    <cellStyle name="40% - Accent4 2 4 3 2" xfId="884"/>
    <cellStyle name="40% - Accent4 2 4 3 2 2" xfId="2354"/>
    <cellStyle name="40% - Accent4 2 4 3 3" xfId="1158"/>
    <cellStyle name="40% - Accent4 2 4 3 3 2" xfId="2625"/>
    <cellStyle name="40% - Accent4 2 4 3 4" xfId="1448"/>
    <cellStyle name="40% - Accent4 2 4 3 4 2" xfId="2905"/>
    <cellStyle name="40% - Accent4 2 4 3 5" xfId="1808"/>
    <cellStyle name="40% - Accent4 2 4 3 5 2" xfId="3262"/>
    <cellStyle name="40% - Accent4 2 4 3 6" xfId="2080"/>
    <cellStyle name="40% - Accent4 2 4 4" xfId="882"/>
    <cellStyle name="40% - Accent4 2 4 4 2" xfId="2352"/>
    <cellStyle name="40% - Accent4 2 4 5" xfId="1156"/>
    <cellStyle name="40% - Accent4 2 4 5 2" xfId="2623"/>
    <cellStyle name="40% - Accent4 2 4 6" xfId="1446"/>
    <cellStyle name="40% - Accent4 2 4 6 2" xfId="2903"/>
    <cellStyle name="40% - Accent4 2 4 7" xfId="1806"/>
    <cellStyle name="40% - Accent4 2 4 7 2" xfId="3260"/>
    <cellStyle name="40% - Accent4 2 4 8" xfId="2078"/>
    <cellStyle name="40% - Accent4 2 5" xfId="420"/>
    <cellStyle name="40% - Accent4 2 5 2" xfId="885"/>
    <cellStyle name="40% - Accent4 2 5 2 2" xfId="2355"/>
    <cellStyle name="40% - Accent4 2 5 3" xfId="1159"/>
    <cellStyle name="40% - Accent4 2 5 3 2" xfId="2626"/>
    <cellStyle name="40% - Accent4 2 5 4" xfId="1449"/>
    <cellStyle name="40% - Accent4 2 5 4 2" xfId="2906"/>
    <cellStyle name="40% - Accent4 2 5 5" xfId="1809"/>
    <cellStyle name="40% - Accent4 2 5 5 2" xfId="3263"/>
    <cellStyle name="40% - Accent4 2 5 6" xfId="2081"/>
    <cellStyle name="40% - Accent4 2 6" xfId="421"/>
    <cellStyle name="40% - Accent4 2 6 2" xfId="886"/>
    <cellStyle name="40% - Accent4 2 6 2 2" xfId="2356"/>
    <cellStyle name="40% - Accent4 2 6 3" xfId="1160"/>
    <cellStyle name="40% - Accent4 2 6 3 2" xfId="2627"/>
    <cellStyle name="40% - Accent4 2 6 4" xfId="1450"/>
    <cellStyle name="40% - Accent4 2 6 4 2" xfId="2907"/>
    <cellStyle name="40% - Accent4 2 6 5" xfId="1810"/>
    <cellStyle name="40% - Accent4 2 6 5 2" xfId="3264"/>
    <cellStyle name="40% - Accent4 2 6 6" xfId="2082"/>
    <cellStyle name="40% - Accent4 3" xfId="539"/>
    <cellStyle name="40% - Accent4 3 2" xfId="977"/>
    <cellStyle name="40% - Accent4 3 2 2" xfId="2447"/>
    <cellStyle name="40% - Accent4 3 3" xfId="1251"/>
    <cellStyle name="40% - Accent4 3 3 2" xfId="2718"/>
    <cellStyle name="40% - Accent4 3 4" xfId="1541"/>
    <cellStyle name="40% - Accent4 3 4 2" xfId="2998"/>
    <cellStyle name="40% - Accent4 3 5" xfId="1901"/>
    <cellStyle name="40% - Accent4 3 5 2" xfId="3355"/>
    <cellStyle name="40% - Accent4 3 6" xfId="2173"/>
    <cellStyle name="40% - Accent5 2" xfId="68"/>
    <cellStyle name="40% - Accent5 2 2" xfId="198"/>
    <cellStyle name="40% - Accent5 2 2 2" xfId="422"/>
    <cellStyle name="40% - Accent5 2 2 2 2" xfId="423"/>
    <cellStyle name="40% - Accent5 2 2 2 2 2" xfId="888"/>
    <cellStyle name="40% - Accent5 2 2 2 2 2 2" xfId="2358"/>
    <cellStyle name="40% - Accent5 2 2 2 2 3" xfId="1162"/>
    <cellStyle name="40% - Accent5 2 2 2 2 3 2" xfId="2629"/>
    <cellStyle name="40% - Accent5 2 2 2 2 4" xfId="1452"/>
    <cellStyle name="40% - Accent5 2 2 2 2 4 2" xfId="2909"/>
    <cellStyle name="40% - Accent5 2 2 2 2 5" xfId="1812"/>
    <cellStyle name="40% - Accent5 2 2 2 2 5 2" xfId="3266"/>
    <cellStyle name="40% - Accent5 2 2 2 2 6" xfId="2084"/>
    <cellStyle name="40% - Accent5 2 2 2 3" xfId="424"/>
    <cellStyle name="40% - Accent5 2 2 2 3 2" xfId="889"/>
    <cellStyle name="40% - Accent5 2 2 2 3 2 2" xfId="2359"/>
    <cellStyle name="40% - Accent5 2 2 2 3 3" xfId="1163"/>
    <cellStyle name="40% - Accent5 2 2 2 3 3 2" xfId="2630"/>
    <cellStyle name="40% - Accent5 2 2 2 3 4" xfId="1453"/>
    <cellStyle name="40% - Accent5 2 2 2 3 4 2" xfId="2910"/>
    <cellStyle name="40% - Accent5 2 2 2 3 5" xfId="1813"/>
    <cellStyle name="40% - Accent5 2 2 2 3 5 2" xfId="3267"/>
    <cellStyle name="40% - Accent5 2 2 2 3 6" xfId="2085"/>
    <cellStyle name="40% - Accent5 2 2 2 4" xfId="887"/>
    <cellStyle name="40% - Accent5 2 2 2 4 2" xfId="2357"/>
    <cellStyle name="40% - Accent5 2 2 2 5" xfId="1161"/>
    <cellStyle name="40% - Accent5 2 2 2 5 2" xfId="2628"/>
    <cellStyle name="40% - Accent5 2 2 2 6" xfId="1451"/>
    <cellStyle name="40% - Accent5 2 2 2 6 2" xfId="2908"/>
    <cellStyle name="40% - Accent5 2 2 2 7" xfId="1811"/>
    <cellStyle name="40% - Accent5 2 2 2 7 2" xfId="3265"/>
    <cellStyle name="40% - Accent5 2 2 2 8" xfId="2083"/>
    <cellStyle name="40% - Accent5 2 2 3" xfId="425"/>
    <cellStyle name="40% - Accent5 2 2 3 2" xfId="890"/>
    <cellStyle name="40% - Accent5 2 2 3 2 2" xfId="2360"/>
    <cellStyle name="40% - Accent5 2 2 3 3" xfId="1164"/>
    <cellStyle name="40% - Accent5 2 2 3 3 2" xfId="2631"/>
    <cellStyle name="40% - Accent5 2 2 3 4" xfId="1454"/>
    <cellStyle name="40% - Accent5 2 2 3 4 2" xfId="2911"/>
    <cellStyle name="40% - Accent5 2 2 3 5" xfId="1814"/>
    <cellStyle name="40% - Accent5 2 2 3 5 2" xfId="3268"/>
    <cellStyle name="40% - Accent5 2 2 3 6" xfId="2086"/>
    <cellStyle name="40% - Accent5 2 2 4" xfId="426"/>
    <cellStyle name="40% - Accent5 2 2 4 2" xfId="891"/>
    <cellStyle name="40% - Accent5 2 2 4 2 2" xfId="2361"/>
    <cellStyle name="40% - Accent5 2 2 4 3" xfId="1165"/>
    <cellStyle name="40% - Accent5 2 2 4 3 2" xfId="2632"/>
    <cellStyle name="40% - Accent5 2 2 4 4" xfId="1455"/>
    <cellStyle name="40% - Accent5 2 2 4 4 2" xfId="2912"/>
    <cellStyle name="40% - Accent5 2 2 4 5" xfId="1815"/>
    <cellStyle name="40% - Accent5 2 2 4 5 2" xfId="3269"/>
    <cellStyle name="40% - Accent5 2 2 4 6" xfId="2087"/>
    <cellStyle name="40% - Accent5 2 3" xfId="137"/>
    <cellStyle name="40% - Accent5 2 3 2" xfId="428"/>
    <cellStyle name="40% - Accent5 2 3 2 2" xfId="893"/>
    <cellStyle name="40% - Accent5 2 3 2 2 2" xfId="2363"/>
    <cellStyle name="40% - Accent5 2 3 2 3" xfId="1167"/>
    <cellStyle name="40% - Accent5 2 3 2 3 2" xfId="2634"/>
    <cellStyle name="40% - Accent5 2 3 2 4" xfId="1457"/>
    <cellStyle name="40% - Accent5 2 3 2 4 2" xfId="2914"/>
    <cellStyle name="40% - Accent5 2 3 2 5" xfId="1817"/>
    <cellStyle name="40% - Accent5 2 3 2 5 2" xfId="3271"/>
    <cellStyle name="40% - Accent5 2 3 2 6" xfId="2089"/>
    <cellStyle name="40% - Accent5 2 3 3" xfId="429"/>
    <cellStyle name="40% - Accent5 2 3 3 2" xfId="894"/>
    <cellStyle name="40% - Accent5 2 3 3 2 2" xfId="2364"/>
    <cellStyle name="40% - Accent5 2 3 3 3" xfId="1168"/>
    <cellStyle name="40% - Accent5 2 3 3 3 2" xfId="2635"/>
    <cellStyle name="40% - Accent5 2 3 3 4" xfId="1458"/>
    <cellStyle name="40% - Accent5 2 3 3 4 2" xfId="2915"/>
    <cellStyle name="40% - Accent5 2 3 3 5" xfId="1818"/>
    <cellStyle name="40% - Accent5 2 3 3 5 2" xfId="3272"/>
    <cellStyle name="40% - Accent5 2 3 3 6" xfId="2090"/>
    <cellStyle name="40% - Accent5 2 3 4" xfId="427"/>
    <cellStyle name="40% - Accent5 2 3 4 2" xfId="892"/>
    <cellStyle name="40% - Accent5 2 3 4 2 2" xfId="2362"/>
    <cellStyle name="40% - Accent5 2 3 4 3" xfId="1816"/>
    <cellStyle name="40% - Accent5 2 3 4 3 2" xfId="3270"/>
    <cellStyle name="40% - Accent5 2 3 4 4" xfId="2088"/>
    <cellStyle name="40% - Accent5 2 3 5" xfId="1166"/>
    <cellStyle name="40% - Accent5 2 3 5 2" xfId="2633"/>
    <cellStyle name="40% - Accent5 2 3 6" xfId="1456"/>
    <cellStyle name="40% - Accent5 2 3 6 2" xfId="2913"/>
    <cellStyle name="40% - Accent5 2 4" xfId="430"/>
    <cellStyle name="40% - Accent5 2 4 2" xfId="431"/>
    <cellStyle name="40% - Accent5 2 4 2 2" xfId="896"/>
    <cellStyle name="40% - Accent5 2 4 2 2 2" xfId="2366"/>
    <cellStyle name="40% - Accent5 2 4 2 3" xfId="1170"/>
    <cellStyle name="40% - Accent5 2 4 2 3 2" xfId="2637"/>
    <cellStyle name="40% - Accent5 2 4 2 4" xfId="1460"/>
    <cellStyle name="40% - Accent5 2 4 2 4 2" xfId="2917"/>
    <cellStyle name="40% - Accent5 2 4 2 5" xfId="1820"/>
    <cellStyle name="40% - Accent5 2 4 2 5 2" xfId="3274"/>
    <cellStyle name="40% - Accent5 2 4 2 6" xfId="2092"/>
    <cellStyle name="40% - Accent5 2 4 3" xfId="432"/>
    <cellStyle name="40% - Accent5 2 4 3 2" xfId="897"/>
    <cellStyle name="40% - Accent5 2 4 3 2 2" xfId="2367"/>
    <cellStyle name="40% - Accent5 2 4 3 3" xfId="1171"/>
    <cellStyle name="40% - Accent5 2 4 3 3 2" xfId="2638"/>
    <cellStyle name="40% - Accent5 2 4 3 4" xfId="1461"/>
    <cellStyle name="40% - Accent5 2 4 3 4 2" xfId="2918"/>
    <cellStyle name="40% - Accent5 2 4 3 5" xfId="1821"/>
    <cellStyle name="40% - Accent5 2 4 3 5 2" xfId="3275"/>
    <cellStyle name="40% - Accent5 2 4 3 6" xfId="2093"/>
    <cellStyle name="40% - Accent5 2 4 4" xfId="895"/>
    <cellStyle name="40% - Accent5 2 4 4 2" xfId="2365"/>
    <cellStyle name="40% - Accent5 2 4 5" xfId="1169"/>
    <cellStyle name="40% - Accent5 2 4 5 2" xfId="2636"/>
    <cellStyle name="40% - Accent5 2 4 6" xfId="1459"/>
    <cellStyle name="40% - Accent5 2 4 6 2" xfId="2916"/>
    <cellStyle name="40% - Accent5 2 4 7" xfId="1819"/>
    <cellStyle name="40% - Accent5 2 4 7 2" xfId="3273"/>
    <cellStyle name="40% - Accent5 2 4 8" xfId="2091"/>
    <cellStyle name="40% - Accent5 2 5" xfId="433"/>
    <cellStyle name="40% - Accent5 2 5 2" xfId="898"/>
    <cellStyle name="40% - Accent5 2 5 2 2" xfId="2368"/>
    <cellStyle name="40% - Accent5 2 5 3" xfId="1172"/>
    <cellStyle name="40% - Accent5 2 5 3 2" xfId="2639"/>
    <cellStyle name="40% - Accent5 2 5 4" xfId="1462"/>
    <cellStyle name="40% - Accent5 2 5 4 2" xfId="2919"/>
    <cellStyle name="40% - Accent5 2 5 5" xfId="1822"/>
    <cellStyle name="40% - Accent5 2 5 5 2" xfId="3276"/>
    <cellStyle name="40% - Accent5 2 5 6" xfId="2094"/>
    <cellStyle name="40% - Accent5 2 6" xfId="434"/>
    <cellStyle name="40% - Accent5 2 6 2" xfId="899"/>
    <cellStyle name="40% - Accent5 2 6 2 2" xfId="2369"/>
    <cellStyle name="40% - Accent5 2 6 3" xfId="1173"/>
    <cellStyle name="40% - Accent5 2 6 3 2" xfId="2640"/>
    <cellStyle name="40% - Accent5 2 6 4" xfId="1463"/>
    <cellStyle name="40% - Accent5 2 6 4 2" xfId="2920"/>
    <cellStyle name="40% - Accent5 2 6 5" xfId="1823"/>
    <cellStyle name="40% - Accent5 2 6 5 2" xfId="3277"/>
    <cellStyle name="40% - Accent5 2 6 6" xfId="2095"/>
    <cellStyle name="40% - Accent5 3" xfId="540"/>
    <cellStyle name="40% - Accent5 3 2" xfId="978"/>
    <cellStyle name="40% - Accent5 3 2 2" xfId="2448"/>
    <cellStyle name="40% - Accent5 3 3" xfId="1252"/>
    <cellStyle name="40% - Accent5 3 3 2" xfId="2719"/>
    <cellStyle name="40% - Accent5 3 4" xfId="1542"/>
    <cellStyle name="40% - Accent5 3 4 2" xfId="2999"/>
    <cellStyle name="40% - Accent5 3 5" xfId="1902"/>
    <cellStyle name="40% - Accent5 3 5 2" xfId="3356"/>
    <cellStyle name="40% - Accent5 3 6" xfId="2174"/>
    <cellStyle name="40% - Accent6 2" xfId="69"/>
    <cellStyle name="40% - Accent6 2 2" xfId="199"/>
    <cellStyle name="40% - Accent6 2 2 2" xfId="435"/>
    <cellStyle name="40% - Accent6 2 2 2 2" xfId="436"/>
    <cellStyle name="40% - Accent6 2 2 2 2 2" xfId="901"/>
    <cellStyle name="40% - Accent6 2 2 2 2 2 2" xfId="2371"/>
    <cellStyle name="40% - Accent6 2 2 2 2 3" xfId="1175"/>
    <cellStyle name="40% - Accent6 2 2 2 2 3 2" xfId="2642"/>
    <cellStyle name="40% - Accent6 2 2 2 2 4" xfId="1465"/>
    <cellStyle name="40% - Accent6 2 2 2 2 4 2" xfId="2922"/>
    <cellStyle name="40% - Accent6 2 2 2 2 5" xfId="1825"/>
    <cellStyle name="40% - Accent6 2 2 2 2 5 2" xfId="3279"/>
    <cellStyle name="40% - Accent6 2 2 2 2 6" xfId="2097"/>
    <cellStyle name="40% - Accent6 2 2 2 3" xfId="437"/>
    <cellStyle name="40% - Accent6 2 2 2 3 2" xfId="902"/>
    <cellStyle name="40% - Accent6 2 2 2 3 2 2" xfId="2372"/>
    <cellStyle name="40% - Accent6 2 2 2 3 3" xfId="1176"/>
    <cellStyle name="40% - Accent6 2 2 2 3 3 2" xfId="2643"/>
    <cellStyle name="40% - Accent6 2 2 2 3 4" xfId="1466"/>
    <cellStyle name="40% - Accent6 2 2 2 3 4 2" xfId="2923"/>
    <cellStyle name="40% - Accent6 2 2 2 3 5" xfId="1826"/>
    <cellStyle name="40% - Accent6 2 2 2 3 5 2" xfId="3280"/>
    <cellStyle name="40% - Accent6 2 2 2 3 6" xfId="2098"/>
    <cellStyle name="40% - Accent6 2 2 2 4" xfId="900"/>
    <cellStyle name="40% - Accent6 2 2 2 4 2" xfId="2370"/>
    <cellStyle name="40% - Accent6 2 2 2 5" xfId="1174"/>
    <cellStyle name="40% - Accent6 2 2 2 5 2" xfId="2641"/>
    <cellStyle name="40% - Accent6 2 2 2 6" xfId="1464"/>
    <cellStyle name="40% - Accent6 2 2 2 6 2" xfId="2921"/>
    <cellStyle name="40% - Accent6 2 2 2 7" xfId="1824"/>
    <cellStyle name="40% - Accent6 2 2 2 7 2" xfId="3278"/>
    <cellStyle name="40% - Accent6 2 2 2 8" xfId="2096"/>
    <cellStyle name="40% - Accent6 2 2 3" xfId="438"/>
    <cellStyle name="40% - Accent6 2 2 3 2" xfId="903"/>
    <cellStyle name="40% - Accent6 2 2 3 2 2" xfId="2373"/>
    <cellStyle name="40% - Accent6 2 2 3 3" xfId="1177"/>
    <cellStyle name="40% - Accent6 2 2 3 3 2" xfId="2644"/>
    <cellStyle name="40% - Accent6 2 2 3 4" xfId="1467"/>
    <cellStyle name="40% - Accent6 2 2 3 4 2" xfId="2924"/>
    <cellStyle name="40% - Accent6 2 2 3 5" xfId="1827"/>
    <cellStyle name="40% - Accent6 2 2 3 5 2" xfId="3281"/>
    <cellStyle name="40% - Accent6 2 2 3 6" xfId="2099"/>
    <cellStyle name="40% - Accent6 2 2 4" xfId="439"/>
    <cellStyle name="40% - Accent6 2 2 4 2" xfId="904"/>
    <cellStyle name="40% - Accent6 2 2 4 2 2" xfId="2374"/>
    <cellStyle name="40% - Accent6 2 2 4 3" xfId="1178"/>
    <cellStyle name="40% - Accent6 2 2 4 3 2" xfId="2645"/>
    <cellStyle name="40% - Accent6 2 2 4 4" xfId="1468"/>
    <cellStyle name="40% - Accent6 2 2 4 4 2" xfId="2925"/>
    <cellStyle name="40% - Accent6 2 2 4 5" xfId="1828"/>
    <cellStyle name="40% - Accent6 2 2 4 5 2" xfId="3282"/>
    <cellStyle name="40% - Accent6 2 2 4 6" xfId="2100"/>
    <cellStyle name="40% - Accent6 2 3" xfId="138"/>
    <cellStyle name="40% - Accent6 2 3 2" xfId="441"/>
    <cellStyle name="40% - Accent6 2 3 2 2" xfId="906"/>
    <cellStyle name="40% - Accent6 2 3 2 2 2" xfId="2376"/>
    <cellStyle name="40% - Accent6 2 3 2 3" xfId="1180"/>
    <cellStyle name="40% - Accent6 2 3 2 3 2" xfId="2647"/>
    <cellStyle name="40% - Accent6 2 3 2 4" xfId="1470"/>
    <cellStyle name="40% - Accent6 2 3 2 4 2" xfId="2927"/>
    <cellStyle name="40% - Accent6 2 3 2 5" xfId="1830"/>
    <cellStyle name="40% - Accent6 2 3 2 5 2" xfId="3284"/>
    <cellStyle name="40% - Accent6 2 3 2 6" xfId="2102"/>
    <cellStyle name="40% - Accent6 2 3 3" xfId="442"/>
    <cellStyle name="40% - Accent6 2 3 3 2" xfId="907"/>
    <cellStyle name="40% - Accent6 2 3 3 2 2" xfId="2377"/>
    <cellStyle name="40% - Accent6 2 3 3 3" xfId="1181"/>
    <cellStyle name="40% - Accent6 2 3 3 3 2" xfId="2648"/>
    <cellStyle name="40% - Accent6 2 3 3 4" xfId="1471"/>
    <cellStyle name="40% - Accent6 2 3 3 4 2" xfId="2928"/>
    <cellStyle name="40% - Accent6 2 3 3 5" xfId="1831"/>
    <cellStyle name="40% - Accent6 2 3 3 5 2" xfId="3285"/>
    <cellStyle name="40% - Accent6 2 3 3 6" xfId="2103"/>
    <cellStyle name="40% - Accent6 2 3 4" xfId="440"/>
    <cellStyle name="40% - Accent6 2 3 4 2" xfId="905"/>
    <cellStyle name="40% - Accent6 2 3 4 2 2" xfId="2375"/>
    <cellStyle name="40% - Accent6 2 3 4 3" xfId="1829"/>
    <cellStyle name="40% - Accent6 2 3 4 3 2" xfId="3283"/>
    <cellStyle name="40% - Accent6 2 3 4 4" xfId="2101"/>
    <cellStyle name="40% - Accent6 2 3 5" xfId="1179"/>
    <cellStyle name="40% - Accent6 2 3 5 2" xfId="2646"/>
    <cellStyle name="40% - Accent6 2 3 6" xfId="1469"/>
    <cellStyle name="40% - Accent6 2 3 6 2" xfId="2926"/>
    <cellStyle name="40% - Accent6 2 4" xfId="443"/>
    <cellStyle name="40% - Accent6 2 4 2" xfId="444"/>
    <cellStyle name="40% - Accent6 2 4 2 2" xfId="909"/>
    <cellStyle name="40% - Accent6 2 4 2 2 2" xfId="2379"/>
    <cellStyle name="40% - Accent6 2 4 2 3" xfId="1183"/>
    <cellStyle name="40% - Accent6 2 4 2 3 2" xfId="2650"/>
    <cellStyle name="40% - Accent6 2 4 2 4" xfId="1473"/>
    <cellStyle name="40% - Accent6 2 4 2 4 2" xfId="2930"/>
    <cellStyle name="40% - Accent6 2 4 2 5" xfId="1833"/>
    <cellStyle name="40% - Accent6 2 4 2 5 2" xfId="3287"/>
    <cellStyle name="40% - Accent6 2 4 2 6" xfId="2105"/>
    <cellStyle name="40% - Accent6 2 4 3" xfId="445"/>
    <cellStyle name="40% - Accent6 2 4 3 2" xfId="910"/>
    <cellStyle name="40% - Accent6 2 4 3 2 2" xfId="2380"/>
    <cellStyle name="40% - Accent6 2 4 3 3" xfId="1184"/>
    <cellStyle name="40% - Accent6 2 4 3 3 2" xfId="2651"/>
    <cellStyle name="40% - Accent6 2 4 3 4" xfId="1474"/>
    <cellStyle name="40% - Accent6 2 4 3 4 2" xfId="2931"/>
    <cellStyle name="40% - Accent6 2 4 3 5" xfId="1834"/>
    <cellStyle name="40% - Accent6 2 4 3 5 2" xfId="3288"/>
    <cellStyle name="40% - Accent6 2 4 3 6" xfId="2106"/>
    <cellStyle name="40% - Accent6 2 4 4" xfId="908"/>
    <cellStyle name="40% - Accent6 2 4 4 2" xfId="2378"/>
    <cellStyle name="40% - Accent6 2 4 5" xfId="1182"/>
    <cellStyle name="40% - Accent6 2 4 5 2" xfId="2649"/>
    <cellStyle name="40% - Accent6 2 4 6" xfId="1472"/>
    <cellStyle name="40% - Accent6 2 4 6 2" xfId="2929"/>
    <cellStyle name="40% - Accent6 2 4 7" xfId="1832"/>
    <cellStyle name="40% - Accent6 2 4 7 2" xfId="3286"/>
    <cellStyle name="40% - Accent6 2 4 8" xfId="2104"/>
    <cellStyle name="40% - Accent6 2 5" xfId="446"/>
    <cellStyle name="40% - Accent6 2 5 2" xfId="911"/>
    <cellStyle name="40% - Accent6 2 5 2 2" xfId="2381"/>
    <cellStyle name="40% - Accent6 2 5 3" xfId="1185"/>
    <cellStyle name="40% - Accent6 2 5 3 2" xfId="2652"/>
    <cellStyle name="40% - Accent6 2 5 4" xfId="1475"/>
    <cellStyle name="40% - Accent6 2 5 4 2" xfId="2932"/>
    <cellStyle name="40% - Accent6 2 5 5" xfId="1835"/>
    <cellStyle name="40% - Accent6 2 5 5 2" xfId="3289"/>
    <cellStyle name="40% - Accent6 2 5 6" xfId="2107"/>
    <cellStyle name="40% - Accent6 2 6" xfId="447"/>
    <cellStyle name="40% - Accent6 2 6 2" xfId="912"/>
    <cellStyle name="40% - Accent6 2 6 2 2" xfId="2382"/>
    <cellStyle name="40% - Accent6 2 6 3" xfId="1186"/>
    <cellStyle name="40% - Accent6 2 6 3 2" xfId="2653"/>
    <cellStyle name="40% - Accent6 2 6 4" xfId="1476"/>
    <cellStyle name="40% - Accent6 2 6 4 2" xfId="2933"/>
    <cellStyle name="40% - Accent6 2 6 5" xfId="1836"/>
    <cellStyle name="40% - Accent6 2 6 5 2" xfId="3290"/>
    <cellStyle name="40% - Accent6 2 6 6" xfId="2108"/>
    <cellStyle name="40% - Accent6 3" xfId="541"/>
    <cellStyle name="40% - Accent6 3 2" xfId="979"/>
    <cellStyle name="40% - Accent6 3 2 2" xfId="2449"/>
    <cellStyle name="40% - Accent6 3 3" xfId="1253"/>
    <cellStyle name="40% - Accent6 3 3 2" xfId="2720"/>
    <cellStyle name="40% - Accent6 3 4" xfId="1543"/>
    <cellStyle name="40% - Accent6 3 4 2" xfId="3000"/>
    <cellStyle name="40% - Accent6 3 5" xfId="1903"/>
    <cellStyle name="40% - Accent6 3 5 2" xfId="3357"/>
    <cellStyle name="40% - Accent6 3 6" xfId="2175"/>
    <cellStyle name="40% - Акцент1" xfId="8"/>
    <cellStyle name="40% — акцент1 2" xfId="591"/>
    <cellStyle name="40% - Акцент2" xfId="9"/>
    <cellStyle name="40% — акцент2 2" xfId="592"/>
    <cellStyle name="40% - Акцент3" xfId="10"/>
    <cellStyle name="40% — акцент3 2" xfId="593"/>
    <cellStyle name="40% - Акцент4" xfId="11"/>
    <cellStyle name="40% — акцент4 2" xfId="594"/>
    <cellStyle name="40% - Акцент5" xfId="12"/>
    <cellStyle name="40% — акцент5 2" xfId="595"/>
    <cellStyle name="40% - Акцент6" xfId="13"/>
    <cellStyle name="40% — акцент6 2" xfId="596"/>
    <cellStyle name="60% - Accent1 2" xfId="70"/>
    <cellStyle name="60% - Accent1 2 2" xfId="200"/>
    <cellStyle name="60% - Accent1 2 3" xfId="139"/>
    <cellStyle name="60% - Accent1 3" xfId="542"/>
    <cellStyle name="60% - Accent2 2" xfId="71"/>
    <cellStyle name="60% - Accent2 2 2" xfId="201"/>
    <cellStyle name="60% - Accent2 2 3" xfId="140"/>
    <cellStyle name="60% - Accent2 3" xfId="543"/>
    <cellStyle name="60% - Accent3 2" xfId="72"/>
    <cellStyle name="60% - Accent3 2 2" xfId="202"/>
    <cellStyle name="60% - Accent3 2 3" xfId="141"/>
    <cellStyle name="60% - Accent3 3" xfId="544"/>
    <cellStyle name="60% - Accent4 2" xfId="73"/>
    <cellStyle name="60% - Accent4 2 2" xfId="203"/>
    <cellStyle name="60% - Accent4 2 3" xfId="142"/>
    <cellStyle name="60% - Accent4 3" xfId="545"/>
    <cellStyle name="60% - Accent5 2" xfId="74"/>
    <cellStyle name="60% - Accent5 2 2" xfId="204"/>
    <cellStyle name="60% - Accent5 2 3" xfId="143"/>
    <cellStyle name="60% - Accent5 3" xfId="546"/>
    <cellStyle name="60% - Accent6 2" xfId="75"/>
    <cellStyle name="60% - Accent6 2 2" xfId="205"/>
    <cellStyle name="60% - Accent6 2 3" xfId="144"/>
    <cellStyle name="60% - Accent6 3" xfId="547"/>
    <cellStyle name="60% - Акцент1" xfId="14"/>
    <cellStyle name="60% — акцент1 2" xfId="597"/>
    <cellStyle name="60% - Акцент2" xfId="15"/>
    <cellStyle name="60% — акцент2 2" xfId="598"/>
    <cellStyle name="60% - Акцент3" xfId="16"/>
    <cellStyle name="60% — акцент3 2" xfId="599"/>
    <cellStyle name="60% - Акцент4" xfId="17"/>
    <cellStyle name="60% — акцент4 2" xfId="600"/>
    <cellStyle name="60% - Акцент5" xfId="18"/>
    <cellStyle name="60% — акцент5 2" xfId="601"/>
    <cellStyle name="60% - Акцент6" xfId="19"/>
    <cellStyle name="60% — акцент6 2" xfId="602"/>
    <cellStyle name="Accent1 2" xfId="76"/>
    <cellStyle name="Accent1 2 2" xfId="206"/>
    <cellStyle name="Accent1 2 3" xfId="145"/>
    <cellStyle name="Accent1 3" xfId="548"/>
    <cellStyle name="Accent2 2" xfId="77"/>
    <cellStyle name="Accent2 2 2" xfId="207"/>
    <cellStyle name="Accent2 2 3" xfId="146"/>
    <cellStyle name="Accent2 3" xfId="549"/>
    <cellStyle name="Accent3 2" xfId="78"/>
    <cellStyle name="Accent3 2 2" xfId="208"/>
    <cellStyle name="Accent3 2 3" xfId="147"/>
    <cellStyle name="Accent3 3" xfId="550"/>
    <cellStyle name="Accent4 2" xfId="79"/>
    <cellStyle name="Accent4 2 2" xfId="209"/>
    <cellStyle name="Accent4 2 3" xfId="148"/>
    <cellStyle name="Accent4 3" xfId="551"/>
    <cellStyle name="Accent5 2" xfId="80"/>
    <cellStyle name="Accent5 2 2" xfId="210"/>
    <cellStyle name="Accent5 2 3" xfId="149"/>
    <cellStyle name="Accent5 3" xfId="552"/>
    <cellStyle name="Accent6 2" xfId="81"/>
    <cellStyle name="Accent6 2 2" xfId="211"/>
    <cellStyle name="Accent6 2 3" xfId="150"/>
    <cellStyle name="Accent6 3" xfId="553"/>
    <cellStyle name="Bad 2" xfId="82"/>
    <cellStyle name="Bad 2 2" xfId="212"/>
    <cellStyle name="Bad 2 3" xfId="151"/>
    <cellStyle name="Bad 3" xfId="554"/>
    <cellStyle name="Calculation 2" xfId="83"/>
    <cellStyle name="Calculation 2 2" xfId="213"/>
    <cellStyle name="Calculation 2 2 2" xfId="279"/>
    <cellStyle name="Calculation 2 2 2 2" xfId="1273"/>
    <cellStyle name="Calculation 2 2 2 2 2" xfId="1582"/>
    <cellStyle name="Calculation 2 2 2 2 2 2" xfId="3037"/>
    <cellStyle name="Calculation 2 2 2 2 3" xfId="2739"/>
    <cellStyle name="Calculation 2 2 2 3" xfId="1569"/>
    <cellStyle name="Calculation 2 2 2 3 2" xfId="3024"/>
    <cellStyle name="Calculation 2 2 2 4" xfId="1559"/>
    <cellStyle name="Calculation 2 2 2 4 2" xfId="3015"/>
    <cellStyle name="Calculation 2 2 2 5" xfId="1674"/>
    <cellStyle name="Calculation 2 2 2 5 2" xfId="3128"/>
    <cellStyle name="Calculation 2 2 3" xfId="1024"/>
    <cellStyle name="Calculation 2 2 3 2" xfId="1571"/>
    <cellStyle name="Calculation 2 2 3 2 2" xfId="3026"/>
    <cellStyle name="Calculation 2 2 3 3" xfId="2491"/>
    <cellStyle name="Calculation 2 2 4" xfId="1568"/>
    <cellStyle name="Calculation 2 2 4 2" xfId="3023"/>
    <cellStyle name="Calculation 2 2 5" xfId="1313"/>
    <cellStyle name="Calculation 2 2 5 2" xfId="2771"/>
    <cellStyle name="Calculation 2 2 6" xfId="1651"/>
    <cellStyle name="Calculation 2 2 6 2" xfId="3105"/>
    <cellStyle name="Calculation 2 3" xfId="152"/>
    <cellStyle name="Calculation 2 4" xfId="725"/>
    <cellStyle name="Calculation 2 4 2" xfId="2195"/>
    <cellStyle name="Calculation 2 5" xfId="1639"/>
    <cellStyle name="Calculation 2 5 2" xfId="3093"/>
    <cellStyle name="Calculation 3" xfId="555"/>
    <cellStyle name="Check Cell 2" xfId="84"/>
    <cellStyle name="Check Cell 2 2" xfId="214"/>
    <cellStyle name="Check Cell 2 3" xfId="153"/>
    <cellStyle name="Check Cell 3" xfId="556"/>
    <cellStyle name="Comma" xfId="719" builtinId="3"/>
    <cellStyle name="Comma 10" xfId="116"/>
    <cellStyle name="Comma 11" xfId="994"/>
    <cellStyle name="Comma 2" xfId="20"/>
    <cellStyle name="Comma 2 2" xfId="21"/>
    <cellStyle name="Comma 2 2 2" xfId="215"/>
    <cellStyle name="Comma 2 2 2 2" xfId="448"/>
    <cellStyle name="Comma 2 2 2 3" xfId="280"/>
    <cellStyle name="Comma 2 2 3" xfId="181"/>
    <cellStyle name="Comma 2 2 4" xfId="276"/>
    <cellStyle name="Comma 2 3" xfId="184"/>
    <cellStyle name="Comma 2 3 2" xfId="449"/>
    <cellStyle name="Comma 2 3 3" xfId="278"/>
    <cellStyle name="Comma 2 4" xfId="177"/>
    <cellStyle name="Comma 2 4 2" xfId="274"/>
    <cellStyle name="Comma 2 5" xfId="126"/>
    <cellStyle name="Comma 2 5 2" xfId="269"/>
    <cellStyle name="Comma 2 6" xfId="119"/>
    <cellStyle name="Comma 2 7" xfId="264"/>
    <cellStyle name="Comma 2 8" xfId="258"/>
    <cellStyle name="Comma 3" xfId="22"/>
    <cellStyle name="Comma 3 2" xfId="216"/>
    <cellStyle name="Comma 3 2 2" xfId="450"/>
    <cellStyle name="Comma 3 2 2 2" xfId="451"/>
    <cellStyle name="Comma 3 2 3" xfId="281"/>
    <cellStyle name="Comma 3 2 3 2" xfId="755"/>
    <cellStyle name="Comma 3 2 3 2 2" xfId="2225"/>
    <cellStyle name="Comma 3 2 3 3" xfId="1675"/>
    <cellStyle name="Comma 3 2 3 3 2" xfId="3129"/>
    <cellStyle name="Comma 3 2 3 4" xfId="1950"/>
    <cellStyle name="Comma 3 2 4" xfId="737"/>
    <cellStyle name="Comma 3 2 4 2" xfId="2207"/>
    <cellStyle name="Comma 3 2 5" xfId="1025"/>
    <cellStyle name="Comma 3 2 5 2" xfId="2492"/>
    <cellStyle name="Comma 3 2 6" xfId="1314"/>
    <cellStyle name="Comma 3 2 6 2" xfId="2772"/>
    <cellStyle name="Comma 3 2 7" xfId="1652"/>
    <cellStyle name="Comma 3 2 7 2" xfId="3106"/>
    <cellStyle name="Comma 3 2 8" xfId="1931"/>
    <cellStyle name="Comma 3 3" xfId="180"/>
    <cellStyle name="Comma 3 3 2" xfId="275"/>
    <cellStyle name="Comma 3 4" xfId="121"/>
    <cellStyle name="Comma 3 5" xfId="265"/>
    <cellStyle name="Comma 3 6" xfId="260"/>
    <cellStyle name="Comma 3 6 2" xfId="749"/>
    <cellStyle name="Comma 3 6 2 2" xfId="2219"/>
    <cellStyle name="Comma 3 6 3" xfId="1272"/>
    <cellStyle name="Comma 3 6 3 2" xfId="2738"/>
    <cellStyle name="Comma 3 6 4" xfId="1558"/>
    <cellStyle name="Comma 3 6 4 2" xfId="3014"/>
    <cellStyle name="Comma 3 6 5" xfId="1668"/>
    <cellStyle name="Comma 3 6 5 2" xfId="3122"/>
    <cellStyle name="Comma 3 6 6" xfId="1944"/>
    <cellStyle name="Comma 3 7" xfId="1009"/>
    <cellStyle name="Comma 3 7 2" xfId="1307"/>
    <cellStyle name="Comma 3 7 3" xfId="2478"/>
    <cellStyle name="Comma 3 8" xfId="1287"/>
    <cellStyle name="Comma 3 8 2" xfId="2751"/>
    <cellStyle name="Comma 4" xfId="23"/>
    <cellStyle name="Comma 4 2" xfId="183"/>
    <cellStyle name="Comma 4 2 2" xfId="453"/>
    <cellStyle name="Comma 4 2 3" xfId="452"/>
    <cellStyle name="Comma 4 3" xfId="454"/>
    <cellStyle name="Comma 4 3 2" xfId="455"/>
    <cellStyle name="Comma 4 4" xfId="277"/>
    <cellStyle name="Comma 5" xfId="24"/>
    <cellStyle name="Comma 5 2" xfId="175"/>
    <cellStyle name="Comma 5 2 2" xfId="457"/>
    <cellStyle name="Comma 5 2 3" xfId="456"/>
    <cellStyle name="Comma 5 2 4" xfId="736"/>
    <cellStyle name="Comma 5 2 4 2" xfId="2206"/>
    <cellStyle name="Comma 5 2 5" xfId="1650"/>
    <cellStyle name="Comma 5 2 5 2" xfId="3104"/>
    <cellStyle name="Comma 5 2 6" xfId="1930"/>
    <cellStyle name="Comma 5 3" xfId="273"/>
    <cellStyle name="Comma 5 3 2" xfId="754"/>
    <cellStyle name="Comma 5 3 2 2" xfId="2224"/>
    <cellStyle name="Comma 5 3 3" xfId="1673"/>
    <cellStyle name="Comma 5 3 3 2" xfId="3127"/>
    <cellStyle name="Comma 5 3 4" xfId="1949"/>
    <cellStyle name="Comma 5 4" xfId="1023"/>
    <cellStyle name="Comma 5 4 2" xfId="2490"/>
    <cellStyle name="Comma 5 5" xfId="1312"/>
    <cellStyle name="Comma 5 5 2" xfId="2770"/>
    <cellStyle name="Comma 6" xfId="85"/>
    <cellStyle name="Comma 6 10" xfId="726"/>
    <cellStyle name="Comma 6 10 2" xfId="2196"/>
    <cellStyle name="Comma 6 11" xfId="1020"/>
    <cellStyle name="Comma 6 11 2" xfId="2488"/>
    <cellStyle name="Comma 6 12" xfId="1309"/>
    <cellStyle name="Comma 6 12 2" xfId="2768"/>
    <cellStyle name="Comma 6 13" xfId="1640"/>
    <cellStyle name="Comma 6 13 2" xfId="3094"/>
    <cellStyle name="Comma 6 14" xfId="1921"/>
    <cellStyle name="Comma 6 2" xfId="124"/>
    <cellStyle name="Comma 6 2 2" xfId="458"/>
    <cellStyle name="Comma 6 2 3" xfId="734"/>
    <cellStyle name="Comma 6 2 3 2" xfId="2204"/>
    <cellStyle name="Comma 6 2 4" xfId="1648"/>
    <cellStyle name="Comma 6 2 4 2" xfId="3102"/>
    <cellStyle name="Comma 6 2 5" xfId="1928"/>
    <cellStyle name="Comma 6 3" xfId="459"/>
    <cellStyle name="Comma 6 3 2" xfId="460"/>
    <cellStyle name="Comma 6 3 2 2" xfId="461"/>
    <cellStyle name="Comma 6 3 2 2 2" xfId="915"/>
    <cellStyle name="Comma 6 3 2 2 2 2" xfId="2385"/>
    <cellStyle name="Comma 6 3 2 2 3" xfId="1189"/>
    <cellStyle name="Comma 6 3 2 2 3 2" xfId="2656"/>
    <cellStyle name="Comma 6 3 2 2 4" xfId="1479"/>
    <cellStyle name="Comma 6 3 2 2 4 2" xfId="2936"/>
    <cellStyle name="Comma 6 3 2 2 5" xfId="1839"/>
    <cellStyle name="Comma 6 3 2 2 5 2" xfId="3293"/>
    <cellStyle name="Comma 6 3 2 2 6" xfId="2111"/>
    <cellStyle name="Comma 6 3 2 3" xfId="462"/>
    <cellStyle name="Comma 6 3 2 3 2" xfId="916"/>
    <cellStyle name="Comma 6 3 2 3 2 2" xfId="2386"/>
    <cellStyle name="Comma 6 3 2 3 3" xfId="1190"/>
    <cellStyle name="Comma 6 3 2 3 3 2" xfId="2657"/>
    <cellStyle name="Comma 6 3 2 3 4" xfId="1480"/>
    <cellStyle name="Comma 6 3 2 3 4 2" xfId="2937"/>
    <cellStyle name="Comma 6 3 2 3 5" xfId="1840"/>
    <cellStyle name="Comma 6 3 2 3 5 2" xfId="3294"/>
    <cellStyle name="Comma 6 3 2 3 6" xfId="2112"/>
    <cellStyle name="Comma 6 3 2 4" xfId="914"/>
    <cellStyle name="Comma 6 3 2 4 2" xfId="2384"/>
    <cellStyle name="Comma 6 3 2 5" xfId="1188"/>
    <cellStyle name="Comma 6 3 2 5 2" xfId="2655"/>
    <cellStyle name="Comma 6 3 2 6" xfId="1478"/>
    <cellStyle name="Comma 6 3 2 6 2" xfId="2935"/>
    <cellStyle name="Comma 6 3 2 7" xfId="1838"/>
    <cellStyle name="Comma 6 3 2 7 2" xfId="3292"/>
    <cellStyle name="Comma 6 3 2 8" xfId="2110"/>
    <cellStyle name="Comma 6 3 3" xfId="463"/>
    <cellStyle name="Comma 6 3 3 2" xfId="917"/>
    <cellStyle name="Comma 6 3 3 2 2" xfId="2387"/>
    <cellStyle name="Comma 6 3 3 3" xfId="1191"/>
    <cellStyle name="Comma 6 3 3 3 2" xfId="2658"/>
    <cellStyle name="Comma 6 3 3 4" xfId="1481"/>
    <cellStyle name="Comma 6 3 3 4 2" xfId="2938"/>
    <cellStyle name="Comma 6 3 3 5" xfId="1841"/>
    <cellStyle name="Comma 6 3 3 5 2" xfId="3295"/>
    <cellStyle name="Comma 6 3 3 6" xfId="2113"/>
    <cellStyle name="Comma 6 3 4" xfId="464"/>
    <cellStyle name="Comma 6 3 4 2" xfId="918"/>
    <cellStyle name="Comma 6 3 4 2 2" xfId="2388"/>
    <cellStyle name="Comma 6 3 4 3" xfId="1192"/>
    <cellStyle name="Comma 6 3 4 3 2" xfId="2659"/>
    <cellStyle name="Comma 6 3 4 4" xfId="1482"/>
    <cellStyle name="Comma 6 3 4 4 2" xfId="2939"/>
    <cellStyle name="Comma 6 3 4 5" xfId="1842"/>
    <cellStyle name="Comma 6 3 4 5 2" xfId="3296"/>
    <cellStyle name="Comma 6 3 4 6" xfId="2114"/>
    <cellStyle name="Comma 6 3 5" xfId="913"/>
    <cellStyle name="Comma 6 3 5 2" xfId="2383"/>
    <cellStyle name="Comma 6 3 6" xfId="1187"/>
    <cellStyle name="Comma 6 3 6 2" xfId="2654"/>
    <cellStyle name="Comma 6 3 7" xfId="1477"/>
    <cellStyle name="Comma 6 3 7 2" xfId="2934"/>
    <cellStyle name="Comma 6 3 8" xfId="1837"/>
    <cellStyle name="Comma 6 3 8 2" xfId="3291"/>
    <cellStyle name="Comma 6 3 9" xfId="2109"/>
    <cellStyle name="Comma 6 4" xfId="465"/>
    <cellStyle name="Comma 6 4 2" xfId="466"/>
    <cellStyle name="Comma 6 4 2 2" xfId="467"/>
    <cellStyle name="Comma 6 4 2 2 2" xfId="921"/>
    <cellStyle name="Comma 6 4 2 2 2 2" xfId="2391"/>
    <cellStyle name="Comma 6 4 2 2 3" xfId="1195"/>
    <cellStyle name="Comma 6 4 2 2 3 2" xfId="2662"/>
    <cellStyle name="Comma 6 4 2 2 4" xfId="1485"/>
    <cellStyle name="Comma 6 4 2 2 4 2" xfId="2942"/>
    <cellStyle name="Comma 6 4 2 2 5" xfId="1845"/>
    <cellStyle name="Comma 6 4 2 2 5 2" xfId="3299"/>
    <cellStyle name="Comma 6 4 2 2 6" xfId="2117"/>
    <cellStyle name="Comma 6 4 2 3" xfId="468"/>
    <cellStyle name="Comma 6 4 2 3 2" xfId="922"/>
    <cellStyle name="Comma 6 4 2 3 2 2" xfId="2392"/>
    <cellStyle name="Comma 6 4 2 3 3" xfId="1196"/>
    <cellStyle name="Comma 6 4 2 3 3 2" xfId="2663"/>
    <cellStyle name="Comma 6 4 2 3 4" xfId="1486"/>
    <cellStyle name="Comma 6 4 2 3 4 2" xfId="2943"/>
    <cellStyle name="Comma 6 4 2 3 5" xfId="1846"/>
    <cellStyle name="Comma 6 4 2 3 5 2" xfId="3300"/>
    <cellStyle name="Comma 6 4 2 3 6" xfId="2118"/>
    <cellStyle name="Comma 6 4 2 4" xfId="920"/>
    <cellStyle name="Comma 6 4 2 4 2" xfId="2390"/>
    <cellStyle name="Comma 6 4 2 5" xfId="1194"/>
    <cellStyle name="Comma 6 4 2 5 2" xfId="2661"/>
    <cellStyle name="Comma 6 4 2 6" xfId="1484"/>
    <cellStyle name="Comma 6 4 2 6 2" xfId="2941"/>
    <cellStyle name="Comma 6 4 2 7" xfId="1844"/>
    <cellStyle name="Comma 6 4 2 7 2" xfId="3298"/>
    <cellStyle name="Comma 6 4 2 8" xfId="2116"/>
    <cellStyle name="Comma 6 4 3" xfId="469"/>
    <cellStyle name="Comma 6 4 3 2" xfId="923"/>
    <cellStyle name="Comma 6 4 3 2 2" xfId="2393"/>
    <cellStyle name="Comma 6 4 3 3" xfId="1197"/>
    <cellStyle name="Comma 6 4 3 3 2" xfId="2664"/>
    <cellStyle name="Comma 6 4 3 4" xfId="1487"/>
    <cellStyle name="Comma 6 4 3 4 2" xfId="2944"/>
    <cellStyle name="Comma 6 4 3 5" xfId="1847"/>
    <cellStyle name="Comma 6 4 3 5 2" xfId="3301"/>
    <cellStyle name="Comma 6 4 3 6" xfId="2119"/>
    <cellStyle name="Comma 6 4 4" xfId="470"/>
    <cellStyle name="Comma 6 4 4 2" xfId="924"/>
    <cellStyle name="Comma 6 4 4 2 2" xfId="2394"/>
    <cellStyle name="Comma 6 4 4 3" xfId="1198"/>
    <cellStyle name="Comma 6 4 4 3 2" xfId="2665"/>
    <cellStyle name="Comma 6 4 4 4" xfId="1488"/>
    <cellStyle name="Comma 6 4 4 4 2" xfId="2945"/>
    <cellStyle name="Comma 6 4 4 5" xfId="1848"/>
    <cellStyle name="Comma 6 4 4 5 2" xfId="3302"/>
    <cellStyle name="Comma 6 4 4 6" xfId="2120"/>
    <cellStyle name="Comma 6 4 5" xfId="919"/>
    <cellStyle name="Comma 6 4 5 2" xfId="2389"/>
    <cellStyle name="Comma 6 4 6" xfId="1193"/>
    <cellStyle name="Comma 6 4 6 2" xfId="2660"/>
    <cellStyle name="Comma 6 4 7" xfId="1483"/>
    <cellStyle name="Comma 6 4 7 2" xfId="2940"/>
    <cellStyle name="Comma 6 4 8" xfId="1843"/>
    <cellStyle name="Comma 6 4 8 2" xfId="3297"/>
    <cellStyle name="Comma 6 4 9" xfId="2115"/>
    <cellStyle name="Comma 6 5" xfId="471"/>
    <cellStyle name="Comma 6 5 2" xfId="472"/>
    <cellStyle name="Comma 6 5 2 2" xfId="926"/>
    <cellStyle name="Comma 6 5 2 2 2" xfId="2396"/>
    <cellStyle name="Comma 6 5 2 3" xfId="1200"/>
    <cellStyle name="Comma 6 5 2 3 2" xfId="2667"/>
    <cellStyle name="Comma 6 5 2 4" xfId="1490"/>
    <cellStyle name="Comma 6 5 2 4 2" xfId="2947"/>
    <cellStyle name="Comma 6 5 2 5" xfId="1850"/>
    <cellStyle name="Comma 6 5 2 5 2" xfId="3304"/>
    <cellStyle name="Comma 6 5 2 6" xfId="2122"/>
    <cellStyle name="Comma 6 5 3" xfId="473"/>
    <cellStyle name="Comma 6 5 3 2" xfId="927"/>
    <cellStyle name="Comma 6 5 3 2 2" xfId="2397"/>
    <cellStyle name="Comma 6 5 3 3" xfId="1201"/>
    <cellStyle name="Comma 6 5 3 3 2" xfId="2668"/>
    <cellStyle name="Comma 6 5 3 4" xfId="1491"/>
    <cellStyle name="Comma 6 5 3 4 2" xfId="2948"/>
    <cellStyle name="Comma 6 5 3 5" xfId="1851"/>
    <cellStyle name="Comma 6 5 3 5 2" xfId="3305"/>
    <cellStyle name="Comma 6 5 3 6" xfId="2123"/>
    <cellStyle name="Comma 6 5 4" xfId="925"/>
    <cellStyle name="Comma 6 5 4 2" xfId="2395"/>
    <cellStyle name="Comma 6 5 5" xfId="1199"/>
    <cellStyle name="Comma 6 5 5 2" xfId="2666"/>
    <cellStyle name="Comma 6 5 6" xfId="1489"/>
    <cellStyle name="Comma 6 5 6 2" xfId="2946"/>
    <cellStyle name="Comma 6 5 7" xfId="1849"/>
    <cellStyle name="Comma 6 5 7 2" xfId="3303"/>
    <cellStyle name="Comma 6 5 8" xfId="2121"/>
    <cellStyle name="Comma 6 6" xfId="474"/>
    <cellStyle name="Comma 6 6 2" xfId="475"/>
    <cellStyle name="Comma 6 6 2 2" xfId="929"/>
    <cellStyle name="Comma 6 6 2 2 2" xfId="2399"/>
    <cellStyle name="Comma 6 6 2 3" xfId="1203"/>
    <cellStyle name="Comma 6 6 2 3 2" xfId="2670"/>
    <cellStyle name="Comma 6 6 2 4" xfId="1493"/>
    <cellStyle name="Comma 6 6 2 4 2" xfId="2950"/>
    <cellStyle name="Comma 6 6 2 5" xfId="1853"/>
    <cellStyle name="Comma 6 6 2 5 2" xfId="3307"/>
    <cellStyle name="Comma 6 6 2 6" xfId="2125"/>
    <cellStyle name="Comma 6 6 3" xfId="476"/>
    <cellStyle name="Comma 6 6 3 2" xfId="930"/>
    <cellStyle name="Comma 6 6 3 2 2" xfId="2400"/>
    <cellStyle name="Comma 6 6 3 3" xfId="1204"/>
    <cellStyle name="Comma 6 6 3 3 2" xfId="2671"/>
    <cellStyle name="Comma 6 6 3 4" xfId="1494"/>
    <cellStyle name="Comma 6 6 3 4 2" xfId="2951"/>
    <cellStyle name="Comma 6 6 3 5" xfId="1854"/>
    <cellStyle name="Comma 6 6 3 5 2" xfId="3308"/>
    <cellStyle name="Comma 6 6 3 6" xfId="2126"/>
    <cellStyle name="Comma 6 6 4" xfId="928"/>
    <cellStyle name="Comma 6 6 4 2" xfId="2398"/>
    <cellStyle name="Comma 6 6 5" xfId="1202"/>
    <cellStyle name="Comma 6 6 5 2" xfId="2669"/>
    <cellStyle name="Comma 6 6 6" xfId="1492"/>
    <cellStyle name="Comma 6 6 6 2" xfId="2949"/>
    <cellStyle name="Comma 6 6 7" xfId="1852"/>
    <cellStyle name="Comma 6 6 7 2" xfId="3306"/>
    <cellStyle name="Comma 6 6 8" xfId="2124"/>
    <cellStyle name="Comma 6 7" xfId="477"/>
    <cellStyle name="Comma 6 7 2" xfId="931"/>
    <cellStyle name="Comma 6 7 2 2" xfId="2401"/>
    <cellStyle name="Comma 6 7 3" xfId="1205"/>
    <cellStyle name="Comma 6 7 3 2" xfId="2672"/>
    <cellStyle name="Comma 6 7 4" xfId="1495"/>
    <cellStyle name="Comma 6 7 4 2" xfId="2952"/>
    <cellStyle name="Comma 6 7 5" xfId="1855"/>
    <cellStyle name="Comma 6 7 5 2" xfId="3309"/>
    <cellStyle name="Comma 6 7 6" xfId="2127"/>
    <cellStyle name="Comma 6 8" xfId="478"/>
    <cellStyle name="Comma 6 8 2" xfId="932"/>
    <cellStyle name="Comma 6 8 2 2" xfId="2402"/>
    <cellStyle name="Comma 6 8 3" xfId="1206"/>
    <cellStyle name="Comma 6 8 3 2" xfId="2673"/>
    <cellStyle name="Comma 6 8 4" xfId="1496"/>
    <cellStyle name="Comma 6 8 4 2" xfId="2953"/>
    <cellStyle name="Comma 6 8 5" xfId="1856"/>
    <cellStyle name="Comma 6 8 5 2" xfId="3310"/>
    <cellStyle name="Comma 6 8 6" xfId="2128"/>
    <cellStyle name="Comma 6 9" xfId="268"/>
    <cellStyle name="Comma 6 9 2" xfId="752"/>
    <cellStyle name="Comma 6 9 2 2" xfId="2222"/>
    <cellStyle name="Comma 6 9 3" xfId="1671"/>
    <cellStyle name="Comma 6 9 3 2" xfId="3125"/>
    <cellStyle name="Comma 6 9 4" xfId="1947"/>
    <cellStyle name="Comma 7" xfId="86"/>
    <cellStyle name="Comma 7 2" xfId="479"/>
    <cellStyle name="Comma 8" xfId="106"/>
    <cellStyle name="Comma 8 2" xfId="481"/>
    <cellStyle name="Comma 8 3" xfId="480"/>
    <cellStyle name="Comma 8 4" xfId="732"/>
    <cellStyle name="Comma 8 4 2" xfId="2202"/>
    <cellStyle name="Comma 8 5" xfId="1646"/>
    <cellStyle name="Comma 8 5 2" xfId="3100"/>
    <cellStyle name="Comma 8 6" xfId="1926"/>
    <cellStyle name="Comma 9" xfId="109"/>
    <cellStyle name="Comma 9 2" xfId="483"/>
    <cellStyle name="Comma 9 3" xfId="482"/>
    <cellStyle name="Currency 2" xfId="603"/>
    <cellStyle name="Currency 3" xfId="604"/>
    <cellStyle name="Currency 3 2" xfId="605"/>
    <cellStyle name="Currency 3 3" xfId="606"/>
    <cellStyle name="Currency 4" xfId="607"/>
    <cellStyle name="Currency 5" xfId="261"/>
    <cellStyle name="Currency 5 2" xfId="750"/>
    <cellStyle name="Currency 5 2 2" xfId="2220"/>
    <cellStyle name="Currency 5 3" xfId="1018"/>
    <cellStyle name="Currency 5 3 2" xfId="2486"/>
    <cellStyle name="Currency 5 4" xfId="1305"/>
    <cellStyle name="Currency 5 4 2" xfId="2766"/>
    <cellStyle name="Currency 5 5" xfId="1669"/>
    <cellStyle name="Currency 5 5 2" xfId="3123"/>
    <cellStyle name="Currency 5 6" xfId="1945"/>
    <cellStyle name="edRascen" xfId="608"/>
    <cellStyle name="edRascen 2" xfId="1261"/>
    <cellStyle name="edRascen 2 2" xfId="1576"/>
    <cellStyle name="edRascen 2 2 2" xfId="3031"/>
    <cellStyle name="edRascen 2 3" xfId="2728"/>
    <cellStyle name="Explanatory Text 2" xfId="87"/>
    <cellStyle name="Explanatory Text 2 2" xfId="217"/>
    <cellStyle name="Explanatory Text 2 3" xfId="154"/>
    <cellStyle name="Explanatory Text 3" xfId="557"/>
    <cellStyle name="Good 2" xfId="88"/>
    <cellStyle name="Good 2 2" xfId="218"/>
    <cellStyle name="Good 2 3" xfId="155"/>
    <cellStyle name="Good 3" xfId="558"/>
    <cellStyle name="Heading 1 2" xfId="89"/>
    <cellStyle name="Heading 1 2 2" xfId="219"/>
    <cellStyle name="Heading 1 2 3" xfId="156"/>
    <cellStyle name="Heading 1 3" xfId="559"/>
    <cellStyle name="Heading 2 2" xfId="90"/>
    <cellStyle name="Heading 2 2 2" xfId="220"/>
    <cellStyle name="Heading 2 2 3" xfId="157"/>
    <cellStyle name="Heading 2 3" xfId="560"/>
    <cellStyle name="Heading 3 2" xfId="91"/>
    <cellStyle name="Heading 3 2 2" xfId="221"/>
    <cellStyle name="Heading 3 2 3" xfId="158"/>
    <cellStyle name="Heading 3 3" xfId="561"/>
    <cellStyle name="Heading 4 2" xfId="92"/>
    <cellStyle name="Heading 4 2 2" xfId="222"/>
    <cellStyle name="Heading 4 2 3" xfId="159"/>
    <cellStyle name="Heading 4 3" xfId="562"/>
    <cellStyle name="Input 2" xfId="93"/>
    <cellStyle name="Input 2 2" xfId="223"/>
    <cellStyle name="Input 2 2 2" xfId="282"/>
    <cellStyle name="Input 2 2 2 2" xfId="1274"/>
    <cellStyle name="Input 2 2 2 2 2" xfId="1583"/>
    <cellStyle name="Input 2 2 2 2 2 2" xfId="3038"/>
    <cellStyle name="Input 2 2 2 2 3" xfId="2740"/>
    <cellStyle name="Input 2 2 2 3" xfId="1581"/>
    <cellStyle name="Input 2 2 2 3 2" xfId="3036"/>
    <cellStyle name="Input 2 2 2 4" xfId="1560"/>
    <cellStyle name="Input 2 2 2 4 2" xfId="3016"/>
    <cellStyle name="Input 2 2 2 5" xfId="1676"/>
    <cellStyle name="Input 2 2 2 5 2" xfId="3130"/>
    <cellStyle name="Input 2 2 3" xfId="1026"/>
    <cellStyle name="Input 2 2 3 2" xfId="1572"/>
    <cellStyle name="Input 2 2 3 2 2" xfId="3027"/>
    <cellStyle name="Input 2 2 3 3" xfId="2493"/>
    <cellStyle name="Input 2 2 4" xfId="1580"/>
    <cellStyle name="Input 2 2 4 2" xfId="3035"/>
    <cellStyle name="Input 2 2 5" xfId="1315"/>
    <cellStyle name="Input 2 2 5 2" xfId="2773"/>
    <cellStyle name="Input 2 2 6" xfId="1653"/>
    <cellStyle name="Input 2 2 6 2" xfId="3107"/>
    <cellStyle name="Input 2 3" xfId="160"/>
    <cellStyle name="Input 2 4" xfId="727"/>
    <cellStyle name="Input 2 4 2" xfId="2197"/>
    <cellStyle name="Input 2 5" xfId="1641"/>
    <cellStyle name="Input 2 5 2" xfId="3095"/>
    <cellStyle name="Input 3" xfId="563"/>
    <cellStyle name="Linked Cell 2" xfId="94"/>
    <cellStyle name="Linked Cell 2 2" xfId="224"/>
    <cellStyle name="Linked Cell 2 3" xfId="161"/>
    <cellStyle name="Linked Cell 3" xfId="564"/>
    <cellStyle name="Neutral 2" xfId="95"/>
    <cellStyle name="Neutral 2 2" xfId="186"/>
    <cellStyle name="Neutral 2 3" xfId="162"/>
    <cellStyle name="Neutral 2 3 2" xfId="484"/>
    <cellStyle name="Neutral 3" xfId="108"/>
    <cellStyle name="Neutral 4" xfId="485"/>
    <cellStyle name="Neutral 4 2" xfId="565"/>
    <cellStyle name="Normal" xfId="0" builtinId="0"/>
    <cellStyle name="Normal 10" xfId="114"/>
    <cellStyle name="Normal 10 10" xfId="609"/>
    <cellStyle name="Normal 10 11" xfId="610"/>
    <cellStyle name="Normal 10 12" xfId="611"/>
    <cellStyle name="Normal 10 13" xfId="612"/>
    <cellStyle name="Normal 10 14" xfId="613"/>
    <cellStyle name="Normal 10 2" xfId="486"/>
    <cellStyle name="Normal 10 2 10" xfId="2129"/>
    <cellStyle name="Normal 10 2 2" xfId="487"/>
    <cellStyle name="Normal 10 2 2 2" xfId="488"/>
    <cellStyle name="Normal 10 2 2 2 2" xfId="935"/>
    <cellStyle name="Normal 10 2 2 2 2 2" xfId="2405"/>
    <cellStyle name="Normal 10 2 2 2 3" xfId="1209"/>
    <cellStyle name="Normal 10 2 2 2 3 2" xfId="2676"/>
    <cellStyle name="Normal 10 2 2 2 4" xfId="1499"/>
    <cellStyle name="Normal 10 2 2 2 4 2" xfId="2956"/>
    <cellStyle name="Normal 10 2 2 2 5" xfId="1859"/>
    <cellStyle name="Normal 10 2 2 2 5 2" xfId="3313"/>
    <cellStyle name="Normal 10 2 2 2 6" xfId="2131"/>
    <cellStyle name="Normal 10 2 2 3" xfId="489"/>
    <cellStyle name="Normal 10 2 2 3 2" xfId="936"/>
    <cellStyle name="Normal 10 2 2 3 2 2" xfId="2406"/>
    <cellStyle name="Normal 10 2 2 3 3" xfId="1210"/>
    <cellStyle name="Normal 10 2 2 3 3 2" xfId="2677"/>
    <cellStyle name="Normal 10 2 2 3 4" xfId="1500"/>
    <cellStyle name="Normal 10 2 2 3 4 2" xfId="2957"/>
    <cellStyle name="Normal 10 2 2 3 5" xfId="1860"/>
    <cellStyle name="Normal 10 2 2 3 5 2" xfId="3314"/>
    <cellStyle name="Normal 10 2 2 3 6" xfId="2132"/>
    <cellStyle name="Normal 10 2 2 4" xfId="614"/>
    <cellStyle name="Normal 10 2 2 5" xfId="934"/>
    <cellStyle name="Normal 10 2 2 5 2" xfId="2404"/>
    <cellStyle name="Normal 10 2 2 6" xfId="1208"/>
    <cellStyle name="Normal 10 2 2 6 2" xfId="2675"/>
    <cellStyle name="Normal 10 2 2 7" xfId="1498"/>
    <cellStyle name="Normal 10 2 2 7 2" xfId="2955"/>
    <cellStyle name="Normal 10 2 2 8" xfId="1858"/>
    <cellStyle name="Normal 10 2 2 8 2" xfId="3312"/>
    <cellStyle name="Normal 10 2 2 9" xfId="2130"/>
    <cellStyle name="Normal 10 2 3" xfId="490"/>
    <cellStyle name="Normal 10 2 3 2" xfId="937"/>
    <cellStyle name="Normal 10 2 3 2 2" xfId="2407"/>
    <cellStyle name="Normal 10 2 3 3" xfId="1211"/>
    <cellStyle name="Normal 10 2 3 3 2" xfId="2678"/>
    <cellStyle name="Normal 10 2 3 4" xfId="1501"/>
    <cellStyle name="Normal 10 2 3 4 2" xfId="2958"/>
    <cellStyle name="Normal 10 2 3 5" xfId="1861"/>
    <cellStyle name="Normal 10 2 3 5 2" xfId="3315"/>
    <cellStyle name="Normal 10 2 3 6" xfId="2133"/>
    <cellStyle name="Normal 10 2 4" xfId="491"/>
    <cellStyle name="Normal 10 2 4 2" xfId="938"/>
    <cellStyle name="Normal 10 2 4 2 2" xfId="2408"/>
    <cellStyle name="Normal 10 2 4 3" xfId="1212"/>
    <cellStyle name="Normal 10 2 4 3 2" xfId="2679"/>
    <cellStyle name="Normal 10 2 4 4" xfId="1502"/>
    <cellStyle name="Normal 10 2 4 4 2" xfId="2959"/>
    <cellStyle name="Normal 10 2 4 5" xfId="1862"/>
    <cellStyle name="Normal 10 2 4 5 2" xfId="3316"/>
    <cellStyle name="Normal 10 2 4 6" xfId="2134"/>
    <cellStyle name="Normal 10 2 5" xfId="615"/>
    <cellStyle name="Normal 10 2 6" xfId="933"/>
    <cellStyle name="Normal 10 2 6 2" xfId="2403"/>
    <cellStyle name="Normal 10 2 7" xfId="1207"/>
    <cellStyle name="Normal 10 2 7 2" xfId="2674"/>
    <cellStyle name="Normal 10 2 8" xfId="1497"/>
    <cellStyle name="Normal 10 2 8 2" xfId="2954"/>
    <cellStyle name="Normal 10 2 9" xfId="1857"/>
    <cellStyle name="Normal 10 2 9 2" xfId="3311"/>
    <cellStyle name="Normal 10 3" xfId="492"/>
    <cellStyle name="Normal 10 3 2" xfId="493"/>
    <cellStyle name="Normal 10 3 2 2" xfId="940"/>
    <cellStyle name="Normal 10 3 2 2 2" xfId="2410"/>
    <cellStyle name="Normal 10 3 2 3" xfId="1214"/>
    <cellStyle name="Normal 10 3 2 3 2" xfId="2681"/>
    <cellStyle name="Normal 10 3 2 4" xfId="1504"/>
    <cellStyle name="Normal 10 3 2 4 2" xfId="2961"/>
    <cellStyle name="Normal 10 3 2 5" xfId="1864"/>
    <cellStyle name="Normal 10 3 2 5 2" xfId="3318"/>
    <cellStyle name="Normal 10 3 2 6" xfId="2136"/>
    <cellStyle name="Normal 10 3 3" xfId="494"/>
    <cellStyle name="Normal 10 3 3 2" xfId="941"/>
    <cellStyle name="Normal 10 3 3 2 2" xfId="2411"/>
    <cellStyle name="Normal 10 3 3 3" xfId="1215"/>
    <cellStyle name="Normal 10 3 3 3 2" xfId="2682"/>
    <cellStyle name="Normal 10 3 3 4" xfId="1505"/>
    <cellStyle name="Normal 10 3 3 4 2" xfId="2962"/>
    <cellStyle name="Normal 10 3 3 5" xfId="1865"/>
    <cellStyle name="Normal 10 3 3 5 2" xfId="3319"/>
    <cellStyle name="Normal 10 3 3 6" xfId="2137"/>
    <cellStyle name="Normal 10 3 4" xfId="616"/>
    <cellStyle name="Normal 10 3 5" xfId="939"/>
    <cellStyle name="Normal 10 3 5 2" xfId="2409"/>
    <cellStyle name="Normal 10 3 6" xfId="1213"/>
    <cellStyle name="Normal 10 3 6 2" xfId="2680"/>
    <cellStyle name="Normal 10 3 7" xfId="1503"/>
    <cellStyle name="Normal 10 3 7 2" xfId="2960"/>
    <cellStyle name="Normal 10 3 8" xfId="1863"/>
    <cellStyle name="Normal 10 3 8 2" xfId="3317"/>
    <cellStyle name="Normal 10 3 9" xfId="2135"/>
    <cellStyle name="Normal 10 4" xfId="495"/>
    <cellStyle name="Normal 10 4 2" xfId="496"/>
    <cellStyle name="Normal 10 4 2 2" xfId="943"/>
    <cellStyle name="Normal 10 4 2 2 2" xfId="2413"/>
    <cellStyle name="Normal 10 4 2 3" xfId="1217"/>
    <cellStyle name="Normal 10 4 2 3 2" xfId="2684"/>
    <cellStyle name="Normal 10 4 2 4" xfId="1507"/>
    <cellStyle name="Normal 10 4 2 4 2" xfId="2964"/>
    <cellStyle name="Normal 10 4 2 5" xfId="1867"/>
    <cellStyle name="Normal 10 4 2 5 2" xfId="3321"/>
    <cellStyle name="Normal 10 4 2 6" xfId="2139"/>
    <cellStyle name="Normal 10 4 3" xfId="497"/>
    <cellStyle name="Normal 10 4 3 2" xfId="944"/>
    <cellStyle name="Normal 10 4 3 2 2" xfId="2414"/>
    <cellStyle name="Normal 10 4 3 3" xfId="1218"/>
    <cellStyle name="Normal 10 4 3 3 2" xfId="2685"/>
    <cellStyle name="Normal 10 4 3 4" xfId="1508"/>
    <cellStyle name="Normal 10 4 3 4 2" xfId="2965"/>
    <cellStyle name="Normal 10 4 3 5" xfId="1868"/>
    <cellStyle name="Normal 10 4 3 5 2" xfId="3322"/>
    <cellStyle name="Normal 10 4 3 6" xfId="2140"/>
    <cellStyle name="Normal 10 4 4" xfId="617"/>
    <cellStyle name="Normal 10 4 5" xfId="942"/>
    <cellStyle name="Normal 10 4 5 2" xfId="2412"/>
    <cellStyle name="Normal 10 4 6" xfId="1216"/>
    <cellStyle name="Normal 10 4 6 2" xfId="2683"/>
    <cellStyle name="Normal 10 4 7" xfId="1506"/>
    <cellStyle name="Normal 10 4 7 2" xfId="2963"/>
    <cellStyle name="Normal 10 4 8" xfId="1866"/>
    <cellStyle name="Normal 10 4 8 2" xfId="3320"/>
    <cellStyle name="Normal 10 4 9" xfId="2138"/>
    <cellStyle name="Normal 10 5" xfId="498"/>
    <cellStyle name="Normal 10 5 2" xfId="618"/>
    <cellStyle name="Normal 10 5 3" xfId="945"/>
    <cellStyle name="Normal 10 5 3 2" xfId="2415"/>
    <cellStyle name="Normal 10 5 4" xfId="1219"/>
    <cellStyle name="Normal 10 5 4 2" xfId="2686"/>
    <cellStyle name="Normal 10 5 5" xfId="1509"/>
    <cellStyle name="Normal 10 5 5 2" xfId="2966"/>
    <cellStyle name="Normal 10 5 6" xfId="1869"/>
    <cellStyle name="Normal 10 5 6 2" xfId="3323"/>
    <cellStyle name="Normal 10 5 7" xfId="2141"/>
    <cellStyle name="Normal 10 6" xfId="499"/>
    <cellStyle name="Normal 10 6 2" xfId="619"/>
    <cellStyle name="Normal 10 6 3" xfId="946"/>
    <cellStyle name="Normal 10 6 3 2" xfId="2416"/>
    <cellStyle name="Normal 10 6 4" xfId="1220"/>
    <cellStyle name="Normal 10 6 4 2" xfId="2687"/>
    <cellStyle name="Normal 10 6 5" xfId="1510"/>
    <cellStyle name="Normal 10 6 5 2" xfId="2967"/>
    <cellStyle name="Normal 10 6 6" xfId="1870"/>
    <cellStyle name="Normal 10 6 6 2" xfId="3324"/>
    <cellStyle name="Normal 10 6 7" xfId="2142"/>
    <cellStyle name="Normal 10 7" xfId="620"/>
    <cellStyle name="Normal 10 8" xfId="621"/>
    <cellStyle name="Normal 10 9" xfId="622"/>
    <cellStyle name="Normal 11" xfId="110"/>
    <cellStyle name="Normal 11 10" xfId="500"/>
    <cellStyle name="Normal 11 2" xfId="501"/>
    <cellStyle name="Normal 11 2 2" xfId="623"/>
    <cellStyle name="Normal 11 3" xfId="624"/>
    <cellStyle name="Normal 11 4" xfId="625"/>
    <cellStyle name="Normal 11 5" xfId="626"/>
    <cellStyle name="Normal 11 6" xfId="627"/>
    <cellStyle name="Normal 11 7" xfId="628"/>
    <cellStyle name="Normal 11 8" xfId="629"/>
    <cellStyle name="Normal 11 9" xfId="630"/>
    <cellStyle name="Normal 12" xfId="502"/>
    <cellStyle name="Normal 12 10" xfId="631"/>
    <cellStyle name="Normal 12 10 2" xfId="632"/>
    <cellStyle name="Normal 12 10 2 2" xfId="633"/>
    <cellStyle name="Normal 12 10 3" xfId="634"/>
    <cellStyle name="Normal 12 10 3 2" xfId="635"/>
    <cellStyle name="Normal 12 10 3 2 2" xfId="636"/>
    <cellStyle name="Normal 12 10 4" xfId="637"/>
    <cellStyle name="Normal 12 10 5" xfId="638"/>
    <cellStyle name="Normal 12 10 5 2" xfId="639"/>
    <cellStyle name="Normal 12 11" xfId="640"/>
    <cellStyle name="Normal 12 12" xfId="641"/>
    <cellStyle name="Normal 12 13" xfId="642"/>
    <cellStyle name="Normal 12 14" xfId="643"/>
    <cellStyle name="Normal 12 15" xfId="644"/>
    <cellStyle name="Normal 12 2" xfId="503"/>
    <cellStyle name="Normal 12 2 2" xfId="645"/>
    <cellStyle name="Normal 12 2 3" xfId="646"/>
    <cellStyle name="Normal 12 3" xfId="647"/>
    <cellStyle name="Normal 12 4" xfId="648"/>
    <cellStyle name="Normal 12 5" xfId="649"/>
    <cellStyle name="Normal 12 6" xfId="650"/>
    <cellStyle name="Normal 12 7" xfId="651"/>
    <cellStyle name="Normal 12 8" xfId="652"/>
    <cellStyle name="Normal 12 9" xfId="653"/>
    <cellStyle name="Normal 13" xfId="654"/>
    <cellStyle name="Normal 13 2" xfId="655"/>
    <cellStyle name="Normal 14" xfId="656"/>
    <cellStyle name="Normal 14 2" xfId="657"/>
    <cellStyle name="Normal 15" xfId="658"/>
    <cellStyle name="Normal 16" xfId="659"/>
    <cellStyle name="Normal 17" xfId="660"/>
    <cellStyle name="Normal 18" xfId="661"/>
    <cellStyle name="Normal 19" xfId="662"/>
    <cellStyle name="Normal 19 2" xfId="987"/>
    <cellStyle name="Normal 19 2 2" xfId="2457"/>
    <cellStyle name="Normal 19 3" xfId="1262"/>
    <cellStyle name="Normal 19 3 2" xfId="2729"/>
    <cellStyle name="Normal 19 4" xfId="1550"/>
    <cellStyle name="Normal 19 4 2" xfId="3006"/>
    <cellStyle name="Normal 19 5" xfId="1911"/>
    <cellStyle name="Normal 19 5 2" xfId="3365"/>
    <cellStyle name="Normal 19 6" xfId="2183"/>
    <cellStyle name="Normal 2" xfId="25"/>
    <cellStyle name="Normal 2 2" xfId="97"/>
    <cellStyle name="Normal 2 2 10" xfId="1016"/>
    <cellStyle name="Normal 2 2 10 2" xfId="2484"/>
    <cellStyle name="Normal 2 2 11" xfId="1286"/>
    <cellStyle name="Normal 2 2 11 2" xfId="2750"/>
    <cellStyle name="Normal 2 2 2" xfId="241"/>
    <cellStyle name="Normal 2 2 3" xfId="225"/>
    <cellStyle name="Normal 2 2 4" xfId="163"/>
    <cellStyle name="Normal 2 2 5" xfId="584"/>
    <cellStyle name="Normal 2 2 5 2" xfId="986"/>
    <cellStyle name="Normal 2 2 5 2 2" xfId="2456"/>
    <cellStyle name="Normal 2 2 5 3" xfId="1260"/>
    <cellStyle name="Normal 2 2 5 3 2" xfId="2727"/>
    <cellStyle name="Normal 2 2 5 4" xfId="1549"/>
    <cellStyle name="Normal 2 2 5 4 2" xfId="3005"/>
    <cellStyle name="Normal 2 2 5 5" xfId="1910"/>
    <cellStyle name="Normal 2 2 5 5 2" xfId="3364"/>
    <cellStyle name="Normal 2 2 5 6" xfId="2182"/>
    <cellStyle name="Normal 2 2 6" xfId="270"/>
    <cellStyle name="Normal 2 2 7" xfId="254"/>
    <cellStyle name="Normal 2 2 7 2" xfId="747"/>
    <cellStyle name="Normal 2 2 7 2 2" xfId="2217"/>
    <cellStyle name="Normal 2 2 7 3" xfId="1666"/>
    <cellStyle name="Normal 2 2 7 3 2" xfId="3120"/>
    <cellStyle name="Normal 2 2 7 4" xfId="1942"/>
    <cellStyle name="Normal 2 2 8" xfId="1001"/>
    <cellStyle name="Normal 2 2 8 2" xfId="2470"/>
    <cellStyle name="Normal 2 2 9" xfId="1008"/>
    <cellStyle name="Normal 2 2 9 2" xfId="2477"/>
    <cellStyle name="Normal 2 3" xfId="96"/>
    <cellStyle name="Normal 2 3 2" xfId="226"/>
    <cellStyle name="Normal 2 3 3" xfId="663"/>
    <cellStyle name="Normal 2 3 4" xfId="664"/>
    <cellStyle name="Normal 2 3 4 2" xfId="988"/>
    <cellStyle name="Normal 2 3 4 2 2" xfId="2458"/>
    <cellStyle name="Normal 2 3 4 3" xfId="1263"/>
    <cellStyle name="Normal 2 3 4 3 2" xfId="2730"/>
    <cellStyle name="Normal 2 3 4 4" xfId="1551"/>
    <cellStyle name="Normal 2 3 4 4 2" xfId="3007"/>
    <cellStyle name="Normal 2 3 4 5" xfId="1912"/>
    <cellStyle name="Normal 2 3 4 5 2" xfId="3366"/>
    <cellStyle name="Normal 2 3 4 6" xfId="2184"/>
    <cellStyle name="Normal 2 3 5" xfId="1278"/>
    <cellStyle name="Normal 2 4" xfId="176"/>
    <cellStyle name="Normal 2 4 2" xfId="665"/>
    <cellStyle name="Normal 2 5" xfId="125"/>
    <cellStyle name="Normal 2 6" xfId="111"/>
    <cellStyle name="Normal 2 7" xfId="579"/>
    <cellStyle name="Normal 2 8" xfId="262"/>
    <cellStyle name="Normal 2 9" xfId="251"/>
    <cellStyle name="Normal 2 9 2" xfId="1269"/>
    <cellStyle name="Normal 2_2" xfId="666"/>
    <cellStyle name="Normal 20" xfId="245"/>
    <cellStyle name="Normal 20 2" xfId="742"/>
    <cellStyle name="Normal 20 2 2" xfId="2212"/>
    <cellStyle name="Normal 20 3" xfId="1661"/>
    <cellStyle name="Normal 20 3 2" xfId="3115"/>
    <cellStyle name="Normal 20 4" xfId="1937"/>
    <cellStyle name="Normal 21" xfId="995"/>
    <cellStyle name="Normal 21 2" xfId="2464"/>
    <cellStyle name="Normal 22" xfId="1002"/>
    <cellStyle name="Normal 22 2" xfId="2471"/>
    <cellStyle name="Normal 3" xfId="26"/>
    <cellStyle name="Normal 3 2" xfId="164"/>
    <cellStyle name="Normal 3 2 2" xfId="227"/>
    <cellStyle name="Normal 3 2 2 2" xfId="1628"/>
    <cellStyle name="Normal 3 2 2 2 2" xfId="3082"/>
    <cellStyle name="Normal 3 2 2 3" xfId="1600"/>
    <cellStyle name="Normal 3 2 2 3 2" xfId="3055"/>
    <cellStyle name="Normal 3 2 3" xfId="185"/>
    <cellStyle name="Normal 3 2 3 2" xfId="1616"/>
    <cellStyle name="Normal 3 2 3 2 2" xfId="3070"/>
    <cellStyle name="Normal 3 2 4" xfId="1564"/>
    <cellStyle name="Normal 3 2 4 2" xfId="3020"/>
    <cellStyle name="Normal 3 3" xfId="179"/>
    <cellStyle name="Normal 3 3 2" xfId="667"/>
    <cellStyle name="Normal 3 3 2 2" xfId="1607"/>
    <cellStyle name="Normal 3 3 2 2 2" xfId="3062"/>
    <cellStyle name="Normal 3 3 3" xfId="1592"/>
    <cellStyle name="Normal 3 3 3 2" xfId="3047"/>
    <cellStyle name="Normal 3 4" xfId="113"/>
    <cellStyle name="Normal 3 4 2" xfId="1623"/>
    <cellStyle name="Normal 3 4 2 2" xfId="3077"/>
    <cellStyle name="Normal 3 4 3" xfId="1596"/>
    <cellStyle name="Normal 3 4 3 2" xfId="3051"/>
    <cellStyle name="Normal 3 5" xfId="1270"/>
    <cellStyle name="Normal 3 5 2" xfId="1556"/>
    <cellStyle name="Normal 3 5 2 2" xfId="3012"/>
    <cellStyle name="Normal 3 5 3" xfId="2736"/>
    <cellStyle name="Normal 3 6" xfId="1306"/>
    <cellStyle name="Normal 3 7" xfId="1288"/>
    <cellStyle name="Normal 3 7 2" xfId="2752"/>
    <cellStyle name="Normal 3_HavelvacN2axjusakN3" xfId="187"/>
    <cellStyle name="Normal 4" xfId="27"/>
    <cellStyle name="Normal 4 2" xfId="28"/>
    <cellStyle name="Normal 4 2 2" xfId="504"/>
    <cellStyle name="Normal 4 2 2 2" xfId="1633"/>
    <cellStyle name="Normal 4 2 2 2 2" xfId="3087"/>
    <cellStyle name="Normal 4 2 3" xfId="668"/>
    <cellStyle name="Normal 4 2 4" xfId="1602"/>
    <cellStyle name="Normal 4 2 4 2" xfId="3057"/>
    <cellStyle name="Normal 4 3" xfId="98"/>
    <cellStyle name="Normal 4 3 2" xfId="182"/>
    <cellStyle name="Normal 4 3 3" xfId="728"/>
    <cellStyle name="Normal 4 3 3 2" xfId="2198"/>
    <cellStyle name="Normal 4 3 4" xfId="1642"/>
    <cellStyle name="Normal 4 3 4 2" xfId="3096"/>
    <cellStyle name="Normal 4 3 5" xfId="1922"/>
    <cellStyle name="Normal 4 4" xfId="115"/>
    <cellStyle name="Normal 4 5" xfId="580"/>
    <cellStyle name="Normal 4 6" xfId="263"/>
    <cellStyle name="Normal 4 7" xfId="252"/>
    <cellStyle name="Normal 4 7 2" xfId="1566"/>
    <cellStyle name="Normal 4 7 2 2" xfId="3022"/>
    <cellStyle name="Normal 4_2" xfId="669"/>
    <cellStyle name="Normal 5" xfId="29"/>
    <cellStyle name="Normal 5 2" xfId="99"/>
    <cellStyle name="Normal 5 2 2" xfId="228"/>
    <cellStyle name="Normal 5 2 2 2" xfId="283"/>
    <cellStyle name="Normal 5 2 2 2 2" xfId="756"/>
    <cellStyle name="Normal 5 2 2 2 2 2" xfId="2226"/>
    <cellStyle name="Normal 5 2 2 2 3" xfId="1677"/>
    <cellStyle name="Normal 5 2 2 2 3 2" xfId="3131"/>
    <cellStyle name="Normal 5 2 2 2 4" xfId="1951"/>
    <cellStyle name="Normal 5 2 2 3" xfId="738"/>
    <cellStyle name="Normal 5 2 2 3 2" xfId="2208"/>
    <cellStyle name="Normal 5 2 2 4" xfId="1027"/>
    <cellStyle name="Normal 5 2 2 4 2" xfId="2494"/>
    <cellStyle name="Normal 5 2 2 5" xfId="1316"/>
    <cellStyle name="Normal 5 2 2 5 2" xfId="2774"/>
    <cellStyle name="Normal 5 2 2 6" xfId="1654"/>
    <cellStyle name="Normal 5 2 2 6 2" xfId="3108"/>
    <cellStyle name="Normal 5 2 2 7" xfId="1932"/>
    <cellStyle name="Normal 5 2 3" xfId="165"/>
    <cellStyle name="Normal 5 2 4" xfId="572"/>
    <cellStyle name="Normal 5 3" xfId="118"/>
    <cellStyle name="Normal 5 3 2" xfId="506"/>
    <cellStyle name="Normal 5 3 2 2" xfId="507"/>
    <cellStyle name="Normal 5 3 2 2 2" xfId="949"/>
    <cellStyle name="Normal 5 3 2 2 2 2" xfId="2419"/>
    <cellStyle name="Normal 5 3 2 2 3" xfId="1223"/>
    <cellStyle name="Normal 5 3 2 2 3 2" xfId="2690"/>
    <cellStyle name="Normal 5 3 2 2 4" xfId="1513"/>
    <cellStyle name="Normal 5 3 2 2 4 2" xfId="2970"/>
    <cellStyle name="Normal 5 3 2 2 5" xfId="1873"/>
    <cellStyle name="Normal 5 3 2 2 5 2" xfId="3327"/>
    <cellStyle name="Normal 5 3 2 2 6" xfId="2145"/>
    <cellStyle name="Normal 5 3 2 3" xfId="508"/>
    <cellStyle name="Normal 5 3 2 3 2" xfId="950"/>
    <cellStyle name="Normal 5 3 2 3 2 2" xfId="2420"/>
    <cellStyle name="Normal 5 3 2 3 3" xfId="1224"/>
    <cellStyle name="Normal 5 3 2 3 3 2" xfId="2691"/>
    <cellStyle name="Normal 5 3 2 3 4" xfId="1514"/>
    <cellStyle name="Normal 5 3 2 3 4 2" xfId="2971"/>
    <cellStyle name="Normal 5 3 2 3 5" xfId="1874"/>
    <cellStyle name="Normal 5 3 2 3 5 2" xfId="3328"/>
    <cellStyle name="Normal 5 3 2 3 6" xfId="2146"/>
    <cellStyle name="Normal 5 3 2 4" xfId="948"/>
    <cellStyle name="Normal 5 3 2 4 2" xfId="2418"/>
    <cellStyle name="Normal 5 3 2 5" xfId="1222"/>
    <cellStyle name="Normal 5 3 2 5 2" xfId="2689"/>
    <cellStyle name="Normal 5 3 2 6" xfId="1512"/>
    <cellStyle name="Normal 5 3 2 6 2" xfId="2969"/>
    <cellStyle name="Normal 5 3 2 7" xfId="1872"/>
    <cellStyle name="Normal 5 3 2 7 2" xfId="3326"/>
    <cellStyle name="Normal 5 3 2 8" xfId="2144"/>
    <cellStyle name="Normal 5 3 3" xfId="509"/>
    <cellStyle name="Normal 5 3 3 2" xfId="951"/>
    <cellStyle name="Normal 5 3 3 2 2" xfId="2421"/>
    <cellStyle name="Normal 5 3 3 3" xfId="1225"/>
    <cellStyle name="Normal 5 3 3 3 2" xfId="2692"/>
    <cellStyle name="Normal 5 3 3 4" xfId="1515"/>
    <cellStyle name="Normal 5 3 3 4 2" xfId="2972"/>
    <cellStyle name="Normal 5 3 3 5" xfId="1875"/>
    <cellStyle name="Normal 5 3 3 5 2" xfId="3329"/>
    <cellStyle name="Normal 5 3 3 6" xfId="2147"/>
    <cellStyle name="Normal 5 3 4" xfId="510"/>
    <cellStyle name="Normal 5 3 4 2" xfId="952"/>
    <cellStyle name="Normal 5 3 4 2 2" xfId="2422"/>
    <cellStyle name="Normal 5 3 4 3" xfId="1226"/>
    <cellStyle name="Normal 5 3 4 3 2" xfId="2693"/>
    <cellStyle name="Normal 5 3 4 4" xfId="1516"/>
    <cellStyle name="Normal 5 3 4 4 2" xfId="2973"/>
    <cellStyle name="Normal 5 3 4 5" xfId="1876"/>
    <cellStyle name="Normal 5 3 4 5 2" xfId="3330"/>
    <cellStyle name="Normal 5 3 4 6" xfId="2148"/>
    <cellStyle name="Normal 5 3 5" xfId="505"/>
    <cellStyle name="Normal 5 3 5 2" xfId="947"/>
    <cellStyle name="Normal 5 3 5 2 2" xfId="2417"/>
    <cellStyle name="Normal 5 3 5 3" xfId="1871"/>
    <cellStyle name="Normal 5 3 5 3 2" xfId="3325"/>
    <cellStyle name="Normal 5 3 5 4" xfId="2143"/>
    <cellStyle name="Normal 5 3 6" xfId="1221"/>
    <cellStyle name="Normal 5 3 6 2" xfId="2688"/>
    <cellStyle name="Normal 5 3 7" xfId="1511"/>
    <cellStyle name="Normal 5 3 7 2" xfId="2968"/>
    <cellStyle name="Normal 5 4" xfId="511"/>
    <cellStyle name="Normal 5 4 2" xfId="512"/>
    <cellStyle name="Normal 5 4 2 2" xfId="513"/>
    <cellStyle name="Normal 5 4 2 2 2" xfId="955"/>
    <cellStyle name="Normal 5 4 2 2 2 2" xfId="2425"/>
    <cellStyle name="Normal 5 4 2 2 3" xfId="1229"/>
    <cellStyle name="Normal 5 4 2 2 3 2" xfId="2696"/>
    <cellStyle name="Normal 5 4 2 2 4" xfId="1519"/>
    <cellStyle name="Normal 5 4 2 2 4 2" xfId="2976"/>
    <cellStyle name="Normal 5 4 2 2 5" xfId="1879"/>
    <cellStyle name="Normal 5 4 2 2 5 2" xfId="3333"/>
    <cellStyle name="Normal 5 4 2 2 6" xfId="2151"/>
    <cellStyle name="Normal 5 4 2 3" xfId="514"/>
    <cellStyle name="Normal 5 4 2 3 2" xfId="956"/>
    <cellStyle name="Normal 5 4 2 3 2 2" xfId="2426"/>
    <cellStyle name="Normal 5 4 2 3 3" xfId="1230"/>
    <cellStyle name="Normal 5 4 2 3 3 2" xfId="2697"/>
    <cellStyle name="Normal 5 4 2 3 4" xfId="1520"/>
    <cellStyle name="Normal 5 4 2 3 4 2" xfId="2977"/>
    <cellStyle name="Normal 5 4 2 3 5" xfId="1880"/>
    <cellStyle name="Normal 5 4 2 3 5 2" xfId="3334"/>
    <cellStyle name="Normal 5 4 2 3 6" xfId="2152"/>
    <cellStyle name="Normal 5 4 2 4" xfId="954"/>
    <cellStyle name="Normal 5 4 2 4 2" xfId="2424"/>
    <cellStyle name="Normal 5 4 2 5" xfId="1228"/>
    <cellStyle name="Normal 5 4 2 5 2" xfId="2695"/>
    <cellStyle name="Normal 5 4 2 6" xfId="1518"/>
    <cellStyle name="Normal 5 4 2 6 2" xfId="2975"/>
    <cellStyle name="Normal 5 4 2 7" xfId="1878"/>
    <cellStyle name="Normal 5 4 2 7 2" xfId="3332"/>
    <cellStyle name="Normal 5 4 2 8" xfId="2150"/>
    <cellStyle name="Normal 5 4 3" xfId="515"/>
    <cellStyle name="Normal 5 4 3 2" xfId="957"/>
    <cellStyle name="Normal 5 4 3 2 2" xfId="2427"/>
    <cellStyle name="Normal 5 4 3 3" xfId="1231"/>
    <cellStyle name="Normal 5 4 3 3 2" xfId="2698"/>
    <cellStyle name="Normal 5 4 3 4" xfId="1521"/>
    <cellStyle name="Normal 5 4 3 4 2" xfId="2978"/>
    <cellStyle name="Normal 5 4 3 5" xfId="1881"/>
    <cellStyle name="Normal 5 4 3 5 2" xfId="3335"/>
    <cellStyle name="Normal 5 4 3 6" xfId="2153"/>
    <cellStyle name="Normal 5 4 4" xfId="516"/>
    <cellStyle name="Normal 5 4 4 2" xfId="958"/>
    <cellStyle name="Normal 5 4 4 2 2" xfId="2428"/>
    <cellStyle name="Normal 5 4 4 3" xfId="1232"/>
    <cellStyle name="Normal 5 4 4 3 2" xfId="2699"/>
    <cellStyle name="Normal 5 4 4 4" xfId="1522"/>
    <cellStyle name="Normal 5 4 4 4 2" xfId="2979"/>
    <cellStyle name="Normal 5 4 4 5" xfId="1882"/>
    <cellStyle name="Normal 5 4 4 5 2" xfId="3336"/>
    <cellStyle name="Normal 5 4 4 6" xfId="2154"/>
    <cellStyle name="Normal 5 4 5" xfId="953"/>
    <cellStyle name="Normal 5 4 5 2" xfId="2423"/>
    <cellStyle name="Normal 5 4 6" xfId="1227"/>
    <cellStyle name="Normal 5 4 6 2" xfId="2694"/>
    <cellStyle name="Normal 5 4 7" xfId="1517"/>
    <cellStyle name="Normal 5 4 7 2" xfId="2974"/>
    <cellStyle name="Normal 5 4 8" xfId="1877"/>
    <cellStyle name="Normal 5 4 8 2" xfId="3331"/>
    <cellStyle name="Normal 5 4 9" xfId="2149"/>
    <cellStyle name="Normal 5 5" xfId="517"/>
    <cellStyle name="Normal 5 5 2" xfId="518"/>
    <cellStyle name="Normal 5 5 2 2" xfId="960"/>
    <cellStyle name="Normal 5 5 2 2 2" xfId="2430"/>
    <cellStyle name="Normal 5 5 2 3" xfId="1234"/>
    <cellStyle name="Normal 5 5 2 3 2" xfId="2701"/>
    <cellStyle name="Normal 5 5 2 4" xfId="1524"/>
    <cellStyle name="Normal 5 5 2 4 2" xfId="2981"/>
    <cellStyle name="Normal 5 5 2 5" xfId="1884"/>
    <cellStyle name="Normal 5 5 2 5 2" xfId="3338"/>
    <cellStyle name="Normal 5 5 2 6" xfId="2156"/>
    <cellStyle name="Normal 5 5 3" xfId="519"/>
    <cellStyle name="Normal 5 5 3 2" xfId="961"/>
    <cellStyle name="Normal 5 5 3 2 2" xfId="2431"/>
    <cellStyle name="Normal 5 5 3 3" xfId="1235"/>
    <cellStyle name="Normal 5 5 3 3 2" xfId="2702"/>
    <cellStyle name="Normal 5 5 3 4" xfId="1525"/>
    <cellStyle name="Normal 5 5 3 4 2" xfId="2982"/>
    <cellStyle name="Normal 5 5 3 5" xfId="1885"/>
    <cellStyle name="Normal 5 5 3 5 2" xfId="3339"/>
    <cellStyle name="Normal 5 5 3 6" xfId="2157"/>
    <cellStyle name="Normal 5 5 4" xfId="959"/>
    <cellStyle name="Normal 5 5 4 2" xfId="2429"/>
    <cellStyle name="Normal 5 5 5" xfId="1233"/>
    <cellStyle name="Normal 5 5 5 2" xfId="2700"/>
    <cellStyle name="Normal 5 5 6" xfId="1523"/>
    <cellStyle name="Normal 5 5 6 2" xfId="2980"/>
    <cellStyle name="Normal 5 5 7" xfId="1883"/>
    <cellStyle name="Normal 5 5 7 2" xfId="3337"/>
    <cellStyle name="Normal 5 5 8" xfId="2155"/>
    <cellStyle name="Normal 5 6" xfId="520"/>
    <cellStyle name="Normal 5 6 2" xfId="521"/>
    <cellStyle name="Normal 5 6 2 2" xfId="963"/>
    <cellStyle name="Normal 5 6 2 2 2" xfId="2433"/>
    <cellStyle name="Normal 5 6 2 3" xfId="1237"/>
    <cellStyle name="Normal 5 6 2 3 2" xfId="2704"/>
    <cellStyle name="Normal 5 6 2 4" xfId="1527"/>
    <cellStyle name="Normal 5 6 2 4 2" xfId="2984"/>
    <cellStyle name="Normal 5 6 2 5" xfId="1887"/>
    <cellStyle name="Normal 5 6 2 5 2" xfId="3341"/>
    <cellStyle name="Normal 5 6 2 6" xfId="2159"/>
    <cellStyle name="Normal 5 6 3" xfId="522"/>
    <cellStyle name="Normal 5 6 3 2" xfId="964"/>
    <cellStyle name="Normal 5 6 3 2 2" xfId="2434"/>
    <cellStyle name="Normal 5 6 3 3" xfId="1238"/>
    <cellStyle name="Normal 5 6 3 3 2" xfId="2705"/>
    <cellStyle name="Normal 5 6 3 4" xfId="1528"/>
    <cellStyle name="Normal 5 6 3 4 2" xfId="2985"/>
    <cellStyle name="Normal 5 6 3 5" xfId="1888"/>
    <cellStyle name="Normal 5 6 3 5 2" xfId="3342"/>
    <cellStyle name="Normal 5 6 3 6" xfId="2160"/>
    <cellStyle name="Normal 5 6 4" xfId="962"/>
    <cellStyle name="Normal 5 6 4 2" xfId="2432"/>
    <cellStyle name="Normal 5 6 5" xfId="1236"/>
    <cellStyle name="Normal 5 6 5 2" xfId="2703"/>
    <cellStyle name="Normal 5 6 6" xfId="1526"/>
    <cellStyle name="Normal 5 6 6 2" xfId="2983"/>
    <cellStyle name="Normal 5 6 7" xfId="1886"/>
    <cellStyle name="Normal 5 6 7 2" xfId="3340"/>
    <cellStyle name="Normal 5 6 8" xfId="2158"/>
    <cellStyle name="Normal 5 7" xfId="523"/>
    <cellStyle name="Normal 5 7 2" xfId="965"/>
    <cellStyle name="Normal 5 7 2 2" xfId="2435"/>
    <cellStyle name="Normal 5 7 3" xfId="1239"/>
    <cellStyle name="Normal 5 7 3 2" xfId="2706"/>
    <cellStyle name="Normal 5 7 4" xfId="1529"/>
    <cellStyle name="Normal 5 7 4 2" xfId="2986"/>
    <cellStyle name="Normal 5 7 5" xfId="1889"/>
    <cellStyle name="Normal 5 7 5 2" xfId="3343"/>
    <cellStyle name="Normal 5 7 6" xfId="2161"/>
    <cellStyle name="Normal 5 8" xfId="524"/>
    <cellStyle name="Normal 5 8 2" xfId="966"/>
    <cellStyle name="Normal 5 8 2 2" xfId="2436"/>
    <cellStyle name="Normal 5 8 3" xfId="1240"/>
    <cellStyle name="Normal 5 8 3 2" xfId="2707"/>
    <cellStyle name="Normal 5 8 4" xfId="1530"/>
    <cellStyle name="Normal 5 8 4 2" xfId="2987"/>
    <cellStyle name="Normal 5 8 5" xfId="1890"/>
    <cellStyle name="Normal 5 8 5 2" xfId="3344"/>
    <cellStyle name="Normal 5 8 6" xfId="2162"/>
    <cellStyle name="Normal 5 9" xfId="525"/>
    <cellStyle name="Normal 5 9 2" xfId="967"/>
    <cellStyle name="Normal 5 9 2 2" xfId="2437"/>
    <cellStyle name="Normal 5 9 3" xfId="1241"/>
    <cellStyle name="Normal 5 9 3 2" xfId="2708"/>
    <cellStyle name="Normal 5 9 4" xfId="1531"/>
    <cellStyle name="Normal 5 9 4 2" xfId="2988"/>
    <cellStyle name="Normal 5 9 5" xfId="1891"/>
    <cellStyle name="Normal 5 9 5 2" xfId="3345"/>
    <cellStyle name="Normal 5 9 6" xfId="2163"/>
    <cellStyle name="Normal 6" xfId="30"/>
    <cellStyle name="Normal 6 2" xfId="229"/>
    <cellStyle name="Normal 6 2 2" xfId="1606"/>
    <cellStyle name="Normal 6 2 2 2" xfId="3061"/>
    <cellStyle name="Normal 6 2 3" xfId="1591"/>
    <cellStyle name="Normal 6 2 3 2" xfId="3046"/>
    <cellStyle name="Normal 6 3" xfId="670"/>
    <cellStyle name="Normal 6 3 2" xfId="1608"/>
    <cellStyle name="Normal 6 3 2 2" xfId="3063"/>
    <cellStyle name="Normal 6 3 3" xfId="1593"/>
    <cellStyle name="Normal 6 3 3 2" xfId="3048"/>
    <cellStyle name="Normal 6 4" xfId="1271"/>
    <cellStyle name="Normal 6 4 2" xfId="1629"/>
    <cellStyle name="Normal 6 4 2 2" xfId="3083"/>
    <cellStyle name="Normal 6 4 3" xfId="1557"/>
    <cellStyle name="Normal 6 4 3 2" xfId="3013"/>
    <cellStyle name="Normal 6 4 4" xfId="2737"/>
    <cellStyle name="Normal 6 5" xfId="1617"/>
    <cellStyle name="Normal 6 5 2" xfId="3071"/>
    <cellStyle name="Normal 7" xfId="31"/>
    <cellStyle name="Normal 7 10" xfId="671"/>
    <cellStyle name="Normal 7 11" xfId="672"/>
    <cellStyle name="Normal 7 12" xfId="673"/>
    <cellStyle name="Normal 7 13" xfId="674"/>
    <cellStyle name="Normal 7 14" xfId="675"/>
    <cellStyle name="Normal 7 15" xfId="676"/>
    <cellStyle name="Normal 7 2" xfId="230"/>
    <cellStyle name="Normal 7 2 2" xfId="1603"/>
    <cellStyle name="Normal 7 2 2 2" xfId="3058"/>
    <cellStyle name="Normal 7 3" xfId="677"/>
    <cellStyle name="Normal 7 3 2" xfId="678"/>
    <cellStyle name="Normal 7 3 2 2" xfId="990"/>
    <cellStyle name="Normal 7 3 2 2 2" xfId="2460"/>
    <cellStyle name="Normal 7 3 2 3" xfId="1265"/>
    <cellStyle name="Normal 7 3 2 3 2" xfId="2732"/>
    <cellStyle name="Normal 7 3 2 4" xfId="1553"/>
    <cellStyle name="Normal 7 3 2 4 2" xfId="3009"/>
    <cellStyle name="Normal 7 3 2 5" xfId="1914"/>
    <cellStyle name="Normal 7 3 2 5 2" xfId="3368"/>
    <cellStyle name="Normal 7 3 2 6" xfId="2186"/>
    <cellStyle name="Normal 7 3 3" xfId="989"/>
    <cellStyle name="Normal 7 3 3 2" xfId="2459"/>
    <cellStyle name="Normal 7 3 4" xfId="1264"/>
    <cellStyle name="Normal 7 3 4 2" xfId="2731"/>
    <cellStyle name="Normal 7 3 5" xfId="1552"/>
    <cellStyle name="Normal 7 3 5 2" xfId="3008"/>
    <cellStyle name="Normal 7 3 6" xfId="1913"/>
    <cellStyle name="Normal 7 3 6 2" xfId="3367"/>
    <cellStyle name="Normal 7 3 7" xfId="2185"/>
    <cellStyle name="Normal 7 4" xfId="679"/>
    <cellStyle name="Normal 7 4 2" xfId="680"/>
    <cellStyle name="Normal 7 5" xfId="681"/>
    <cellStyle name="Normal 7 6" xfId="682"/>
    <cellStyle name="Normal 7 7" xfId="683"/>
    <cellStyle name="Normal 7 8" xfId="684"/>
    <cellStyle name="Normal 7 9" xfId="685"/>
    <cellStyle name="Normal 8" xfId="105"/>
    <cellStyle name="Normal 8 10" xfId="686"/>
    <cellStyle name="Normal 8 11" xfId="687"/>
    <cellStyle name="Normal 8 12" xfId="688"/>
    <cellStyle name="Normal 8 13" xfId="689"/>
    <cellStyle name="Normal 8 14" xfId="690"/>
    <cellStyle name="Normal 8 15" xfId="691"/>
    <cellStyle name="Normal 8 2" xfId="240"/>
    <cellStyle name="Normal 8 2 10" xfId="692"/>
    <cellStyle name="Normal 8 2 11" xfId="693"/>
    <cellStyle name="Normal 8 2 12" xfId="694"/>
    <cellStyle name="Normal 8 2 13" xfId="695"/>
    <cellStyle name="Normal 8 2 14" xfId="696"/>
    <cellStyle name="Normal 8 2 2" xfId="697"/>
    <cellStyle name="Normal 8 2 3" xfId="698"/>
    <cellStyle name="Normal 8 2 4" xfId="699"/>
    <cellStyle name="Normal 8 2 5" xfId="700"/>
    <cellStyle name="Normal 8 2 6" xfId="701"/>
    <cellStyle name="Normal 8 2 7" xfId="702"/>
    <cellStyle name="Normal 8 2 8" xfId="703"/>
    <cellStyle name="Normal 8 2 9" xfId="704"/>
    <cellStyle name="Normal 8 3" xfId="117"/>
    <cellStyle name="Normal 8 3 2" xfId="705"/>
    <cellStyle name="Normal 8 3 2 2" xfId="991"/>
    <cellStyle name="Normal 8 3 2 2 2" xfId="2461"/>
    <cellStyle name="Normal 8 3 2 3" xfId="1266"/>
    <cellStyle name="Normal 8 3 2 3 2" xfId="2733"/>
    <cellStyle name="Normal 8 3 2 4" xfId="1554"/>
    <cellStyle name="Normal 8 3 2 4 2" xfId="3010"/>
    <cellStyle name="Normal 8 3 2 5" xfId="1915"/>
    <cellStyle name="Normal 8 3 2 5 2" xfId="3369"/>
    <cellStyle name="Normal 8 3 2 6" xfId="2187"/>
    <cellStyle name="Normal 8 4" xfId="706"/>
    <cellStyle name="Normal 8 4 2" xfId="707"/>
    <cellStyle name="Normal 8 5" xfId="708"/>
    <cellStyle name="Normal 8 6" xfId="709"/>
    <cellStyle name="Normal 8 7" xfId="710"/>
    <cellStyle name="Normal 8 8" xfId="711"/>
    <cellStyle name="Normal 8 9" xfId="712"/>
    <cellStyle name="Normal 9" xfId="122"/>
    <cellStyle name="Normal 9 2" xfId="713"/>
    <cellStyle name="Normal 9 3" xfId="266"/>
    <cellStyle name="Normal 9 3 2" xfId="751"/>
    <cellStyle name="Normal 9 3 2 2" xfId="2221"/>
    <cellStyle name="Normal 9 3 3" xfId="1670"/>
    <cellStyle name="Normal 9 3 3 2" xfId="3124"/>
    <cellStyle name="Normal 9 3 4" xfId="1946"/>
    <cellStyle name="Normal 9 3_հավ1-3" xfId="1021"/>
    <cellStyle name="Normal 9 4" xfId="733"/>
    <cellStyle name="Normal 9 4 2" xfId="2203"/>
    <cellStyle name="Normal 9 5" xfId="1019"/>
    <cellStyle name="Normal 9 5 2" xfId="2487"/>
    <cellStyle name="Normal 9 6" xfId="1308"/>
    <cellStyle name="Normal 9 6 2" xfId="2767"/>
    <cellStyle name="Normal 9 7" xfId="1647"/>
    <cellStyle name="Normal 9 7 2" xfId="3101"/>
    <cellStyle name="Normal 9 8" xfId="1927"/>
    <cellStyle name="Note 2" xfId="100"/>
    <cellStyle name="Note 2 2" xfId="231"/>
    <cellStyle name="Note 2 2 2" xfId="284"/>
    <cellStyle name="Note 2 2 2 2" xfId="1275"/>
    <cellStyle name="Note 2 2 2 2 2" xfId="1584"/>
    <cellStyle name="Note 2 2 2 2 2 2" xfId="3039"/>
    <cellStyle name="Note 2 2 2 2 3" xfId="2741"/>
    <cellStyle name="Note 2 2 2 3" xfId="1579"/>
    <cellStyle name="Note 2 2 2 3 2" xfId="3034"/>
    <cellStyle name="Note 2 2 2 4" xfId="1561"/>
    <cellStyle name="Note 2 2 2 4 2" xfId="3017"/>
    <cellStyle name="Note 2 2 2 5" xfId="1678"/>
    <cellStyle name="Note 2 2 2 5 2" xfId="3132"/>
    <cellStyle name="Note 2 2 2 6" xfId="1952"/>
    <cellStyle name="Note 2 2 3" xfId="1028"/>
    <cellStyle name="Note 2 2 3 2" xfId="1573"/>
    <cellStyle name="Note 2 2 3 2 2" xfId="3028"/>
    <cellStyle name="Note 2 2 3 3" xfId="2495"/>
    <cellStyle name="Note 2 2 4" xfId="1577"/>
    <cellStyle name="Note 2 2 4 2" xfId="3032"/>
    <cellStyle name="Note 2 2 5" xfId="1317"/>
    <cellStyle name="Note 2 2 5 2" xfId="2775"/>
    <cellStyle name="Note 2 2 6" xfId="1655"/>
    <cellStyle name="Note 2 2 6 2" xfId="3109"/>
    <cellStyle name="Note 2 2 7" xfId="1933"/>
    <cellStyle name="Note 2 3" xfId="166"/>
    <cellStyle name="Note 2 4" xfId="729"/>
    <cellStyle name="Note 2 4 2" xfId="2199"/>
    <cellStyle name="Note 2 5" xfId="1643"/>
    <cellStyle name="Note 2 5 2" xfId="3097"/>
    <cellStyle name="Note 2 6" xfId="1923"/>
    <cellStyle name="Note 3" xfId="167"/>
    <cellStyle name="Note 3 2" xfId="271"/>
    <cellStyle name="Note 3 2 2" xfId="753"/>
    <cellStyle name="Note 3 2 2 2" xfId="2223"/>
    <cellStyle name="Note 3 2 3" xfId="1672"/>
    <cellStyle name="Note 3 2 3 2" xfId="3126"/>
    <cellStyle name="Note 3 2 4" xfId="1948"/>
    <cellStyle name="Note 3 3" xfId="735"/>
    <cellStyle name="Note 3 3 2" xfId="2205"/>
    <cellStyle name="Note 3 4" xfId="1022"/>
    <cellStyle name="Note 3 4 2" xfId="2489"/>
    <cellStyle name="Note 3 5" xfId="1310"/>
    <cellStyle name="Note 3 5 2" xfId="2769"/>
    <cellStyle name="Note 3 6" xfId="1649"/>
    <cellStyle name="Note 3 6 2" xfId="3103"/>
    <cellStyle name="Note 3 7" xfId="1929"/>
    <cellStyle name="Output 2" xfId="101"/>
    <cellStyle name="Output 2 2" xfId="232"/>
    <cellStyle name="Output 2 2 2" xfId="285"/>
    <cellStyle name="Output 2 2 2 2" xfId="1276"/>
    <cellStyle name="Output 2 2 2 2 2" xfId="1585"/>
    <cellStyle name="Output 2 2 2 2 2 2" xfId="3040"/>
    <cellStyle name="Output 2 2 2 2 3" xfId="2742"/>
    <cellStyle name="Output 2 2 2 3" xfId="1587"/>
    <cellStyle name="Output 2 2 2 3 2" xfId="3042"/>
    <cellStyle name="Output 2 2 2 4" xfId="1562"/>
    <cellStyle name="Output 2 2 2 4 2" xfId="3018"/>
    <cellStyle name="Output 2 2 2 5" xfId="1679"/>
    <cellStyle name="Output 2 2 2 5 2" xfId="3133"/>
    <cellStyle name="Output 2 2 3" xfId="1029"/>
    <cellStyle name="Output 2 2 3 2" xfId="1574"/>
    <cellStyle name="Output 2 2 3 2 2" xfId="3029"/>
    <cellStyle name="Output 2 2 3 3" xfId="2496"/>
    <cellStyle name="Output 2 2 4" xfId="1578"/>
    <cellStyle name="Output 2 2 4 2" xfId="3033"/>
    <cellStyle name="Output 2 2 5" xfId="1318"/>
    <cellStyle name="Output 2 2 5 2" xfId="2776"/>
    <cellStyle name="Output 2 2 6" xfId="1656"/>
    <cellStyle name="Output 2 2 6 2" xfId="3110"/>
    <cellStyle name="Output 2 3" xfId="168"/>
    <cellStyle name="Output 2 4" xfId="730"/>
    <cellStyle name="Output 2 4 2" xfId="2200"/>
    <cellStyle name="Output 2 5" xfId="1644"/>
    <cellStyle name="Output 2 5 2" xfId="3098"/>
    <cellStyle name="Output 2 6" xfId="1924"/>
    <cellStyle name="Output 3" xfId="566"/>
    <cellStyle name="Percent 2" xfId="32"/>
    <cellStyle name="Percent 2 2" xfId="178"/>
    <cellStyle name="Percent 2 2 2" xfId="526"/>
    <cellStyle name="Percent 2 3" xfId="169"/>
    <cellStyle name="Percent 2 4" xfId="112"/>
    <cellStyle name="Percent 3" xfId="120"/>
    <cellStyle name="Percent 3 2" xfId="527"/>
    <cellStyle name="RowLevel_1_N6+artabyuje" xfId="528"/>
    <cellStyle name="SN_241" xfId="107"/>
    <cellStyle name="Style 1" xfId="33"/>
    <cellStyle name="Style 1 2" xfId="233"/>
    <cellStyle name="Style 1 3" xfId="714"/>
    <cellStyle name="Style 1_verchnakan_ax21-25_2018" xfId="234"/>
    <cellStyle name="Title 2" xfId="102"/>
    <cellStyle name="Title 2 2" xfId="235"/>
    <cellStyle name="Title 2 3" xfId="170"/>
    <cellStyle name="Title 3" xfId="567"/>
    <cellStyle name="Total 2" xfId="103"/>
    <cellStyle name="Total 2 2" xfId="236"/>
    <cellStyle name="Total 2 2 2" xfId="286"/>
    <cellStyle name="Total 2 2 2 2" xfId="1277"/>
    <cellStyle name="Total 2 2 2 2 2" xfId="1586"/>
    <cellStyle name="Total 2 2 2 2 2 2" xfId="3041"/>
    <cellStyle name="Total 2 2 2 2 3" xfId="2743"/>
    <cellStyle name="Total 2 2 2 3" xfId="1570"/>
    <cellStyle name="Total 2 2 2 3 2" xfId="3025"/>
    <cellStyle name="Total 2 2 2 4" xfId="1563"/>
    <cellStyle name="Total 2 2 2 4 2" xfId="3019"/>
    <cellStyle name="Total 2 2 2 5" xfId="1680"/>
    <cellStyle name="Total 2 2 2 5 2" xfId="3134"/>
    <cellStyle name="Total 2 2 3" xfId="1030"/>
    <cellStyle name="Total 2 2 3 2" xfId="1575"/>
    <cellStyle name="Total 2 2 3 2 2" xfId="3030"/>
    <cellStyle name="Total 2 2 3 3" xfId="2497"/>
    <cellStyle name="Total 2 2 4" xfId="1588"/>
    <cellStyle name="Total 2 2 4 2" xfId="3043"/>
    <cellStyle name="Total 2 2 5" xfId="1319"/>
    <cellStyle name="Total 2 2 5 2" xfId="2777"/>
    <cellStyle name="Total 2 2 6" xfId="1657"/>
    <cellStyle name="Total 2 2 6 2" xfId="3111"/>
    <cellStyle name="Total 2 3" xfId="171"/>
    <cellStyle name="Total 2 4" xfId="731"/>
    <cellStyle name="Total 2 4 2" xfId="2201"/>
    <cellStyle name="Total 2 5" xfId="1645"/>
    <cellStyle name="Total 2 5 2" xfId="3099"/>
    <cellStyle name="Total 2 6" xfId="1925"/>
    <cellStyle name="Total 3" xfId="568"/>
    <cellStyle name="Warning Text 2" xfId="104"/>
    <cellStyle name="Warning Text 2 2" xfId="237"/>
    <cellStyle name="Warning Text 2 3" xfId="172"/>
    <cellStyle name="Warning Text 3" xfId="569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720"/>
    <cellStyle name="Ввод  2 2" xfId="2190"/>
    <cellStyle name="Ввод  3" xfId="1634"/>
    <cellStyle name="Ввод  3 2" xfId="3088"/>
    <cellStyle name="Вывод" xfId="41"/>
    <cellStyle name="Вывод 2" xfId="721"/>
    <cellStyle name="Вывод 2 2" xfId="2191"/>
    <cellStyle name="Вывод 3" xfId="1635"/>
    <cellStyle name="Вывод 3 2" xfId="3089"/>
    <cellStyle name="Вывод 4" xfId="1918"/>
    <cellStyle name="Вычисление" xfId="42"/>
    <cellStyle name="Вычисление 2" xfId="722"/>
    <cellStyle name="Вычисление 2 2" xfId="2192"/>
    <cellStyle name="Вычисление 3" xfId="1636"/>
    <cellStyle name="Вычисление 3 2" xfId="3090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Итог 2" xfId="723"/>
    <cellStyle name="Итог 2 2" xfId="2193"/>
    <cellStyle name="Итог 3" xfId="1637"/>
    <cellStyle name="Итог 3 2" xfId="3091"/>
    <cellStyle name="Итог 4" xfId="1919"/>
    <cellStyle name="Контрольная ячейка" xfId="48"/>
    <cellStyle name="Название" xfId="49"/>
    <cellStyle name="Название 2" xfId="529"/>
    <cellStyle name="Нейтральный" xfId="50"/>
    <cellStyle name="Обычный 10" xfId="1011"/>
    <cellStyle name="Обычный 10 2" xfId="1298"/>
    <cellStyle name="Обычный 10 2 2" xfId="2760"/>
    <cellStyle name="Обычный 10 3" xfId="2479"/>
    <cellStyle name="Обычный 11" xfId="1299"/>
    <cellStyle name="Обычный 11 2" xfId="2761"/>
    <cellStyle name="Обычный 12" xfId="1302"/>
    <cellStyle name="Обычный 12 2" xfId="2764"/>
    <cellStyle name="Обычный 13" xfId="1304"/>
    <cellStyle name="Обычный 13 2" xfId="2765"/>
    <cellStyle name="Обычный 14" xfId="1279"/>
    <cellStyle name="Обычный 15" xfId="1280"/>
    <cellStyle name="Обычный 15 2" xfId="2744"/>
    <cellStyle name="Обычный 2" xfId="123"/>
    <cellStyle name="Обычный 2 10" xfId="1007"/>
    <cellStyle name="Обычный 2 10 2" xfId="2476"/>
    <cellStyle name="Обычный 2 11" xfId="1017"/>
    <cellStyle name="Обычный 2 11 2" xfId="2485"/>
    <cellStyle name="Обычный 2 12" xfId="1285"/>
    <cellStyle name="Обычный 2 12 2" xfId="2749"/>
    <cellStyle name="Обычный 2 2" xfId="239"/>
    <cellStyle name="Обычный 2 2 2" xfId="715"/>
    <cellStyle name="Обычный 2 2 2 2" xfId="1604"/>
    <cellStyle name="Обычный 2 2 2 2 2" xfId="3059"/>
    <cellStyle name="Обычный 2 2 2 3" xfId="1589"/>
    <cellStyle name="Обычный 2 2 2 3 2" xfId="3044"/>
    <cellStyle name="Обычный 2 2 3" xfId="287"/>
    <cellStyle name="Обычный 2 2 4" xfId="256"/>
    <cellStyle name="Обычный 2 3" xfId="238"/>
    <cellStyle name="Обычный 2 3 2" xfId="1320"/>
    <cellStyle name="Обычный 2 3 2 2" xfId="1626"/>
    <cellStyle name="Обычный 2 3 2 2 2" xfId="3080"/>
    <cellStyle name="Обычный 2 3 2 3" xfId="1598"/>
    <cellStyle name="Обычный 2 3 2 3 2" xfId="3053"/>
    <cellStyle name="Обычный 2 3 3" xfId="1614"/>
    <cellStyle name="Обычный 2 3 3 2" xfId="3068"/>
    <cellStyle name="Обычный 2 3 4" xfId="1300"/>
    <cellStyle name="Обычный 2 3 4 2" xfId="2762"/>
    <cellStyle name="Обычный 2 4" xfId="574"/>
    <cellStyle name="Обычный 2 4 2" xfId="1621"/>
    <cellStyle name="Обычный 2 4 2 2" xfId="3075"/>
    <cellStyle name="Обычный 2 4 3" xfId="1594"/>
    <cellStyle name="Обычный 2 4 3 2" xfId="3049"/>
    <cellStyle name="Обычный 2 5" xfId="583"/>
    <cellStyle name="Обычный 2 5 2" xfId="985"/>
    <cellStyle name="Обычный 2 5 2 2" xfId="2455"/>
    <cellStyle name="Обычный 2 5 3" xfId="1259"/>
    <cellStyle name="Обычный 2 5 3 2" xfId="2726"/>
    <cellStyle name="Обычный 2 5 4" xfId="1548"/>
    <cellStyle name="Обычный 2 5 4 2" xfId="3004"/>
    <cellStyle name="Обычный 2 5 5" xfId="1909"/>
    <cellStyle name="Обычный 2 5 5 2" xfId="3363"/>
    <cellStyle name="Обычный 2 5 6" xfId="2181"/>
    <cellStyle name="Обычный 2 6" xfId="718"/>
    <cellStyle name="Обычный 2 6 2" xfId="993"/>
    <cellStyle name="Обычный 2 6 2 2" xfId="2463"/>
    <cellStyle name="Обычный 2 6 3" xfId="1268"/>
    <cellStyle name="Обычный 2 6 3 2" xfId="2735"/>
    <cellStyle name="Обычный 2 6 4" xfId="1555"/>
    <cellStyle name="Обычный 2 6 4 2" xfId="3011"/>
    <cellStyle name="Обычный 2 6 5" xfId="1917"/>
    <cellStyle name="Обычный 2 6 5 2" xfId="3371"/>
    <cellStyle name="Обычный 2 6 6" xfId="2189"/>
    <cellStyle name="Обычный 2 7" xfId="267"/>
    <cellStyle name="Обычный 2 8" xfId="255"/>
    <cellStyle name="Обычный 2 8 2" xfId="748"/>
    <cellStyle name="Обычный 2 8 2 2" xfId="2218"/>
    <cellStyle name="Обычный 2 8 3" xfId="1667"/>
    <cellStyle name="Обычный 2 8 3 2" xfId="3121"/>
    <cellStyle name="Обычный 2 8 4" xfId="1943"/>
    <cellStyle name="Обычный 2 9" xfId="1000"/>
    <cellStyle name="Обычный 2 9 2" xfId="2469"/>
    <cellStyle name="Обычный 3" xfId="242"/>
    <cellStyle name="Обычный 3 10" xfId="1934"/>
    <cellStyle name="Обычный 3 2" xfId="577"/>
    <cellStyle name="Обычный 3 2 2" xfId="983"/>
    <cellStyle name="Обычный 3 2 2 2" xfId="1546"/>
    <cellStyle name="Обычный 3 2 2 2 2" xfId="3002"/>
    <cellStyle name="Обычный 3 2 2 3" xfId="2453"/>
    <cellStyle name="Обычный 3 2 3" xfId="1257"/>
    <cellStyle name="Обычный 3 2 3 2" xfId="2724"/>
    <cellStyle name="Обычный 3 2 4" xfId="1303"/>
    <cellStyle name="Обычный 3 2 5" xfId="1907"/>
    <cellStyle name="Обычный 3 2 5 2" xfId="3361"/>
    <cellStyle name="Обычный 3 2 6" xfId="2179"/>
    <cellStyle name="Обычный 3 3" xfId="248"/>
    <cellStyle name="Обычный 3 3 2" xfId="744"/>
    <cellStyle name="Обычный 3 3 2 2" xfId="2214"/>
    <cellStyle name="Обычный 3 3 3" xfId="1010"/>
    <cellStyle name="Обычный 3 3 4" xfId="1663"/>
    <cellStyle name="Обычный 3 3 4 2" xfId="3117"/>
    <cellStyle name="Обычный 3 3 5" xfId="1939"/>
    <cellStyle name="Обычный 3 4" xfId="739"/>
    <cellStyle name="Обычный 3 4 2" xfId="1567"/>
    <cellStyle name="Обычный 3 4 3" xfId="2209"/>
    <cellStyle name="Обычный 3 5" xfId="997"/>
    <cellStyle name="Обычный 3 5 2" xfId="1610"/>
    <cellStyle name="Обычный 3 5 3" xfId="2466"/>
    <cellStyle name="Обычный 3 6" xfId="1004"/>
    <cellStyle name="Обычный 3 6 2" xfId="2473"/>
    <cellStyle name="Обычный 3 7" xfId="1013"/>
    <cellStyle name="Обычный 3 7 2" xfId="2481"/>
    <cellStyle name="Обычный 3 8" xfId="1282"/>
    <cellStyle name="Обычный 3 8 2" xfId="2746"/>
    <cellStyle name="Обычный 3 9" xfId="1658"/>
    <cellStyle name="Обычный 3 9 2" xfId="3112"/>
    <cellStyle name="Обычный 4" xfId="257"/>
    <cellStyle name="Обычный 4 2" xfId="250"/>
    <cellStyle name="Обычный 4 2 2" xfId="745"/>
    <cellStyle name="Обычный 4 2 2 2" xfId="1599"/>
    <cellStyle name="Обычный 4 2 2 2 2" xfId="1627"/>
    <cellStyle name="Обычный 4 2 2 2 2 2" xfId="3081"/>
    <cellStyle name="Обычный 4 2 2 2 3" xfId="3054"/>
    <cellStyle name="Обычный 4 2 2 3" xfId="1615"/>
    <cellStyle name="Обычный 4 2 2 3 2" xfId="3069"/>
    <cellStyle name="Обычный 4 2 2 4" xfId="1301"/>
    <cellStyle name="Обычный 4 2 2 4 2" xfId="2763"/>
    <cellStyle name="Обычный 4 2 2 5" xfId="2215"/>
    <cellStyle name="Обычный 4 2 3" xfId="998"/>
    <cellStyle name="Обычный 4 2 3 2" xfId="1605"/>
    <cellStyle name="Обычный 4 2 3 2 2" xfId="3060"/>
    <cellStyle name="Обычный 4 2 3 3" xfId="1590"/>
    <cellStyle name="Обычный 4 2 3 3 2" xfId="3045"/>
    <cellStyle name="Обычный 4 2 3 4" xfId="2467"/>
    <cellStyle name="Обычный 4 2 4" xfId="1005"/>
    <cellStyle name="Обычный 4 2 4 2" xfId="1622"/>
    <cellStyle name="Обычный 4 2 4 2 2" xfId="3076"/>
    <cellStyle name="Обычный 4 2 4 3" xfId="1595"/>
    <cellStyle name="Обычный 4 2 4 3 2" xfId="3050"/>
    <cellStyle name="Обычный 4 2 4 4" xfId="2474"/>
    <cellStyle name="Обычный 4 2 5" xfId="1014"/>
    <cellStyle name="Обычный 4 2 5 2" xfId="1611"/>
    <cellStyle name="Обычный 4 2 5 2 2" xfId="3065"/>
    <cellStyle name="Обычный 4 2 5 3" xfId="2482"/>
    <cellStyle name="Обычный 4 2 6" xfId="1283"/>
    <cellStyle name="Обычный 4 2 6 2" xfId="2747"/>
    <cellStyle name="Обычный 4 2 7" xfId="1664"/>
    <cellStyle name="Обычный 4 2 7 2" xfId="3118"/>
    <cellStyle name="Обычный 4 2 8" xfId="1940"/>
    <cellStyle name="Обычный 4 3" xfId="582"/>
    <cellStyle name="Обычный 4 3 2" xfId="1565"/>
    <cellStyle name="Обычный 4 3 2 2" xfId="1630"/>
    <cellStyle name="Обычный 4 3 2 2 2" xfId="3084"/>
    <cellStyle name="Обычный 4 3 2 3" xfId="3021"/>
    <cellStyle name="Обычный 4 3 3" xfId="1618"/>
    <cellStyle name="Обычный 4 3 3 2" xfId="3072"/>
    <cellStyle name="Обычный 4 4" xfId="288"/>
    <cellStyle name="Обычный 4 4 2" xfId="1624"/>
    <cellStyle name="Обычный 4 4 2 2" xfId="3078"/>
    <cellStyle name="Обычный 4 4 3" xfId="1597"/>
    <cellStyle name="Обычный 4 4 3 2" xfId="3052"/>
    <cellStyle name="Обычный 4 5" xfId="1612"/>
    <cellStyle name="Обычный 4 5 2" xfId="3066"/>
    <cellStyle name="Обычный 5" xfId="244"/>
    <cellStyle name="Обычный 5 10" xfId="1660"/>
    <cellStyle name="Обычный 5 10 2" xfId="3114"/>
    <cellStyle name="Обычный 5 11" xfId="1936"/>
    <cellStyle name="Обычный 5 2" xfId="581"/>
    <cellStyle name="Обычный 5 2 2" xfId="984"/>
    <cellStyle name="Обычный 5 2 2 2" xfId="1625"/>
    <cellStyle name="Обычный 5 2 2 2 2" xfId="3079"/>
    <cellStyle name="Обычный 5 2 2 3" xfId="2454"/>
    <cellStyle name="Обычный 5 2 3" xfId="1258"/>
    <cellStyle name="Обычный 5 2 3 2" xfId="2725"/>
    <cellStyle name="Обычный 5 2 4" xfId="1547"/>
    <cellStyle name="Обычный 5 2 4 2" xfId="3003"/>
    <cellStyle name="Обычный 5 2 5" xfId="1908"/>
    <cellStyle name="Обычный 5 2 5 2" xfId="3362"/>
    <cellStyle name="Обычный 5 2 6" xfId="2180"/>
    <cellStyle name="Обычный 5 3" xfId="289"/>
    <cellStyle name="Обычный 5 3 2" xfId="1613"/>
    <cellStyle name="Обычный 5 3 2 2" xfId="3067"/>
    <cellStyle name="Обычный 5 4" xfId="253"/>
    <cellStyle name="Обычный 5 4 2" xfId="746"/>
    <cellStyle name="Обычный 5 4 2 2" xfId="2216"/>
    <cellStyle name="Обычный 5 4 3" xfId="1665"/>
    <cellStyle name="Обычный 5 4 3 2" xfId="3119"/>
    <cellStyle name="Обычный 5 4 4" xfId="1941"/>
    <cellStyle name="Обычный 5 5" xfId="741"/>
    <cellStyle name="Обычный 5 5 2" xfId="2211"/>
    <cellStyle name="Обычный 5 6" xfId="999"/>
    <cellStyle name="Обычный 5 6 2" xfId="2468"/>
    <cellStyle name="Обычный 5 7" xfId="1006"/>
    <cellStyle name="Обычный 5 7 2" xfId="2475"/>
    <cellStyle name="Обычный 5 8" xfId="1015"/>
    <cellStyle name="Обычный 5 8 2" xfId="2483"/>
    <cellStyle name="Обычный 5 9" xfId="1284"/>
    <cellStyle name="Обычный 5 9 2" xfId="2748"/>
    <cellStyle name="Обычный 6" xfId="249"/>
    <cellStyle name="Обычный 6 2" xfId="578"/>
    <cellStyle name="Обычный 6 3" xfId="290"/>
    <cellStyle name="Обычный 7" xfId="259"/>
    <cellStyle name="Обычный 7 2" xfId="570"/>
    <cellStyle name="Обычный 7 2 2" xfId="1544"/>
    <cellStyle name="Обычный 7 2 2 2" xfId="1631"/>
    <cellStyle name="Обычный 7 2 2 2 2" xfId="3085"/>
    <cellStyle name="Обычный 7 2 3" xfId="1292"/>
    <cellStyle name="Обычный 7 2 3 2" xfId="2754"/>
    <cellStyle name="Обычный 7 3" xfId="1619"/>
    <cellStyle name="Обычный 7 3 2" xfId="3073"/>
    <cellStyle name="Обычный 8" xfId="575"/>
    <cellStyle name="Обычный 8 2" xfId="981"/>
    <cellStyle name="Обычный 8 2 2" xfId="1632"/>
    <cellStyle name="Обычный 8 2 2 2" xfId="3086"/>
    <cellStyle name="Обычный 8 2 3" xfId="1601"/>
    <cellStyle name="Обычный 8 2 3 2" xfId="3056"/>
    <cellStyle name="Обычный 8 2 4" xfId="2451"/>
    <cellStyle name="Обычный 8 3" xfId="1255"/>
    <cellStyle name="Обычный 8 3 2" xfId="1620"/>
    <cellStyle name="Обычный 8 3 2 2" xfId="3074"/>
    <cellStyle name="Обычный 8 3 3" xfId="2722"/>
    <cellStyle name="Обычный 8 4" xfId="1294"/>
    <cellStyle name="Обычный 8 4 2" xfId="2756"/>
    <cellStyle name="Обычный 8 5" xfId="1905"/>
    <cellStyle name="Обычный 8 5 2" xfId="3359"/>
    <cellStyle name="Обычный 8 6" xfId="2177"/>
    <cellStyle name="Обычный 9" xfId="717"/>
    <cellStyle name="Обычный 9 2" xfId="992"/>
    <cellStyle name="Обычный 9 2 2" xfId="1609"/>
    <cellStyle name="Обычный 9 2 2 2" xfId="3064"/>
    <cellStyle name="Обычный 9 2 3" xfId="2462"/>
    <cellStyle name="Обычный 9 3" xfId="1267"/>
    <cellStyle name="Обычный 9 3 2" xfId="2734"/>
    <cellStyle name="Обычный 9 4" xfId="1296"/>
    <cellStyle name="Обычный 9 4 2" xfId="2758"/>
    <cellStyle name="Обычный 9 5" xfId="1916"/>
    <cellStyle name="Обычный 9 5 2" xfId="3370"/>
    <cellStyle name="Обычный 9 6" xfId="2188"/>
    <cellStyle name="Плохой" xfId="51"/>
    <cellStyle name="Пояснение" xfId="52"/>
    <cellStyle name="Примечание" xfId="53"/>
    <cellStyle name="Примечание 2" xfId="724"/>
    <cellStyle name="Примечание 2 2" xfId="2194"/>
    <cellStyle name="Примечание 3" xfId="1638"/>
    <cellStyle name="Примечание 3 2" xfId="3092"/>
    <cellStyle name="Примечание 4" xfId="1920"/>
    <cellStyle name="Связанная ячейка" xfId="54"/>
    <cellStyle name="Стиль 1" xfId="173"/>
    <cellStyle name="Текст предупреждения" xfId="55"/>
    <cellStyle name="Финансовый 2" xfId="174"/>
    <cellStyle name="Финансовый 2 2" xfId="576"/>
    <cellStyle name="Финансовый 2 2 2" xfId="982"/>
    <cellStyle name="Финансовый 2 2 2 2" xfId="2452"/>
    <cellStyle name="Финансовый 2 2 3" xfId="1256"/>
    <cellStyle name="Финансовый 2 2 3 2" xfId="2723"/>
    <cellStyle name="Финансовый 2 2 4" xfId="1291"/>
    <cellStyle name="Финансовый 2 2 4 2" xfId="2753"/>
    <cellStyle name="Финансовый 2 2 5" xfId="1906"/>
    <cellStyle name="Финансовый 2 2 5 2" xfId="3360"/>
    <cellStyle name="Финансовый 2 2 6" xfId="2178"/>
    <cellStyle name="Финансовый 2 3" xfId="272"/>
    <cellStyle name="Финансовый 2 3 2" xfId="1311"/>
    <cellStyle name="Финансовый 2 3 3" xfId="1293"/>
    <cellStyle name="Финансовый 2 3 3 2" xfId="2755"/>
    <cellStyle name="Финансовый 2 4" xfId="247"/>
    <cellStyle name="Финансовый 2 4 2" xfId="743"/>
    <cellStyle name="Финансовый 2 4 2 2" xfId="2213"/>
    <cellStyle name="Финансовый 2 4 3" xfId="1297"/>
    <cellStyle name="Финансовый 2 4 3 2" xfId="2759"/>
    <cellStyle name="Финансовый 2 4 4" xfId="1662"/>
    <cellStyle name="Финансовый 2 4 4 2" xfId="3116"/>
    <cellStyle name="Финансовый 2 4 5" xfId="1938"/>
    <cellStyle name="Финансовый 2 5" xfId="996"/>
    <cellStyle name="Финансовый 2 5 2" xfId="2465"/>
    <cellStyle name="Финансовый 2 6" xfId="1003"/>
    <cellStyle name="Финансовый 2 6 2" xfId="2472"/>
    <cellStyle name="Финансовый 2 7" xfId="1012"/>
    <cellStyle name="Финансовый 2 7 2" xfId="2480"/>
    <cellStyle name="Финансовый 2 8" xfId="1281"/>
    <cellStyle name="Финансовый 2 8 2" xfId="2745"/>
    <cellStyle name="Финансовый 3" xfId="243"/>
    <cellStyle name="Финансовый 3 2" xfId="571"/>
    <cellStyle name="Финансовый 3 2 2" xfId="980"/>
    <cellStyle name="Финансовый 3 2 2 2" xfId="2450"/>
    <cellStyle name="Финансовый 3 2 3" xfId="1545"/>
    <cellStyle name="Финансовый 3 2 3 2" xfId="3001"/>
    <cellStyle name="Финансовый 3 2 4" xfId="1904"/>
    <cellStyle name="Финансовый 3 2 4 2" xfId="3358"/>
    <cellStyle name="Финансовый 3 2 5" xfId="2176"/>
    <cellStyle name="Финансовый 3 3" xfId="740"/>
    <cellStyle name="Финансовый 3 3 2" xfId="2210"/>
    <cellStyle name="Финансовый 3 4" xfId="1254"/>
    <cellStyle name="Финансовый 3 4 2" xfId="2721"/>
    <cellStyle name="Финансовый 3 5" xfId="1295"/>
    <cellStyle name="Финансовый 3 5 2" xfId="2757"/>
    <cellStyle name="Финансовый 3 6" xfId="1659"/>
    <cellStyle name="Финансовый 3 6 2" xfId="3113"/>
    <cellStyle name="Финансовый 3 7" xfId="1935"/>
    <cellStyle name="Финансовый 4" xfId="573"/>
    <cellStyle name="Финансовый 5" xfId="716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Normal="100" workbookViewId="0">
      <selection activeCell="H12" sqref="H12"/>
    </sheetView>
  </sheetViews>
  <sheetFormatPr defaultRowHeight="17.25"/>
  <cols>
    <col min="1" max="1" width="11.42578125" style="4" customWidth="1"/>
    <col min="2" max="2" width="10.140625" style="4" customWidth="1"/>
    <col min="3" max="3" width="56.140625" style="4" customWidth="1"/>
    <col min="4" max="4" width="20.5703125" style="4" customWidth="1"/>
    <col min="5" max="6" width="16.5703125" style="4" customWidth="1"/>
    <col min="7" max="7" width="17.28515625" style="4" bestFit="1" customWidth="1"/>
    <col min="8" max="8" width="17.5703125" style="4" customWidth="1"/>
    <col min="9" max="171" width="9.140625" style="4"/>
    <col min="172" max="172" width="5" style="4" customWidth="1"/>
    <col min="173" max="173" width="4.7109375" style="4" customWidth="1"/>
    <col min="174" max="174" width="5" style="4" customWidth="1"/>
    <col min="175" max="175" width="19.7109375" style="4" customWidth="1"/>
    <col min="176" max="176" width="49.85546875" style="4" customWidth="1"/>
    <col min="177" max="177" width="14.5703125" style="4" customWidth="1"/>
    <col min="178" max="178" width="13.7109375" style="4" customWidth="1"/>
    <col min="179" max="179" width="13.42578125" style="4" customWidth="1"/>
    <col min="180" max="180" width="15.42578125" style="4" customWidth="1"/>
    <col min="181" max="182" width="10.28515625" style="4" bestFit="1" customWidth="1"/>
    <col min="183" max="427" width="9.140625" style="4"/>
    <col min="428" max="428" width="5" style="4" customWidth="1"/>
    <col min="429" max="429" width="4.7109375" style="4" customWidth="1"/>
    <col min="430" max="430" width="5" style="4" customWidth="1"/>
    <col min="431" max="431" width="19.7109375" style="4" customWidth="1"/>
    <col min="432" max="432" width="49.85546875" style="4" customWidth="1"/>
    <col min="433" max="433" width="14.5703125" style="4" customWidth="1"/>
    <col min="434" max="434" width="13.7109375" style="4" customWidth="1"/>
    <col min="435" max="435" width="13.42578125" style="4" customWidth="1"/>
    <col min="436" max="436" width="15.42578125" style="4" customWidth="1"/>
    <col min="437" max="438" width="10.28515625" style="4" bestFit="1" customWidth="1"/>
    <col min="439" max="683" width="9.140625" style="4"/>
    <col min="684" max="684" width="5" style="4" customWidth="1"/>
    <col min="685" max="685" width="4.7109375" style="4" customWidth="1"/>
    <col min="686" max="686" width="5" style="4" customWidth="1"/>
    <col min="687" max="687" width="19.7109375" style="4" customWidth="1"/>
    <col min="688" max="688" width="49.85546875" style="4" customWidth="1"/>
    <col min="689" max="689" width="14.5703125" style="4" customWidth="1"/>
    <col min="690" max="690" width="13.7109375" style="4" customWidth="1"/>
    <col min="691" max="691" width="13.42578125" style="4" customWidth="1"/>
    <col min="692" max="692" width="15.42578125" style="4" customWidth="1"/>
    <col min="693" max="694" width="10.28515625" style="4" bestFit="1" customWidth="1"/>
    <col min="695" max="939" width="9.140625" style="4"/>
    <col min="940" max="940" width="5" style="4" customWidth="1"/>
    <col min="941" max="941" width="4.7109375" style="4" customWidth="1"/>
    <col min="942" max="942" width="5" style="4" customWidth="1"/>
    <col min="943" max="943" width="19.7109375" style="4" customWidth="1"/>
    <col min="944" max="944" width="49.85546875" style="4" customWidth="1"/>
    <col min="945" max="945" width="14.5703125" style="4" customWidth="1"/>
    <col min="946" max="946" width="13.7109375" style="4" customWidth="1"/>
    <col min="947" max="947" width="13.42578125" style="4" customWidth="1"/>
    <col min="948" max="948" width="15.42578125" style="4" customWidth="1"/>
    <col min="949" max="950" width="10.28515625" style="4" bestFit="1" customWidth="1"/>
    <col min="951" max="1195" width="9.140625" style="4"/>
    <col min="1196" max="1196" width="5" style="4" customWidth="1"/>
    <col min="1197" max="1197" width="4.7109375" style="4" customWidth="1"/>
    <col min="1198" max="1198" width="5" style="4" customWidth="1"/>
    <col min="1199" max="1199" width="19.7109375" style="4" customWidth="1"/>
    <col min="1200" max="1200" width="49.85546875" style="4" customWidth="1"/>
    <col min="1201" max="1201" width="14.5703125" style="4" customWidth="1"/>
    <col min="1202" max="1202" width="13.7109375" style="4" customWidth="1"/>
    <col min="1203" max="1203" width="13.42578125" style="4" customWidth="1"/>
    <col min="1204" max="1204" width="15.42578125" style="4" customWidth="1"/>
    <col min="1205" max="1206" width="10.28515625" style="4" bestFit="1" customWidth="1"/>
    <col min="1207" max="1451" width="9.140625" style="4"/>
    <col min="1452" max="1452" width="5" style="4" customWidth="1"/>
    <col min="1453" max="1453" width="4.7109375" style="4" customWidth="1"/>
    <col min="1454" max="1454" width="5" style="4" customWidth="1"/>
    <col min="1455" max="1455" width="19.7109375" style="4" customWidth="1"/>
    <col min="1456" max="1456" width="49.85546875" style="4" customWidth="1"/>
    <col min="1457" max="1457" width="14.5703125" style="4" customWidth="1"/>
    <col min="1458" max="1458" width="13.7109375" style="4" customWidth="1"/>
    <col min="1459" max="1459" width="13.42578125" style="4" customWidth="1"/>
    <col min="1460" max="1460" width="15.42578125" style="4" customWidth="1"/>
    <col min="1461" max="1462" width="10.28515625" style="4" bestFit="1" customWidth="1"/>
    <col min="1463" max="1707" width="9.140625" style="4"/>
    <col min="1708" max="1708" width="5" style="4" customWidth="1"/>
    <col min="1709" max="1709" width="4.7109375" style="4" customWidth="1"/>
    <col min="1710" max="1710" width="5" style="4" customWidth="1"/>
    <col min="1711" max="1711" width="19.7109375" style="4" customWidth="1"/>
    <col min="1712" max="1712" width="49.85546875" style="4" customWidth="1"/>
    <col min="1713" max="1713" width="14.5703125" style="4" customWidth="1"/>
    <col min="1714" max="1714" width="13.7109375" style="4" customWidth="1"/>
    <col min="1715" max="1715" width="13.42578125" style="4" customWidth="1"/>
    <col min="1716" max="1716" width="15.42578125" style="4" customWidth="1"/>
    <col min="1717" max="1718" width="10.28515625" style="4" bestFit="1" customWidth="1"/>
    <col min="1719" max="1963" width="9.140625" style="4"/>
    <col min="1964" max="1964" width="5" style="4" customWidth="1"/>
    <col min="1965" max="1965" width="4.7109375" style="4" customWidth="1"/>
    <col min="1966" max="1966" width="5" style="4" customWidth="1"/>
    <col min="1967" max="1967" width="19.7109375" style="4" customWidth="1"/>
    <col min="1968" max="1968" width="49.85546875" style="4" customWidth="1"/>
    <col min="1969" max="1969" width="14.5703125" style="4" customWidth="1"/>
    <col min="1970" max="1970" width="13.7109375" style="4" customWidth="1"/>
    <col min="1971" max="1971" width="13.42578125" style="4" customWidth="1"/>
    <col min="1972" max="1972" width="15.42578125" style="4" customWidth="1"/>
    <col min="1973" max="1974" width="10.28515625" style="4" bestFit="1" customWidth="1"/>
    <col min="1975" max="2219" width="9.140625" style="4"/>
    <col min="2220" max="2220" width="5" style="4" customWidth="1"/>
    <col min="2221" max="2221" width="4.7109375" style="4" customWidth="1"/>
    <col min="2222" max="2222" width="5" style="4" customWidth="1"/>
    <col min="2223" max="2223" width="19.7109375" style="4" customWidth="1"/>
    <col min="2224" max="2224" width="49.85546875" style="4" customWidth="1"/>
    <col min="2225" max="2225" width="14.5703125" style="4" customWidth="1"/>
    <col min="2226" max="2226" width="13.7109375" style="4" customWidth="1"/>
    <col min="2227" max="2227" width="13.42578125" style="4" customWidth="1"/>
    <col min="2228" max="2228" width="15.42578125" style="4" customWidth="1"/>
    <col min="2229" max="2230" width="10.28515625" style="4" bestFit="1" customWidth="1"/>
    <col min="2231" max="2475" width="9.140625" style="4"/>
    <col min="2476" max="2476" width="5" style="4" customWidth="1"/>
    <col min="2477" max="2477" width="4.7109375" style="4" customWidth="1"/>
    <col min="2478" max="2478" width="5" style="4" customWidth="1"/>
    <col min="2479" max="2479" width="19.7109375" style="4" customWidth="1"/>
    <col min="2480" max="2480" width="49.85546875" style="4" customWidth="1"/>
    <col min="2481" max="2481" width="14.5703125" style="4" customWidth="1"/>
    <col min="2482" max="2482" width="13.7109375" style="4" customWidth="1"/>
    <col min="2483" max="2483" width="13.42578125" style="4" customWidth="1"/>
    <col min="2484" max="2484" width="15.42578125" style="4" customWidth="1"/>
    <col min="2485" max="2486" width="10.28515625" style="4" bestFit="1" customWidth="1"/>
    <col min="2487" max="2731" width="9.140625" style="4"/>
    <col min="2732" max="2732" width="5" style="4" customWidth="1"/>
    <col min="2733" max="2733" width="4.7109375" style="4" customWidth="1"/>
    <col min="2734" max="2734" width="5" style="4" customWidth="1"/>
    <col min="2735" max="2735" width="19.7109375" style="4" customWidth="1"/>
    <col min="2736" max="2736" width="49.85546875" style="4" customWidth="1"/>
    <col min="2737" max="2737" width="14.5703125" style="4" customWidth="1"/>
    <col min="2738" max="2738" width="13.7109375" style="4" customWidth="1"/>
    <col min="2739" max="2739" width="13.42578125" style="4" customWidth="1"/>
    <col min="2740" max="2740" width="15.42578125" style="4" customWidth="1"/>
    <col min="2741" max="2742" width="10.28515625" style="4" bestFit="1" customWidth="1"/>
    <col min="2743" max="2987" width="9.140625" style="4"/>
    <col min="2988" max="2988" width="5" style="4" customWidth="1"/>
    <col min="2989" max="2989" width="4.7109375" style="4" customWidth="1"/>
    <col min="2990" max="2990" width="5" style="4" customWidth="1"/>
    <col min="2991" max="2991" width="19.7109375" style="4" customWidth="1"/>
    <col min="2992" max="2992" width="49.85546875" style="4" customWidth="1"/>
    <col min="2993" max="2993" width="14.5703125" style="4" customWidth="1"/>
    <col min="2994" max="2994" width="13.7109375" style="4" customWidth="1"/>
    <col min="2995" max="2995" width="13.42578125" style="4" customWidth="1"/>
    <col min="2996" max="2996" width="15.42578125" style="4" customWidth="1"/>
    <col min="2997" max="2998" width="10.28515625" style="4" bestFit="1" customWidth="1"/>
    <col min="2999" max="3243" width="9.140625" style="4"/>
    <col min="3244" max="3244" width="5" style="4" customWidth="1"/>
    <col min="3245" max="3245" width="4.7109375" style="4" customWidth="1"/>
    <col min="3246" max="3246" width="5" style="4" customWidth="1"/>
    <col min="3247" max="3247" width="19.7109375" style="4" customWidth="1"/>
    <col min="3248" max="3248" width="49.85546875" style="4" customWidth="1"/>
    <col min="3249" max="3249" width="14.5703125" style="4" customWidth="1"/>
    <col min="3250" max="3250" width="13.7109375" style="4" customWidth="1"/>
    <col min="3251" max="3251" width="13.42578125" style="4" customWidth="1"/>
    <col min="3252" max="3252" width="15.42578125" style="4" customWidth="1"/>
    <col min="3253" max="3254" width="10.28515625" style="4" bestFit="1" customWidth="1"/>
    <col min="3255" max="3499" width="9.140625" style="4"/>
    <col min="3500" max="3500" width="5" style="4" customWidth="1"/>
    <col min="3501" max="3501" width="4.7109375" style="4" customWidth="1"/>
    <col min="3502" max="3502" width="5" style="4" customWidth="1"/>
    <col min="3503" max="3503" width="19.7109375" style="4" customWidth="1"/>
    <col min="3504" max="3504" width="49.85546875" style="4" customWidth="1"/>
    <col min="3505" max="3505" width="14.5703125" style="4" customWidth="1"/>
    <col min="3506" max="3506" width="13.7109375" style="4" customWidth="1"/>
    <col min="3507" max="3507" width="13.42578125" style="4" customWidth="1"/>
    <col min="3508" max="3508" width="15.42578125" style="4" customWidth="1"/>
    <col min="3509" max="3510" width="10.28515625" style="4" bestFit="1" customWidth="1"/>
    <col min="3511" max="3755" width="9.140625" style="4"/>
    <col min="3756" max="3756" width="5" style="4" customWidth="1"/>
    <col min="3757" max="3757" width="4.7109375" style="4" customWidth="1"/>
    <col min="3758" max="3758" width="5" style="4" customWidth="1"/>
    <col min="3759" max="3759" width="19.7109375" style="4" customWidth="1"/>
    <col min="3760" max="3760" width="49.85546875" style="4" customWidth="1"/>
    <col min="3761" max="3761" width="14.5703125" style="4" customWidth="1"/>
    <col min="3762" max="3762" width="13.7109375" style="4" customWidth="1"/>
    <col min="3763" max="3763" width="13.42578125" style="4" customWidth="1"/>
    <col min="3764" max="3764" width="15.42578125" style="4" customWidth="1"/>
    <col min="3765" max="3766" width="10.28515625" style="4" bestFit="1" customWidth="1"/>
    <col min="3767" max="4011" width="9.140625" style="4"/>
    <col min="4012" max="4012" width="5" style="4" customWidth="1"/>
    <col min="4013" max="4013" width="4.7109375" style="4" customWidth="1"/>
    <col min="4014" max="4014" width="5" style="4" customWidth="1"/>
    <col min="4015" max="4015" width="19.7109375" style="4" customWidth="1"/>
    <col min="4016" max="4016" width="49.85546875" style="4" customWidth="1"/>
    <col min="4017" max="4017" width="14.5703125" style="4" customWidth="1"/>
    <col min="4018" max="4018" width="13.7109375" style="4" customWidth="1"/>
    <col min="4019" max="4019" width="13.42578125" style="4" customWidth="1"/>
    <col min="4020" max="4020" width="15.42578125" style="4" customWidth="1"/>
    <col min="4021" max="4022" width="10.28515625" style="4" bestFit="1" customWidth="1"/>
    <col min="4023" max="4267" width="9.140625" style="4"/>
    <col min="4268" max="4268" width="5" style="4" customWidth="1"/>
    <col min="4269" max="4269" width="4.7109375" style="4" customWidth="1"/>
    <col min="4270" max="4270" width="5" style="4" customWidth="1"/>
    <col min="4271" max="4271" width="19.7109375" style="4" customWidth="1"/>
    <col min="4272" max="4272" width="49.85546875" style="4" customWidth="1"/>
    <col min="4273" max="4273" width="14.5703125" style="4" customWidth="1"/>
    <col min="4274" max="4274" width="13.7109375" style="4" customWidth="1"/>
    <col min="4275" max="4275" width="13.42578125" style="4" customWidth="1"/>
    <col min="4276" max="4276" width="15.42578125" style="4" customWidth="1"/>
    <col min="4277" max="4278" width="10.28515625" style="4" bestFit="1" customWidth="1"/>
    <col min="4279" max="4523" width="9.140625" style="4"/>
    <col min="4524" max="4524" width="5" style="4" customWidth="1"/>
    <col min="4525" max="4525" width="4.7109375" style="4" customWidth="1"/>
    <col min="4526" max="4526" width="5" style="4" customWidth="1"/>
    <col min="4527" max="4527" width="19.7109375" style="4" customWidth="1"/>
    <col min="4528" max="4528" width="49.85546875" style="4" customWidth="1"/>
    <col min="4529" max="4529" width="14.5703125" style="4" customWidth="1"/>
    <col min="4530" max="4530" width="13.7109375" style="4" customWidth="1"/>
    <col min="4531" max="4531" width="13.42578125" style="4" customWidth="1"/>
    <col min="4532" max="4532" width="15.42578125" style="4" customWidth="1"/>
    <col min="4533" max="4534" width="10.28515625" style="4" bestFit="1" customWidth="1"/>
    <col min="4535" max="4779" width="9.140625" style="4"/>
    <col min="4780" max="4780" width="5" style="4" customWidth="1"/>
    <col min="4781" max="4781" width="4.7109375" style="4" customWidth="1"/>
    <col min="4782" max="4782" width="5" style="4" customWidth="1"/>
    <col min="4783" max="4783" width="19.7109375" style="4" customWidth="1"/>
    <col min="4784" max="4784" width="49.85546875" style="4" customWidth="1"/>
    <col min="4785" max="4785" width="14.5703125" style="4" customWidth="1"/>
    <col min="4786" max="4786" width="13.7109375" style="4" customWidth="1"/>
    <col min="4787" max="4787" width="13.42578125" style="4" customWidth="1"/>
    <col min="4788" max="4788" width="15.42578125" style="4" customWidth="1"/>
    <col min="4789" max="4790" width="10.28515625" style="4" bestFit="1" customWidth="1"/>
    <col min="4791" max="5035" width="9.140625" style="4"/>
    <col min="5036" max="5036" width="5" style="4" customWidth="1"/>
    <col min="5037" max="5037" width="4.7109375" style="4" customWidth="1"/>
    <col min="5038" max="5038" width="5" style="4" customWidth="1"/>
    <col min="5039" max="5039" width="19.7109375" style="4" customWidth="1"/>
    <col min="5040" max="5040" width="49.85546875" style="4" customWidth="1"/>
    <col min="5041" max="5041" width="14.5703125" style="4" customWidth="1"/>
    <col min="5042" max="5042" width="13.7109375" style="4" customWidth="1"/>
    <col min="5043" max="5043" width="13.42578125" style="4" customWidth="1"/>
    <col min="5044" max="5044" width="15.42578125" style="4" customWidth="1"/>
    <col min="5045" max="5046" width="10.28515625" style="4" bestFit="1" customWidth="1"/>
    <col min="5047" max="5291" width="9.140625" style="4"/>
    <col min="5292" max="5292" width="5" style="4" customWidth="1"/>
    <col min="5293" max="5293" width="4.7109375" style="4" customWidth="1"/>
    <col min="5294" max="5294" width="5" style="4" customWidth="1"/>
    <col min="5295" max="5295" width="19.7109375" style="4" customWidth="1"/>
    <col min="5296" max="5296" width="49.85546875" style="4" customWidth="1"/>
    <col min="5297" max="5297" width="14.5703125" style="4" customWidth="1"/>
    <col min="5298" max="5298" width="13.7109375" style="4" customWidth="1"/>
    <col min="5299" max="5299" width="13.42578125" style="4" customWidth="1"/>
    <col min="5300" max="5300" width="15.42578125" style="4" customWidth="1"/>
    <col min="5301" max="5302" width="10.28515625" style="4" bestFit="1" customWidth="1"/>
    <col min="5303" max="5547" width="9.140625" style="4"/>
    <col min="5548" max="5548" width="5" style="4" customWidth="1"/>
    <col min="5549" max="5549" width="4.7109375" style="4" customWidth="1"/>
    <col min="5550" max="5550" width="5" style="4" customWidth="1"/>
    <col min="5551" max="5551" width="19.7109375" style="4" customWidth="1"/>
    <col min="5552" max="5552" width="49.85546875" style="4" customWidth="1"/>
    <col min="5553" max="5553" width="14.5703125" style="4" customWidth="1"/>
    <col min="5554" max="5554" width="13.7109375" style="4" customWidth="1"/>
    <col min="5555" max="5555" width="13.42578125" style="4" customWidth="1"/>
    <col min="5556" max="5556" width="15.42578125" style="4" customWidth="1"/>
    <col min="5557" max="5558" width="10.28515625" style="4" bestFit="1" customWidth="1"/>
    <col min="5559" max="5803" width="9.140625" style="4"/>
    <col min="5804" max="5804" width="5" style="4" customWidth="1"/>
    <col min="5805" max="5805" width="4.7109375" style="4" customWidth="1"/>
    <col min="5806" max="5806" width="5" style="4" customWidth="1"/>
    <col min="5807" max="5807" width="19.7109375" style="4" customWidth="1"/>
    <col min="5808" max="5808" width="49.85546875" style="4" customWidth="1"/>
    <col min="5809" max="5809" width="14.5703125" style="4" customWidth="1"/>
    <col min="5810" max="5810" width="13.7109375" style="4" customWidth="1"/>
    <col min="5811" max="5811" width="13.42578125" style="4" customWidth="1"/>
    <col min="5812" max="5812" width="15.42578125" style="4" customWidth="1"/>
    <col min="5813" max="5814" width="10.28515625" style="4" bestFit="1" customWidth="1"/>
    <col min="5815" max="6059" width="9.140625" style="4"/>
    <col min="6060" max="6060" width="5" style="4" customWidth="1"/>
    <col min="6061" max="6061" width="4.7109375" style="4" customWidth="1"/>
    <col min="6062" max="6062" width="5" style="4" customWidth="1"/>
    <col min="6063" max="6063" width="19.7109375" style="4" customWidth="1"/>
    <col min="6064" max="6064" width="49.85546875" style="4" customWidth="1"/>
    <col min="6065" max="6065" width="14.5703125" style="4" customWidth="1"/>
    <col min="6066" max="6066" width="13.7109375" style="4" customWidth="1"/>
    <col min="6067" max="6067" width="13.42578125" style="4" customWidth="1"/>
    <col min="6068" max="6068" width="15.42578125" style="4" customWidth="1"/>
    <col min="6069" max="6070" width="10.28515625" style="4" bestFit="1" customWidth="1"/>
    <col min="6071" max="6315" width="9.140625" style="4"/>
    <col min="6316" max="6316" width="5" style="4" customWidth="1"/>
    <col min="6317" max="6317" width="4.7109375" style="4" customWidth="1"/>
    <col min="6318" max="6318" width="5" style="4" customWidth="1"/>
    <col min="6319" max="6319" width="19.7109375" style="4" customWidth="1"/>
    <col min="6320" max="6320" width="49.85546875" style="4" customWidth="1"/>
    <col min="6321" max="6321" width="14.5703125" style="4" customWidth="1"/>
    <col min="6322" max="6322" width="13.7109375" style="4" customWidth="1"/>
    <col min="6323" max="6323" width="13.42578125" style="4" customWidth="1"/>
    <col min="6324" max="6324" width="15.42578125" style="4" customWidth="1"/>
    <col min="6325" max="6326" width="10.28515625" style="4" bestFit="1" customWidth="1"/>
    <col min="6327" max="6571" width="9.140625" style="4"/>
    <col min="6572" max="6572" width="5" style="4" customWidth="1"/>
    <col min="6573" max="6573" width="4.7109375" style="4" customWidth="1"/>
    <col min="6574" max="6574" width="5" style="4" customWidth="1"/>
    <col min="6575" max="6575" width="19.7109375" style="4" customWidth="1"/>
    <col min="6576" max="6576" width="49.85546875" style="4" customWidth="1"/>
    <col min="6577" max="6577" width="14.5703125" style="4" customWidth="1"/>
    <col min="6578" max="6578" width="13.7109375" style="4" customWidth="1"/>
    <col min="6579" max="6579" width="13.42578125" style="4" customWidth="1"/>
    <col min="6580" max="6580" width="15.42578125" style="4" customWidth="1"/>
    <col min="6581" max="6582" width="10.28515625" style="4" bestFit="1" customWidth="1"/>
    <col min="6583" max="6827" width="9.140625" style="4"/>
    <col min="6828" max="6828" width="5" style="4" customWidth="1"/>
    <col min="6829" max="6829" width="4.7109375" style="4" customWidth="1"/>
    <col min="6830" max="6830" width="5" style="4" customWidth="1"/>
    <col min="6831" max="6831" width="19.7109375" style="4" customWidth="1"/>
    <col min="6832" max="6832" width="49.85546875" style="4" customWidth="1"/>
    <col min="6833" max="6833" width="14.5703125" style="4" customWidth="1"/>
    <col min="6834" max="6834" width="13.7109375" style="4" customWidth="1"/>
    <col min="6835" max="6835" width="13.42578125" style="4" customWidth="1"/>
    <col min="6836" max="6836" width="15.42578125" style="4" customWidth="1"/>
    <col min="6837" max="6838" width="10.28515625" style="4" bestFit="1" customWidth="1"/>
    <col min="6839" max="7083" width="9.140625" style="4"/>
    <col min="7084" max="7084" width="5" style="4" customWidth="1"/>
    <col min="7085" max="7085" width="4.7109375" style="4" customWidth="1"/>
    <col min="7086" max="7086" width="5" style="4" customWidth="1"/>
    <col min="7087" max="7087" width="19.7109375" style="4" customWidth="1"/>
    <col min="7088" max="7088" width="49.85546875" style="4" customWidth="1"/>
    <col min="7089" max="7089" width="14.5703125" style="4" customWidth="1"/>
    <col min="7090" max="7090" width="13.7109375" style="4" customWidth="1"/>
    <col min="7091" max="7091" width="13.42578125" style="4" customWidth="1"/>
    <col min="7092" max="7092" width="15.42578125" style="4" customWidth="1"/>
    <col min="7093" max="7094" width="10.28515625" style="4" bestFit="1" customWidth="1"/>
    <col min="7095" max="7339" width="9.140625" style="4"/>
    <col min="7340" max="7340" width="5" style="4" customWidth="1"/>
    <col min="7341" max="7341" width="4.7109375" style="4" customWidth="1"/>
    <col min="7342" max="7342" width="5" style="4" customWidth="1"/>
    <col min="7343" max="7343" width="19.7109375" style="4" customWidth="1"/>
    <col min="7344" max="7344" width="49.85546875" style="4" customWidth="1"/>
    <col min="7345" max="7345" width="14.5703125" style="4" customWidth="1"/>
    <col min="7346" max="7346" width="13.7109375" style="4" customWidth="1"/>
    <col min="7347" max="7347" width="13.42578125" style="4" customWidth="1"/>
    <col min="7348" max="7348" width="15.42578125" style="4" customWidth="1"/>
    <col min="7349" max="7350" width="10.28515625" style="4" bestFit="1" customWidth="1"/>
    <col min="7351" max="7595" width="9.140625" style="4"/>
    <col min="7596" max="7596" width="5" style="4" customWidth="1"/>
    <col min="7597" max="7597" width="4.7109375" style="4" customWidth="1"/>
    <col min="7598" max="7598" width="5" style="4" customWidth="1"/>
    <col min="7599" max="7599" width="19.7109375" style="4" customWidth="1"/>
    <col min="7600" max="7600" width="49.85546875" style="4" customWidth="1"/>
    <col min="7601" max="7601" width="14.5703125" style="4" customWidth="1"/>
    <col min="7602" max="7602" width="13.7109375" style="4" customWidth="1"/>
    <col min="7603" max="7603" width="13.42578125" style="4" customWidth="1"/>
    <col min="7604" max="7604" width="15.42578125" style="4" customWidth="1"/>
    <col min="7605" max="7606" width="10.28515625" style="4" bestFit="1" customWidth="1"/>
    <col min="7607" max="7851" width="9.140625" style="4"/>
    <col min="7852" max="7852" width="5" style="4" customWidth="1"/>
    <col min="7853" max="7853" width="4.7109375" style="4" customWidth="1"/>
    <col min="7854" max="7854" width="5" style="4" customWidth="1"/>
    <col min="7855" max="7855" width="19.7109375" style="4" customWidth="1"/>
    <col min="7856" max="7856" width="49.85546875" style="4" customWidth="1"/>
    <col min="7857" max="7857" width="14.5703125" style="4" customWidth="1"/>
    <col min="7858" max="7858" width="13.7109375" style="4" customWidth="1"/>
    <col min="7859" max="7859" width="13.42578125" style="4" customWidth="1"/>
    <col min="7860" max="7860" width="15.42578125" style="4" customWidth="1"/>
    <col min="7861" max="7862" width="10.28515625" style="4" bestFit="1" customWidth="1"/>
    <col min="7863" max="8107" width="9.140625" style="4"/>
    <col min="8108" max="8108" width="5" style="4" customWidth="1"/>
    <col min="8109" max="8109" width="4.7109375" style="4" customWidth="1"/>
    <col min="8110" max="8110" width="5" style="4" customWidth="1"/>
    <col min="8111" max="8111" width="19.7109375" style="4" customWidth="1"/>
    <col min="8112" max="8112" width="49.85546875" style="4" customWidth="1"/>
    <col min="8113" max="8113" width="14.5703125" style="4" customWidth="1"/>
    <col min="8114" max="8114" width="13.7109375" style="4" customWidth="1"/>
    <col min="8115" max="8115" width="13.42578125" style="4" customWidth="1"/>
    <col min="8116" max="8116" width="15.42578125" style="4" customWidth="1"/>
    <col min="8117" max="8118" width="10.28515625" style="4" bestFit="1" customWidth="1"/>
    <col min="8119" max="8363" width="9.140625" style="4"/>
    <col min="8364" max="8364" width="5" style="4" customWidth="1"/>
    <col min="8365" max="8365" width="4.7109375" style="4" customWidth="1"/>
    <col min="8366" max="8366" width="5" style="4" customWidth="1"/>
    <col min="8367" max="8367" width="19.7109375" style="4" customWidth="1"/>
    <col min="8368" max="8368" width="49.85546875" style="4" customWidth="1"/>
    <col min="8369" max="8369" width="14.5703125" style="4" customWidth="1"/>
    <col min="8370" max="8370" width="13.7109375" style="4" customWidth="1"/>
    <col min="8371" max="8371" width="13.42578125" style="4" customWidth="1"/>
    <col min="8372" max="8372" width="15.42578125" style="4" customWidth="1"/>
    <col min="8373" max="8374" width="10.28515625" style="4" bestFit="1" customWidth="1"/>
    <col min="8375" max="8619" width="9.140625" style="4"/>
    <col min="8620" max="8620" width="5" style="4" customWidth="1"/>
    <col min="8621" max="8621" width="4.7109375" style="4" customWidth="1"/>
    <col min="8622" max="8622" width="5" style="4" customWidth="1"/>
    <col min="8623" max="8623" width="19.7109375" style="4" customWidth="1"/>
    <col min="8624" max="8624" width="49.85546875" style="4" customWidth="1"/>
    <col min="8625" max="8625" width="14.5703125" style="4" customWidth="1"/>
    <col min="8626" max="8626" width="13.7109375" style="4" customWidth="1"/>
    <col min="8627" max="8627" width="13.42578125" style="4" customWidth="1"/>
    <col min="8628" max="8628" width="15.42578125" style="4" customWidth="1"/>
    <col min="8629" max="8630" width="10.28515625" style="4" bestFit="1" customWidth="1"/>
    <col min="8631" max="8875" width="9.140625" style="4"/>
    <col min="8876" max="8876" width="5" style="4" customWidth="1"/>
    <col min="8877" max="8877" width="4.7109375" style="4" customWidth="1"/>
    <col min="8878" max="8878" width="5" style="4" customWidth="1"/>
    <col min="8879" max="8879" width="19.7109375" style="4" customWidth="1"/>
    <col min="8880" max="8880" width="49.85546875" style="4" customWidth="1"/>
    <col min="8881" max="8881" width="14.5703125" style="4" customWidth="1"/>
    <col min="8882" max="8882" width="13.7109375" style="4" customWidth="1"/>
    <col min="8883" max="8883" width="13.42578125" style="4" customWidth="1"/>
    <col min="8884" max="8884" width="15.42578125" style="4" customWidth="1"/>
    <col min="8885" max="8886" width="10.28515625" style="4" bestFit="1" customWidth="1"/>
    <col min="8887" max="9131" width="9.140625" style="4"/>
    <col min="9132" max="9132" width="5" style="4" customWidth="1"/>
    <col min="9133" max="9133" width="4.7109375" style="4" customWidth="1"/>
    <col min="9134" max="9134" width="5" style="4" customWidth="1"/>
    <col min="9135" max="9135" width="19.7109375" style="4" customWidth="1"/>
    <col min="9136" max="9136" width="49.85546875" style="4" customWidth="1"/>
    <col min="9137" max="9137" width="14.5703125" style="4" customWidth="1"/>
    <col min="9138" max="9138" width="13.7109375" style="4" customWidth="1"/>
    <col min="9139" max="9139" width="13.42578125" style="4" customWidth="1"/>
    <col min="9140" max="9140" width="15.42578125" style="4" customWidth="1"/>
    <col min="9141" max="9142" width="10.28515625" style="4" bestFit="1" customWidth="1"/>
    <col min="9143" max="9387" width="9.140625" style="4"/>
    <col min="9388" max="9388" width="5" style="4" customWidth="1"/>
    <col min="9389" max="9389" width="4.7109375" style="4" customWidth="1"/>
    <col min="9390" max="9390" width="5" style="4" customWidth="1"/>
    <col min="9391" max="9391" width="19.7109375" style="4" customWidth="1"/>
    <col min="9392" max="9392" width="49.85546875" style="4" customWidth="1"/>
    <col min="9393" max="9393" width="14.5703125" style="4" customWidth="1"/>
    <col min="9394" max="9394" width="13.7109375" style="4" customWidth="1"/>
    <col min="9395" max="9395" width="13.42578125" style="4" customWidth="1"/>
    <col min="9396" max="9396" width="15.42578125" style="4" customWidth="1"/>
    <col min="9397" max="9398" width="10.28515625" style="4" bestFit="1" customWidth="1"/>
    <col min="9399" max="9643" width="9.140625" style="4"/>
    <col min="9644" max="9644" width="5" style="4" customWidth="1"/>
    <col min="9645" max="9645" width="4.7109375" style="4" customWidth="1"/>
    <col min="9646" max="9646" width="5" style="4" customWidth="1"/>
    <col min="9647" max="9647" width="19.7109375" style="4" customWidth="1"/>
    <col min="9648" max="9648" width="49.85546875" style="4" customWidth="1"/>
    <col min="9649" max="9649" width="14.5703125" style="4" customWidth="1"/>
    <col min="9650" max="9650" width="13.7109375" style="4" customWidth="1"/>
    <col min="9651" max="9651" width="13.42578125" style="4" customWidth="1"/>
    <col min="9652" max="9652" width="15.42578125" style="4" customWidth="1"/>
    <col min="9653" max="9654" width="10.28515625" style="4" bestFit="1" customWidth="1"/>
    <col min="9655" max="9899" width="9.140625" style="4"/>
    <col min="9900" max="9900" width="5" style="4" customWidth="1"/>
    <col min="9901" max="9901" width="4.7109375" style="4" customWidth="1"/>
    <col min="9902" max="9902" width="5" style="4" customWidth="1"/>
    <col min="9903" max="9903" width="19.7109375" style="4" customWidth="1"/>
    <col min="9904" max="9904" width="49.85546875" style="4" customWidth="1"/>
    <col min="9905" max="9905" width="14.5703125" style="4" customWidth="1"/>
    <col min="9906" max="9906" width="13.7109375" style="4" customWidth="1"/>
    <col min="9907" max="9907" width="13.42578125" style="4" customWidth="1"/>
    <col min="9908" max="9908" width="15.42578125" style="4" customWidth="1"/>
    <col min="9909" max="9910" width="10.28515625" style="4" bestFit="1" customWidth="1"/>
    <col min="9911" max="10155" width="9.140625" style="4"/>
    <col min="10156" max="10156" width="5" style="4" customWidth="1"/>
    <col min="10157" max="10157" width="4.7109375" style="4" customWidth="1"/>
    <col min="10158" max="10158" width="5" style="4" customWidth="1"/>
    <col min="10159" max="10159" width="19.7109375" style="4" customWidth="1"/>
    <col min="10160" max="10160" width="49.85546875" style="4" customWidth="1"/>
    <col min="10161" max="10161" width="14.5703125" style="4" customWidth="1"/>
    <col min="10162" max="10162" width="13.7109375" style="4" customWidth="1"/>
    <col min="10163" max="10163" width="13.42578125" style="4" customWidth="1"/>
    <col min="10164" max="10164" width="15.42578125" style="4" customWidth="1"/>
    <col min="10165" max="10166" width="10.28515625" style="4" bestFit="1" customWidth="1"/>
    <col min="10167" max="10411" width="9.140625" style="4"/>
    <col min="10412" max="10412" width="5" style="4" customWidth="1"/>
    <col min="10413" max="10413" width="4.7109375" style="4" customWidth="1"/>
    <col min="10414" max="10414" width="5" style="4" customWidth="1"/>
    <col min="10415" max="10415" width="19.7109375" style="4" customWidth="1"/>
    <col min="10416" max="10416" width="49.85546875" style="4" customWidth="1"/>
    <col min="10417" max="10417" width="14.5703125" style="4" customWidth="1"/>
    <col min="10418" max="10418" width="13.7109375" style="4" customWidth="1"/>
    <col min="10419" max="10419" width="13.42578125" style="4" customWidth="1"/>
    <col min="10420" max="10420" width="15.42578125" style="4" customWidth="1"/>
    <col min="10421" max="10422" width="10.28515625" style="4" bestFit="1" customWidth="1"/>
    <col min="10423" max="10667" width="9.140625" style="4"/>
    <col min="10668" max="10668" width="5" style="4" customWidth="1"/>
    <col min="10669" max="10669" width="4.7109375" style="4" customWidth="1"/>
    <col min="10670" max="10670" width="5" style="4" customWidth="1"/>
    <col min="10671" max="10671" width="19.7109375" style="4" customWidth="1"/>
    <col min="10672" max="10672" width="49.85546875" style="4" customWidth="1"/>
    <col min="10673" max="10673" width="14.5703125" style="4" customWidth="1"/>
    <col min="10674" max="10674" width="13.7109375" style="4" customWidth="1"/>
    <col min="10675" max="10675" width="13.42578125" style="4" customWidth="1"/>
    <col min="10676" max="10676" width="15.42578125" style="4" customWidth="1"/>
    <col min="10677" max="10678" width="10.28515625" style="4" bestFit="1" customWidth="1"/>
    <col min="10679" max="10923" width="9.140625" style="4"/>
    <col min="10924" max="10924" width="5" style="4" customWidth="1"/>
    <col min="10925" max="10925" width="4.7109375" style="4" customWidth="1"/>
    <col min="10926" max="10926" width="5" style="4" customWidth="1"/>
    <col min="10927" max="10927" width="19.7109375" style="4" customWidth="1"/>
    <col min="10928" max="10928" width="49.85546875" style="4" customWidth="1"/>
    <col min="10929" max="10929" width="14.5703125" style="4" customWidth="1"/>
    <col min="10930" max="10930" width="13.7109375" style="4" customWidth="1"/>
    <col min="10931" max="10931" width="13.42578125" style="4" customWidth="1"/>
    <col min="10932" max="10932" width="15.42578125" style="4" customWidth="1"/>
    <col min="10933" max="10934" width="10.28515625" style="4" bestFit="1" customWidth="1"/>
    <col min="10935" max="11179" width="9.140625" style="4"/>
    <col min="11180" max="11180" width="5" style="4" customWidth="1"/>
    <col min="11181" max="11181" width="4.7109375" style="4" customWidth="1"/>
    <col min="11182" max="11182" width="5" style="4" customWidth="1"/>
    <col min="11183" max="11183" width="19.7109375" style="4" customWidth="1"/>
    <col min="11184" max="11184" width="49.85546875" style="4" customWidth="1"/>
    <col min="11185" max="11185" width="14.5703125" style="4" customWidth="1"/>
    <col min="11186" max="11186" width="13.7109375" style="4" customWidth="1"/>
    <col min="11187" max="11187" width="13.42578125" style="4" customWidth="1"/>
    <col min="11188" max="11188" width="15.42578125" style="4" customWidth="1"/>
    <col min="11189" max="11190" width="10.28515625" style="4" bestFit="1" customWidth="1"/>
    <col min="11191" max="11435" width="9.140625" style="4"/>
    <col min="11436" max="11436" width="5" style="4" customWidth="1"/>
    <col min="11437" max="11437" width="4.7109375" style="4" customWidth="1"/>
    <col min="11438" max="11438" width="5" style="4" customWidth="1"/>
    <col min="11439" max="11439" width="19.7109375" style="4" customWidth="1"/>
    <col min="11440" max="11440" width="49.85546875" style="4" customWidth="1"/>
    <col min="11441" max="11441" width="14.5703125" style="4" customWidth="1"/>
    <col min="11442" max="11442" width="13.7109375" style="4" customWidth="1"/>
    <col min="11443" max="11443" width="13.42578125" style="4" customWidth="1"/>
    <col min="11444" max="11444" width="15.42578125" style="4" customWidth="1"/>
    <col min="11445" max="11446" width="10.28515625" style="4" bestFit="1" customWidth="1"/>
    <col min="11447" max="11691" width="9.140625" style="4"/>
    <col min="11692" max="11692" width="5" style="4" customWidth="1"/>
    <col min="11693" max="11693" width="4.7109375" style="4" customWidth="1"/>
    <col min="11694" max="11694" width="5" style="4" customWidth="1"/>
    <col min="11695" max="11695" width="19.7109375" style="4" customWidth="1"/>
    <col min="11696" max="11696" width="49.85546875" style="4" customWidth="1"/>
    <col min="11697" max="11697" width="14.5703125" style="4" customWidth="1"/>
    <col min="11698" max="11698" width="13.7109375" style="4" customWidth="1"/>
    <col min="11699" max="11699" width="13.42578125" style="4" customWidth="1"/>
    <col min="11700" max="11700" width="15.42578125" style="4" customWidth="1"/>
    <col min="11701" max="11702" width="10.28515625" style="4" bestFit="1" customWidth="1"/>
    <col min="11703" max="11947" width="9.140625" style="4"/>
    <col min="11948" max="11948" width="5" style="4" customWidth="1"/>
    <col min="11949" max="11949" width="4.7109375" style="4" customWidth="1"/>
    <col min="11950" max="11950" width="5" style="4" customWidth="1"/>
    <col min="11951" max="11951" width="19.7109375" style="4" customWidth="1"/>
    <col min="11952" max="11952" width="49.85546875" style="4" customWidth="1"/>
    <col min="11953" max="11953" width="14.5703125" style="4" customWidth="1"/>
    <col min="11954" max="11954" width="13.7109375" style="4" customWidth="1"/>
    <col min="11955" max="11955" width="13.42578125" style="4" customWidth="1"/>
    <col min="11956" max="11956" width="15.42578125" style="4" customWidth="1"/>
    <col min="11957" max="11958" width="10.28515625" style="4" bestFit="1" customWidth="1"/>
    <col min="11959" max="12203" width="9.140625" style="4"/>
    <col min="12204" max="12204" width="5" style="4" customWidth="1"/>
    <col min="12205" max="12205" width="4.7109375" style="4" customWidth="1"/>
    <col min="12206" max="12206" width="5" style="4" customWidth="1"/>
    <col min="12207" max="12207" width="19.7109375" style="4" customWidth="1"/>
    <col min="12208" max="12208" width="49.85546875" style="4" customWidth="1"/>
    <col min="12209" max="12209" width="14.5703125" style="4" customWidth="1"/>
    <col min="12210" max="12210" width="13.7109375" style="4" customWidth="1"/>
    <col min="12211" max="12211" width="13.42578125" style="4" customWidth="1"/>
    <col min="12212" max="12212" width="15.42578125" style="4" customWidth="1"/>
    <col min="12213" max="12214" width="10.28515625" style="4" bestFit="1" customWidth="1"/>
    <col min="12215" max="12459" width="9.140625" style="4"/>
    <col min="12460" max="12460" width="5" style="4" customWidth="1"/>
    <col min="12461" max="12461" width="4.7109375" style="4" customWidth="1"/>
    <col min="12462" max="12462" width="5" style="4" customWidth="1"/>
    <col min="12463" max="12463" width="19.7109375" style="4" customWidth="1"/>
    <col min="12464" max="12464" width="49.85546875" style="4" customWidth="1"/>
    <col min="12465" max="12465" width="14.5703125" style="4" customWidth="1"/>
    <col min="12466" max="12466" width="13.7109375" style="4" customWidth="1"/>
    <col min="12467" max="12467" width="13.42578125" style="4" customWidth="1"/>
    <col min="12468" max="12468" width="15.42578125" style="4" customWidth="1"/>
    <col min="12469" max="12470" width="10.28515625" style="4" bestFit="1" customWidth="1"/>
    <col min="12471" max="12715" width="9.140625" style="4"/>
    <col min="12716" max="12716" width="5" style="4" customWidth="1"/>
    <col min="12717" max="12717" width="4.7109375" style="4" customWidth="1"/>
    <col min="12718" max="12718" width="5" style="4" customWidth="1"/>
    <col min="12719" max="12719" width="19.7109375" style="4" customWidth="1"/>
    <col min="12720" max="12720" width="49.85546875" style="4" customWidth="1"/>
    <col min="12721" max="12721" width="14.5703125" style="4" customWidth="1"/>
    <col min="12722" max="12722" width="13.7109375" style="4" customWidth="1"/>
    <col min="12723" max="12723" width="13.42578125" style="4" customWidth="1"/>
    <col min="12724" max="12724" width="15.42578125" style="4" customWidth="1"/>
    <col min="12725" max="12726" width="10.28515625" style="4" bestFit="1" customWidth="1"/>
    <col min="12727" max="12971" width="9.140625" style="4"/>
    <col min="12972" max="12972" width="5" style="4" customWidth="1"/>
    <col min="12973" max="12973" width="4.7109375" style="4" customWidth="1"/>
    <col min="12974" max="12974" width="5" style="4" customWidth="1"/>
    <col min="12975" max="12975" width="19.7109375" style="4" customWidth="1"/>
    <col min="12976" max="12976" width="49.85546875" style="4" customWidth="1"/>
    <col min="12977" max="12977" width="14.5703125" style="4" customWidth="1"/>
    <col min="12978" max="12978" width="13.7109375" style="4" customWidth="1"/>
    <col min="12979" max="12979" width="13.42578125" style="4" customWidth="1"/>
    <col min="12980" max="12980" width="15.42578125" style="4" customWidth="1"/>
    <col min="12981" max="12982" width="10.28515625" style="4" bestFit="1" customWidth="1"/>
    <col min="12983" max="13227" width="9.140625" style="4"/>
    <col min="13228" max="13228" width="5" style="4" customWidth="1"/>
    <col min="13229" max="13229" width="4.7109375" style="4" customWidth="1"/>
    <col min="13230" max="13230" width="5" style="4" customWidth="1"/>
    <col min="13231" max="13231" width="19.7109375" style="4" customWidth="1"/>
    <col min="13232" max="13232" width="49.85546875" style="4" customWidth="1"/>
    <col min="13233" max="13233" width="14.5703125" style="4" customWidth="1"/>
    <col min="13234" max="13234" width="13.7109375" style="4" customWidth="1"/>
    <col min="13235" max="13235" width="13.42578125" style="4" customWidth="1"/>
    <col min="13236" max="13236" width="15.42578125" style="4" customWidth="1"/>
    <col min="13237" max="13238" width="10.28515625" style="4" bestFit="1" customWidth="1"/>
    <col min="13239" max="13483" width="9.140625" style="4"/>
    <col min="13484" max="13484" width="5" style="4" customWidth="1"/>
    <col min="13485" max="13485" width="4.7109375" style="4" customWidth="1"/>
    <col min="13486" max="13486" width="5" style="4" customWidth="1"/>
    <col min="13487" max="13487" width="19.7109375" style="4" customWidth="1"/>
    <col min="13488" max="13488" width="49.85546875" style="4" customWidth="1"/>
    <col min="13489" max="13489" width="14.5703125" style="4" customWidth="1"/>
    <col min="13490" max="13490" width="13.7109375" style="4" customWidth="1"/>
    <col min="13491" max="13491" width="13.42578125" style="4" customWidth="1"/>
    <col min="13492" max="13492" width="15.42578125" style="4" customWidth="1"/>
    <col min="13493" max="13494" width="10.28515625" style="4" bestFit="1" customWidth="1"/>
    <col min="13495" max="13739" width="9.140625" style="4"/>
    <col min="13740" max="13740" width="5" style="4" customWidth="1"/>
    <col min="13741" max="13741" width="4.7109375" style="4" customWidth="1"/>
    <col min="13742" max="13742" width="5" style="4" customWidth="1"/>
    <col min="13743" max="13743" width="19.7109375" style="4" customWidth="1"/>
    <col min="13744" max="13744" width="49.85546875" style="4" customWidth="1"/>
    <col min="13745" max="13745" width="14.5703125" style="4" customWidth="1"/>
    <col min="13746" max="13746" width="13.7109375" style="4" customWidth="1"/>
    <col min="13747" max="13747" width="13.42578125" style="4" customWidth="1"/>
    <col min="13748" max="13748" width="15.42578125" style="4" customWidth="1"/>
    <col min="13749" max="13750" width="10.28515625" style="4" bestFit="1" customWidth="1"/>
    <col min="13751" max="13995" width="9.140625" style="4"/>
    <col min="13996" max="13996" width="5" style="4" customWidth="1"/>
    <col min="13997" max="13997" width="4.7109375" style="4" customWidth="1"/>
    <col min="13998" max="13998" width="5" style="4" customWidth="1"/>
    <col min="13999" max="13999" width="19.7109375" style="4" customWidth="1"/>
    <col min="14000" max="14000" width="49.85546875" style="4" customWidth="1"/>
    <col min="14001" max="14001" width="14.5703125" style="4" customWidth="1"/>
    <col min="14002" max="14002" width="13.7109375" style="4" customWidth="1"/>
    <col min="14003" max="14003" width="13.42578125" style="4" customWidth="1"/>
    <col min="14004" max="14004" width="15.42578125" style="4" customWidth="1"/>
    <col min="14005" max="14006" width="10.28515625" style="4" bestFit="1" customWidth="1"/>
    <col min="14007" max="14251" width="9.140625" style="4"/>
    <col min="14252" max="14252" width="5" style="4" customWidth="1"/>
    <col min="14253" max="14253" width="4.7109375" style="4" customWidth="1"/>
    <col min="14254" max="14254" width="5" style="4" customWidth="1"/>
    <col min="14255" max="14255" width="19.7109375" style="4" customWidth="1"/>
    <col min="14256" max="14256" width="49.85546875" style="4" customWidth="1"/>
    <col min="14257" max="14257" width="14.5703125" style="4" customWidth="1"/>
    <col min="14258" max="14258" width="13.7109375" style="4" customWidth="1"/>
    <col min="14259" max="14259" width="13.42578125" style="4" customWidth="1"/>
    <col min="14260" max="14260" width="15.42578125" style="4" customWidth="1"/>
    <col min="14261" max="14262" width="10.28515625" style="4" bestFit="1" customWidth="1"/>
    <col min="14263" max="14507" width="9.140625" style="4"/>
    <col min="14508" max="14508" width="5" style="4" customWidth="1"/>
    <col min="14509" max="14509" width="4.7109375" style="4" customWidth="1"/>
    <col min="14510" max="14510" width="5" style="4" customWidth="1"/>
    <col min="14511" max="14511" width="19.7109375" style="4" customWidth="1"/>
    <col min="14512" max="14512" width="49.85546875" style="4" customWidth="1"/>
    <col min="14513" max="14513" width="14.5703125" style="4" customWidth="1"/>
    <col min="14514" max="14514" width="13.7109375" style="4" customWidth="1"/>
    <col min="14515" max="14515" width="13.42578125" style="4" customWidth="1"/>
    <col min="14516" max="14516" width="15.42578125" style="4" customWidth="1"/>
    <col min="14517" max="14518" width="10.28515625" style="4" bestFit="1" customWidth="1"/>
    <col min="14519" max="14763" width="9.140625" style="4"/>
    <col min="14764" max="14764" width="5" style="4" customWidth="1"/>
    <col min="14765" max="14765" width="4.7109375" style="4" customWidth="1"/>
    <col min="14766" max="14766" width="5" style="4" customWidth="1"/>
    <col min="14767" max="14767" width="19.7109375" style="4" customWidth="1"/>
    <col min="14768" max="14768" width="49.85546875" style="4" customWidth="1"/>
    <col min="14769" max="14769" width="14.5703125" style="4" customWidth="1"/>
    <col min="14770" max="14770" width="13.7109375" style="4" customWidth="1"/>
    <col min="14771" max="14771" width="13.42578125" style="4" customWidth="1"/>
    <col min="14772" max="14772" width="15.42578125" style="4" customWidth="1"/>
    <col min="14773" max="14774" width="10.28515625" style="4" bestFit="1" customWidth="1"/>
    <col min="14775" max="15019" width="9.140625" style="4"/>
    <col min="15020" max="15020" width="5" style="4" customWidth="1"/>
    <col min="15021" max="15021" width="4.7109375" style="4" customWidth="1"/>
    <col min="15022" max="15022" width="5" style="4" customWidth="1"/>
    <col min="15023" max="15023" width="19.7109375" style="4" customWidth="1"/>
    <col min="15024" max="15024" width="49.85546875" style="4" customWidth="1"/>
    <col min="15025" max="15025" width="14.5703125" style="4" customWidth="1"/>
    <col min="15026" max="15026" width="13.7109375" style="4" customWidth="1"/>
    <col min="15027" max="15027" width="13.42578125" style="4" customWidth="1"/>
    <col min="15028" max="15028" width="15.42578125" style="4" customWidth="1"/>
    <col min="15029" max="15030" width="10.28515625" style="4" bestFit="1" customWidth="1"/>
    <col min="15031" max="15275" width="9.140625" style="4"/>
    <col min="15276" max="15276" width="5" style="4" customWidth="1"/>
    <col min="15277" max="15277" width="4.7109375" style="4" customWidth="1"/>
    <col min="15278" max="15278" width="5" style="4" customWidth="1"/>
    <col min="15279" max="15279" width="19.7109375" style="4" customWidth="1"/>
    <col min="15280" max="15280" width="49.85546875" style="4" customWidth="1"/>
    <col min="15281" max="15281" width="14.5703125" style="4" customWidth="1"/>
    <col min="15282" max="15282" width="13.7109375" style="4" customWidth="1"/>
    <col min="15283" max="15283" width="13.42578125" style="4" customWidth="1"/>
    <col min="15284" max="15284" width="15.42578125" style="4" customWidth="1"/>
    <col min="15285" max="15286" width="10.28515625" style="4" bestFit="1" customWidth="1"/>
    <col min="15287" max="15531" width="9.140625" style="4"/>
    <col min="15532" max="15532" width="5" style="4" customWidth="1"/>
    <col min="15533" max="15533" width="4.7109375" style="4" customWidth="1"/>
    <col min="15534" max="15534" width="5" style="4" customWidth="1"/>
    <col min="15535" max="15535" width="19.7109375" style="4" customWidth="1"/>
    <col min="15536" max="15536" width="49.85546875" style="4" customWidth="1"/>
    <col min="15537" max="15537" width="14.5703125" style="4" customWidth="1"/>
    <col min="15538" max="15538" width="13.7109375" style="4" customWidth="1"/>
    <col min="15539" max="15539" width="13.42578125" style="4" customWidth="1"/>
    <col min="15540" max="15540" width="15.42578125" style="4" customWidth="1"/>
    <col min="15541" max="15542" width="10.28515625" style="4" bestFit="1" customWidth="1"/>
    <col min="15543" max="15787" width="9.140625" style="4"/>
    <col min="15788" max="15788" width="5" style="4" customWidth="1"/>
    <col min="15789" max="15789" width="4.7109375" style="4" customWidth="1"/>
    <col min="15790" max="15790" width="5" style="4" customWidth="1"/>
    <col min="15791" max="15791" width="19.7109375" style="4" customWidth="1"/>
    <col min="15792" max="15792" width="49.85546875" style="4" customWidth="1"/>
    <col min="15793" max="15793" width="14.5703125" style="4" customWidth="1"/>
    <col min="15794" max="15794" width="13.7109375" style="4" customWidth="1"/>
    <col min="15795" max="15795" width="13.42578125" style="4" customWidth="1"/>
    <col min="15796" max="15796" width="15.42578125" style="4" customWidth="1"/>
    <col min="15797" max="15798" width="10.28515625" style="4" bestFit="1" customWidth="1"/>
    <col min="15799" max="16043" width="9.140625" style="4"/>
    <col min="16044" max="16044" width="5" style="4" customWidth="1"/>
    <col min="16045" max="16045" width="4.7109375" style="4" customWidth="1"/>
    <col min="16046" max="16046" width="5" style="4" customWidth="1"/>
    <col min="16047" max="16047" width="19.7109375" style="4" customWidth="1"/>
    <col min="16048" max="16048" width="49.85546875" style="4" customWidth="1"/>
    <col min="16049" max="16049" width="14.5703125" style="4" customWidth="1"/>
    <col min="16050" max="16050" width="13.7109375" style="4" customWidth="1"/>
    <col min="16051" max="16051" width="13.42578125" style="4" customWidth="1"/>
    <col min="16052" max="16052" width="15.42578125" style="4" customWidth="1"/>
    <col min="16053" max="16054" width="10.28515625" style="4" bestFit="1" customWidth="1"/>
    <col min="16055" max="16384" width="9.140625" style="4"/>
  </cols>
  <sheetData>
    <row r="1" spans="1:6">
      <c r="B1" s="4" t="s">
        <v>90</v>
      </c>
      <c r="F1" s="21" t="s">
        <v>87</v>
      </c>
    </row>
    <row r="2" spans="1:6">
      <c r="C2" s="5"/>
      <c r="D2" s="5"/>
      <c r="E2" s="5"/>
      <c r="F2" s="21" t="s">
        <v>76</v>
      </c>
    </row>
    <row r="3" spans="1:6">
      <c r="C3" s="5"/>
      <c r="D3" s="5"/>
      <c r="E3" s="5"/>
      <c r="F3" s="22" t="s">
        <v>45</v>
      </c>
    </row>
    <row r="4" spans="1:6">
      <c r="B4" s="6"/>
      <c r="C4" s="6"/>
      <c r="D4" s="6"/>
      <c r="E4" s="6"/>
      <c r="F4" s="6"/>
    </row>
    <row r="5" spans="1:6" ht="66.75" customHeight="1">
      <c r="A5" s="148" t="s">
        <v>88</v>
      </c>
      <c r="B5" s="148"/>
      <c r="C5" s="148"/>
      <c r="D5" s="148"/>
      <c r="E5" s="148"/>
      <c r="F5" s="148"/>
    </row>
    <row r="6" spans="1:6">
      <c r="B6" s="57"/>
      <c r="C6" s="57"/>
      <c r="D6" s="57"/>
      <c r="E6" s="57"/>
      <c r="F6" s="57" t="s">
        <v>58</v>
      </c>
    </row>
    <row r="7" spans="1:6" s="7" customFormat="1" ht="58.5" customHeight="1">
      <c r="A7" s="149" t="s">
        <v>46</v>
      </c>
      <c r="B7" s="150"/>
      <c r="C7" s="151" t="s">
        <v>47</v>
      </c>
      <c r="D7" s="153" t="s">
        <v>178</v>
      </c>
      <c r="E7" s="153"/>
      <c r="F7" s="154"/>
    </row>
    <row r="8" spans="1:6" s="7" customFormat="1" ht="34.5">
      <c r="A8" s="58" t="s">
        <v>48</v>
      </c>
      <c r="B8" s="58" t="s">
        <v>17</v>
      </c>
      <c r="C8" s="152"/>
      <c r="D8" s="58" t="s">
        <v>74</v>
      </c>
      <c r="E8" s="58" t="s">
        <v>75</v>
      </c>
      <c r="F8" s="58" t="s">
        <v>0</v>
      </c>
    </row>
    <row r="9" spans="1:6" s="7" customFormat="1">
      <c r="A9" s="59"/>
      <c r="B9" s="59"/>
      <c r="C9" s="59" t="s">
        <v>49</v>
      </c>
      <c r="D9" s="60">
        <f t="shared" ref="D9:E9" si="0">+D11</f>
        <v>0</v>
      </c>
      <c r="E9" s="60">
        <f t="shared" si="0"/>
        <v>0</v>
      </c>
      <c r="F9" s="60">
        <f t="shared" ref="F9" si="1">+F11</f>
        <v>0</v>
      </c>
    </row>
    <row r="10" spans="1:6" s="7" customFormat="1">
      <c r="A10" s="59"/>
      <c r="B10" s="59"/>
      <c r="C10" s="59" t="s">
        <v>50</v>
      </c>
      <c r="D10" s="61"/>
      <c r="E10" s="61"/>
      <c r="F10" s="60"/>
    </row>
    <row r="11" spans="1:6" s="2" customFormat="1">
      <c r="A11" s="12"/>
      <c r="B11" s="62"/>
      <c r="C11" s="59" t="s">
        <v>55</v>
      </c>
      <c r="D11" s="60">
        <f t="shared" ref="D11:E11" si="2">+D13</f>
        <v>0</v>
      </c>
      <c r="E11" s="60">
        <f t="shared" si="2"/>
        <v>0</v>
      </c>
      <c r="F11" s="60">
        <f t="shared" ref="F11" si="3">+F13</f>
        <v>0</v>
      </c>
    </row>
    <row r="12" spans="1:6" s="2" customFormat="1">
      <c r="A12" s="12"/>
      <c r="B12" s="59"/>
      <c r="C12" s="59" t="s">
        <v>56</v>
      </c>
      <c r="D12" s="61"/>
      <c r="E12" s="61"/>
      <c r="F12" s="60"/>
    </row>
    <row r="13" spans="1:6" ht="34.5">
      <c r="A13" s="63"/>
      <c r="B13" s="59"/>
      <c r="C13" s="59" t="s">
        <v>20</v>
      </c>
      <c r="D13" s="60">
        <f t="shared" ref="D13:E13" si="4">+D15</f>
        <v>0</v>
      </c>
      <c r="E13" s="60">
        <f t="shared" si="4"/>
        <v>0</v>
      </c>
      <c r="F13" s="60">
        <f t="shared" ref="F13" si="5">+F15</f>
        <v>0</v>
      </c>
    </row>
    <row r="14" spans="1:6">
      <c r="A14" s="63"/>
      <c r="B14" s="59"/>
      <c r="C14" s="59" t="s">
        <v>51</v>
      </c>
      <c r="D14" s="61"/>
      <c r="E14" s="61"/>
      <c r="F14" s="60"/>
    </row>
    <row r="15" spans="1:6">
      <c r="A15" s="64">
        <v>1212</v>
      </c>
      <c r="B15" s="63"/>
      <c r="C15" s="59" t="s">
        <v>21</v>
      </c>
      <c r="D15" s="60">
        <f t="shared" ref="D15:E15" si="6">+D17</f>
        <v>0</v>
      </c>
      <c r="E15" s="60">
        <f t="shared" si="6"/>
        <v>0</v>
      </c>
      <c r="F15" s="60">
        <f t="shared" ref="F15" si="7">+F17</f>
        <v>0</v>
      </c>
    </row>
    <row r="16" spans="1:6" s="2" customFormat="1">
      <c r="A16" s="59"/>
      <c r="B16" s="59"/>
      <c r="C16" s="59" t="s">
        <v>56</v>
      </c>
      <c r="D16" s="61"/>
      <c r="E16" s="61"/>
      <c r="F16" s="60"/>
    </row>
    <row r="17" spans="1:7" ht="34.5">
      <c r="A17" s="59"/>
      <c r="B17" s="64">
        <v>12007</v>
      </c>
      <c r="C17" s="65" t="s">
        <v>52</v>
      </c>
      <c r="D17" s="60">
        <v>0</v>
      </c>
      <c r="E17" s="60">
        <v>0</v>
      </c>
      <c r="F17" s="60">
        <v>0</v>
      </c>
    </row>
    <row r="18" spans="1:7" s="2" customFormat="1">
      <c r="A18" s="66"/>
      <c r="B18" s="66"/>
      <c r="C18" s="67" t="s">
        <v>25</v>
      </c>
      <c r="D18" s="67"/>
      <c r="E18" s="66"/>
      <c r="F18" s="66"/>
    </row>
    <row r="19" spans="1:7">
      <c r="A19" s="68"/>
      <c r="B19" s="69"/>
      <c r="C19" s="70" t="s">
        <v>57</v>
      </c>
      <c r="D19" s="93">
        <f>-(D20+D23+D31+D36+D40+D51+D61+D64+D77+D81)</f>
        <v>-2729670</v>
      </c>
      <c r="E19" s="93">
        <f>D19</f>
        <v>-2729670</v>
      </c>
      <c r="F19" s="93">
        <f>E19</f>
        <v>-2729670</v>
      </c>
    </row>
    <row r="20" spans="1:7">
      <c r="A20" s="100"/>
      <c r="B20" s="101"/>
      <c r="C20" s="73" t="s">
        <v>120</v>
      </c>
      <c r="D20" s="108">
        <f>D22</f>
        <v>134050</v>
      </c>
      <c r="E20" s="108">
        <f>E22</f>
        <v>134050</v>
      </c>
      <c r="F20" s="108">
        <f>F22</f>
        <v>134050</v>
      </c>
    </row>
    <row r="21" spans="1:7">
      <c r="A21" s="100"/>
      <c r="B21" s="101"/>
      <c r="C21" s="104" t="s">
        <v>53</v>
      </c>
      <c r="D21" s="103"/>
      <c r="E21" s="103"/>
      <c r="F21" s="103"/>
    </row>
    <row r="22" spans="1:7" ht="77.25" customHeight="1">
      <c r="A22" s="100"/>
      <c r="B22" s="101"/>
      <c r="C22" s="104" t="s">
        <v>119</v>
      </c>
      <c r="D22" s="112">
        <v>134050</v>
      </c>
      <c r="E22" s="112">
        <v>134050</v>
      </c>
      <c r="F22" s="112">
        <v>134050</v>
      </c>
    </row>
    <row r="23" spans="1:7">
      <c r="A23" s="71"/>
      <c r="B23" s="72"/>
      <c r="C23" s="73" t="s">
        <v>101</v>
      </c>
      <c r="D23" s="108">
        <f>D25+D26+D27+D28+D29+D30</f>
        <v>500655.7</v>
      </c>
      <c r="E23" s="108">
        <f t="shared" ref="E23:F23" si="8">E25+E26+E27+E28+E29+E30</f>
        <v>500655.7</v>
      </c>
      <c r="F23" s="108">
        <f t="shared" si="8"/>
        <v>500655.7</v>
      </c>
      <c r="G23" s="40"/>
    </row>
    <row r="24" spans="1:7">
      <c r="A24" s="71"/>
      <c r="B24" s="72"/>
      <c r="C24" s="67" t="s">
        <v>53</v>
      </c>
      <c r="D24" s="77"/>
      <c r="E24" s="77"/>
      <c r="F24" s="78"/>
    </row>
    <row r="25" spans="1:7" ht="58.5" customHeight="1">
      <c r="A25" s="100"/>
      <c r="B25" s="101"/>
      <c r="C25" s="183" t="s">
        <v>113</v>
      </c>
      <c r="D25" s="112">
        <v>63988.7</v>
      </c>
      <c r="E25" s="112">
        <v>63988.7</v>
      </c>
      <c r="F25" s="112">
        <v>63988.7</v>
      </c>
    </row>
    <row r="26" spans="1:7" ht="69">
      <c r="A26" s="100"/>
      <c r="B26" s="101"/>
      <c r="C26" s="183" t="s">
        <v>114</v>
      </c>
      <c r="D26" s="112">
        <v>175497</v>
      </c>
      <c r="E26" s="112">
        <v>175497</v>
      </c>
      <c r="F26" s="112">
        <v>175497</v>
      </c>
    </row>
    <row r="27" spans="1:7" ht="69">
      <c r="A27" s="100"/>
      <c r="B27" s="101"/>
      <c r="C27" s="183" t="s">
        <v>115</v>
      </c>
      <c r="D27" s="112">
        <v>96300</v>
      </c>
      <c r="E27" s="112">
        <v>96300</v>
      </c>
      <c r="F27" s="112">
        <v>96300</v>
      </c>
    </row>
    <row r="28" spans="1:7" ht="34.5">
      <c r="A28" s="68"/>
      <c r="B28" s="69"/>
      <c r="C28" s="87" t="s">
        <v>116</v>
      </c>
      <c r="D28" s="112">
        <v>90903.8</v>
      </c>
      <c r="E28" s="112">
        <v>90903.8</v>
      </c>
      <c r="F28" s="112">
        <v>90903.8</v>
      </c>
    </row>
    <row r="29" spans="1:7" ht="103.5">
      <c r="A29" s="74"/>
      <c r="B29" s="75"/>
      <c r="C29" s="87" t="s">
        <v>117</v>
      </c>
      <c r="D29" s="112">
        <v>41250</v>
      </c>
      <c r="E29" s="112">
        <v>41250</v>
      </c>
      <c r="F29" s="139">
        <v>41250</v>
      </c>
      <c r="G29" s="140"/>
    </row>
    <row r="30" spans="1:7" ht="34.5">
      <c r="A30" s="74"/>
      <c r="B30" s="75"/>
      <c r="C30" s="87" t="s">
        <v>152</v>
      </c>
      <c r="D30" s="112">
        <v>32716.2</v>
      </c>
      <c r="E30" s="112">
        <v>32716.2</v>
      </c>
      <c r="F30" s="139">
        <v>32716.2</v>
      </c>
      <c r="G30" s="141"/>
    </row>
    <row r="31" spans="1:7">
      <c r="A31" s="71"/>
      <c r="B31" s="72"/>
      <c r="C31" s="73" t="s">
        <v>79</v>
      </c>
      <c r="D31" s="108">
        <f>D33+D34+D35</f>
        <v>66323.3</v>
      </c>
      <c r="E31" s="108">
        <f t="shared" ref="E31:F31" si="9">E33+E34+E35</f>
        <v>66323.3</v>
      </c>
      <c r="F31" s="108">
        <f t="shared" si="9"/>
        <v>66323.3</v>
      </c>
      <c r="G31" s="142"/>
    </row>
    <row r="32" spans="1:7">
      <c r="A32" s="71"/>
      <c r="B32" s="72"/>
      <c r="C32" s="67" t="s">
        <v>53</v>
      </c>
      <c r="D32" s="77"/>
      <c r="E32" s="77"/>
      <c r="F32" s="78"/>
    </row>
    <row r="33" spans="1:7" ht="86.25">
      <c r="A33" s="74"/>
      <c r="B33" s="75"/>
      <c r="C33" s="87" t="s">
        <v>118</v>
      </c>
      <c r="D33" s="112">
        <v>30635.8</v>
      </c>
      <c r="E33" s="112">
        <v>30635.8</v>
      </c>
      <c r="F33" s="112">
        <v>30635.8</v>
      </c>
    </row>
    <row r="34" spans="1:7" ht="86.25">
      <c r="A34" s="74"/>
      <c r="B34" s="75"/>
      <c r="C34" s="87" t="s">
        <v>153</v>
      </c>
      <c r="D34" s="139">
        <v>16590</v>
      </c>
      <c r="E34" s="139">
        <v>16590</v>
      </c>
      <c r="F34" s="139">
        <v>16590</v>
      </c>
    </row>
    <row r="35" spans="1:7" ht="86.25">
      <c r="A35" s="74"/>
      <c r="B35" s="75"/>
      <c r="C35" s="87" t="s">
        <v>169</v>
      </c>
      <c r="D35" s="139">
        <v>19097.5</v>
      </c>
      <c r="E35" s="139">
        <v>19097.5</v>
      </c>
      <c r="F35" s="139">
        <v>19097.5</v>
      </c>
    </row>
    <row r="36" spans="1:7">
      <c r="A36" s="74"/>
      <c r="B36" s="75"/>
      <c r="C36" s="73" t="s">
        <v>154</v>
      </c>
      <c r="D36" s="143">
        <f>D38+D39</f>
        <v>409140.8</v>
      </c>
      <c r="E36" s="143">
        <f t="shared" ref="E36:F36" si="10">E38+E39</f>
        <v>409140.8</v>
      </c>
      <c r="F36" s="143">
        <f t="shared" si="10"/>
        <v>409140.8</v>
      </c>
    </row>
    <row r="37" spans="1:7">
      <c r="A37" s="74"/>
      <c r="B37" s="75"/>
      <c r="C37" s="67" t="s">
        <v>53</v>
      </c>
      <c r="D37" s="139"/>
      <c r="E37" s="139"/>
      <c r="F37" s="139"/>
    </row>
    <row r="38" spans="1:7" ht="34.5">
      <c r="A38" s="74"/>
      <c r="B38" s="75"/>
      <c r="C38" s="87" t="s">
        <v>155</v>
      </c>
      <c r="D38" s="139">
        <v>135431.79999999999</v>
      </c>
      <c r="E38" s="139">
        <v>135431.79999999999</v>
      </c>
      <c r="F38" s="139">
        <v>135431.79999999999</v>
      </c>
    </row>
    <row r="39" spans="1:7" ht="69">
      <c r="A39" s="74"/>
      <c r="B39" s="75"/>
      <c r="C39" s="87" t="s">
        <v>176</v>
      </c>
      <c r="D39" s="139">
        <v>273709</v>
      </c>
      <c r="E39" s="139">
        <v>273709</v>
      </c>
      <c r="F39" s="139">
        <v>273709</v>
      </c>
    </row>
    <row r="40" spans="1:7" ht="21.75" customHeight="1">
      <c r="A40" s="71"/>
      <c r="B40" s="72"/>
      <c r="C40" s="73" t="s">
        <v>89</v>
      </c>
      <c r="D40" s="108">
        <f>D42+D43+D44+D45+D46+D47+D48+D49+D50</f>
        <v>207437.40000000002</v>
      </c>
      <c r="E40" s="108">
        <f t="shared" ref="E40:F40" si="11">E42+E43+E44+E45+E46+E47+E48+E49+E50</f>
        <v>207437.40000000002</v>
      </c>
      <c r="F40" s="108">
        <f t="shared" si="11"/>
        <v>207437.40000000002</v>
      </c>
      <c r="G40" s="40"/>
    </row>
    <row r="41" spans="1:7">
      <c r="A41" s="71"/>
      <c r="B41" s="72"/>
      <c r="C41" s="67" t="s">
        <v>53</v>
      </c>
      <c r="D41" s="77"/>
      <c r="E41" s="77"/>
      <c r="F41" s="78"/>
    </row>
    <row r="42" spans="1:7" ht="34.5">
      <c r="A42" s="100"/>
      <c r="B42" s="101"/>
      <c r="C42" s="183" t="s">
        <v>123</v>
      </c>
      <c r="D42" s="106">
        <v>28122.799999999999</v>
      </c>
      <c r="E42" s="106">
        <v>28122.799999999999</v>
      </c>
      <c r="F42" s="106">
        <v>28122.799999999999</v>
      </c>
    </row>
    <row r="43" spans="1:7" ht="34.5">
      <c r="A43" s="100"/>
      <c r="B43" s="101"/>
      <c r="C43" s="183" t="s">
        <v>124</v>
      </c>
      <c r="D43" s="106">
        <v>23384.3</v>
      </c>
      <c r="E43" s="106">
        <v>23384.3</v>
      </c>
      <c r="F43" s="106">
        <v>23384.3</v>
      </c>
    </row>
    <row r="44" spans="1:7" ht="34.5">
      <c r="A44" s="100"/>
      <c r="B44" s="101"/>
      <c r="C44" s="183" t="s">
        <v>125</v>
      </c>
      <c r="D44" s="106">
        <v>23474.799999999999</v>
      </c>
      <c r="E44" s="106">
        <v>23474.799999999999</v>
      </c>
      <c r="F44" s="106">
        <v>23474.799999999999</v>
      </c>
    </row>
    <row r="45" spans="1:7" ht="51.75">
      <c r="A45" s="100"/>
      <c r="B45" s="101"/>
      <c r="C45" s="183" t="s">
        <v>126</v>
      </c>
      <c r="D45" s="106">
        <v>22336.6</v>
      </c>
      <c r="E45" s="106">
        <v>22336.6</v>
      </c>
      <c r="F45" s="106">
        <v>22336.6</v>
      </c>
    </row>
    <row r="46" spans="1:7" ht="86.25">
      <c r="A46" s="68"/>
      <c r="B46" s="69"/>
      <c r="C46" s="88" t="s">
        <v>127</v>
      </c>
      <c r="D46" s="106">
        <v>12616.2</v>
      </c>
      <c r="E46" s="106">
        <v>12616.2</v>
      </c>
      <c r="F46" s="106">
        <v>12616.2</v>
      </c>
    </row>
    <row r="47" spans="1:7" ht="34.5">
      <c r="A47" s="100"/>
      <c r="B47" s="101"/>
      <c r="C47" s="105" t="s">
        <v>128</v>
      </c>
      <c r="D47" s="106">
        <v>6556.5</v>
      </c>
      <c r="E47" s="106">
        <v>6556.5</v>
      </c>
      <c r="F47" s="106">
        <v>6556.5</v>
      </c>
    </row>
    <row r="48" spans="1:7" ht="51.75">
      <c r="A48" s="74"/>
      <c r="B48" s="75"/>
      <c r="C48" s="88" t="s">
        <v>149</v>
      </c>
      <c r="D48" s="131">
        <v>43824.5</v>
      </c>
      <c r="E48" s="131">
        <v>43824.5</v>
      </c>
      <c r="F48" s="131">
        <v>43824.5</v>
      </c>
    </row>
    <row r="49" spans="1:6" ht="51.75">
      <c r="A49" s="100"/>
      <c r="B49" s="101"/>
      <c r="C49" s="105" t="s">
        <v>121</v>
      </c>
      <c r="D49" s="106">
        <v>35797</v>
      </c>
      <c r="E49" s="106">
        <v>35797</v>
      </c>
      <c r="F49" s="106">
        <v>35797</v>
      </c>
    </row>
    <row r="50" spans="1:6" ht="86.25">
      <c r="A50" s="74"/>
      <c r="B50" s="75"/>
      <c r="C50" s="87" t="s">
        <v>122</v>
      </c>
      <c r="D50" s="106">
        <v>11324.7</v>
      </c>
      <c r="E50" s="106">
        <v>11324.7</v>
      </c>
      <c r="F50" s="106">
        <v>11324.7</v>
      </c>
    </row>
    <row r="51" spans="1:6" ht="25.5" customHeight="1">
      <c r="A51" s="63"/>
      <c r="B51" s="63"/>
      <c r="C51" s="76" t="s">
        <v>66</v>
      </c>
      <c r="D51" s="108">
        <f>D53+D54+D55+D56+D57+D58+D59+D60</f>
        <v>252034.69999999998</v>
      </c>
      <c r="E51" s="108">
        <f t="shared" ref="E51:F51" si="12">E53+E54+E55+E56+E57+E58+E59+E60</f>
        <v>252034.69999999998</v>
      </c>
      <c r="F51" s="108">
        <f t="shared" si="12"/>
        <v>252034.69999999998</v>
      </c>
    </row>
    <row r="52" spans="1:6">
      <c r="A52" s="63"/>
      <c r="B52" s="63"/>
      <c r="C52" s="63" t="s">
        <v>53</v>
      </c>
      <c r="D52" s="60"/>
      <c r="E52" s="60"/>
      <c r="F52" s="60"/>
    </row>
    <row r="53" spans="1:6" ht="98.25" customHeight="1">
      <c r="A53" s="107"/>
      <c r="B53" s="107"/>
      <c r="C53" s="88" t="s">
        <v>151</v>
      </c>
      <c r="D53" s="106">
        <v>34118.6</v>
      </c>
      <c r="E53" s="106">
        <v>34118.6</v>
      </c>
      <c r="F53" s="106">
        <v>34118.6</v>
      </c>
    </row>
    <row r="54" spans="1:6" ht="76.5" customHeight="1">
      <c r="A54" s="107"/>
      <c r="B54" s="107"/>
      <c r="C54" s="88" t="s">
        <v>129</v>
      </c>
      <c r="D54" s="106">
        <v>8825.1</v>
      </c>
      <c r="E54" s="106">
        <v>8825.1</v>
      </c>
      <c r="F54" s="106">
        <v>8825.1</v>
      </c>
    </row>
    <row r="55" spans="1:6" ht="52.5" customHeight="1">
      <c r="A55" s="107"/>
      <c r="B55" s="107"/>
      <c r="C55" s="88" t="s">
        <v>130</v>
      </c>
      <c r="D55" s="106">
        <v>70219.8</v>
      </c>
      <c r="E55" s="106">
        <v>70219.8</v>
      </c>
      <c r="F55" s="106">
        <v>70219.8</v>
      </c>
    </row>
    <row r="56" spans="1:6" ht="189.75">
      <c r="A56" s="107"/>
      <c r="B56" s="107"/>
      <c r="C56" s="88" t="s">
        <v>131</v>
      </c>
      <c r="D56" s="106">
        <v>50424.5</v>
      </c>
      <c r="E56" s="106">
        <v>50424.5</v>
      </c>
      <c r="F56" s="106">
        <v>50424.5</v>
      </c>
    </row>
    <row r="57" spans="1:6" ht="69">
      <c r="A57" s="86"/>
      <c r="B57" s="86"/>
      <c r="C57" s="88" t="s">
        <v>150</v>
      </c>
      <c r="D57" s="131">
        <v>44199.199999999997</v>
      </c>
      <c r="E57" s="131">
        <v>44199.199999999997</v>
      </c>
      <c r="F57" s="131">
        <v>44199.199999999997</v>
      </c>
    </row>
    <row r="58" spans="1:6" ht="51.75">
      <c r="A58" s="86"/>
      <c r="B58" s="86"/>
      <c r="C58" s="88" t="s">
        <v>132</v>
      </c>
      <c r="D58" s="106">
        <v>31316.799999999999</v>
      </c>
      <c r="E58" s="106">
        <v>31316.799999999999</v>
      </c>
      <c r="F58" s="106">
        <v>31316.799999999999</v>
      </c>
    </row>
    <row r="59" spans="1:6" ht="86.25">
      <c r="A59" s="86"/>
      <c r="B59" s="86"/>
      <c r="C59" s="144" t="s">
        <v>157</v>
      </c>
      <c r="D59" s="131">
        <v>3220.8</v>
      </c>
      <c r="E59" s="131">
        <v>3220.8</v>
      </c>
      <c r="F59" s="131">
        <v>3220.8</v>
      </c>
    </row>
    <row r="60" spans="1:6" ht="69">
      <c r="A60" s="86"/>
      <c r="B60" s="86"/>
      <c r="C60" s="144" t="s">
        <v>156</v>
      </c>
      <c r="D60" s="131">
        <v>9709.9</v>
      </c>
      <c r="E60" s="131">
        <v>9709.9</v>
      </c>
      <c r="F60" s="131">
        <v>9709.9</v>
      </c>
    </row>
    <row r="61" spans="1:6" ht="25.5" customHeight="1">
      <c r="A61" s="63"/>
      <c r="B61" s="63"/>
      <c r="C61" s="76" t="s">
        <v>100</v>
      </c>
      <c r="D61" s="109">
        <f>D63</f>
        <v>28315.7</v>
      </c>
      <c r="E61" s="109">
        <f t="shared" ref="E61:F61" si="13">E63</f>
        <v>28315.7</v>
      </c>
      <c r="F61" s="109">
        <f t="shared" si="13"/>
        <v>28315.7</v>
      </c>
    </row>
    <row r="62" spans="1:6">
      <c r="A62" s="63"/>
      <c r="B62" s="63"/>
      <c r="C62" s="63" t="s">
        <v>53</v>
      </c>
      <c r="D62" s="109"/>
      <c r="E62" s="106"/>
      <c r="F62" s="106"/>
    </row>
    <row r="63" spans="1:6" ht="86.25">
      <c r="A63" s="86"/>
      <c r="B63" s="86"/>
      <c r="C63" s="47" t="s">
        <v>133</v>
      </c>
      <c r="D63" s="106">
        <v>28315.7</v>
      </c>
      <c r="E63" s="106">
        <v>28315.7</v>
      </c>
      <c r="F63" s="106">
        <v>28315.7</v>
      </c>
    </row>
    <row r="64" spans="1:6" ht="23.25" customHeight="1">
      <c r="A64" s="107"/>
      <c r="B64" s="107"/>
      <c r="C64" s="110" t="s">
        <v>134</v>
      </c>
      <c r="D64" s="109">
        <f>D66+D67+D68+D69+D70+D71+D72+D73+D74+D75+D76</f>
        <v>1074086.8999999999</v>
      </c>
      <c r="E64" s="109">
        <f t="shared" ref="E64:F64" si="14">E66+E67+E68+E69+E70+E71+E72+E73+E74+E75+E76</f>
        <v>1074086.8999999999</v>
      </c>
      <c r="F64" s="109">
        <f t="shared" si="14"/>
        <v>1074086.8999999999</v>
      </c>
    </row>
    <row r="65" spans="1:6" ht="18" customHeight="1">
      <c r="A65" s="107"/>
      <c r="B65" s="107"/>
      <c r="C65" s="102" t="s">
        <v>53</v>
      </c>
      <c r="D65" s="106"/>
      <c r="E65" s="106"/>
      <c r="F65" s="106"/>
    </row>
    <row r="66" spans="1:6" ht="34.5">
      <c r="A66" s="107"/>
      <c r="B66" s="107"/>
      <c r="C66" s="102" t="s">
        <v>135</v>
      </c>
      <c r="D66" s="111">
        <v>109420.3</v>
      </c>
      <c r="E66" s="111">
        <v>109420.3</v>
      </c>
      <c r="F66" s="111">
        <v>109420.3</v>
      </c>
    </row>
    <row r="67" spans="1:6" ht="379.5">
      <c r="A67" s="86"/>
      <c r="B67" s="86"/>
      <c r="C67" s="47" t="s">
        <v>159</v>
      </c>
      <c r="D67" s="145">
        <v>13422.9</v>
      </c>
      <c r="E67" s="145">
        <v>13422.9</v>
      </c>
      <c r="F67" s="145">
        <v>13422.9</v>
      </c>
    </row>
    <row r="68" spans="1:6" ht="34.5">
      <c r="A68" s="86"/>
      <c r="B68" s="86"/>
      <c r="C68" s="47" t="s">
        <v>160</v>
      </c>
      <c r="D68" s="145">
        <v>67294</v>
      </c>
      <c r="E68" s="145">
        <v>67294</v>
      </c>
      <c r="F68" s="145">
        <v>67294</v>
      </c>
    </row>
    <row r="69" spans="1:6" ht="345">
      <c r="A69" s="86"/>
      <c r="B69" s="86"/>
      <c r="C69" s="47" t="s">
        <v>161</v>
      </c>
      <c r="D69" s="145">
        <v>52285.9</v>
      </c>
      <c r="E69" s="145">
        <v>52285.9</v>
      </c>
      <c r="F69" s="145">
        <v>52285.9</v>
      </c>
    </row>
    <row r="70" spans="1:6" ht="189.75">
      <c r="A70" s="86"/>
      <c r="B70" s="86"/>
      <c r="C70" s="47" t="s">
        <v>162</v>
      </c>
      <c r="D70" s="145">
        <v>28868.2</v>
      </c>
      <c r="E70" s="145">
        <v>28868.2</v>
      </c>
      <c r="F70" s="145">
        <v>28868.2</v>
      </c>
    </row>
    <row r="71" spans="1:6" ht="86.25">
      <c r="A71" s="86"/>
      <c r="B71" s="86"/>
      <c r="C71" s="47" t="s">
        <v>163</v>
      </c>
      <c r="D71" s="145">
        <v>8800.1</v>
      </c>
      <c r="E71" s="145">
        <v>8800.1</v>
      </c>
      <c r="F71" s="145">
        <v>8800.1</v>
      </c>
    </row>
    <row r="72" spans="1:6" ht="103.5">
      <c r="A72" s="86"/>
      <c r="B72" s="86"/>
      <c r="C72" s="47" t="s">
        <v>164</v>
      </c>
      <c r="D72" s="145">
        <v>142354.70000000001</v>
      </c>
      <c r="E72" s="145">
        <v>142354.70000000001</v>
      </c>
      <c r="F72" s="145">
        <v>142354.70000000001</v>
      </c>
    </row>
    <row r="73" spans="1:6" ht="120.75">
      <c r="A73" s="86"/>
      <c r="B73" s="86"/>
      <c r="C73" s="47" t="s">
        <v>165</v>
      </c>
      <c r="D73" s="145">
        <v>235076.8</v>
      </c>
      <c r="E73" s="145">
        <v>235076.8</v>
      </c>
      <c r="F73" s="145">
        <v>235076.8</v>
      </c>
    </row>
    <row r="74" spans="1:6" ht="69">
      <c r="A74" s="86"/>
      <c r="B74" s="86"/>
      <c r="C74" s="47" t="s">
        <v>166</v>
      </c>
      <c r="D74" s="145">
        <v>14388.2</v>
      </c>
      <c r="E74" s="145">
        <v>14388.2</v>
      </c>
      <c r="F74" s="145">
        <v>14388.2</v>
      </c>
    </row>
    <row r="75" spans="1:6" ht="120.75">
      <c r="A75" s="86"/>
      <c r="B75" s="86"/>
      <c r="C75" s="47" t="s">
        <v>174</v>
      </c>
      <c r="D75" s="145">
        <v>6194.1</v>
      </c>
      <c r="E75" s="145">
        <v>6194.1</v>
      </c>
      <c r="F75" s="145">
        <v>6194.1</v>
      </c>
    </row>
    <row r="76" spans="1:6" ht="69">
      <c r="A76" s="86"/>
      <c r="B76" s="86"/>
      <c r="C76" s="47" t="s">
        <v>175</v>
      </c>
      <c r="D76" s="145">
        <v>395981.7</v>
      </c>
      <c r="E76" s="145">
        <v>395981.7</v>
      </c>
      <c r="F76" s="145">
        <v>395981.7</v>
      </c>
    </row>
    <row r="77" spans="1:6">
      <c r="A77" s="63"/>
      <c r="B77" s="63"/>
      <c r="C77" s="79" t="s">
        <v>80</v>
      </c>
      <c r="D77" s="109">
        <f>D79+D80</f>
        <v>6559.5</v>
      </c>
      <c r="E77" s="109">
        <f t="shared" ref="E77:F77" si="15">E79+E80</f>
        <v>6559.5</v>
      </c>
      <c r="F77" s="109">
        <f t="shared" si="15"/>
        <v>6559.5</v>
      </c>
    </row>
    <row r="78" spans="1:6">
      <c r="A78" s="63"/>
      <c r="B78" s="63"/>
      <c r="C78" s="63" t="s">
        <v>53</v>
      </c>
      <c r="D78" s="106"/>
      <c r="E78" s="106"/>
      <c r="F78" s="106"/>
    </row>
    <row r="79" spans="1:6" ht="69">
      <c r="A79" s="63"/>
      <c r="B79" s="63"/>
      <c r="C79" s="47" t="s">
        <v>177</v>
      </c>
      <c r="D79" s="106">
        <v>3315.8</v>
      </c>
      <c r="E79" s="106">
        <v>3315.8</v>
      </c>
      <c r="F79" s="106">
        <v>3315.8</v>
      </c>
    </row>
    <row r="80" spans="1:6" ht="359.25" customHeight="1">
      <c r="A80" s="86"/>
      <c r="B80" s="86"/>
      <c r="C80" s="47" t="s">
        <v>158</v>
      </c>
      <c r="D80" s="131">
        <v>3243.7</v>
      </c>
      <c r="E80" s="131">
        <v>3243.7</v>
      </c>
      <c r="F80" s="131">
        <v>3243.7</v>
      </c>
    </row>
    <row r="81" spans="1:6">
      <c r="A81" s="63"/>
      <c r="B81" s="63"/>
      <c r="C81" s="79" t="s">
        <v>70</v>
      </c>
      <c r="D81" s="109">
        <f>D83</f>
        <v>51066</v>
      </c>
      <c r="E81" s="109">
        <f>E83</f>
        <v>51066</v>
      </c>
      <c r="F81" s="109">
        <f>F83</f>
        <v>51066</v>
      </c>
    </row>
    <row r="82" spans="1:6">
      <c r="A82" s="63"/>
      <c r="B82" s="63"/>
      <c r="C82" s="63" t="s">
        <v>53</v>
      </c>
      <c r="D82" s="106"/>
      <c r="E82" s="106"/>
      <c r="F82" s="106"/>
    </row>
    <row r="83" spans="1:6" ht="86.25">
      <c r="A83" s="63"/>
      <c r="B83" s="63"/>
      <c r="C83" s="47" t="s">
        <v>136</v>
      </c>
      <c r="D83" s="106">
        <v>51066</v>
      </c>
      <c r="E83" s="106">
        <v>51066</v>
      </c>
      <c r="F83" s="106">
        <v>51066</v>
      </c>
    </row>
  </sheetData>
  <mergeCells count="4">
    <mergeCell ref="A5:F5"/>
    <mergeCell ref="A7:B7"/>
    <mergeCell ref="C7:C8"/>
    <mergeCell ref="D7:F7"/>
  </mergeCells>
  <pageMargins left="0.2" right="0.2" top="0.41" bottom="0.3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8"/>
  <sheetViews>
    <sheetView zoomScaleNormal="100" workbookViewId="0">
      <selection activeCell="L10" sqref="L10"/>
    </sheetView>
  </sheetViews>
  <sheetFormatPr defaultColWidth="9.140625" defaultRowHeight="17.25"/>
  <cols>
    <col min="1" max="1" width="8" style="2" customWidth="1"/>
    <col min="2" max="2" width="7.7109375" style="2" bestFit="1" customWidth="1"/>
    <col min="3" max="3" width="6" style="2" bestFit="1" customWidth="1"/>
    <col min="4" max="4" width="8.7109375" style="2" customWidth="1"/>
    <col min="5" max="5" width="12.5703125" style="2" customWidth="1"/>
    <col min="6" max="6" width="72.42578125" style="2" bestFit="1" customWidth="1"/>
    <col min="7" max="7" width="16.5703125" style="2" customWidth="1"/>
    <col min="8" max="8" width="18.42578125" style="2" customWidth="1"/>
    <col min="9" max="9" width="18.5703125" style="2" customWidth="1"/>
    <col min="10" max="10" width="9.140625" style="2"/>
    <col min="11" max="11" width="16.28515625" style="2" bestFit="1" customWidth="1"/>
    <col min="12" max="16384" width="9.140625" style="2"/>
  </cols>
  <sheetData>
    <row r="1" spans="1:253">
      <c r="I1" s="21" t="s">
        <v>59</v>
      </c>
    </row>
    <row r="2" spans="1:253">
      <c r="I2" s="21" t="s">
        <v>76</v>
      </c>
    </row>
    <row r="3" spans="1:253">
      <c r="C3" s="3"/>
      <c r="D3" s="23"/>
      <c r="E3" s="23"/>
      <c r="F3" s="23"/>
      <c r="G3" s="23"/>
      <c r="H3" s="23"/>
      <c r="I3" s="22" t="s">
        <v>45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253">
      <c r="E4" s="3"/>
      <c r="F4" s="3"/>
      <c r="G4" s="3"/>
      <c r="H4" s="3"/>
      <c r="I4" s="10"/>
      <c r="J4" s="10"/>
      <c r="K4" s="10"/>
      <c r="L4" s="10"/>
      <c r="M4" s="1"/>
      <c r="N4" s="10"/>
      <c r="O4" s="10"/>
      <c r="P4" s="10"/>
      <c r="Q4" s="10"/>
      <c r="R4" s="10"/>
      <c r="S4" s="10"/>
      <c r="T4" s="10"/>
      <c r="U4" s="1"/>
      <c r="V4" s="10"/>
      <c r="W4" s="10"/>
      <c r="X4" s="10"/>
      <c r="Y4" s="10"/>
      <c r="Z4" s="10"/>
      <c r="AA4" s="10"/>
      <c r="AB4" s="10"/>
      <c r="AC4" s="1"/>
      <c r="AD4" s="10"/>
      <c r="AE4" s="10"/>
      <c r="AF4" s="10"/>
      <c r="AG4" s="10"/>
      <c r="AH4" s="10"/>
      <c r="AI4" s="10"/>
      <c r="AJ4" s="10"/>
      <c r="AK4" s="1"/>
      <c r="AL4" s="10"/>
      <c r="AM4" s="10"/>
      <c r="AN4" s="10"/>
      <c r="AO4" s="10"/>
      <c r="AP4" s="10"/>
      <c r="AQ4" s="10"/>
      <c r="AR4" s="10"/>
      <c r="AS4" s="1"/>
      <c r="AT4" s="10"/>
      <c r="AU4" s="10"/>
      <c r="AV4" s="10"/>
      <c r="AW4" s="10"/>
      <c r="AX4" s="10"/>
      <c r="AY4" s="10"/>
      <c r="AZ4" s="10"/>
      <c r="BA4" s="1"/>
      <c r="BB4" s="10"/>
      <c r="BC4" s="10"/>
      <c r="BD4" s="10"/>
      <c r="BE4" s="10"/>
      <c r="BF4" s="10"/>
      <c r="BG4" s="10"/>
      <c r="BH4" s="10"/>
      <c r="BI4" s="1"/>
      <c r="BJ4" s="10"/>
      <c r="BK4" s="10"/>
      <c r="BL4" s="10"/>
      <c r="BM4" s="10"/>
      <c r="BN4" s="10"/>
      <c r="BO4" s="10"/>
      <c r="BP4" s="10"/>
      <c r="BQ4" s="1"/>
      <c r="BR4" s="10"/>
      <c r="BS4" s="10"/>
      <c r="BT4" s="10"/>
      <c r="BU4" s="10"/>
      <c r="BV4" s="10"/>
      <c r="BW4" s="10"/>
      <c r="BX4" s="10"/>
      <c r="BY4" s="1"/>
      <c r="BZ4" s="10"/>
      <c r="CA4" s="10"/>
      <c r="CB4" s="10"/>
      <c r="CC4" s="10"/>
      <c r="CD4" s="10"/>
      <c r="CE4" s="10"/>
      <c r="CF4" s="10"/>
      <c r="CG4" s="1"/>
      <c r="CH4" s="10"/>
      <c r="CI4" s="10"/>
      <c r="CJ4" s="10"/>
      <c r="CK4" s="10"/>
      <c r="CL4" s="10"/>
      <c r="CM4" s="10"/>
      <c r="CN4" s="10"/>
      <c r="CO4" s="1"/>
      <c r="CP4" s="10"/>
      <c r="CQ4" s="10"/>
      <c r="CR4" s="10"/>
      <c r="CS4" s="10"/>
      <c r="CT4" s="10"/>
      <c r="CU4" s="10"/>
      <c r="CV4" s="10"/>
      <c r="CW4" s="1"/>
      <c r="CX4" s="10"/>
      <c r="CY4" s="10"/>
      <c r="CZ4" s="10"/>
      <c r="DA4" s="10"/>
      <c r="DB4" s="10"/>
      <c r="DC4" s="10"/>
      <c r="DD4" s="10"/>
      <c r="DE4" s="1"/>
      <c r="DF4" s="10"/>
      <c r="DG4" s="10"/>
      <c r="DH4" s="10"/>
      <c r="DI4" s="10"/>
      <c r="DJ4" s="10"/>
      <c r="DK4" s="10"/>
      <c r="DL4" s="10"/>
      <c r="DM4" s="1"/>
      <c r="DN4" s="10"/>
      <c r="DO4" s="10"/>
      <c r="DP4" s="10"/>
      <c r="DQ4" s="10"/>
      <c r="DR4" s="10"/>
      <c r="DS4" s="10"/>
      <c r="DT4" s="10"/>
      <c r="DU4" s="1"/>
      <c r="DV4" s="10"/>
      <c r="DW4" s="10"/>
      <c r="DX4" s="10"/>
      <c r="DY4" s="10"/>
      <c r="DZ4" s="10"/>
      <c r="EA4" s="10"/>
      <c r="EB4" s="10"/>
      <c r="EC4" s="1"/>
      <c r="ED4" s="10"/>
      <c r="EE4" s="10"/>
      <c r="EF4" s="10"/>
      <c r="EG4" s="10"/>
      <c r="EH4" s="10"/>
      <c r="EI4" s="10"/>
      <c r="EJ4" s="10"/>
      <c r="EK4" s="1"/>
      <c r="EL4" s="10"/>
      <c r="EM4" s="10"/>
      <c r="EN4" s="10"/>
      <c r="EO4" s="10"/>
      <c r="EP4" s="10"/>
      <c r="EQ4" s="10"/>
      <c r="ER4" s="10"/>
      <c r="ES4" s="1"/>
      <c r="ET4" s="10"/>
      <c r="EU4" s="10"/>
      <c r="EV4" s="10"/>
      <c r="EW4" s="10"/>
      <c r="EX4" s="10"/>
      <c r="EY4" s="10"/>
      <c r="EZ4" s="10"/>
      <c r="FA4" s="1"/>
      <c r="FB4" s="10"/>
      <c r="FC4" s="10"/>
      <c r="FD4" s="10"/>
      <c r="FE4" s="10"/>
      <c r="FF4" s="10"/>
      <c r="FG4" s="10"/>
      <c r="FH4" s="10"/>
      <c r="FI4" s="1"/>
      <c r="FJ4" s="10"/>
      <c r="FK4" s="10"/>
      <c r="FL4" s="10"/>
      <c r="FM4" s="10"/>
      <c r="FN4" s="10"/>
      <c r="FO4" s="10"/>
      <c r="FP4" s="10"/>
      <c r="FQ4" s="1"/>
      <c r="FR4" s="10"/>
      <c r="FS4" s="10"/>
      <c r="FT4" s="10"/>
      <c r="FU4" s="10"/>
      <c r="FV4" s="10"/>
      <c r="FW4" s="10"/>
      <c r="FX4" s="10"/>
      <c r="FY4" s="1"/>
      <c r="FZ4" s="10"/>
      <c r="GA4" s="10"/>
      <c r="GB4" s="10"/>
      <c r="GC4" s="10"/>
      <c r="GD4" s="10"/>
      <c r="GE4" s="10"/>
      <c r="GF4" s="10"/>
      <c r="GG4" s="1"/>
      <c r="GH4" s="10"/>
      <c r="GI4" s="10"/>
      <c r="GJ4" s="10"/>
      <c r="GK4" s="10"/>
      <c r="GL4" s="10"/>
      <c r="GM4" s="10"/>
      <c r="GN4" s="10"/>
      <c r="GO4" s="1"/>
      <c r="GP4" s="10"/>
      <c r="GQ4" s="10"/>
      <c r="GR4" s="10"/>
      <c r="GS4" s="10"/>
      <c r="GT4" s="10"/>
      <c r="GU4" s="10"/>
      <c r="GV4" s="10"/>
      <c r="GW4" s="1"/>
      <c r="GX4" s="10"/>
      <c r="GY4" s="10"/>
      <c r="GZ4" s="10"/>
      <c r="HA4" s="10"/>
      <c r="HB4" s="10"/>
      <c r="HC4" s="10"/>
      <c r="HD4" s="10"/>
      <c r="HE4" s="1"/>
      <c r="HF4" s="10"/>
      <c r="HG4" s="10"/>
      <c r="HH4" s="10"/>
      <c r="HI4" s="10"/>
      <c r="HJ4" s="10"/>
      <c r="HK4" s="10"/>
      <c r="HL4" s="10"/>
      <c r="HM4" s="1"/>
      <c r="HN4" s="10"/>
      <c r="HO4" s="10"/>
      <c r="HP4" s="10"/>
      <c r="HQ4" s="10"/>
      <c r="HR4" s="10"/>
      <c r="HS4" s="10"/>
      <c r="HT4" s="10"/>
      <c r="HU4" s="1"/>
      <c r="HV4" s="10"/>
      <c r="HW4" s="10"/>
      <c r="HX4" s="10"/>
      <c r="HY4" s="10"/>
      <c r="HZ4" s="10"/>
      <c r="IA4" s="10"/>
      <c r="IB4" s="10"/>
      <c r="IC4" s="1"/>
      <c r="ID4" s="10"/>
      <c r="IE4" s="10"/>
      <c r="IF4" s="10"/>
      <c r="IG4" s="10"/>
      <c r="IH4" s="10"/>
      <c r="II4" s="10"/>
      <c r="IJ4" s="10"/>
      <c r="IK4" s="1"/>
      <c r="IL4" s="10"/>
      <c r="IM4" s="10"/>
      <c r="IN4" s="10"/>
      <c r="IO4" s="10"/>
      <c r="IP4" s="10"/>
      <c r="IQ4" s="10"/>
      <c r="IR4" s="10"/>
      <c r="IS4" s="1"/>
    </row>
    <row r="5" spans="1:253" ht="73.150000000000006" customHeight="1">
      <c r="A5" s="157" t="s">
        <v>77</v>
      </c>
      <c r="B5" s="157"/>
      <c r="C5" s="157"/>
      <c r="D5" s="157"/>
      <c r="E5" s="157"/>
      <c r="F5" s="157"/>
      <c r="G5" s="157"/>
      <c r="H5" s="157"/>
      <c r="I5" s="157"/>
      <c r="J5" s="10"/>
      <c r="K5" s="10"/>
      <c r="L5" s="10"/>
      <c r="M5" s="1"/>
      <c r="N5" s="10"/>
      <c r="O5" s="10"/>
      <c r="P5" s="10"/>
      <c r="Q5" s="10"/>
      <c r="R5" s="10"/>
      <c r="S5" s="10"/>
      <c r="T5" s="10"/>
      <c r="U5" s="1"/>
      <c r="V5" s="10"/>
      <c r="W5" s="10"/>
      <c r="X5" s="10"/>
      <c r="Y5" s="10"/>
      <c r="Z5" s="10"/>
      <c r="AA5" s="10"/>
      <c r="AB5" s="10"/>
      <c r="AC5" s="1"/>
      <c r="AD5" s="10"/>
      <c r="AE5" s="10"/>
      <c r="AF5" s="10"/>
      <c r="AG5" s="10"/>
      <c r="AH5" s="10"/>
      <c r="AI5" s="10"/>
      <c r="AJ5" s="10"/>
      <c r="AK5" s="1"/>
      <c r="AL5" s="10"/>
      <c r="AM5" s="10"/>
      <c r="AN5" s="10"/>
      <c r="AO5" s="10"/>
      <c r="AP5" s="10"/>
      <c r="AQ5" s="10"/>
      <c r="AR5" s="10"/>
      <c r="AS5" s="1"/>
      <c r="AT5" s="10"/>
      <c r="AU5" s="10"/>
      <c r="AV5" s="10"/>
      <c r="AW5" s="10"/>
      <c r="AX5" s="10"/>
      <c r="AY5" s="10"/>
      <c r="AZ5" s="10"/>
      <c r="BA5" s="1"/>
      <c r="BB5" s="10"/>
      <c r="BC5" s="10"/>
      <c r="BD5" s="10"/>
      <c r="BE5" s="10"/>
      <c r="BF5" s="10"/>
      <c r="BG5" s="10"/>
      <c r="BH5" s="10"/>
      <c r="BI5" s="1"/>
      <c r="BJ5" s="10"/>
      <c r="BK5" s="10"/>
      <c r="BL5" s="10"/>
      <c r="BM5" s="10"/>
      <c r="BN5" s="10"/>
      <c r="BO5" s="10"/>
      <c r="BP5" s="10"/>
      <c r="BQ5" s="1"/>
      <c r="BR5" s="10"/>
      <c r="BS5" s="10"/>
      <c r="BT5" s="10"/>
      <c r="BU5" s="10"/>
      <c r="BV5" s="10"/>
      <c r="BW5" s="10"/>
      <c r="BX5" s="10"/>
      <c r="BY5" s="1"/>
      <c r="BZ5" s="10"/>
      <c r="CA5" s="10"/>
      <c r="CB5" s="10"/>
      <c r="CC5" s="10"/>
      <c r="CD5" s="10"/>
      <c r="CE5" s="10"/>
      <c r="CF5" s="10"/>
      <c r="CG5" s="1"/>
      <c r="CH5" s="10"/>
      <c r="CI5" s="10"/>
      <c r="CJ5" s="10"/>
      <c r="CK5" s="10"/>
      <c r="CL5" s="10"/>
      <c r="CM5" s="10"/>
      <c r="CN5" s="10"/>
      <c r="CO5" s="1"/>
      <c r="CP5" s="10"/>
      <c r="CQ5" s="10"/>
      <c r="CR5" s="10"/>
      <c r="CS5" s="10"/>
      <c r="CT5" s="10"/>
      <c r="CU5" s="10"/>
      <c r="CV5" s="10"/>
      <c r="CW5" s="1"/>
      <c r="CX5" s="10"/>
      <c r="CY5" s="10"/>
      <c r="CZ5" s="10"/>
      <c r="DA5" s="10"/>
      <c r="DB5" s="10"/>
      <c r="DC5" s="10"/>
      <c r="DD5" s="10"/>
      <c r="DE5" s="1"/>
      <c r="DF5" s="10"/>
      <c r="DG5" s="10"/>
      <c r="DH5" s="10"/>
      <c r="DI5" s="10"/>
      <c r="DJ5" s="10"/>
      <c r="DK5" s="10"/>
      <c r="DL5" s="10"/>
      <c r="DM5" s="1"/>
      <c r="DN5" s="10"/>
      <c r="DO5" s="10"/>
      <c r="DP5" s="10"/>
      <c r="DQ5" s="10"/>
      <c r="DR5" s="10"/>
      <c r="DS5" s="10"/>
      <c r="DT5" s="10"/>
      <c r="DU5" s="1"/>
      <c r="DV5" s="10"/>
      <c r="DW5" s="10"/>
      <c r="DX5" s="10"/>
      <c r="DY5" s="10"/>
      <c r="DZ5" s="10"/>
      <c r="EA5" s="10"/>
      <c r="EB5" s="10"/>
      <c r="EC5" s="1"/>
      <c r="ED5" s="10"/>
      <c r="EE5" s="10"/>
      <c r="EF5" s="10"/>
      <c r="EG5" s="10"/>
      <c r="EH5" s="10"/>
      <c r="EI5" s="10"/>
      <c r="EJ5" s="10"/>
      <c r="EK5" s="1"/>
      <c r="EL5" s="10"/>
      <c r="EM5" s="10"/>
      <c r="EN5" s="10"/>
      <c r="EO5" s="10"/>
      <c r="EP5" s="10"/>
      <c r="EQ5" s="10"/>
      <c r="ER5" s="10"/>
      <c r="ES5" s="1"/>
      <c r="ET5" s="10"/>
      <c r="EU5" s="10"/>
      <c r="EV5" s="10"/>
      <c r="EW5" s="10"/>
      <c r="EX5" s="10"/>
      <c r="EY5" s="10"/>
      <c r="EZ5" s="10"/>
      <c r="FA5" s="1"/>
      <c r="FB5" s="10"/>
      <c r="FC5" s="10"/>
      <c r="FD5" s="10"/>
      <c r="FE5" s="10"/>
      <c r="FF5" s="10"/>
      <c r="FG5" s="10"/>
      <c r="FH5" s="10"/>
      <c r="FI5" s="1"/>
      <c r="FJ5" s="10"/>
      <c r="FK5" s="10"/>
      <c r="FL5" s="10"/>
      <c r="FM5" s="10"/>
      <c r="FN5" s="10"/>
      <c r="FO5" s="10"/>
      <c r="FP5" s="10"/>
      <c r="FQ5" s="1"/>
      <c r="FR5" s="10"/>
      <c r="FS5" s="10"/>
      <c r="FT5" s="10"/>
      <c r="FU5" s="10"/>
      <c r="FV5" s="10"/>
      <c r="FW5" s="10"/>
      <c r="FX5" s="10"/>
      <c r="FY5" s="1"/>
      <c r="FZ5" s="10"/>
      <c r="GA5" s="10"/>
      <c r="GB5" s="10"/>
      <c r="GC5" s="10"/>
      <c r="GD5" s="10"/>
      <c r="GE5" s="10"/>
      <c r="GF5" s="10"/>
      <c r="GG5" s="1"/>
      <c r="GH5" s="10"/>
      <c r="GI5" s="10"/>
      <c r="GJ5" s="10"/>
      <c r="GK5" s="10"/>
      <c r="GL5" s="10"/>
      <c r="GM5" s="10"/>
      <c r="GN5" s="10"/>
      <c r="GO5" s="1"/>
      <c r="GP5" s="10"/>
      <c r="GQ5" s="10"/>
      <c r="GR5" s="10"/>
      <c r="GS5" s="10"/>
      <c r="GT5" s="10"/>
      <c r="GU5" s="10"/>
      <c r="GV5" s="10"/>
      <c r="GW5" s="1"/>
      <c r="GX5" s="10"/>
      <c r="GY5" s="10"/>
      <c r="GZ5" s="10"/>
      <c r="HA5" s="10"/>
      <c r="HB5" s="10"/>
      <c r="HC5" s="10"/>
      <c r="HD5" s="10"/>
      <c r="HE5" s="1"/>
      <c r="HF5" s="10"/>
      <c r="HG5" s="10"/>
      <c r="HH5" s="10"/>
      <c r="HI5" s="10"/>
      <c r="HJ5" s="10"/>
      <c r="HK5" s="10"/>
      <c r="HL5" s="10"/>
      <c r="HM5" s="1"/>
      <c r="HN5" s="10"/>
      <c r="HO5" s="10"/>
      <c r="HP5" s="10"/>
      <c r="HQ5" s="10"/>
      <c r="HR5" s="10"/>
      <c r="HS5" s="10"/>
      <c r="HT5" s="10"/>
      <c r="HU5" s="1"/>
      <c r="HV5" s="10"/>
      <c r="HW5" s="10"/>
      <c r="HX5" s="10"/>
      <c r="HY5" s="10"/>
      <c r="HZ5" s="10"/>
      <c r="IA5" s="10"/>
      <c r="IB5" s="10"/>
      <c r="IC5" s="1"/>
      <c r="ID5" s="10"/>
      <c r="IE5" s="10"/>
      <c r="IF5" s="10"/>
      <c r="IG5" s="10"/>
      <c r="IH5" s="10"/>
      <c r="II5" s="10"/>
      <c r="IJ5" s="10"/>
      <c r="IK5" s="1"/>
      <c r="IL5" s="10"/>
      <c r="IM5" s="10"/>
      <c r="IN5" s="10"/>
      <c r="IO5" s="10"/>
      <c r="IP5" s="10"/>
      <c r="IQ5" s="10"/>
      <c r="IR5" s="10"/>
      <c r="IS5" s="1"/>
    </row>
    <row r="6" spans="1:253">
      <c r="A6" s="10"/>
      <c r="B6" s="10"/>
      <c r="C6" s="10"/>
      <c r="D6" s="10"/>
      <c r="E6" s="10"/>
      <c r="F6" s="10"/>
      <c r="G6" s="10"/>
      <c r="H6" s="10"/>
      <c r="I6" s="9" t="s">
        <v>58</v>
      </c>
      <c r="J6" s="10"/>
      <c r="K6" s="10"/>
      <c r="L6" s="10"/>
      <c r="M6" s="1"/>
      <c r="N6" s="10"/>
      <c r="O6" s="10"/>
      <c r="P6" s="10"/>
      <c r="Q6" s="10"/>
      <c r="R6" s="10"/>
      <c r="S6" s="10"/>
      <c r="T6" s="10"/>
      <c r="U6" s="1"/>
      <c r="V6" s="10"/>
      <c r="W6" s="10"/>
      <c r="X6" s="10"/>
      <c r="Y6" s="10"/>
      <c r="Z6" s="10"/>
      <c r="AA6" s="10"/>
      <c r="AB6" s="10"/>
      <c r="AC6" s="1"/>
      <c r="AD6" s="10"/>
      <c r="AE6" s="10"/>
      <c r="AF6" s="10"/>
      <c r="AG6" s="10"/>
      <c r="AH6" s="10"/>
      <c r="AI6" s="10"/>
      <c r="AJ6" s="10"/>
      <c r="AK6" s="1"/>
      <c r="AL6" s="10"/>
      <c r="AM6" s="10"/>
      <c r="AN6" s="10"/>
      <c r="AO6" s="10"/>
      <c r="AP6" s="10"/>
      <c r="AQ6" s="10"/>
      <c r="AR6" s="10"/>
      <c r="AS6" s="1"/>
      <c r="AT6" s="10"/>
      <c r="AU6" s="10"/>
      <c r="AV6" s="10"/>
      <c r="AW6" s="10"/>
      <c r="AX6" s="10"/>
      <c r="AY6" s="10"/>
      <c r="AZ6" s="10"/>
      <c r="BA6" s="1"/>
      <c r="BB6" s="10"/>
      <c r="BC6" s="10"/>
      <c r="BD6" s="10"/>
      <c r="BE6" s="10"/>
      <c r="BF6" s="10"/>
      <c r="BG6" s="10"/>
      <c r="BH6" s="10"/>
      <c r="BI6" s="1"/>
      <c r="BJ6" s="10"/>
      <c r="BK6" s="10"/>
      <c r="BL6" s="10"/>
      <c r="BM6" s="10"/>
      <c r="BN6" s="10"/>
      <c r="BO6" s="10"/>
      <c r="BP6" s="10"/>
      <c r="BQ6" s="1"/>
      <c r="BR6" s="10"/>
      <c r="BS6" s="10"/>
      <c r="BT6" s="10"/>
      <c r="BU6" s="10"/>
      <c r="BV6" s="10"/>
      <c r="BW6" s="10"/>
      <c r="BX6" s="10"/>
      <c r="BY6" s="1"/>
      <c r="BZ6" s="10"/>
      <c r="CA6" s="10"/>
      <c r="CB6" s="10"/>
      <c r="CC6" s="10"/>
      <c r="CD6" s="10"/>
      <c r="CE6" s="10"/>
      <c r="CF6" s="10"/>
      <c r="CG6" s="1"/>
      <c r="CH6" s="10"/>
      <c r="CI6" s="10"/>
      <c r="CJ6" s="10"/>
      <c r="CK6" s="10"/>
      <c r="CL6" s="10"/>
      <c r="CM6" s="10"/>
      <c r="CN6" s="10"/>
      <c r="CO6" s="1"/>
      <c r="CP6" s="10"/>
      <c r="CQ6" s="10"/>
      <c r="CR6" s="10"/>
      <c r="CS6" s="10"/>
      <c r="CT6" s="10"/>
      <c r="CU6" s="10"/>
      <c r="CV6" s="10"/>
      <c r="CW6" s="1"/>
      <c r="CX6" s="10"/>
      <c r="CY6" s="10"/>
      <c r="CZ6" s="10"/>
      <c r="DA6" s="10"/>
      <c r="DB6" s="10"/>
      <c r="DC6" s="10"/>
      <c r="DD6" s="10"/>
      <c r="DE6" s="1"/>
      <c r="DF6" s="10"/>
      <c r="DG6" s="10"/>
      <c r="DH6" s="10"/>
      <c r="DI6" s="10"/>
      <c r="DJ6" s="10"/>
      <c r="DK6" s="10"/>
      <c r="DL6" s="10"/>
      <c r="DM6" s="1"/>
      <c r="DN6" s="10"/>
      <c r="DO6" s="10"/>
      <c r="DP6" s="10"/>
      <c r="DQ6" s="10"/>
      <c r="DR6" s="10"/>
      <c r="DS6" s="10"/>
      <c r="DT6" s="10"/>
      <c r="DU6" s="1"/>
      <c r="DV6" s="10"/>
      <c r="DW6" s="10"/>
      <c r="DX6" s="10"/>
      <c r="DY6" s="10"/>
      <c r="DZ6" s="10"/>
      <c r="EA6" s="10"/>
      <c r="EB6" s="10"/>
      <c r="EC6" s="1"/>
      <c r="ED6" s="10"/>
      <c r="EE6" s="10"/>
      <c r="EF6" s="10"/>
      <c r="EG6" s="10"/>
      <c r="EH6" s="10"/>
      <c r="EI6" s="10"/>
      <c r="EJ6" s="10"/>
      <c r="EK6" s="1"/>
      <c r="EL6" s="10"/>
      <c r="EM6" s="10"/>
      <c r="EN6" s="10"/>
      <c r="EO6" s="10"/>
      <c r="EP6" s="10"/>
      <c r="EQ6" s="10"/>
      <c r="ER6" s="10"/>
      <c r="ES6" s="1"/>
      <c r="ET6" s="10"/>
      <c r="EU6" s="10"/>
      <c r="EV6" s="10"/>
      <c r="EW6" s="10"/>
      <c r="EX6" s="10"/>
      <c r="EY6" s="10"/>
      <c r="EZ6" s="10"/>
      <c r="FA6" s="1"/>
      <c r="FB6" s="10"/>
      <c r="FC6" s="10"/>
      <c r="FD6" s="10"/>
      <c r="FE6" s="10"/>
      <c r="FF6" s="10"/>
      <c r="FG6" s="10"/>
      <c r="FH6" s="10"/>
      <c r="FI6" s="1"/>
      <c r="FJ6" s="10"/>
      <c r="FK6" s="10"/>
      <c r="FL6" s="10"/>
      <c r="FM6" s="10"/>
      <c r="FN6" s="10"/>
      <c r="FO6" s="10"/>
      <c r="FP6" s="10"/>
      <c r="FQ6" s="1"/>
      <c r="FR6" s="10"/>
      <c r="FS6" s="10"/>
      <c r="FT6" s="10"/>
      <c r="FU6" s="10"/>
      <c r="FV6" s="10"/>
      <c r="FW6" s="10"/>
      <c r="FX6" s="10"/>
      <c r="FY6" s="1"/>
      <c r="FZ6" s="10"/>
      <c r="GA6" s="10"/>
      <c r="GB6" s="10"/>
      <c r="GC6" s="10"/>
      <c r="GD6" s="10"/>
      <c r="GE6" s="10"/>
      <c r="GF6" s="10"/>
      <c r="GG6" s="1"/>
      <c r="GH6" s="10"/>
      <c r="GI6" s="10"/>
      <c r="GJ6" s="10"/>
      <c r="GK6" s="10"/>
      <c r="GL6" s="10"/>
      <c r="GM6" s="10"/>
      <c r="GN6" s="10"/>
      <c r="GO6" s="1"/>
      <c r="GP6" s="10"/>
      <c r="GQ6" s="10"/>
      <c r="GR6" s="10"/>
      <c r="GS6" s="10"/>
      <c r="GT6" s="10"/>
      <c r="GU6" s="10"/>
      <c r="GV6" s="10"/>
      <c r="GW6" s="1"/>
      <c r="GX6" s="10"/>
      <c r="GY6" s="10"/>
      <c r="GZ6" s="10"/>
      <c r="HA6" s="10"/>
      <c r="HB6" s="10"/>
      <c r="HC6" s="10"/>
      <c r="HD6" s="10"/>
      <c r="HE6" s="1"/>
      <c r="HF6" s="10"/>
      <c r="HG6" s="10"/>
      <c r="HH6" s="10"/>
      <c r="HI6" s="10"/>
      <c r="HJ6" s="10"/>
      <c r="HK6" s="10"/>
      <c r="HL6" s="10"/>
      <c r="HM6" s="1"/>
      <c r="HN6" s="10"/>
      <c r="HO6" s="10"/>
      <c r="HP6" s="10"/>
      <c r="HQ6" s="10"/>
      <c r="HR6" s="10"/>
      <c r="HS6" s="10"/>
      <c r="HT6" s="10"/>
      <c r="HU6" s="1"/>
      <c r="HV6" s="10"/>
      <c r="HW6" s="10"/>
      <c r="HX6" s="10"/>
      <c r="HY6" s="10"/>
      <c r="HZ6" s="10"/>
      <c r="IA6" s="10"/>
      <c r="IB6" s="10"/>
      <c r="IC6" s="1"/>
      <c r="ID6" s="10"/>
      <c r="IE6" s="10"/>
      <c r="IF6" s="10"/>
      <c r="IG6" s="10"/>
      <c r="IH6" s="10"/>
      <c r="II6" s="10"/>
      <c r="IJ6" s="10"/>
      <c r="IK6" s="1"/>
      <c r="IL6" s="10"/>
      <c r="IM6" s="10"/>
      <c r="IN6" s="10"/>
      <c r="IO6" s="10"/>
      <c r="IP6" s="10"/>
      <c r="IQ6" s="10"/>
      <c r="IR6" s="10"/>
      <c r="IS6" s="1"/>
    </row>
    <row r="7" spans="1:253" ht="63.75" customHeight="1">
      <c r="A7" s="161" t="s">
        <v>12</v>
      </c>
      <c r="B7" s="162"/>
      <c r="C7" s="163"/>
      <c r="D7" s="161" t="s">
        <v>1</v>
      </c>
      <c r="E7" s="162"/>
      <c r="F7" s="164" t="s">
        <v>3</v>
      </c>
      <c r="G7" s="167" t="s">
        <v>178</v>
      </c>
      <c r="H7" s="167"/>
      <c r="I7" s="168"/>
    </row>
    <row r="8" spans="1:253" ht="39" customHeight="1">
      <c r="A8" s="11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65"/>
      <c r="G8" s="58" t="s">
        <v>74</v>
      </c>
      <c r="H8" s="58" t="s">
        <v>75</v>
      </c>
      <c r="I8" s="58" t="s">
        <v>0</v>
      </c>
    </row>
    <row r="9" spans="1:253">
      <c r="A9" s="158" t="s">
        <v>4</v>
      </c>
      <c r="B9" s="159"/>
      <c r="C9" s="159"/>
      <c r="D9" s="159"/>
      <c r="E9" s="159"/>
      <c r="F9" s="160"/>
      <c r="G9" s="28">
        <f t="shared" ref="G9:H9" si="0">+G10</f>
        <v>0</v>
      </c>
      <c r="H9" s="28">
        <f t="shared" si="0"/>
        <v>0</v>
      </c>
      <c r="I9" s="28">
        <f t="shared" ref="I9" si="1">+I10</f>
        <v>0</v>
      </c>
    </row>
    <row r="10" spans="1:253">
      <c r="A10" s="166" t="s">
        <v>18</v>
      </c>
      <c r="B10" s="155"/>
      <c r="C10" s="155"/>
      <c r="D10" s="155"/>
      <c r="E10" s="155"/>
      <c r="F10" s="13" t="s">
        <v>23</v>
      </c>
      <c r="G10" s="28">
        <f t="shared" ref="G10:H10" si="2">+G12</f>
        <v>0</v>
      </c>
      <c r="H10" s="28">
        <f t="shared" si="2"/>
        <v>0</v>
      </c>
      <c r="I10" s="28">
        <f t="shared" ref="I10" si="3">+I12</f>
        <v>0</v>
      </c>
    </row>
    <row r="11" spans="1:253">
      <c r="A11" s="166"/>
      <c r="B11" s="155"/>
      <c r="C11" s="155"/>
      <c r="D11" s="155"/>
      <c r="E11" s="155"/>
      <c r="F11" s="13" t="s">
        <v>2</v>
      </c>
      <c r="G11" s="28"/>
      <c r="H11" s="28"/>
      <c r="I11" s="28"/>
    </row>
    <row r="12" spans="1:253" ht="34.5">
      <c r="A12" s="166"/>
      <c r="B12" s="166" t="s">
        <v>22</v>
      </c>
      <c r="C12" s="155"/>
      <c r="D12" s="155"/>
      <c r="E12" s="155"/>
      <c r="F12" s="15" t="s">
        <v>24</v>
      </c>
      <c r="G12" s="28">
        <f t="shared" ref="G12:H12" si="4">+G14</f>
        <v>0</v>
      </c>
      <c r="H12" s="28">
        <f t="shared" si="4"/>
        <v>0</v>
      </c>
      <c r="I12" s="28">
        <f t="shared" ref="I12" si="5">+I14</f>
        <v>0</v>
      </c>
    </row>
    <row r="13" spans="1:253">
      <c r="A13" s="166"/>
      <c r="B13" s="166"/>
      <c r="C13" s="155"/>
      <c r="D13" s="155"/>
      <c r="E13" s="155"/>
      <c r="F13" s="13" t="s">
        <v>2</v>
      </c>
      <c r="G13" s="28"/>
      <c r="H13" s="28"/>
      <c r="I13" s="28"/>
    </row>
    <row r="14" spans="1:253" ht="34.5">
      <c r="A14" s="166"/>
      <c r="B14" s="166"/>
      <c r="C14" s="166" t="s">
        <v>18</v>
      </c>
      <c r="D14" s="155"/>
      <c r="E14" s="155"/>
      <c r="F14" s="15" t="s">
        <v>24</v>
      </c>
      <c r="G14" s="28">
        <f t="shared" ref="G14:H14" si="6">+G16</f>
        <v>0</v>
      </c>
      <c r="H14" s="28">
        <f t="shared" si="6"/>
        <v>0</v>
      </c>
      <c r="I14" s="28">
        <f t="shared" ref="I14" si="7">+I16</f>
        <v>0</v>
      </c>
    </row>
    <row r="15" spans="1:253">
      <c r="A15" s="166"/>
      <c r="B15" s="166"/>
      <c r="C15" s="166"/>
      <c r="D15" s="155"/>
      <c r="E15" s="155"/>
      <c r="F15" s="16" t="s">
        <v>2</v>
      </c>
      <c r="G15" s="28"/>
      <c r="H15" s="28"/>
      <c r="I15" s="28"/>
    </row>
    <row r="16" spans="1:253" ht="34.5">
      <c r="A16" s="166"/>
      <c r="B16" s="166"/>
      <c r="C16" s="166"/>
      <c r="D16" s="155"/>
      <c r="E16" s="155"/>
      <c r="F16" s="15" t="s">
        <v>20</v>
      </c>
      <c r="G16" s="28">
        <f t="shared" ref="G16:H16" si="8">+G18</f>
        <v>0</v>
      </c>
      <c r="H16" s="28">
        <f t="shared" si="8"/>
        <v>0</v>
      </c>
      <c r="I16" s="28">
        <f t="shared" ref="I16" si="9">+I18</f>
        <v>0</v>
      </c>
    </row>
    <row r="17" spans="1:11">
      <c r="A17" s="166"/>
      <c r="B17" s="166"/>
      <c r="C17" s="166"/>
      <c r="D17" s="155"/>
      <c r="E17" s="155"/>
      <c r="F17" s="13" t="s">
        <v>2</v>
      </c>
      <c r="G17" s="28"/>
      <c r="H17" s="28"/>
      <c r="I17" s="28"/>
    </row>
    <row r="18" spans="1:11">
      <c r="A18" s="166"/>
      <c r="B18" s="166"/>
      <c r="C18" s="166"/>
      <c r="D18" s="156">
        <v>1212</v>
      </c>
      <c r="E18" s="155"/>
      <c r="F18" s="17" t="s">
        <v>21</v>
      </c>
      <c r="G18" s="28">
        <f t="shared" ref="G18:H18" si="10">+G20</f>
        <v>0</v>
      </c>
      <c r="H18" s="28">
        <f t="shared" si="10"/>
        <v>0</v>
      </c>
      <c r="I18" s="28">
        <f t="shared" ref="I18" si="11">+I20</f>
        <v>0</v>
      </c>
    </row>
    <row r="19" spans="1:11">
      <c r="A19" s="166"/>
      <c r="B19" s="166"/>
      <c r="C19" s="166"/>
      <c r="D19" s="156"/>
      <c r="E19" s="155"/>
      <c r="F19" s="17" t="s">
        <v>19</v>
      </c>
      <c r="G19" s="28"/>
      <c r="H19" s="28"/>
      <c r="I19" s="28"/>
    </row>
    <row r="20" spans="1:11" ht="34.5">
      <c r="A20" s="166"/>
      <c r="B20" s="166"/>
      <c r="C20" s="166"/>
      <c r="D20" s="156"/>
      <c r="E20" s="156">
        <v>12007</v>
      </c>
      <c r="F20" s="15" t="s">
        <v>33</v>
      </c>
      <c r="G20" s="28">
        <v>0</v>
      </c>
      <c r="H20" s="28">
        <v>0</v>
      </c>
      <c r="I20" s="28">
        <v>0</v>
      </c>
    </row>
    <row r="21" spans="1:11">
      <c r="A21" s="166"/>
      <c r="B21" s="166"/>
      <c r="C21" s="166"/>
      <c r="D21" s="156"/>
      <c r="E21" s="156"/>
      <c r="F21" s="17" t="s">
        <v>25</v>
      </c>
      <c r="G21" s="41"/>
      <c r="H21" s="41"/>
      <c r="I21" s="14"/>
    </row>
    <row r="22" spans="1:11">
      <c r="A22" s="166"/>
      <c r="B22" s="166"/>
      <c r="C22" s="166"/>
      <c r="D22" s="156"/>
      <c r="E22" s="156"/>
      <c r="F22" s="24" t="s">
        <v>26</v>
      </c>
      <c r="G22" s="81">
        <f>'1'!D19</f>
        <v>-2729670</v>
      </c>
      <c r="H22" s="81">
        <f>'1'!E19</f>
        <v>-2729670</v>
      </c>
      <c r="I22" s="81">
        <f>'1'!F19</f>
        <v>-2729670</v>
      </c>
    </row>
    <row r="23" spans="1:11" ht="34.5">
      <c r="A23" s="166"/>
      <c r="B23" s="166"/>
      <c r="C23" s="166"/>
      <c r="D23" s="156"/>
      <c r="E23" s="156"/>
      <c r="F23" s="17" t="s">
        <v>27</v>
      </c>
      <c r="G23" s="80"/>
      <c r="H23" s="80"/>
      <c r="I23" s="80"/>
    </row>
    <row r="24" spans="1:11">
      <c r="A24" s="166"/>
      <c r="B24" s="166"/>
      <c r="C24" s="166"/>
      <c r="D24" s="156"/>
      <c r="E24" s="156"/>
      <c r="F24" s="17" t="s">
        <v>28</v>
      </c>
      <c r="G24" s="81">
        <f>G22</f>
        <v>-2729670</v>
      </c>
      <c r="H24" s="81">
        <f t="shared" ref="H24:I24" si="12">H22</f>
        <v>-2729670</v>
      </c>
      <c r="I24" s="81">
        <f t="shared" si="12"/>
        <v>-2729670</v>
      </c>
    </row>
    <row r="25" spans="1:11">
      <c r="A25" s="166"/>
      <c r="B25" s="166"/>
      <c r="C25" s="166"/>
      <c r="D25" s="156"/>
      <c r="E25" s="156"/>
      <c r="F25" s="17" t="s">
        <v>29</v>
      </c>
      <c r="G25" s="81">
        <f t="shared" ref="G25:I25" si="13">G24</f>
        <v>-2729670</v>
      </c>
      <c r="H25" s="81">
        <f t="shared" si="13"/>
        <v>-2729670</v>
      </c>
      <c r="I25" s="81">
        <f t="shared" si="13"/>
        <v>-2729670</v>
      </c>
    </row>
    <row r="26" spans="1:11">
      <c r="A26" s="166"/>
      <c r="B26" s="166"/>
      <c r="C26" s="166"/>
      <c r="D26" s="156"/>
      <c r="E26" s="156"/>
      <c r="F26" s="17" t="s">
        <v>30</v>
      </c>
      <c r="G26" s="81">
        <f t="shared" ref="G26:I26" si="14">G24</f>
        <v>-2729670</v>
      </c>
      <c r="H26" s="81">
        <f t="shared" si="14"/>
        <v>-2729670</v>
      </c>
      <c r="I26" s="81">
        <f t="shared" si="14"/>
        <v>-2729670</v>
      </c>
    </row>
    <row r="27" spans="1:11" ht="34.5">
      <c r="A27" s="166"/>
      <c r="B27" s="166"/>
      <c r="C27" s="166"/>
      <c r="D27" s="156"/>
      <c r="E27" s="156"/>
      <c r="F27" s="18" t="s">
        <v>31</v>
      </c>
      <c r="G27" s="81">
        <f>G28</f>
        <v>-2729670</v>
      </c>
      <c r="H27" s="81">
        <f>H28</f>
        <v>-2729670</v>
      </c>
      <c r="I27" s="81">
        <f>I28</f>
        <v>-2729670</v>
      </c>
    </row>
    <row r="28" spans="1:11">
      <c r="A28" s="166"/>
      <c r="B28" s="166"/>
      <c r="C28" s="166"/>
      <c r="D28" s="156"/>
      <c r="E28" s="156"/>
      <c r="F28" s="17" t="s">
        <v>32</v>
      </c>
      <c r="G28" s="81">
        <f>'1'!D19</f>
        <v>-2729670</v>
      </c>
      <c r="H28" s="81">
        <f>'1'!E19</f>
        <v>-2729670</v>
      </c>
      <c r="I28" s="81">
        <f>'1'!F19</f>
        <v>-2729670</v>
      </c>
    </row>
    <row r="29" spans="1:11">
      <c r="A29" s="113"/>
      <c r="B29" s="113"/>
      <c r="C29" s="113"/>
      <c r="D29" s="114"/>
      <c r="E29" s="114"/>
      <c r="F29" s="117" t="s">
        <v>137</v>
      </c>
      <c r="G29" s="116">
        <f>'1'!D20</f>
        <v>134050</v>
      </c>
      <c r="H29" s="116">
        <f>'1'!E20</f>
        <v>134050</v>
      </c>
      <c r="I29" s="116">
        <f>'1'!F20</f>
        <v>134050</v>
      </c>
    </row>
    <row r="30" spans="1:11" ht="34.5">
      <c r="A30" s="113"/>
      <c r="B30" s="113"/>
      <c r="C30" s="113"/>
      <c r="D30" s="114"/>
      <c r="E30" s="114"/>
      <c r="F30" s="115" t="s">
        <v>27</v>
      </c>
      <c r="G30" s="116"/>
      <c r="H30" s="116"/>
      <c r="I30" s="116"/>
    </row>
    <row r="31" spans="1:11">
      <c r="A31" s="113"/>
      <c r="B31" s="113"/>
      <c r="C31" s="113"/>
      <c r="D31" s="114"/>
      <c r="E31" s="114"/>
      <c r="F31" s="115" t="s">
        <v>28</v>
      </c>
      <c r="G31" s="28">
        <f>'1'!D22</f>
        <v>134050</v>
      </c>
      <c r="H31" s="28">
        <f>'1'!E22</f>
        <v>134050</v>
      </c>
      <c r="I31" s="28">
        <f>'1'!F22</f>
        <v>134050</v>
      </c>
      <c r="K31" s="146"/>
    </row>
    <row r="32" spans="1:11">
      <c r="A32" s="113"/>
      <c r="B32" s="113"/>
      <c r="C32" s="113"/>
      <c r="D32" s="114"/>
      <c r="E32" s="114"/>
      <c r="F32" s="115" t="s">
        <v>29</v>
      </c>
      <c r="G32" s="28">
        <f>G31</f>
        <v>134050</v>
      </c>
      <c r="H32" s="28">
        <f t="shared" ref="H32:I35" si="15">H31</f>
        <v>134050</v>
      </c>
      <c r="I32" s="28">
        <f t="shared" si="15"/>
        <v>134050</v>
      </c>
    </row>
    <row r="33" spans="1:11">
      <c r="A33" s="113"/>
      <c r="B33" s="113"/>
      <c r="C33" s="113"/>
      <c r="D33" s="114"/>
      <c r="E33" s="114"/>
      <c r="F33" s="115" t="s">
        <v>30</v>
      </c>
      <c r="G33" s="28">
        <f>G32</f>
        <v>134050</v>
      </c>
      <c r="H33" s="28">
        <f t="shared" si="15"/>
        <v>134050</v>
      </c>
      <c r="I33" s="28">
        <f t="shared" si="15"/>
        <v>134050</v>
      </c>
    </row>
    <row r="34" spans="1:11" ht="34.5">
      <c r="A34" s="113"/>
      <c r="B34" s="113"/>
      <c r="C34" s="113"/>
      <c r="D34" s="114"/>
      <c r="E34" s="114"/>
      <c r="F34" s="115" t="s">
        <v>31</v>
      </c>
      <c r="G34" s="28">
        <f>G33</f>
        <v>134050</v>
      </c>
      <c r="H34" s="28">
        <f t="shared" si="15"/>
        <v>134050</v>
      </c>
      <c r="I34" s="28">
        <f t="shared" si="15"/>
        <v>134050</v>
      </c>
    </row>
    <row r="35" spans="1:11">
      <c r="A35" s="113"/>
      <c r="B35" s="113"/>
      <c r="C35" s="113"/>
      <c r="D35" s="114"/>
      <c r="E35" s="114"/>
      <c r="F35" s="115" t="s">
        <v>32</v>
      </c>
      <c r="G35" s="28">
        <f>G34</f>
        <v>134050</v>
      </c>
      <c r="H35" s="28">
        <f t="shared" si="15"/>
        <v>134050</v>
      </c>
      <c r="I35" s="28">
        <f t="shared" si="15"/>
        <v>134050</v>
      </c>
    </row>
    <row r="36" spans="1:11">
      <c r="A36" s="49"/>
      <c r="B36" s="49"/>
      <c r="C36" s="49"/>
      <c r="D36" s="48"/>
      <c r="E36" s="48"/>
      <c r="F36" s="24" t="s">
        <v>102</v>
      </c>
      <c r="G36" s="94">
        <f>'1'!D23</f>
        <v>500655.7</v>
      </c>
      <c r="H36" s="94">
        <f>'1'!E23</f>
        <v>500655.7</v>
      </c>
      <c r="I36" s="94">
        <f>'1'!F23</f>
        <v>500655.7</v>
      </c>
    </row>
    <row r="37" spans="1:11" ht="34.5">
      <c r="A37" s="49"/>
      <c r="B37" s="49"/>
      <c r="C37" s="49"/>
      <c r="D37" s="48"/>
      <c r="E37" s="48"/>
      <c r="F37" s="17" t="s">
        <v>27</v>
      </c>
      <c r="G37" s="82"/>
      <c r="H37" s="82"/>
      <c r="I37" s="82"/>
    </row>
    <row r="38" spans="1:11">
      <c r="A38" s="49"/>
      <c r="B38" s="49"/>
      <c r="C38" s="49"/>
      <c r="D38" s="48"/>
      <c r="E38" s="48"/>
      <c r="F38" s="17" t="s">
        <v>28</v>
      </c>
      <c r="G38" s="28">
        <f>G36</f>
        <v>500655.7</v>
      </c>
      <c r="H38" s="28">
        <f t="shared" ref="H38:I38" si="16">H36</f>
        <v>500655.7</v>
      </c>
      <c r="I38" s="28">
        <f t="shared" si="16"/>
        <v>500655.7</v>
      </c>
    </row>
    <row r="39" spans="1:11">
      <c r="A39" s="49"/>
      <c r="B39" s="49"/>
      <c r="C39" s="49"/>
      <c r="D39" s="48"/>
      <c r="E39" s="48"/>
      <c r="F39" s="17" t="s">
        <v>29</v>
      </c>
      <c r="G39" s="28">
        <f>G38</f>
        <v>500655.7</v>
      </c>
      <c r="H39" s="28">
        <f t="shared" ref="H39:I42" si="17">H38</f>
        <v>500655.7</v>
      </c>
      <c r="I39" s="28">
        <f t="shared" si="17"/>
        <v>500655.7</v>
      </c>
    </row>
    <row r="40" spans="1:11">
      <c r="A40" s="49"/>
      <c r="B40" s="49"/>
      <c r="C40" s="49"/>
      <c r="D40" s="48"/>
      <c r="E40" s="48"/>
      <c r="F40" s="17" t="s">
        <v>30</v>
      </c>
      <c r="G40" s="28">
        <f>G39</f>
        <v>500655.7</v>
      </c>
      <c r="H40" s="28">
        <f t="shared" si="17"/>
        <v>500655.7</v>
      </c>
      <c r="I40" s="28">
        <f t="shared" si="17"/>
        <v>500655.7</v>
      </c>
      <c r="K40" s="29"/>
    </row>
    <row r="41" spans="1:11" ht="34.5">
      <c r="A41" s="49"/>
      <c r="B41" s="49"/>
      <c r="C41" s="49"/>
      <c r="D41" s="48"/>
      <c r="E41" s="48"/>
      <c r="F41" s="17" t="s">
        <v>31</v>
      </c>
      <c r="G41" s="28">
        <f t="shared" ref="G41:G42" si="18">G40</f>
        <v>500655.7</v>
      </c>
      <c r="H41" s="28">
        <f t="shared" si="17"/>
        <v>500655.7</v>
      </c>
      <c r="I41" s="28">
        <f t="shared" si="17"/>
        <v>500655.7</v>
      </c>
    </row>
    <row r="42" spans="1:11">
      <c r="A42" s="49"/>
      <c r="B42" s="49"/>
      <c r="C42" s="49"/>
      <c r="D42" s="48"/>
      <c r="E42" s="48"/>
      <c r="F42" s="17" t="s">
        <v>32</v>
      </c>
      <c r="G42" s="28">
        <f t="shared" si="18"/>
        <v>500655.7</v>
      </c>
      <c r="H42" s="28">
        <f t="shared" si="17"/>
        <v>500655.7</v>
      </c>
      <c r="I42" s="28">
        <f t="shared" si="17"/>
        <v>500655.7</v>
      </c>
    </row>
    <row r="43" spans="1:11">
      <c r="A43" s="49"/>
      <c r="B43" s="49"/>
      <c r="C43" s="49"/>
      <c r="D43" s="48"/>
      <c r="E43" s="48"/>
      <c r="F43" s="24" t="s">
        <v>81</v>
      </c>
      <c r="G43" s="80">
        <f>'1'!D31</f>
        <v>66323.3</v>
      </c>
      <c r="H43" s="80">
        <f>'1'!E31</f>
        <v>66323.3</v>
      </c>
      <c r="I43" s="80">
        <f>'1'!F31</f>
        <v>66323.3</v>
      </c>
    </row>
    <row r="44" spans="1:11" ht="34.5">
      <c r="A44" s="49"/>
      <c r="B44" s="49"/>
      <c r="C44" s="49"/>
      <c r="D44" s="48"/>
      <c r="E44" s="48"/>
      <c r="F44" s="17" t="s">
        <v>27</v>
      </c>
      <c r="G44" s="80"/>
      <c r="H44" s="82"/>
      <c r="I44" s="82"/>
    </row>
    <row r="45" spans="1:11">
      <c r="A45" s="49"/>
      <c r="B45" s="49"/>
      <c r="C45" s="49"/>
      <c r="D45" s="48"/>
      <c r="E45" s="48"/>
      <c r="F45" s="17" t="s">
        <v>28</v>
      </c>
      <c r="G45" s="82">
        <f>G43</f>
        <v>66323.3</v>
      </c>
      <c r="H45" s="82">
        <f>H43</f>
        <v>66323.3</v>
      </c>
      <c r="I45" s="82">
        <f>I43</f>
        <v>66323.3</v>
      </c>
    </row>
    <row r="46" spans="1:11">
      <c r="A46" s="49"/>
      <c r="B46" s="49"/>
      <c r="C46" s="49"/>
      <c r="D46" s="48"/>
      <c r="E46" s="48"/>
      <c r="F46" s="17" t="s">
        <v>29</v>
      </c>
      <c r="G46" s="82">
        <f>G45</f>
        <v>66323.3</v>
      </c>
      <c r="H46" s="82">
        <f t="shared" ref="H46:I46" si="19">H45</f>
        <v>66323.3</v>
      </c>
      <c r="I46" s="82">
        <f t="shared" si="19"/>
        <v>66323.3</v>
      </c>
    </row>
    <row r="47" spans="1:11">
      <c r="A47" s="49"/>
      <c r="B47" s="49"/>
      <c r="C47" s="49"/>
      <c r="D47" s="48"/>
      <c r="E47" s="48"/>
      <c r="F47" s="17" t="s">
        <v>30</v>
      </c>
      <c r="G47" s="82">
        <f>G45</f>
        <v>66323.3</v>
      </c>
      <c r="H47" s="82">
        <f t="shared" ref="H47:I47" si="20">H45</f>
        <v>66323.3</v>
      </c>
      <c r="I47" s="82">
        <f t="shared" si="20"/>
        <v>66323.3</v>
      </c>
      <c r="K47" s="29"/>
    </row>
    <row r="48" spans="1:11" ht="34.5">
      <c r="A48" s="49"/>
      <c r="B48" s="49"/>
      <c r="C48" s="49"/>
      <c r="D48" s="48"/>
      <c r="E48" s="48"/>
      <c r="F48" s="17" t="s">
        <v>31</v>
      </c>
      <c r="G48" s="82">
        <f t="shared" ref="G48:I49" si="21">G46</f>
        <v>66323.3</v>
      </c>
      <c r="H48" s="82">
        <f t="shared" si="21"/>
        <v>66323.3</v>
      </c>
      <c r="I48" s="82">
        <f t="shared" si="21"/>
        <v>66323.3</v>
      </c>
    </row>
    <row r="49" spans="1:11">
      <c r="A49" s="49"/>
      <c r="B49" s="49"/>
      <c r="C49" s="49"/>
      <c r="D49" s="48"/>
      <c r="E49" s="48"/>
      <c r="F49" s="17" t="s">
        <v>32</v>
      </c>
      <c r="G49" s="82">
        <f t="shared" si="21"/>
        <v>66323.3</v>
      </c>
      <c r="H49" s="82">
        <f t="shared" si="21"/>
        <v>66323.3</v>
      </c>
      <c r="I49" s="82">
        <f t="shared" si="21"/>
        <v>66323.3</v>
      </c>
    </row>
    <row r="50" spans="1:11">
      <c r="A50" s="134"/>
      <c r="B50" s="134"/>
      <c r="C50" s="134"/>
      <c r="D50" s="133"/>
      <c r="E50" s="133"/>
      <c r="F50" s="24" t="s">
        <v>167</v>
      </c>
      <c r="G50" s="80">
        <f>G52</f>
        <v>409140.8</v>
      </c>
      <c r="H50" s="80">
        <f t="shared" ref="H50:I50" si="22">H52</f>
        <v>409140.8</v>
      </c>
      <c r="I50" s="80">
        <f t="shared" si="22"/>
        <v>409140.8</v>
      </c>
    </row>
    <row r="51" spans="1:11" ht="34.5">
      <c r="A51" s="134"/>
      <c r="B51" s="134"/>
      <c r="C51" s="134"/>
      <c r="D51" s="133"/>
      <c r="E51" s="133"/>
      <c r="F51" s="17" t="s">
        <v>27</v>
      </c>
      <c r="G51" s="80"/>
      <c r="H51" s="82"/>
      <c r="I51" s="82"/>
    </row>
    <row r="52" spans="1:11">
      <c r="A52" s="134"/>
      <c r="B52" s="134"/>
      <c r="C52" s="134"/>
      <c r="D52" s="133"/>
      <c r="E52" s="133"/>
      <c r="F52" s="17" t="s">
        <v>28</v>
      </c>
      <c r="G52" s="82">
        <f>'1'!D36</f>
        <v>409140.8</v>
      </c>
      <c r="H52" s="82">
        <f>'1'!E36</f>
        <v>409140.8</v>
      </c>
      <c r="I52" s="82">
        <f>'1'!F36</f>
        <v>409140.8</v>
      </c>
    </row>
    <row r="53" spans="1:11">
      <c r="A53" s="134"/>
      <c r="B53" s="134"/>
      <c r="C53" s="134"/>
      <c r="D53" s="133"/>
      <c r="E53" s="133"/>
      <c r="F53" s="17" t="s">
        <v>29</v>
      </c>
      <c r="G53" s="82">
        <f>G52</f>
        <v>409140.8</v>
      </c>
      <c r="H53" s="82">
        <f t="shared" ref="H53:I53" si="23">H52</f>
        <v>409140.8</v>
      </c>
      <c r="I53" s="82">
        <f t="shared" si="23"/>
        <v>409140.8</v>
      </c>
    </row>
    <row r="54" spans="1:11">
      <c r="A54" s="134"/>
      <c r="B54" s="134"/>
      <c r="C54" s="134"/>
      <c r="D54" s="133"/>
      <c r="E54" s="133"/>
      <c r="F54" s="17" t="s">
        <v>30</v>
      </c>
      <c r="G54" s="82">
        <f>G52</f>
        <v>409140.8</v>
      </c>
      <c r="H54" s="82">
        <f t="shared" ref="H54:I54" si="24">H52</f>
        <v>409140.8</v>
      </c>
      <c r="I54" s="82">
        <f t="shared" si="24"/>
        <v>409140.8</v>
      </c>
      <c r="K54" s="29"/>
    </row>
    <row r="55" spans="1:11" ht="34.5">
      <c r="A55" s="134"/>
      <c r="B55" s="134"/>
      <c r="C55" s="134"/>
      <c r="D55" s="133"/>
      <c r="E55" s="133"/>
      <c r="F55" s="17" t="s">
        <v>31</v>
      </c>
      <c r="G55" s="82">
        <f t="shared" ref="G55" si="25">G53</f>
        <v>409140.8</v>
      </c>
      <c r="H55" s="82">
        <f t="shared" ref="H55:I55" si="26">H53</f>
        <v>409140.8</v>
      </c>
      <c r="I55" s="82">
        <f t="shared" si="26"/>
        <v>409140.8</v>
      </c>
    </row>
    <row r="56" spans="1:11">
      <c r="A56" s="134"/>
      <c r="B56" s="134"/>
      <c r="C56" s="134"/>
      <c r="D56" s="133"/>
      <c r="E56" s="133"/>
      <c r="F56" s="17" t="s">
        <v>32</v>
      </c>
      <c r="G56" s="82">
        <f t="shared" ref="G56" si="27">G54</f>
        <v>409140.8</v>
      </c>
      <c r="H56" s="82">
        <f t="shared" ref="H56:I56" si="28">H54</f>
        <v>409140.8</v>
      </c>
      <c r="I56" s="82">
        <f t="shared" si="28"/>
        <v>409140.8</v>
      </c>
    </row>
    <row r="57" spans="1:11">
      <c r="A57" s="12"/>
      <c r="B57" s="12"/>
      <c r="C57" s="12"/>
      <c r="D57" s="12"/>
      <c r="E57" s="12"/>
      <c r="F57" s="24" t="s">
        <v>67</v>
      </c>
      <c r="G57" s="80">
        <f>'1'!D40</f>
        <v>207437.40000000002</v>
      </c>
      <c r="H57" s="80">
        <f>'1'!E40</f>
        <v>207437.40000000002</v>
      </c>
      <c r="I57" s="80">
        <f>'1'!F40</f>
        <v>207437.40000000002</v>
      </c>
    </row>
    <row r="58" spans="1:11" ht="34.5">
      <c r="A58" s="12"/>
      <c r="B58" s="12"/>
      <c r="C58" s="12"/>
      <c r="D58" s="12"/>
      <c r="E58" s="12"/>
      <c r="F58" s="17" t="s">
        <v>27</v>
      </c>
      <c r="G58" s="82"/>
      <c r="H58" s="82"/>
      <c r="I58" s="82"/>
    </row>
    <row r="59" spans="1:11">
      <c r="A59" s="12"/>
      <c r="B59" s="12"/>
      <c r="C59" s="12"/>
      <c r="D59" s="12"/>
      <c r="E59" s="12"/>
      <c r="F59" s="17" t="s">
        <v>28</v>
      </c>
      <c r="G59" s="82">
        <f>G57</f>
        <v>207437.40000000002</v>
      </c>
      <c r="H59" s="82">
        <f t="shared" ref="H59:I59" si="29">H57</f>
        <v>207437.40000000002</v>
      </c>
      <c r="I59" s="82">
        <f t="shared" si="29"/>
        <v>207437.40000000002</v>
      </c>
    </row>
    <row r="60" spans="1:11">
      <c r="A60" s="12"/>
      <c r="B60" s="12"/>
      <c r="C60" s="12"/>
      <c r="D60" s="12"/>
      <c r="E60" s="12"/>
      <c r="F60" s="17" t="s">
        <v>29</v>
      </c>
      <c r="G60" s="82">
        <f>G59</f>
        <v>207437.40000000002</v>
      </c>
      <c r="H60" s="82">
        <f t="shared" ref="H60:I60" si="30">H59</f>
        <v>207437.40000000002</v>
      </c>
      <c r="I60" s="82">
        <f t="shared" si="30"/>
        <v>207437.40000000002</v>
      </c>
    </row>
    <row r="61" spans="1:11">
      <c r="A61" s="12"/>
      <c r="B61" s="12"/>
      <c r="C61" s="12"/>
      <c r="D61" s="12"/>
      <c r="E61" s="12"/>
      <c r="F61" s="17" t="s">
        <v>30</v>
      </c>
      <c r="G61" s="82">
        <f>G59</f>
        <v>207437.40000000002</v>
      </c>
      <c r="H61" s="82">
        <f t="shared" ref="H61:I61" si="31">H59</f>
        <v>207437.40000000002</v>
      </c>
      <c r="I61" s="82">
        <f t="shared" si="31"/>
        <v>207437.40000000002</v>
      </c>
    </row>
    <row r="62" spans="1:11" ht="34.5">
      <c r="A62" s="12"/>
      <c r="B62" s="12"/>
      <c r="C62" s="12"/>
      <c r="D62" s="12"/>
      <c r="E62" s="12"/>
      <c r="F62" s="18" t="s">
        <v>31</v>
      </c>
      <c r="G62" s="82">
        <f>G60</f>
        <v>207437.40000000002</v>
      </c>
      <c r="H62" s="82">
        <f t="shared" ref="H62:I62" si="32">H60</f>
        <v>207437.40000000002</v>
      </c>
      <c r="I62" s="82">
        <f t="shared" si="32"/>
        <v>207437.40000000002</v>
      </c>
    </row>
    <row r="63" spans="1:11">
      <c r="A63" s="12"/>
      <c r="B63" s="12"/>
      <c r="C63" s="12"/>
      <c r="D63" s="12"/>
      <c r="E63" s="12"/>
      <c r="F63" s="17" t="s">
        <v>32</v>
      </c>
      <c r="G63" s="82">
        <f>G62</f>
        <v>207437.40000000002</v>
      </c>
      <c r="H63" s="82">
        <f t="shared" ref="H63:I63" si="33">H62</f>
        <v>207437.40000000002</v>
      </c>
      <c r="I63" s="82">
        <f t="shared" si="33"/>
        <v>207437.40000000002</v>
      </c>
    </row>
    <row r="64" spans="1:11">
      <c r="A64" s="12"/>
      <c r="B64" s="12"/>
      <c r="C64" s="12"/>
      <c r="D64" s="12"/>
      <c r="E64" s="12"/>
      <c r="F64" s="24" t="s">
        <v>61</v>
      </c>
      <c r="G64" s="93">
        <f>'1'!D51</f>
        <v>252034.69999999998</v>
      </c>
      <c r="H64" s="93">
        <f>'1'!E51</f>
        <v>252034.69999999998</v>
      </c>
      <c r="I64" s="93">
        <f>'1'!F51</f>
        <v>252034.69999999998</v>
      </c>
    </row>
    <row r="65" spans="1:9" ht="34.5">
      <c r="A65" s="12"/>
      <c r="B65" s="12"/>
      <c r="C65" s="12"/>
      <c r="D65" s="12"/>
      <c r="E65" s="12"/>
      <c r="F65" s="17" t="s">
        <v>27</v>
      </c>
      <c r="G65" s="93">
        <f>'1'!D52</f>
        <v>0</v>
      </c>
      <c r="H65" s="82"/>
      <c r="I65" s="82"/>
    </row>
    <row r="66" spans="1:9">
      <c r="A66" s="12"/>
      <c r="B66" s="12"/>
      <c r="C66" s="12"/>
      <c r="D66" s="12"/>
      <c r="E66" s="12"/>
      <c r="F66" s="17" t="s">
        <v>28</v>
      </c>
      <c r="G66" s="60">
        <f>G64</f>
        <v>252034.69999999998</v>
      </c>
      <c r="H66" s="60">
        <f t="shared" ref="H66:I66" si="34">H64</f>
        <v>252034.69999999998</v>
      </c>
      <c r="I66" s="60">
        <f t="shared" si="34"/>
        <v>252034.69999999998</v>
      </c>
    </row>
    <row r="67" spans="1:9">
      <c r="A67" s="12"/>
      <c r="B67" s="12"/>
      <c r="C67" s="12"/>
      <c r="D67" s="12"/>
      <c r="E67" s="12"/>
      <c r="F67" s="17" t="s">
        <v>29</v>
      </c>
      <c r="G67" s="60">
        <f>G64</f>
        <v>252034.69999999998</v>
      </c>
      <c r="H67" s="60">
        <f t="shared" ref="H67:I67" si="35">H64</f>
        <v>252034.69999999998</v>
      </c>
      <c r="I67" s="60">
        <f t="shared" si="35"/>
        <v>252034.69999999998</v>
      </c>
    </row>
    <row r="68" spans="1:9">
      <c r="A68" s="12"/>
      <c r="B68" s="12"/>
      <c r="C68" s="12"/>
      <c r="D68" s="12"/>
      <c r="E68" s="12"/>
      <c r="F68" s="17" t="s">
        <v>30</v>
      </c>
      <c r="G68" s="60">
        <f>G67</f>
        <v>252034.69999999998</v>
      </c>
      <c r="H68" s="60">
        <f t="shared" ref="H68:I68" si="36">H67</f>
        <v>252034.69999999998</v>
      </c>
      <c r="I68" s="60">
        <f t="shared" si="36"/>
        <v>252034.69999999998</v>
      </c>
    </row>
    <row r="69" spans="1:9" ht="34.5">
      <c r="A69" s="12"/>
      <c r="B69" s="12"/>
      <c r="C69" s="12"/>
      <c r="D69" s="12"/>
      <c r="E69" s="12"/>
      <c r="F69" s="18" t="s">
        <v>31</v>
      </c>
      <c r="G69" s="60">
        <f>G64</f>
        <v>252034.69999999998</v>
      </c>
      <c r="H69" s="60">
        <f t="shared" ref="H69:I69" si="37">H64</f>
        <v>252034.69999999998</v>
      </c>
      <c r="I69" s="60">
        <f t="shared" si="37"/>
        <v>252034.69999999998</v>
      </c>
    </row>
    <row r="70" spans="1:9">
      <c r="A70" s="12"/>
      <c r="B70" s="12"/>
      <c r="C70" s="12"/>
      <c r="D70" s="12"/>
      <c r="E70" s="12"/>
      <c r="F70" s="17" t="s">
        <v>32</v>
      </c>
      <c r="G70" s="60">
        <f>G64</f>
        <v>252034.69999999998</v>
      </c>
      <c r="H70" s="60">
        <f t="shared" ref="H70:I70" si="38">H64</f>
        <v>252034.69999999998</v>
      </c>
      <c r="I70" s="60">
        <f t="shared" si="38"/>
        <v>252034.69999999998</v>
      </c>
    </row>
    <row r="71" spans="1:9">
      <c r="A71" s="12"/>
      <c r="B71" s="12"/>
      <c r="C71" s="12"/>
      <c r="D71" s="12"/>
      <c r="E71" s="12"/>
      <c r="F71" s="39" t="s">
        <v>103</v>
      </c>
      <c r="G71" s="93">
        <f>'1'!D61</f>
        <v>28315.7</v>
      </c>
      <c r="H71" s="93">
        <f>'1'!E61</f>
        <v>28315.7</v>
      </c>
      <c r="I71" s="93">
        <f>'1'!F61</f>
        <v>28315.7</v>
      </c>
    </row>
    <row r="72" spans="1:9" ht="34.5">
      <c r="A72" s="12"/>
      <c r="B72" s="12"/>
      <c r="C72" s="12"/>
      <c r="D72" s="12"/>
      <c r="E72" s="12"/>
      <c r="F72" s="37" t="s">
        <v>27</v>
      </c>
      <c r="G72" s="82"/>
      <c r="H72" s="82"/>
      <c r="I72" s="82"/>
    </row>
    <row r="73" spans="1:9">
      <c r="A73" s="12"/>
      <c r="B73" s="12"/>
      <c r="C73" s="12"/>
      <c r="D73" s="12"/>
      <c r="E73" s="12"/>
      <c r="F73" s="37" t="s">
        <v>28</v>
      </c>
      <c r="G73" s="28">
        <f t="shared" ref="G73:I76" si="39">+G74</f>
        <v>28315.7</v>
      </c>
      <c r="H73" s="28">
        <f t="shared" si="39"/>
        <v>28315.7</v>
      </c>
      <c r="I73" s="28">
        <f t="shared" si="39"/>
        <v>28315.7</v>
      </c>
    </row>
    <row r="74" spans="1:9">
      <c r="A74" s="12"/>
      <c r="B74" s="12"/>
      <c r="C74" s="12"/>
      <c r="D74" s="12"/>
      <c r="E74" s="12"/>
      <c r="F74" s="37" t="s">
        <v>29</v>
      </c>
      <c r="G74" s="28">
        <f t="shared" si="39"/>
        <v>28315.7</v>
      </c>
      <c r="H74" s="28">
        <f t="shared" si="39"/>
        <v>28315.7</v>
      </c>
      <c r="I74" s="28">
        <f t="shared" si="39"/>
        <v>28315.7</v>
      </c>
    </row>
    <row r="75" spans="1:9">
      <c r="A75" s="12"/>
      <c r="B75" s="12"/>
      <c r="C75" s="12"/>
      <c r="D75" s="12"/>
      <c r="E75" s="12"/>
      <c r="F75" s="37" t="s">
        <v>30</v>
      </c>
      <c r="G75" s="28">
        <f t="shared" si="39"/>
        <v>28315.7</v>
      </c>
      <c r="H75" s="28">
        <f t="shared" si="39"/>
        <v>28315.7</v>
      </c>
      <c r="I75" s="28">
        <f t="shared" si="39"/>
        <v>28315.7</v>
      </c>
    </row>
    <row r="76" spans="1:9" ht="34.5">
      <c r="A76" s="12"/>
      <c r="B76" s="12"/>
      <c r="C76" s="12"/>
      <c r="D76" s="12"/>
      <c r="E76" s="12"/>
      <c r="F76" s="38" t="s">
        <v>31</v>
      </c>
      <c r="G76" s="28">
        <f t="shared" si="39"/>
        <v>28315.7</v>
      </c>
      <c r="H76" s="28">
        <f t="shared" si="39"/>
        <v>28315.7</v>
      </c>
      <c r="I76" s="28">
        <f t="shared" si="39"/>
        <v>28315.7</v>
      </c>
    </row>
    <row r="77" spans="1:9">
      <c r="A77" s="12"/>
      <c r="B77" s="12"/>
      <c r="C77" s="12"/>
      <c r="D77" s="12"/>
      <c r="E77" s="12"/>
      <c r="F77" s="37" t="s">
        <v>32</v>
      </c>
      <c r="G77" s="28">
        <f>G71</f>
        <v>28315.7</v>
      </c>
      <c r="H77" s="28">
        <f t="shared" ref="H77:I77" si="40">H71</f>
        <v>28315.7</v>
      </c>
      <c r="I77" s="28">
        <f t="shared" si="40"/>
        <v>28315.7</v>
      </c>
    </row>
    <row r="78" spans="1:9">
      <c r="A78" s="118"/>
      <c r="B78" s="118"/>
      <c r="C78" s="118"/>
      <c r="D78" s="118"/>
      <c r="E78" s="118"/>
      <c r="F78" s="117" t="s">
        <v>138</v>
      </c>
      <c r="G78" s="120">
        <f>'1'!D64</f>
        <v>1074086.8999999999</v>
      </c>
      <c r="H78" s="120">
        <f>'1'!E64</f>
        <v>1074086.8999999999</v>
      </c>
      <c r="I78" s="120">
        <f>'1'!F64</f>
        <v>1074086.8999999999</v>
      </c>
    </row>
    <row r="79" spans="1:9" ht="34.5">
      <c r="A79" s="118"/>
      <c r="B79" s="118"/>
      <c r="C79" s="118"/>
      <c r="D79" s="118"/>
      <c r="E79" s="118"/>
      <c r="F79" s="115" t="s">
        <v>27</v>
      </c>
      <c r="G79" s="119"/>
      <c r="H79" s="119"/>
      <c r="I79" s="119"/>
    </row>
    <row r="80" spans="1:9">
      <c r="A80" s="118"/>
      <c r="B80" s="118"/>
      <c r="C80" s="118"/>
      <c r="D80" s="118"/>
      <c r="E80" s="118"/>
      <c r="F80" s="115" t="s">
        <v>28</v>
      </c>
      <c r="G80" s="119">
        <f>G78</f>
        <v>1074086.8999999999</v>
      </c>
      <c r="H80" s="119">
        <f>G78</f>
        <v>1074086.8999999999</v>
      </c>
      <c r="I80" s="119">
        <f>H78</f>
        <v>1074086.8999999999</v>
      </c>
    </row>
    <row r="81" spans="1:9">
      <c r="A81" s="118"/>
      <c r="B81" s="118"/>
      <c r="C81" s="118"/>
      <c r="D81" s="118"/>
      <c r="E81" s="118"/>
      <c r="F81" s="115" t="s">
        <v>29</v>
      </c>
      <c r="G81" s="119">
        <f>G78</f>
        <v>1074086.8999999999</v>
      </c>
      <c r="H81" s="119">
        <f>H80</f>
        <v>1074086.8999999999</v>
      </c>
      <c r="I81" s="119">
        <f>I80</f>
        <v>1074086.8999999999</v>
      </c>
    </row>
    <row r="82" spans="1:9">
      <c r="A82" s="118"/>
      <c r="B82" s="118"/>
      <c r="C82" s="118"/>
      <c r="D82" s="118"/>
      <c r="E82" s="118"/>
      <c r="F82" s="115" t="s">
        <v>30</v>
      </c>
      <c r="G82" s="119">
        <f>G80</f>
        <v>1074086.8999999999</v>
      </c>
      <c r="H82" s="119">
        <f t="shared" ref="H82:I83" si="41">G80</f>
        <v>1074086.8999999999</v>
      </c>
      <c r="I82" s="119">
        <f t="shared" si="41"/>
        <v>1074086.8999999999</v>
      </c>
    </row>
    <row r="83" spans="1:9" ht="34.5">
      <c r="A83" s="118"/>
      <c r="B83" s="118"/>
      <c r="C83" s="118"/>
      <c r="D83" s="118"/>
      <c r="E83" s="118"/>
      <c r="F83" s="115" t="s">
        <v>31</v>
      </c>
      <c r="G83" s="119">
        <f>G78</f>
        <v>1074086.8999999999</v>
      </c>
      <c r="H83" s="119">
        <f t="shared" si="41"/>
        <v>1074086.8999999999</v>
      </c>
      <c r="I83" s="119">
        <f t="shared" si="41"/>
        <v>1074086.8999999999</v>
      </c>
    </row>
    <row r="84" spans="1:9">
      <c r="A84" s="118"/>
      <c r="B84" s="118"/>
      <c r="C84" s="118"/>
      <c r="D84" s="118"/>
      <c r="E84" s="118"/>
      <c r="F84" s="115" t="s">
        <v>32</v>
      </c>
      <c r="G84" s="119">
        <f>G78</f>
        <v>1074086.8999999999</v>
      </c>
      <c r="H84" s="119">
        <f>G84</f>
        <v>1074086.8999999999</v>
      </c>
      <c r="I84" s="119">
        <f>H84</f>
        <v>1074086.8999999999</v>
      </c>
    </row>
    <row r="85" spans="1:9">
      <c r="A85" s="36"/>
      <c r="B85" s="36"/>
      <c r="C85" s="36"/>
      <c r="D85" s="36"/>
      <c r="E85" s="36"/>
      <c r="F85" s="35" t="s">
        <v>82</v>
      </c>
      <c r="G85" s="93">
        <f>'1'!D77</f>
        <v>6559.5</v>
      </c>
      <c r="H85" s="93">
        <f>'1'!E77</f>
        <v>6559.5</v>
      </c>
      <c r="I85" s="93">
        <f>'1'!F77</f>
        <v>6559.5</v>
      </c>
    </row>
    <row r="86" spans="1:9" ht="34.5">
      <c r="A86" s="36"/>
      <c r="B86" s="36"/>
      <c r="C86" s="36"/>
      <c r="D86" s="36"/>
      <c r="E86" s="36"/>
      <c r="F86" s="37" t="s">
        <v>27</v>
      </c>
      <c r="G86" s="82"/>
      <c r="H86" s="82"/>
      <c r="I86" s="82"/>
    </row>
    <row r="87" spans="1:9">
      <c r="A87" s="36"/>
      <c r="B87" s="36"/>
      <c r="C87" s="36"/>
      <c r="D87" s="36"/>
      <c r="E87" s="36"/>
      <c r="F87" s="37" t="s">
        <v>28</v>
      </c>
      <c r="G87" s="28">
        <f>G85</f>
        <v>6559.5</v>
      </c>
      <c r="H87" s="28">
        <f t="shared" ref="H87:I87" si="42">H85</f>
        <v>6559.5</v>
      </c>
      <c r="I87" s="28">
        <f t="shared" si="42"/>
        <v>6559.5</v>
      </c>
    </row>
    <row r="88" spans="1:9">
      <c r="A88" s="36"/>
      <c r="B88" s="36"/>
      <c r="C88" s="36"/>
      <c r="D88" s="36"/>
      <c r="E88" s="36"/>
      <c r="F88" s="37" t="s">
        <v>29</v>
      </c>
      <c r="G88" s="28">
        <f>G85</f>
        <v>6559.5</v>
      </c>
      <c r="H88" s="28">
        <f t="shared" ref="H88:I88" si="43">H85</f>
        <v>6559.5</v>
      </c>
      <c r="I88" s="28">
        <f t="shared" si="43"/>
        <v>6559.5</v>
      </c>
    </row>
    <row r="89" spans="1:9">
      <c r="A89" s="36"/>
      <c r="B89" s="36"/>
      <c r="C89" s="36"/>
      <c r="D89" s="36"/>
      <c r="E89" s="36"/>
      <c r="F89" s="37" t="s">
        <v>30</v>
      </c>
      <c r="G89" s="28">
        <f>G85</f>
        <v>6559.5</v>
      </c>
      <c r="H89" s="28">
        <f t="shared" ref="H89:I89" si="44">H85</f>
        <v>6559.5</v>
      </c>
      <c r="I89" s="28">
        <f t="shared" si="44"/>
        <v>6559.5</v>
      </c>
    </row>
    <row r="90" spans="1:9" ht="34.5">
      <c r="A90" s="36"/>
      <c r="B90" s="36"/>
      <c r="C90" s="36"/>
      <c r="D90" s="36"/>
      <c r="E90" s="36"/>
      <c r="F90" s="38" t="s">
        <v>31</v>
      </c>
      <c r="G90" s="28">
        <f>G85</f>
        <v>6559.5</v>
      </c>
      <c r="H90" s="28">
        <f t="shared" ref="H90:I90" si="45">H85</f>
        <v>6559.5</v>
      </c>
      <c r="I90" s="28">
        <f t="shared" si="45"/>
        <v>6559.5</v>
      </c>
    </row>
    <row r="91" spans="1:9">
      <c r="A91" s="36"/>
      <c r="B91" s="36"/>
      <c r="C91" s="36"/>
      <c r="D91" s="36"/>
      <c r="E91" s="36"/>
      <c r="F91" s="37" t="s">
        <v>32</v>
      </c>
      <c r="G91" s="28">
        <f>G90</f>
        <v>6559.5</v>
      </c>
      <c r="H91" s="28">
        <f t="shared" ref="H91:I91" si="46">H90</f>
        <v>6559.5</v>
      </c>
      <c r="I91" s="28">
        <f t="shared" si="46"/>
        <v>6559.5</v>
      </c>
    </row>
    <row r="92" spans="1:9">
      <c r="A92" s="36"/>
      <c r="B92" s="36"/>
      <c r="C92" s="36"/>
      <c r="D92" s="36"/>
      <c r="E92" s="36"/>
      <c r="F92" s="35" t="s">
        <v>71</v>
      </c>
      <c r="G92" s="93">
        <f>'1'!D81</f>
        <v>51066</v>
      </c>
      <c r="H92" s="93">
        <f>'1'!E81</f>
        <v>51066</v>
      </c>
      <c r="I92" s="93">
        <f>'1'!F81</f>
        <v>51066</v>
      </c>
    </row>
    <row r="93" spans="1:9" ht="34.5">
      <c r="A93" s="36"/>
      <c r="B93" s="36"/>
      <c r="C93" s="36"/>
      <c r="D93" s="36"/>
      <c r="E93" s="36"/>
      <c r="F93" s="37" t="s">
        <v>27</v>
      </c>
      <c r="G93" s="82"/>
      <c r="H93" s="82"/>
      <c r="I93" s="82"/>
    </row>
    <row r="94" spans="1:9">
      <c r="A94" s="36"/>
      <c r="B94" s="36"/>
      <c r="C94" s="36"/>
      <c r="D94" s="36"/>
      <c r="E94" s="36"/>
      <c r="F94" s="37" t="s">
        <v>28</v>
      </c>
      <c r="G94" s="28">
        <f t="shared" ref="G94:I97" si="47">+G95</f>
        <v>51066</v>
      </c>
      <c r="H94" s="28">
        <f t="shared" si="47"/>
        <v>51066</v>
      </c>
      <c r="I94" s="28">
        <f t="shared" si="47"/>
        <v>51066</v>
      </c>
    </row>
    <row r="95" spans="1:9">
      <c r="A95" s="36"/>
      <c r="B95" s="36"/>
      <c r="C95" s="36"/>
      <c r="D95" s="36"/>
      <c r="E95" s="36"/>
      <c r="F95" s="37" t="s">
        <v>29</v>
      </c>
      <c r="G95" s="28">
        <f t="shared" si="47"/>
        <v>51066</v>
      </c>
      <c r="H95" s="28">
        <f t="shared" si="47"/>
        <v>51066</v>
      </c>
      <c r="I95" s="28">
        <f t="shared" si="47"/>
        <v>51066</v>
      </c>
    </row>
    <row r="96" spans="1:9">
      <c r="A96" s="36"/>
      <c r="B96" s="36"/>
      <c r="C96" s="36"/>
      <c r="D96" s="36"/>
      <c r="E96" s="36"/>
      <c r="F96" s="37" t="s">
        <v>30</v>
      </c>
      <c r="G96" s="28">
        <f t="shared" si="47"/>
        <v>51066</v>
      </c>
      <c r="H96" s="28">
        <f t="shared" si="47"/>
        <v>51066</v>
      </c>
      <c r="I96" s="28">
        <f t="shared" si="47"/>
        <v>51066</v>
      </c>
    </row>
    <row r="97" spans="1:9" ht="34.5">
      <c r="A97" s="36"/>
      <c r="B97" s="36"/>
      <c r="C97" s="36"/>
      <c r="D97" s="36"/>
      <c r="E97" s="36"/>
      <c r="F97" s="38" t="s">
        <v>31</v>
      </c>
      <c r="G97" s="28">
        <f t="shared" si="47"/>
        <v>51066</v>
      </c>
      <c r="H97" s="28">
        <f t="shared" si="47"/>
        <v>51066</v>
      </c>
      <c r="I97" s="28">
        <f t="shared" si="47"/>
        <v>51066</v>
      </c>
    </row>
    <row r="98" spans="1:9">
      <c r="A98" s="36"/>
      <c r="B98" s="36"/>
      <c r="C98" s="36"/>
      <c r="D98" s="36"/>
      <c r="E98" s="36"/>
      <c r="F98" s="37" t="s">
        <v>32</v>
      </c>
      <c r="G98" s="28">
        <f>G92</f>
        <v>51066</v>
      </c>
      <c r="H98" s="28">
        <f t="shared" ref="H98:I98" si="48">H92</f>
        <v>51066</v>
      </c>
      <c r="I98" s="28">
        <f t="shared" si="48"/>
        <v>51066</v>
      </c>
    </row>
  </sheetData>
  <mergeCells count="15">
    <mergeCell ref="D10:D17"/>
    <mergeCell ref="E10:E19"/>
    <mergeCell ref="D18:D28"/>
    <mergeCell ref="E20:E28"/>
    <mergeCell ref="A5:I5"/>
    <mergeCell ref="A9:F9"/>
    <mergeCell ref="A7:C7"/>
    <mergeCell ref="F7:F8"/>
    <mergeCell ref="D7:E7"/>
    <mergeCell ref="A10:A28"/>
    <mergeCell ref="B10:B11"/>
    <mergeCell ref="C10:C13"/>
    <mergeCell ref="B12:B28"/>
    <mergeCell ref="C14:C28"/>
    <mergeCell ref="G7:I7"/>
  </mergeCells>
  <pageMargins left="0.25" right="0.25" top="0.75" bottom="0.75" header="0.3" footer="0.3"/>
  <pageSetup paperSize="9" scale="85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Normal="100" workbookViewId="0">
      <selection activeCell="C20" sqref="C20"/>
    </sheetView>
  </sheetViews>
  <sheetFormatPr defaultRowHeight="17.25"/>
  <cols>
    <col min="1" max="1" width="41.140625" style="2" customWidth="1"/>
    <col min="2" max="2" width="59.7109375" style="2" customWidth="1"/>
    <col min="3" max="5" width="16" style="2" customWidth="1"/>
    <col min="6" max="6" width="10.42578125" style="2" bestFit="1" customWidth="1"/>
    <col min="7" max="7" width="21.5703125" style="2" bestFit="1" customWidth="1"/>
    <col min="8" max="16384" width="9.140625" style="2"/>
  </cols>
  <sheetData>
    <row r="1" spans="1:91">
      <c r="E1" s="21" t="s">
        <v>60</v>
      </c>
    </row>
    <row r="2" spans="1:91">
      <c r="E2" s="21" t="s">
        <v>76</v>
      </c>
    </row>
    <row r="3" spans="1:91">
      <c r="E3" s="21" t="s">
        <v>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s="8" customFormat="1" ht="66.75" customHeight="1">
      <c r="A4" s="172" t="s">
        <v>110</v>
      </c>
      <c r="B4" s="172"/>
      <c r="C4" s="172"/>
      <c r="D4" s="172"/>
      <c r="E4" s="172"/>
    </row>
    <row r="5" spans="1:91" s="8" customFormat="1" ht="20.25" customHeight="1">
      <c r="A5" s="173" t="s">
        <v>20</v>
      </c>
      <c r="B5" s="173"/>
      <c r="C5" s="51"/>
      <c r="D5" s="51"/>
    </row>
    <row r="6" spans="1:91" ht="17.25" customHeight="1">
      <c r="A6" s="53"/>
      <c r="B6" s="53"/>
      <c r="C6" s="53"/>
      <c r="D6" s="53"/>
    </row>
    <row r="7" spans="1:91">
      <c r="A7" s="25" t="s">
        <v>34</v>
      </c>
      <c r="B7" s="26" t="s">
        <v>5</v>
      </c>
      <c r="C7" s="31"/>
      <c r="D7" s="31"/>
    </row>
    <row r="8" spans="1:91">
      <c r="A8" s="25">
        <v>1212</v>
      </c>
      <c r="B8" s="26" t="s">
        <v>36</v>
      </c>
      <c r="C8" s="31"/>
      <c r="D8" s="31"/>
    </row>
    <row r="9" spans="1:91">
      <c r="A9" s="175" t="s">
        <v>6</v>
      </c>
      <c r="B9" s="175"/>
      <c r="C9" s="53"/>
      <c r="D9" s="53"/>
    </row>
    <row r="10" spans="1:91">
      <c r="A10" s="53"/>
      <c r="B10" s="53"/>
      <c r="C10" s="53"/>
      <c r="D10" s="53"/>
    </row>
    <row r="11" spans="1:91" ht="42" customHeight="1">
      <c r="A11" s="27" t="s">
        <v>7</v>
      </c>
      <c r="B11" s="27">
        <v>1212</v>
      </c>
      <c r="C11" s="167" t="s">
        <v>111</v>
      </c>
      <c r="D11" s="167"/>
      <c r="E11" s="168"/>
    </row>
    <row r="12" spans="1:91" ht="42" customHeight="1">
      <c r="A12" s="27" t="s">
        <v>8</v>
      </c>
      <c r="B12" s="27">
        <v>12007</v>
      </c>
      <c r="C12" s="58" t="s">
        <v>74</v>
      </c>
      <c r="D12" s="58" t="s">
        <v>75</v>
      </c>
      <c r="E12" s="58" t="s">
        <v>0</v>
      </c>
    </row>
    <row r="13" spans="1:91" ht="42" customHeight="1">
      <c r="A13" s="27" t="s">
        <v>9</v>
      </c>
      <c r="B13" s="19" t="s">
        <v>43</v>
      </c>
      <c r="C13" s="42"/>
      <c r="D13" s="42"/>
      <c r="E13" s="12"/>
    </row>
    <row r="14" spans="1:91" ht="42" customHeight="1">
      <c r="A14" s="27" t="s">
        <v>10</v>
      </c>
      <c r="B14" s="25" t="s">
        <v>44</v>
      </c>
      <c r="C14" s="43"/>
      <c r="D14" s="43"/>
      <c r="E14" s="12"/>
    </row>
    <row r="15" spans="1:91" ht="25.5" customHeight="1">
      <c r="A15" s="25" t="s">
        <v>38</v>
      </c>
      <c r="B15" s="25" t="s">
        <v>39</v>
      </c>
      <c r="C15" s="43"/>
      <c r="D15" s="43"/>
      <c r="E15" s="12"/>
    </row>
    <row r="16" spans="1:91" ht="38.25" customHeight="1">
      <c r="A16" s="25" t="s">
        <v>40</v>
      </c>
      <c r="B16" s="25" t="s">
        <v>41</v>
      </c>
      <c r="C16" s="43"/>
      <c r="D16" s="43"/>
      <c r="E16" s="12"/>
    </row>
    <row r="17" spans="1:5" ht="22.5" customHeight="1">
      <c r="A17" s="174" t="s">
        <v>11</v>
      </c>
      <c r="B17" s="174"/>
      <c r="C17" s="44"/>
      <c r="D17" s="44"/>
      <c r="E17" s="12"/>
    </row>
    <row r="18" spans="1:5" ht="21" customHeight="1">
      <c r="A18" s="52" t="s">
        <v>54</v>
      </c>
      <c r="B18" s="52"/>
      <c r="C18" s="20">
        <f>'4'!C23+'4'!C45+'4'!C70+'4'!C115+'4'!C143+'4'!C167+'4'!C189+'4'!C217+'4'!C241</f>
        <v>8</v>
      </c>
      <c r="D18" s="20">
        <f>'4'!D23+'4'!D45+'4'!D70+'4'!D115+'4'!D143+'4'!D167+'4'!D189+'4'!D217+'4'!D241</f>
        <v>8</v>
      </c>
      <c r="E18" s="20">
        <f>'4'!E23+'4'!E45+'4'!E70+'4'!E115+'4'!E143+'4'!E167+'4'!E189+'4'!E217+'4'!E241</f>
        <v>8</v>
      </c>
    </row>
    <row r="19" spans="1:5" ht="29.25" customHeight="1">
      <c r="A19" s="32" t="s">
        <v>91</v>
      </c>
      <c r="B19" s="32"/>
      <c r="C19" s="20">
        <v>44</v>
      </c>
      <c r="D19" s="20">
        <v>44</v>
      </c>
      <c r="E19" s="20">
        <f>C19</f>
        <v>44</v>
      </c>
    </row>
    <row r="20" spans="1:5" ht="34.5">
      <c r="A20" s="170" t="s">
        <v>92</v>
      </c>
      <c r="B20" s="25" t="s">
        <v>94</v>
      </c>
      <c r="C20" s="89">
        <v>2</v>
      </c>
      <c r="D20" s="89">
        <v>2</v>
      </c>
      <c r="E20" s="89">
        <v>2</v>
      </c>
    </row>
    <row r="21" spans="1:5" ht="29.25" customHeight="1">
      <c r="A21" s="171"/>
      <c r="B21" s="25" t="s">
        <v>95</v>
      </c>
      <c r="C21" s="89">
        <v>3</v>
      </c>
      <c r="D21" s="89">
        <v>3</v>
      </c>
      <c r="E21" s="89">
        <v>3</v>
      </c>
    </row>
    <row r="22" spans="1:5" ht="36" customHeight="1">
      <c r="A22" s="171"/>
      <c r="B22" s="25" t="s">
        <v>96</v>
      </c>
      <c r="C22" s="89">
        <v>2</v>
      </c>
      <c r="D22" s="89">
        <v>2</v>
      </c>
      <c r="E22" s="89">
        <v>2</v>
      </c>
    </row>
    <row r="23" spans="1:5" ht="34.5">
      <c r="A23" s="171"/>
      <c r="B23" s="25" t="s">
        <v>93</v>
      </c>
      <c r="C23" s="89">
        <v>6</v>
      </c>
      <c r="D23" s="89">
        <v>6</v>
      </c>
      <c r="E23" s="89">
        <v>6</v>
      </c>
    </row>
    <row r="24" spans="1:5" ht="33" customHeight="1">
      <c r="A24" s="171"/>
      <c r="B24" s="25" t="s">
        <v>97</v>
      </c>
      <c r="C24" s="89">
        <v>9</v>
      </c>
      <c r="D24" s="89">
        <v>9</v>
      </c>
      <c r="E24" s="89">
        <v>9</v>
      </c>
    </row>
    <row r="25" spans="1:5" ht="21.75" customHeight="1">
      <c r="A25" s="171"/>
      <c r="B25" s="25" t="s">
        <v>98</v>
      </c>
      <c r="C25" s="89">
        <v>2</v>
      </c>
      <c r="D25" s="89">
        <v>2</v>
      </c>
      <c r="E25" s="89">
        <v>2</v>
      </c>
    </row>
    <row r="26" spans="1:5" ht="35.25" customHeight="1">
      <c r="A26" s="171"/>
      <c r="B26" s="34" t="s">
        <v>99</v>
      </c>
      <c r="C26" s="89">
        <v>9</v>
      </c>
      <c r="D26" s="89">
        <v>9</v>
      </c>
      <c r="E26" s="89">
        <v>9</v>
      </c>
    </row>
    <row r="27" spans="1:5">
      <c r="A27" s="171"/>
      <c r="B27" s="34" t="s">
        <v>106</v>
      </c>
      <c r="C27" s="89">
        <v>1</v>
      </c>
      <c r="D27" s="89">
        <v>1</v>
      </c>
      <c r="E27" s="89">
        <v>1</v>
      </c>
    </row>
    <row r="28" spans="1:5">
      <c r="A28" s="171"/>
      <c r="B28" s="34" t="s">
        <v>139</v>
      </c>
      <c r="C28" s="121">
        <v>3</v>
      </c>
      <c r="D28" s="121">
        <v>3</v>
      </c>
      <c r="E28" s="121">
        <v>3</v>
      </c>
    </row>
    <row r="29" spans="1:5" ht="51.75">
      <c r="A29" s="171"/>
      <c r="B29" s="34" t="s">
        <v>142</v>
      </c>
      <c r="C29" s="121">
        <v>4</v>
      </c>
      <c r="D29" s="121">
        <v>4</v>
      </c>
      <c r="E29" s="121">
        <v>4</v>
      </c>
    </row>
    <row r="30" spans="1:5" ht="34.5">
      <c r="A30" s="171"/>
      <c r="B30" s="126" t="s">
        <v>173</v>
      </c>
      <c r="C30" s="46">
        <v>1</v>
      </c>
      <c r="D30" s="46">
        <v>1</v>
      </c>
      <c r="E30" s="46">
        <v>1</v>
      </c>
    </row>
    <row r="31" spans="1:5" ht="34.5">
      <c r="A31" s="171"/>
      <c r="B31" s="95" t="s">
        <v>148</v>
      </c>
      <c r="C31" s="92">
        <v>2</v>
      </c>
      <c r="D31" s="92">
        <v>2</v>
      </c>
      <c r="E31" s="92">
        <v>2</v>
      </c>
    </row>
    <row r="32" spans="1:5" ht="26.25" customHeight="1">
      <c r="A32" s="169" t="s">
        <v>42</v>
      </c>
      <c r="B32" s="169"/>
      <c r="C32" s="60">
        <v>0</v>
      </c>
      <c r="D32" s="60">
        <v>0</v>
      </c>
      <c r="E32" s="60">
        <v>0</v>
      </c>
    </row>
  </sheetData>
  <mergeCells count="7">
    <mergeCell ref="A32:B32"/>
    <mergeCell ref="A20:A31"/>
    <mergeCell ref="A4:E4"/>
    <mergeCell ref="C11:E11"/>
    <mergeCell ref="A5:B5"/>
    <mergeCell ref="A17:B17"/>
    <mergeCell ref="A9:B9"/>
  </mergeCells>
  <pageMargins left="0.70866141732283472" right="0.27559055118110237" top="0.74803149606299213" bottom="0.23622047244094491" header="0.31496062992125984" footer="0.31496062992125984"/>
  <pageSetup paperSize="9" scale="84" orientation="landscape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4"/>
  <sheetViews>
    <sheetView tabSelected="1" topLeftCell="A271" zoomScaleNormal="100" workbookViewId="0">
      <selection activeCell="C16" sqref="C16:E16"/>
    </sheetView>
  </sheetViews>
  <sheetFormatPr defaultRowHeight="17.25"/>
  <cols>
    <col min="1" max="1" width="28.7109375" style="2" customWidth="1"/>
    <col min="2" max="2" width="59.7109375" style="2" customWidth="1"/>
    <col min="3" max="4" width="16.140625" style="2" customWidth="1"/>
    <col min="5" max="5" width="19.140625" style="2" customWidth="1"/>
    <col min="6" max="16384" width="9.140625" style="2"/>
  </cols>
  <sheetData>
    <row r="1" spans="1:85">
      <c r="E1" s="21" t="s">
        <v>62</v>
      </c>
    </row>
    <row r="2" spans="1:85">
      <c r="E2" s="21" t="s">
        <v>76</v>
      </c>
    </row>
    <row r="3" spans="1:85">
      <c r="E3" s="2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>
      <c r="E4" s="30"/>
      <c r="F4" s="30"/>
    </row>
    <row r="6" spans="1:85" s="8" customFormat="1" ht="57.75" customHeight="1">
      <c r="A6" s="157" t="s">
        <v>168</v>
      </c>
      <c r="B6" s="157"/>
      <c r="C6" s="157"/>
      <c r="D6" s="157"/>
      <c r="E6" s="157"/>
    </row>
    <row r="7" spans="1:85" s="8" customFormat="1">
      <c r="A7" s="176" t="s">
        <v>140</v>
      </c>
      <c r="B7" s="176"/>
      <c r="C7" s="97"/>
      <c r="D7" s="97"/>
      <c r="E7" s="2" t="s">
        <v>146</v>
      </c>
    </row>
    <row r="8" spans="1:85" s="8" customFormat="1">
      <c r="A8" s="97"/>
      <c r="B8" s="97"/>
      <c r="C8" s="97"/>
      <c r="D8" s="97"/>
      <c r="E8" s="2"/>
      <c r="F8" s="56"/>
    </row>
    <row r="9" spans="1:85">
      <c r="A9" s="175" t="s">
        <v>63</v>
      </c>
      <c r="B9" s="175"/>
      <c r="C9" s="96"/>
      <c r="D9" s="96"/>
      <c r="E9" s="96"/>
    </row>
    <row r="10" spans="1:85">
      <c r="A10" s="96"/>
      <c r="B10" s="96"/>
      <c r="C10" s="96"/>
      <c r="D10" s="96"/>
      <c r="E10" s="96"/>
    </row>
    <row r="11" spans="1:85" s="96" customFormat="1" ht="15.75" customHeight="1">
      <c r="A11" s="95" t="s">
        <v>34</v>
      </c>
      <c r="B11" s="26" t="s">
        <v>5</v>
      </c>
      <c r="C11" s="31"/>
      <c r="D11" s="31"/>
      <c r="E11" s="2"/>
    </row>
    <row r="12" spans="1:85" s="96" customFormat="1">
      <c r="A12" s="95" t="s">
        <v>35</v>
      </c>
      <c r="B12" s="26" t="s">
        <v>36</v>
      </c>
      <c r="C12" s="31"/>
      <c r="D12" s="31"/>
      <c r="E12" s="2"/>
    </row>
    <row r="13" spans="1:85" ht="18" customHeight="1">
      <c r="A13" s="96"/>
      <c r="B13" s="96"/>
      <c r="C13" s="96"/>
      <c r="D13" s="96"/>
    </row>
    <row r="14" spans="1:85" ht="19.5" customHeight="1">
      <c r="A14" s="175" t="s">
        <v>6</v>
      </c>
      <c r="B14" s="175"/>
      <c r="C14" s="96"/>
      <c r="D14" s="96"/>
    </row>
    <row r="15" spans="1:85" ht="18" customHeight="1">
      <c r="A15" s="96"/>
      <c r="B15" s="96"/>
      <c r="C15" s="96"/>
      <c r="D15" s="96"/>
    </row>
    <row r="16" spans="1:85" ht="33.75" customHeight="1">
      <c r="A16" s="27" t="s">
        <v>7</v>
      </c>
      <c r="B16" s="27" t="s">
        <v>35</v>
      </c>
      <c r="C16" s="167" t="s">
        <v>111</v>
      </c>
      <c r="D16" s="167"/>
      <c r="E16" s="168"/>
    </row>
    <row r="17" spans="1:7" ht="30" customHeight="1">
      <c r="A17" s="27" t="s">
        <v>8</v>
      </c>
      <c r="B17" s="27" t="s">
        <v>37</v>
      </c>
      <c r="C17" s="58" t="s">
        <v>74</v>
      </c>
      <c r="D17" s="58" t="s">
        <v>75</v>
      </c>
      <c r="E17" s="58" t="s">
        <v>0</v>
      </c>
    </row>
    <row r="18" spans="1:7" ht="54.75" customHeight="1">
      <c r="A18" s="27" t="s">
        <v>9</v>
      </c>
      <c r="B18" s="19" t="s">
        <v>43</v>
      </c>
      <c r="C18" s="42"/>
      <c r="D18" s="42"/>
      <c r="E18" s="12"/>
    </row>
    <row r="19" spans="1:7" ht="30" customHeight="1">
      <c r="A19" s="27" t="s">
        <v>10</v>
      </c>
      <c r="B19" s="95" t="s">
        <v>44</v>
      </c>
      <c r="C19" s="43"/>
      <c r="D19" s="43"/>
      <c r="E19" s="12"/>
    </row>
    <row r="20" spans="1:7">
      <c r="A20" s="95" t="s">
        <v>38</v>
      </c>
      <c r="B20" s="95" t="s">
        <v>39</v>
      </c>
      <c r="C20" s="43"/>
      <c r="D20" s="43"/>
      <c r="E20" s="12"/>
    </row>
    <row r="21" spans="1:7" ht="51.75">
      <c r="A21" s="95" t="s">
        <v>40</v>
      </c>
      <c r="B21" s="95" t="s">
        <v>41</v>
      </c>
      <c r="C21" s="88"/>
      <c r="D21" s="88"/>
      <c r="E21" s="92"/>
    </row>
    <row r="22" spans="1:7">
      <c r="A22" s="174" t="s">
        <v>11</v>
      </c>
      <c r="B22" s="174"/>
      <c r="C22" s="44"/>
      <c r="D22" s="44"/>
      <c r="E22" s="12"/>
    </row>
    <row r="23" spans="1:7">
      <c r="A23" s="32" t="s">
        <v>54</v>
      </c>
      <c r="B23" s="32"/>
      <c r="C23" s="46">
        <v>1</v>
      </c>
      <c r="D23" s="46">
        <v>1</v>
      </c>
      <c r="E23" s="46">
        <v>1</v>
      </c>
    </row>
    <row r="24" spans="1:7">
      <c r="A24" s="32" t="s">
        <v>91</v>
      </c>
      <c r="B24" s="32"/>
      <c r="C24" s="89">
        <v>1</v>
      </c>
      <c r="D24" s="89">
        <v>1</v>
      </c>
      <c r="E24" s="89">
        <v>1</v>
      </c>
    </row>
    <row r="25" spans="1:7" ht="34.5">
      <c r="A25" s="124" t="s">
        <v>92</v>
      </c>
      <c r="B25" s="95" t="s">
        <v>141</v>
      </c>
      <c r="C25" s="123">
        <v>1</v>
      </c>
      <c r="D25" s="123">
        <v>1</v>
      </c>
      <c r="E25" s="123">
        <v>1</v>
      </c>
    </row>
    <row r="26" spans="1:7">
      <c r="A26" s="169" t="s">
        <v>42</v>
      </c>
      <c r="B26" s="169"/>
      <c r="C26" s="125">
        <f>'1'!D20</f>
        <v>134050</v>
      </c>
      <c r="D26" s="125">
        <f>'1'!E20</f>
        <v>134050</v>
      </c>
      <c r="E26" s="125">
        <f>'1'!F20</f>
        <v>134050</v>
      </c>
    </row>
    <row r="27" spans="1:7" ht="21" customHeight="1">
      <c r="A27" s="53"/>
      <c r="B27" s="53"/>
      <c r="C27" s="53"/>
      <c r="D27" s="53"/>
      <c r="E27" s="33"/>
      <c r="F27" s="31"/>
      <c r="G27" s="31"/>
    </row>
    <row r="28" spans="1:7">
      <c r="A28" s="53"/>
      <c r="B28" s="53"/>
      <c r="C28" s="53"/>
      <c r="D28" s="53"/>
      <c r="E28" s="85" t="s">
        <v>104</v>
      </c>
      <c r="F28" s="53"/>
      <c r="G28" s="53"/>
    </row>
    <row r="29" spans="1:7" s="8" customFormat="1">
      <c r="A29" s="176" t="s">
        <v>105</v>
      </c>
      <c r="B29" s="176"/>
      <c r="C29" s="54"/>
      <c r="D29" s="54"/>
      <c r="E29" s="2"/>
    </row>
    <row r="30" spans="1:7" s="8" customFormat="1">
      <c r="A30" s="54"/>
      <c r="B30" s="54"/>
      <c r="C30" s="54"/>
      <c r="D30" s="54"/>
      <c r="E30" s="2"/>
      <c r="F30" s="56"/>
    </row>
    <row r="31" spans="1:7">
      <c r="A31" s="175" t="s">
        <v>63</v>
      </c>
      <c r="B31" s="175"/>
      <c r="C31" s="53"/>
      <c r="D31" s="53"/>
      <c r="E31" s="53"/>
    </row>
    <row r="32" spans="1:7">
      <c r="A32" s="53"/>
      <c r="B32" s="53"/>
      <c r="C32" s="53"/>
      <c r="D32" s="53"/>
      <c r="E32" s="53"/>
    </row>
    <row r="33" spans="1:5" s="53" customFormat="1" ht="15.75" customHeight="1">
      <c r="A33" s="25" t="s">
        <v>34</v>
      </c>
      <c r="B33" s="26" t="s">
        <v>5</v>
      </c>
      <c r="C33" s="31"/>
      <c r="D33" s="31"/>
      <c r="E33" s="2"/>
    </row>
    <row r="34" spans="1:5" s="53" customFormat="1">
      <c r="A34" s="25" t="s">
        <v>35</v>
      </c>
      <c r="B34" s="26" t="s">
        <v>36</v>
      </c>
      <c r="C34" s="31"/>
      <c r="D34" s="31"/>
      <c r="E34" s="2"/>
    </row>
    <row r="35" spans="1:5" ht="18" customHeight="1">
      <c r="A35" s="53"/>
      <c r="B35" s="53"/>
      <c r="C35" s="53"/>
      <c r="D35" s="53"/>
    </row>
    <row r="36" spans="1:5" ht="19.5" customHeight="1">
      <c r="A36" s="175" t="s">
        <v>6</v>
      </c>
      <c r="B36" s="175"/>
      <c r="C36" s="53"/>
      <c r="D36" s="53"/>
    </row>
    <row r="37" spans="1:5" ht="18" customHeight="1">
      <c r="A37" s="53"/>
      <c r="B37" s="53"/>
      <c r="C37" s="53"/>
      <c r="D37" s="53"/>
    </row>
    <row r="38" spans="1:5" ht="33.75" customHeight="1">
      <c r="A38" s="27" t="s">
        <v>7</v>
      </c>
      <c r="B38" s="27" t="s">
        <v>35</v>
      </c>
      <c r="C38" s="167" t="s">
        <v>111</v>
      </c>
      <c r="D38" s="167"/>
      <c r="E38" s="168"/>
    </row>
    <row r="39" spans="1:5" ht="30" customHeight="1">
      <c r="A39" s="27" t="s">
        <v>8</v>
      </c>
      <c r="B39" s="27" t="s">
        <v>37</v>
      </c>
      <c r="C39" s="58" t="s">
        <v>74</v>
      </c>
      <c r="D39" s="58" t="s">
        <v>75</v>
      </c>
      <c r="E39" s="58" t="s">
        <v>0</v>
      </c>
    </row>
    <row r="40" spans="1:5" ht="54.75" customHeight="1">
      <c r="A40" s="27" t="s">
        <v>9</v>
      </c>
      <c r="B40" s="19" t="s">
        <v>43</v>
      </c>
      <c r="C40" s="42"/>
      <c r="D40" s="42"/>
      <c r="E40" s="12"/>
    </row>
    <row r="41" spans="1:5" ht="30" customHeight="1">
      <c r="A41" s="27" t="s">
        <v>10</v>
      </c>
      <c r="B41" s="25" t="s">
        <v>44</v>
      </c>
      <c r="C41" s="43"/>
      <c r="D41" s="43"/>
      <c r="E41" s="12"/>
    </row>
    <row r="42" spans="1:5">
      <c r="A42" s="25" t="s">
        <v>38</v>
      </c>
      <c r="B42" s="25" t="s">
        <v>39</v>
      </c>
      <c r="C42" s="43"/>
      <c r="D42" s="43"/>
      <c r="E42" s="12"/>
    </row>
    <row r="43" spans="1:5" ht="51.75">
      <c r="A43" s="25" t="s">
        <v>40</v>
      </c>
      <c r="B43" s="25" t="s">
        <v>41</v>
      </c>
      <c r="C43" s="88"/>
      <c r="D43" s="88"/>
      <c r="E43" s="92"/>
    </row>
    <row r="44" spans="1:5">
      <c r="A44" s="174" t="s">
        <v>11</v>
      </c>
      <c r="B44" s="174"/>
      <c r="C44" s="44"/>
      <c r="D44" s="44"/>
      <c r="E44" s="12"/>
    </row>
    <row r="45" spans="1:5">
      <c r="A45" s="32" t="s">
        <v>54</v>
      </c>
      <c r="B45" s="32"/>
      <c r="C45" s="46">
        <v>1</v>
      </c>
      <c r="D45" s="46">
        <v>1</v>
      </c>
      <c r="E45" s="46">
        <v>1</v>
      </c>
    </row>
    <row r="46" spans="1:5">
      <c r="A46" s="32" t="s">
        <v>91</v>
      </c>
      <c r="B46" s="32"/>
      <c r="C46" s="89">
        <v>6</v>
      </c>
      <c r="D46" s="89">
        <v>6</v>
      </c>
      <c r="E46" s="89">
        <v>6</v>
      </c>
    </row>
    <row r="47" spans="1:5" ht="34.5">
      <c r="A47" s="182" t="s">
        <v>92</v>
      </c>
      <c r="B47" s="95" t="s">
        <v>108</v>
      </c>
      <c r="C47" s="123">
        <v>2</v>
      </c>
      <c r="D47" s="123">
        <v>2</v>
      </c>
      <c r="E47" s="123">
        <v>2</v>
      </c>
    </row>
    <row r="48" spans="1:5">
      <c r="A48" s="178"/>
      <c r="B48" s="122" t="s">
        <v>106</v>
      </c>
      <c r="C48" s="123">
        <v>1</v>
      </c>
      <c r="D48" s="123">
        <v>1</v>
      </c>
      <c r="E48" s="123">
        <v>1</v>
      </c>
    </row>
    <row r="49" spans="1:7">
      <c r="A49" s="178"/>
      <c r="B49" s="25" t="s">
        <v>139</v>
      </c>
      <c r="C49" s="92">
        <v>2</v>
      </c>
      <c r="D49" s="92">
        <v>2</v>
      </c>
      <c r="E49" s="92">
        <v>2</v>
      </c>
    </row>
    <row r="50" spans="1:7" ht="44.25" customHeight="1">
      <c r="A50" s="179"/>
      <c r="B50" s="25" t="s">
        <v>95</v>
      </c>
      <c r="C50" s="92">
        <v>1</v>
      </c>
      <c r="D50" s="92">
        <v>1</v>
      </c>
      <c r="E50" s="92">
        <v>1</v>
      </c>
    </row>
    <row r="51" spans="1:7">
      <c r="A51" s="169" t="s">
        <v>42</v>
      </c>
      <c r="B51" s="169"/>
      <c r="C51" s="125">
        <f>'1'!D23</f>
        <v>500655.7</v>
      </c>
      <c r="D51" s="125">
        <f>'1'!E23</f>
        <v>500655.7</v>
      </c>
      <c r="E51" s="125">
        <f>'1'!F23</f>
        <v>500655.7</v>
      </c>
    </row>
    <row r="52" spans="1:7">
      <c r="A52" s="127"/>
      <c r="B52" s="127"/>
      <c r="C52" s="129"/>
      <c r="D52" s="129"/>
      <c r="E52" s="129"/>
    </row>
    <row r="53" spans="1:7">
      <c r="A53" s="53"/>
      <c r="B53" s="53"/>
      <c r="C53" s="53"/>
      <c r="D53" s="53"/>
      <c r="E53" s="85" t="s">
        <v>83</v>
      </c>
      <c r="F53" s="53"/>
      <c r="G53" s="53"/>
    </row>
    <row r="54" spans="1:7" s="8" customFormat="1">
      <c r="A54" s="176" t="s">
        <v>84</v>
      </c>
      <c r="B54" s="176"/>
      <c r="C54" s="54"/>
      <c r="D54" s="54"/>
      <c r="E54" s="2"/>
    </row>
    <row r="55" spans="1:7" s="8" customFormat="1">
      <c r="A55" s="54"/>
      <c r="B55" s="54"/>
      <c r="C55" s="54"/>
      <c r="D55" s="54"/>
      <c r="E55" s="2"/>
      <c r="F55" s="56"/>
    </row>
    <row r="56" spans="1:7">
      <c r="A56" s="175" t="s">
        <v>63</v>
      </c>
      <c r="B56" s="175"/>
      <c r="C56" s="53"/>
      <c r="D56" s="53"/>
      <c r="E56" s="53"/>
    </row>
    <row r="57" spans="1:7">
      <c r="A57" s="53"/>
      <c r="B57" s="53"/>
      <c r="C57" s="53"/>
      <c r="D57" s="53"/>
      <c r="E57" s="53"/>
    </row>
    <row r="58" spans="1:7" s="53" customFormat="1" ht="15.75" customHeight="1">
      <c r="A58" s="25" t="s">
        <v>34</v>
      </c>
      <c r="B58" s="26" t="s">
        <v>5</v>
      </c>
      <c r="C58" s="31"/>
      <c r="D58" s="31"/>
      <c r="E58" s="2"/>
    </row>
    <row r="59" spans="1:7" s="53" customFormat="1">
      <c r="A59" s="25" t="s">
        <v>35</v>
      </c>
      <c r="B59" s="26" t="s">
        <v>36</v>
      </c>
      <c r="C59" s="31"/>
      <c r="D59" s="31"/>
      <c r="E59" s="2"/>
    </row>
    <row r="60" spans="1:7" ht="18" customHeight="1">
      <c r="A60" s="53"/>
      <c r="B60" s="53"/>
      <c r="C60" s="53"/>
      <c r="D60" s="53"/>
    </row>
    <row r="61" spans="1:7" ht="19.5" customHeight="1">
      <c r="A61" s="175" t="s">
        <v>6</v>
      </c>
      <c r="B61" s="175"/>
      <c r="C61" s="53"/>
      <c r="D61" s="53"/>
    </row>
    <row r="62" spans="1:7" ht="18" customHeight="1">
      <c r="A62" s="53"/>
      <c r="B62" s="53"/>
      <c r="C62" s="53"/>
      <c r="D62" s="53"/>
    </row>
    <row r="63" spans="1:7" ht="38.25" customHeight="1">
      <c r="A63" s="27" t="s">
        <v>7</v>
      </c>
      <c r="B63" s="27" t="s">
        <v>35</v>
      </c>
      <c r="C63" s="167" t="s">
        <v>111</v>
      </c>
      <c r="D63" s="167"/>
      <c r="E63" s="168"/>
    </row>
    <row r="64" spans="1:7" ht="30" customHeight="1">
      <c r="A64" s="27" t="s">
        <v>8</v>
      </c>
      <c r="B64" s="27" t="s">
        <v>37</v>
      </c>
      <c r="C64" s="58" t="s">
        <v>74</v>
      </c>
      <c r="D64" s="58" t="s">
        <v>75</v>
      </c>
      <c r="E64" s="58" t="s">
        <v>0</v>
      </c>
    </row>
    <row r="65" spans="1:5" ht="54.75" customHeight="1">
      <c r="A65" s="27" t="s">
        <v>9</v>
      </c>
      <c r="B65" s="19" t="s">
        <v>43</v>
      </c>
      <c r="C65" s="42"/>
      <c r="D65" s="42"/>
      <c r="E65" s="12"/>
    </row>
    <row r="66" spans="1:5" ht="30" customHeight="1">
      <c r="A66" s="27" t="s">
        <v>10</v>
      </c>
      <c r="B66" s="25" t="s">
        <v>44</v>
      </c>
      <c r="C66" s="43"/>
      <c r="D66" s="43"/>
      <c r="E66" s="12"/>
    </row>
    <row r="67" spans="1:5">
      <c r="A67" s="25" t="s">
        <v>38</v>
      </c>
      <c r="B67" s="25" t="s">
        <v>39</v>
      </c>
      <c r="C67" s="43"/>
      <c r="D67" s="43"/>
      <c r="E67" s="12"/>
    </row>
    <row r="68" spans="1:5" ht="51.75">
      <c r="A68" s="25" t="s">
        <v>40</v>
      </c>
      <c r="B68" s="25" t="s">
        <v>41</v>
      </c>
      <c r="C68" s="43"/>
      <c r="D68" s="43"/>
      <c r="E68" s="12"/>
    </row>
    <row r="69" spans="1:5">
      <c r="A69" s="174" t="s">
        <v>11</v>
      </c>
      <c r="B69" s="174"/>
      <c r="C69" s="44"/>
      <c r="D69" s="44"/>
      <c r="E69" s="12"/>
    </row>
    <row r="70" spans="1:5">
      <c r="A70" s="32" t="s">
        <v>54</v>
      </c>
      <c r="B70" s="32"/>
      <c r="C70" s="46">
        <v>1</v>
      </c>
      <c r="D70" s="46">
        <v>1</v>
      </c>
      <c r="E70" s="46">
        <v>1</v>
      </c>
    </row>
    <row r="71" spans="1:5">
      <c r="A71" s="32" t="s">
        <v>91</v>
      </c>
      <c r="B71" s="32"/>
      <c r="C71" s="89">
        <v>3</v>
      </c>
      <c r="D71" s="89">
        <v>3</v>
      </c>
      <c r="E71" s="89">
        <v>3</v>
      </c>
    </row>
    <row r="72" spans="1:5" ht="86.25">
      <c r="A72" s="180" t="s">
        <v>92</v>
      </c>
      <c r="B72" s="135" t="s">
        <v>95</v>
      </c>
      <c r="C72" s="46">
        <v>1</v>
      </c>
      <c r="D72" s="46">
        <v>1</v>
      </c>
      <c r="E72" s="46">
        <v>1</v>
      </c>
    </row>
    <row r="73" spans="1:5">
      <c r="A73" s="181"/>
      <c r="B73" s="25" t="s">
        <v>139</v>
      </c>
      <c r="C73" s="89">
        <v>2</v>
      </c>
      <c r="D73" s="89">
        <v>2</v>
      </c>
      <c r="E73" s="89">
        <v>2</v>
      </c>
    </row>
    <row r="74" spans="1:5">
      <c r="A74" s="169" t="s">
        <v>42</v>
      </c>
      <c r="B74" s="169"/>
      <c r="C74" s="125">
        <f>'1'!D31</f>
        <v>66323.3</v>
      </c>
      <c r="D74" s="125">
        <f>'1'!E31</f>
        <v>66323.3</v>
      </c>
      <c r="E74" s="125">
        <f>'1'!F31</f>
        <v>66323.3</v>
      </c>
    </row>
    <row r="75" spans="1:5">
      <c r="A75" s="53"/>
      <c r="B75" s="53"/>
      <c r="C75" s="55"/>
      <c r="D75" s="55"/>
      <c r="E75" s="55"/>
    </row>
    <row r="76" spans="1:5" ht="18" customHeight="1">
      <c r="A76" s="157"/>
      <c r="B76" s="172"/>
      <c r="C76" s="136"/>
      <c r="D76" s="136"/>
      <c r="E76" s="85" t="s">
        <v>171</v>
      </c>
    </row>
    <row r="77" spans="1:5" ht="18" customHeight="1">
      <c r="A77" s="176" t="s">
        <v>170</v>
      </c>
      <c r="B77" s="176"/>
      <c r="C77" s="138"/>
      <c r="D77" s="138"/>
    </row>
    <row r="78" spans="1:5">
      <c r="A78" s="138"/>
      <c r="B78" s="138"/>
      <c r="C78" s="138"/>
      <c r="D78" s="138"/>
    </row>
    <row r="79" spans="1:5">
      <c r="A79" s="175" t="s">
        <v>63</v>
      </c>
      <c r="B79" s="175"/>
      <c r="C79" s="137"/>
      <c r="D79" s="137"/>
      <c r="E79" s="137"/>
    </row>
    <row r="80" spans="1:5">
      <c r="A80" s="137"/>
      <c r="B80" s="137"/>
      <c r="C80" s="137"/>
      <c r="D80" s="137"/>
      <c r="E80" s="137"/>
    </row>
    <row r="81" spans="1:6">
      <c r="A81" s="135" t="s">
        <v>34</v>
      </c>
      <c r="B81" s="26" t="s">
        <v>5</v>
      </c>
      <c r="C81" s="31"/>
      <c r="D81" s="31"/>
      <c r="F81" s="56"/>
    </row>
    <row r="82" spans="1:6">
      <c r="A82" s="135" t="s">
        <v>35</v>
      </c>
      <c r="B82" s="26" t="s">
        <v>36</v>
      </c>
      <c r="C82" s="31"/>
      <c r="D82" s="31"/>
    </row>
    <row r="83" spans="1:6">
      <c r="A83" s="137"/>
      <c r="B83" s="137"/>
      <c r="C83" s="137"/>
      <c r="D83" s="137"/>
    </row>
    <row r="84" spans="1:6">
      <c r="A84" s="175" t="s">
        <v>6</v>
      </c>
      <c r="B84" s="175"/>
      <c r="C84" s="137"/>
      <c r="D84" s="137"/>
    </row>
    <row r="85" spans="1:6">
      <c r="A85" s="137"/>
      <c r="B85" s="137"/>
      <c r="C85" s="137"/>
      <c r="D85" s="137"/>
    </row>
    <row r="86" spans="1:6" ht="45" customHeight="1">
      <c r="A86" s="27" t="s">
        <v>7</v>
      </c>
      <c r="B86" s="27" t="s">
        <v>35</v>
      </c>
      <c r="C86" s="167" t="s">
        <v>111</v>
      </c>
      <c r="D86" s="167"/>
      <c r="E86" s="168"/>
    </row>
    <row r="87" spans="1:6" ht="34.5">
      <c r="A87" s="27" t="s">
        <v>8</v>
      </c>
      <c r="B87" s="27" t="s">
        <v>37</v>
      </c>
      <c r="C87" s="58" t="s">
        <v>74</v>
      </c>
      <c r="D87" s="58" t="s">
        <v>75</v>
      </c>
      <c r="E87" s="58" t="s">
        <v>0</v>
      </c>
    </row>
    <row r="88" spans="1:6" ht="34.5">
      <c r="A88" s="27" t="s">
        <v>9</v>
      </c>
      <c r="B88" s="19" t="s">
        <v>43</v>
      </c>
      <c r="C88" s="42"/>
      <c r="D88" s="42"/>
      <c r="E88" s="12"/>
    </row>
    <row r="89" spans="1:6" ht="34.5">
      <c r="A89" s="27" t="s">
        <v>10</v>
      </c>
      <c r="B89" s="135" t="s">
        <v>44</v>
      </c>
      <c r="C89" s="43"/>
      <c r="D89" s="43"/>
      <c r="E89" s="12"/>
    </row>
    <row r="90" spans="1:6">
      <c r="A90" s="135" t="s">
        <v>38</v>
      </c>
      <c r="B90" s="135" t="s">
        <v>39</v>
      </c>
      <c r="C90" s="43"/>
      <c r="D90" s="43"/>
      <c r="E90" s="12"/>
    </row>
    <row r="91" spans="1:6" ht="51.75">
      <c r="A91" s="135" t="s">
        <v>40</v>
      </c>
      <c r="B91" s="135" t="s">
        <v>41</v>
      </c>
      <c r="C91" s="43"/>
      <c r="D91" s="43"/>
      <c r="E91" s="12"/>
    </row>
    <row r="92" spans="1:6">
      <c r="A92" s="174" t="s">
        <v>11</v>
      </c>
      <c r="B92" s="174"/>
      <c r="C92" s="44"/>
      <c r="D92" s="44"/>
      <c r="E92" s="12"/>
    </row>
    <row r="93" spans="1:6">
      <c r="A93" s="32" t="s">
        <v>54</v>
      </c>
      <c r="B93" s="32"/>
      <c r="C93" s="92">
        <v>1</v>
      </c>
      <c r="D93" s="92">
        <v>1</v>
      </c>
      <c r="E93" s="92">
        <v>1</v>
      </c>
    </row>
    <row r="94" spans="1:6">
      <c r="A94" s="32" t="s">
        <v>91</v>
      </c>
      <c r="B94" s="32"/>
      <c r="C94" s="92">
        <v>2</v>
      </c>
      <c r="D94" s="92">
        <v>2</v>
      </c>
      <c r="E94" s="92">
        <v>2</v>
      </c>
    </row>
    <row r="95" spans="1:6" ht="34.5">
      <c r="A95" s="177" t="s">
        <v>92</v>
      </c>
      <c r="B95" s="135" t="s">
        <v>172</v>
      </c>
      <c r="C95" s="92">
        <v>1</v>
      </c>
      <c r="D95" s="92">
        <v>1</v>
      </c>
      <c r="E95" s="92">
        <v>1</v>
      </c>
    </row>
    <row r="96" spans="1:6" ht="34.5">
      <c r="A96" s="178"/>
      <c r="B96" s="135" t="s">
        <v>93</v>
      </c>
      <c r="C96" s="92">
        <v>1</v>
      </c>
      <c r="D96" s="92">
        <v>1</v>
      </c>
      <c r="E96" s="92">
        <v>1</v>
      </c>
    </row>
    <row r="97" spans="1:6">
      <c r="A97" s="169" t="s">
        <v>42</v>
      </c>
      <c r="B97" s="169"/>
      <c r="C97" s="130">
        <f>'1'!D36</f>
        <v>409140.8</v>
      </c>
      <c r="D97" s="130">
        <f>'1'!E36</f>
        <v>409140.8</v>
      </c>
      <c r="E97" s="130">
        <f>'1'!F36</f>
        <v>409140.8</v>
      </c>
    </row>
    <row r="98" spans="1:6" ht="18" customHeight="1">
      <c r="A98" s="157"/>
      <c r="B98" s="172"/>
      <c r="C98" s="50"/>
      <c r="D98" s="50"/>
      <c r="E98" s="85" t="s">
        <v>65</v>
      </c>
    </row>
    <row r="99" spans="1:6" ht="18" customHeight="1">
      <c r="A99" s="176" t="s">
        <v>69</v>
      </c>
      <c r="B99" s="176"/>
      <c r="C99" s="54"/>
      <c r="D99" s="54"/>
    </row>
    <row r="100" spans="1:6">
      <c r="A100" s="54"/>
      <c r="B100" s="54"/>
      <c r="C100" s="54"/>
      <c r="D100" s="54"/>
    </row>
    <row r="101" spans="1:6">
      <c r="A101" s="175" t="s">
        <v>63</v>
      </c>
      <c r="B101" s="175"/>
      <c r="C101" s="53"/>
      <c r="D101" s="53"/>
      <c r="E101" s="53"/>
    </row>
    <row r="102" spans="1:6">
      <c r="A102" s="53"/>
      <c r="B102" s="53"/>
      <c r="C102" s="53"/>
      <c r="D102" s="53"/>
      <c r="E102" s="53"/>
    </row>
    <row r="103" spans="1:6">
      <c r="A103" s="25" t="s">
        <v>34</v>
      </c>
      <c r="B103" s="26" t="s">
        <v>5</v>
      </c>
      <c r="C103" s="31"/>
      <c r="D103" s="31"/>
      <c r="F103" s="56"/>
    </row>
    <row r="104" spans="1:6">
      <c r="A104" s="25" t="s">
        <v>35</v>
      </c>
      <c r="B104" s="26" t="s">
        <v>36</v>
      </c>
      <c r="C104" s="31"/>
      <c r="D104" s="31"/>
    </row>
    <row r="105" spans="1:6">
      <c r="A105" s="53"/>
      <c r="B105" s="53"/>
      <c r="C105" s="53"/>
      <c r="D105" s="53"/>
    </row>
    <row r="106" spans="1:6">
      <c r="A106" s="175" t="s">
        <v>6</v>
      </c>
      <c r="B106" s="175"/>
      <c r="C106" s="53"/>
      <c r="D106" s="53"/>
    </row>
    <row r="107" spans="1:6">
      <c r="A107" s="53"/>
      <c r="B107" s="53"/>
      <c r="C107" s="53"/>
      <c r="D107" s="53"/>
    </row>
    <row r="108" spans="1:6" ht="39" customHeight="1">
      <c r="A108" s="27" t="s">
        <v>7</v>
      </c>
      <c r="B108" s="27" t="s">
        <v>35</v>
      </c>
      <c r="C108" s="167" t="s">
        <v>111</v>
      </c>
      <c r="D108" s="167"/>
      <c r="E108" s="168"/>
    </row>
    <row r="109" spans="1:6" ht="34.5">
      <c r="A109" s="27" t="s">
        <v>8</v>
      </c>
      <c r="B109" s="27" t="s">
        <v>37</v>
      </c>
      <c r="C109" s="58" t="s">
        <v>74</v>
      </c>
      <c r="D109" s="58" t="s">
        <v>75</v>
      </c>
      <c r="E109" s="58" t="s">
        <v>0</v>
      </c>
    </row>
    <row r="110" spans="1:6" ht="34.5">
      <c r="A110" s="27" t="s">
        <v>9</v>
      </c>
      <c r="B110" s="19" t="s">
        <v>43</v>
      </c>
      <c r="C110" s="42"/>
      <c r="D110" s="42"/>
      <c r="E110" s="12"/>
    </row>
    <row r="111" spans="1:6" ht="34.5">
      <c r="A111" s="27" t="s">
        <v>10</v>
      </c>
      <c r="B111" s="25" t="s">
        <v>44</v>
      </c>
      <c r="C111" s="43"/>
      <c r="D111" s="43"/>
      <c r="E111" s="12"/>
    </row>
    <row r="112" spans="1:6">
      <c r="A112" s="25" t="s">
        <v>38</v>
      </c>
      <c r="B112" s="25" t="s">
        <v>39</v>
      </c>
      <c r="C112" s="43"/>
      <c r="D112" s="43"/>
      <c r="E112" s="12"/>
    </row>
    <row r="113" spans="1:5" ht="51.75">
      <c r="A113" s="25" t="s">
        <v>40</v>
      </c>
      <c r="B113" s="25" t="s">
        <v>41</v>
      </c>
      <c r="C113" s="43"/>
      <c r="D113" s="43"/>
      <c r="E113" s="12"/>
    </row>
    <row r="114" spans="1:5">
      <c r="A114" s="174" t="s">
        <v>11</v>
      </c>
      <c r="B114" s="174"/>
      <c r="C114" s="44"/>
      <c r="D114" s="44"/>
      <c r="E114" s="12"/>
    </row>
    <row r="115" spans="1:5">
      <c r="A115" s="32" t="s">
        <v>54</v>
      </c>
      <c r="B115" s="32"/>
      <c r="C115" s="92">
        <v>3</v>
      </c>
      <c r="D115" s="92">
        <v>3</v>
      </c>
      <c r="E115" s="92">
        <v>3</v>
      </c>
    </row>
    <row r="116" spans="1:5">
      <c r="A116" s="32" t="s">
        <v>91</v>
      </c>
      <c r="B116" s="32"/>
      <c r="C116" s="92">
        <v>9</v>
      </c>
      <c r="D116" s="92">
        <v>9</v>
      </c>
      <c r="E116" s="92">
        <v>9</v>
      </c>
    </row>
    <row r="117" spans="1:5" ht="34.5">
      <c r="A117" s="177" t="s">
        <v>92</v>
      </c>
      <c r="B117" s="25" t="s">
        <v>94</v>
      </c>
      <c r="C117" s="92">
        <v>2</v>
      </c>
      <c r="D117" s="92">
        <v>2</v>
      </c>
      <c r="E117" s="92">
        <v>2</v>
      </c>
    </row>
    <row r="118" spans="1:5" ht="72.75" customHeight="1">
      <c r="A118" s="178"/>
      <c r="B118" s="25" t="s">
        <v>95</v>
      </c>
      <c r="C118" s="92">
        <v>1</v>
      </c>
      <c r="D118" s="92">
        <v>1</v>
      </c>
      <c r="E118" s="92">
        <v>1</v>
      </c>
    </row>
    <row r="119" spans="1:5" ht="34.5">
      <c r="A119" s="178"/>
      <c r="B119" s="25" t="s">
        <v>93</v>
      </c>
      <c r="C119" s="92">
        <v>2</v>
      </c>
      <c r="D119" s="92">
        <v>2</v>
      </c>
      <c r="E119" s="92">
        <v>2</v>
      </c>
    </row>
    <row r="120" spans="1:5" ht="33" customHeight="1">
      <c r="A120" s="178"/>
      <c r="B120" s="25" t="s">
        <v>142</v>
      </c>
      <c r="C120" s="92">
        <v>2</v>
      </c>
      <c r="D120" s="92">
        <v>2</v>
      </c>
      <c r="E120" s="92">
        <v>2</v>
      </c>
    </row>
    <row r="121" spans="1:5" ht="33" customHeight="1">
      <c r="A121" s="178"/>
      <c r="B121" s="126" t="s">
        <v>143</v>
      </c>
      <c r="C121" s="123">
        <v>1</v>
      </c>
      <c r="D121" s="123">
        <v>1</v>
      </c>
      <c r="E121" s="123">
        <v>1</v>
      </c>
    </row>
    <row r="122" spans="1:5" ht="21.75" customHeight="1">
      <c r="A122" s="179"/>
      <c r="B122" s="25" t="s">
        <v>98</v>
      </c>
      <c r="C122" s="89">
        <v>1</v>
      </c>
      <c r="D122" s="89">
        <v>1</v>
      </c>
      <c r="E122" s="89">
        <v>1</v>
      </c>
    </row>
    <row r="123" spans="1:5">
      <c r="A123" s="169" t="s">
        <v>42</v>
      </c>
      <c r="B123" s="169"/>
      <c r="C123" s="130">
        <f>'1'!D40</f>
        <v>207437.40000000002</v>
      </c>
      <c r="D123" s="130">
        <f>'2'!H57</f>
        <v>207437.40000000002</v>
      </c>
      <c r="E123" s="130">
        <f>'2'!I57</f>
        <v>207437.40000000002</v>
      </c>
    </row>
    <row r="124" spans="1:5">
      <c r="A124" s="53"/>
      <c r="B124" s="53"/>
      <c r="C124" s="53"/>
      <c r="D124" s="53"/>
      <c r="E124" s="33"/>
    </row>
    <row r="125" spans="1:5">
      <c r="A125" s="53"/>
      <c r="B125" s="53"/>
      <c r="C125" s="53"/>
      <c r="D125" s="53"/>
      <c r="E125" s="33"/>
    </row>
    <row r="126" spans="1:5">
      <c r="A126" s="10"/>
      <c r="B126" s="50"/>
      <c r="C126" s="50"/>
      <c r="D126" s="50"/>
      <c r="E126" s="83" t="s">
        <v>68</v>
      </c>
    </row>
    <row r="127" spans="1:5">
      <c r="A127" s="176" t="s">
        <v>64</v>
      </c>
      <c r="B127" s="176"/>
      <c r="C127" s="54"/>
      <c r="D127" s="54"/>
    </row>
    <row r="128" spans="1:5">
      <c r="A128" s="54"/>
      <c r="B128" s="54"/>
      <c r="C128" s="54"/>
      <c r="D128" s="54"/>
    </row>
    <row r="129" spans="1:5">
      <c r="A129" s="175" t="s">
        <v>63</v>
      </c>
      <c r="B129" s="175"/>
      <c r="C129" s="53"/>
      <c r="D129" s="53"/>
      <c r="E129" s="53"/>
    </row>
    <row r="130" spans="1:5">
      <c r="A130" s="53"/>
      <c r="B130" s="53"/>
      <c r="C130" s="53"/>
      <c r="D130" s="53"/>
      <c r="E130" s="53"/>
    </row>
    <row r="131" spans="1:5">
      <c r="A131" s="25" t="s">
        <v>34</v>
      </c>
      <c r="B131" s="26" t="s">
        <v>5</v>
      </c>
      <c r="C131" s="31"/>
      <c r="D131" s="31"/>
    </row>
    <row r="132" spans="1:5">
      <c r="A132" s="25" t="s">
        <v>35</v>
      </c>
      <c r="B132" s="26" t="s">
        <v>36</v>
      </c>
      <c r="C132" s="31"/>
      <c r="D132" s="31"/>
    </row>
    <row r="133" spans="1:5">
      <c r="A133" s="53"/>
      <c r="B133" s="53"/>
      <c r="C133" s="53"/>
      <c r="D133" s="53"/>
    </row>
    <row r="134" spans="1:5">
      <c r="A134" s="175" t="s">
        <v>6</v>
      </c>
      <c r="B134" s="175"/>
      <c r="C134" s="53"/>
      <c r="D134" s="53"/>
    </row>
    <row r="135" spans="1:5">
      <c r="A135" s="53"/>
      <c r="B135" s="53"/>
      <c r="C135" s="53"/>
      <c r="D135" s="53"/>
    </row>
    <row r="136" spans="1:5" ht="33" customHeight="1">
      <c r="A136" s="27" t="s">
        <v>7</v>
      </c>
      <c r="B136" s="27" t="s">
        <v>35</v>
      </c>
      <c r="C136" s="167" t="s">
        <v>111</v>
      </c>
      <c r="D136" s="167"/>
      <c r="E136" s="168"/>
    </row>
    <row r="137" spans="1:5" ht="34.5">
      <c r="A137" s="27" t="s">
        <v>8</v>
      </c>
      <c r="B137" s="27" t="s">
        <v>37</v>
      </c>
      <c r="C137" s="58" t="s">
        <v>74</v>
      </c>
      <c r="D137" s="58" t="s">
        <v>75</v>
      </c>
      <c r="E137" s="58" t="s">
        <v>0</v>
      </c>
    </row>
    <row r="138" spans="1:5" ht="34.5">
      <c r="A138" s="27" t="s">
        <v>9</v>
      </c>
      <c r="B138" s="19" t="s">
        <v>43</v>
      </c>
      <c r="C138" s="42"/>
      <c r="D138" s="42"/>
      <c r="E138" s="12"/>
    </row>
    <row r="139" spans="1:5" ht="34.5">
      <c r="A139" s="27" t="s">
        <v>10</v>
      </c>
      <c r="B139" s="25" t="s">
        <v>44</v>
      </c>
      <c r="C139" s="43"/>
      <c r="D139" s="43"/>
      <c r="E139" s="12"/>
    </row>
    <row r="140" spans="1:5">
      <c r="A140" s="25" t="s">
        <v>38</v>
      </c>
      <c r="B140" s="25" t="s">
        <v>39</v>
      </c>
      <c r="C140" s="43"/>
      <c r="D140" s="43"/>
      <c r="E140" s="12"/>
    </row>
    <row r="141" spans="1:5" ht="51.75">
      <c r="A141" s="25" t="s">
        <v>40</v>
      </c>
      <c r="B141" s="25" t="s">
        <v>41</v>
      </c>
      <c r="C141" s="43"/>
      <c r="D141" s="43"/>
      <c r="E141" s="12"/>
    </row>
    <row r="142" spans="1:5">
      <c r="A142" s="174" t="s">
        <v>11</v>
      </c>
      <c r="B142" s="174"/>
      <c r="C142" s="44"/>
      <c r="D142" s="44"/>
      <c r="E142" s="12"/>
    </row>
    <row r="143" spans="1:5">
      <c r="A143" s="32" t="s">
        <v>54</v>
      </c>
      <c r="B143" s="32"/>
      <c r="C143" s="46">
        <v>2</v>
      </c>
      <c r="D143" s="46">
        <v>2</v>
      </c>
      <c r="E143" s="46">
        <v>2</v>
      </c>
    </row>
    <row r="144" spans="1:5">
      <c r="A144" s="32" t="s">
        <v>91</v>
      </c>
      <c r="B144" s="32"/>
      <c r="C144" s="89">
        <v>8</v>
      </c>
      <c r="D144" s="89">
        <v>8</v>
      </c>
      <c r="E144" s="89">
        <v>8</v>
      </c>
    </row>
    <row r="145" spans="1:5">
      <c r="A145" s="122"/>
      <c r="B145" s="122" t="s">
        <v>96</v>
      </c>
      <c r="C145" s="121">
        <v>1</v>
      </c>
      <c r="D145" s="121">
        <v>1</v>
      </c>
      <c r="E145" s="121">
        <v>1</v>
      </c>
    </row>
    <row r="146" spans="1:5" ht="34.5">
      <c r="A146" s="122"/>
      <c r="B146" s="95" t="s">
        <v>108</v>
      </c>
      <c r="C146" s="121">
        <v>2</v>
      </c>
      <c r="D146" s="121">
        <v>2</v>
      </c>
      <c r="E146" s="121">
        <v>2</v>
      </c>
    </row>
    <row r="147" spans="1:5" ht="34.5" customHeight="1">
      <c r="A147" s="32" t="s">
        <v>92</v>
      </c>
      <c r="B147" s="25" t="s">
        <v>144</v>
      </c>
      <c r="C147" s="89">
        <v>5</v>
      </c>
      <c r="D147" s="89">
        <v>5</v>
      </c>
      <c r="E147" s="89">
        <v>5</v>
      </c>
    </row>
    <row r="148" spans="1:5">
      <c r="A148" s="169" t="s">
        <v>42</v>
      </c>
      <c r="B148" s="169"/>
      <c r="C148" s="130">
        <f>'1'!D51</f>
        <v>252034.69999999998</v>
      </c>
      <c r="D148" s="130">
        <f>'2'!H64</f>
        <v>252034.69999999998</v>
      </c>
      <c r="E148" s="130">
        <f>'2'!I64</f>
        <v>252034.69999999998</v>
      </c>
    </row>
    <row r="149" spans="1:5">
      <c r="A149" s="53"/>
      <c r="B149" s="53"/>
      <c r="C149" s="53"/>
      <c r="D149" s="53"/>
      <c r="E149" s="33"/>
    </row>
    <row r="150" spans="1:5">
      <c r="A150" s="53"/>
      <c r="B150" s="53"/>
      <c r="C150" s="53"/>
      <c r="D150" s="53"/>
      <c r="E150" s="83" t="s">
        <v>109</v>
      </c>
    </row>
    <row r="151" spans="1:5">
      <c r="A151" s="176" t="s">
        <v>107</v>
      </c>
      <c r="B151" s="176"/>
      <c r="C151" s="97"/>
      <c r="D151" s="97"/>
    </row>
    <row r="152" spans="1:5" ht="17.25" customHeight="1">
      <c r="A152" s="97"/>
      <c r="B152" s="97"/>
      <c r="C152" s="97"/>
      <c r="D152" s="97"/>
    </row>
    <row r="153" spans="1:5">
      <c r="A153" s="175" t="s">
        <v>63</v>
      </c>
      <c r="B153" s="175"/>
      <c r="C153" s="96"/>
      <c r="D153" s="96"/>
      <c r="E153" s="96"/>
    </row>
    <row r="154" spans="1:5">
      <c r="A154" s="96"/>
      <c r="B154" s="96"/>
      <c r="C154" s="96"/>
      <c r="D154" s="96"/>
      <c r="E154" s="96"/>
    </row>
    <row r="155" spans="1:5">
      <c r="A155" s="95" t="s">
        <v>34</v>
      </c>
      <c r="B155" s="26" t="s">
        <v>5</v>
      </c>
      <c r="C155" s="31"/>
      <c r="D155" s="31"/>
    </row>
    <row r="156" spans="1:5">
      <c r="A156" s="95" t="s">
        <v>35</v>
      </c>
      <c r="B156" s="26" t="s">
        <v>36</v>
      </c>
      <c r="C156" s="31"/>
      <c r="D156" s="31"/>
    </row>
    <row r="157" spans="1:5" ht="17.25" customHeight="1">
      <c r="A157" s="96"/>
      <c r="B157" s="96"/>
      <c r="C157" s="96"/>
      <c r="D157" s="96"/>
    </row>
    <row r="158" spans="1:5">
      <c r="A158" s="175" t="s">
        <v>6</v>
      </c>
      <c r="B158" s="175"/>
      <c r="C158" s="96"/>
      <c r="D158" s="96"/>
    </row>
    <row r="159" spans="1:5" ht="17.25" customHeight="1">
      <c r="A159" s="96"/>
      <c r="B159" s="96"/>
      <c r="C159" s="96"/>
      <c r="D159" s="96"/>
    </row>
    <row r="160" spans="1:5" ht="37.5" customHeight="1">
      <c r="A160" s="27" t="s">
        <v>7</v>
      </c>
      <c r="B160" s="27" t="s">
        <v>35</v>
      </c>
      <c r="C160" s="167" t="s">
        <v>111</v>
      </c>
      <c r="D160" s="167"/>
      <c r="E160" s="168"/>
    </row>
    <row r="161" spans="1:5" ht="30.75" customHeight="1">
      <c r="A161" s="27" t="s">
        <v>8</v>
      </c>
      <c r="B161" s="27" t="s">
        <v>37</v>
      </c>
      <c r="C161" s="58" t="s">
        <v>74</v>
      </c>
      <c r="D161" s="58" t="s">
        <v>75</v>
      </c>
      <c r="E161" s="58" t="s">
        <v>0</v>
      </c>
    </row>
    <row r="162" spans="1:5" ht="34.5">
      <c r="A162" s="27" t="s">
        <v>9</v>
      </c>
      <c r="B162" s="19" t="s">
        <v>43</v>
      </c>
      <c r="C162" s="42"/>
      <c r="D162" s="42"/>
      <c r="E162" s="12"/>
    </row>
    <row r="163" spans="1:5" ht="34.5">
      <c r="A163" s="27" t="s">
        <v>10</v>
      </c>
      <c r="B163" s="95" t="s">
        <v>44</v>
      </c>
      <c r="C163" s="43"/>
      <c r="D163" s="43"/>
      <c r="E163" s="12"/>
    </row>
    <row r="164" spans="1:5">
      <c r="A164" s="95" t="s">
        <v>38</v>
      </c>
      <c r="B164" s="95" t="s">
        <v>39</v>
      </c>
      <c r="C164" s="43"/>
      <c r="D164" s="43"/>
      <c r="E164" s="12"/>
    </row>
    <row r="165" spans="1:5" ht="17.25" customHeight="1">
      <c r="A165" s="95" t="s">
        <v>40</v>
      </c>
      <c r="B165" s="95" t="s">
        <v>41</v>
      </c>
      <c r="C165" s="43"/>
      <c r="D165" s="43"/>
      <c r="E165" s="12"/>
    </row>
    <row r="166" spans="1:5">
      <c r="A166" s="174" t="s">
        <v>11</v>
      </c>
      <c r="B166" s="174"/>
      <c r="C166" s="44"/>
      <c r="D166" s="44"/>
      <c r="E166" s="12"/>
    </row>
    <row r="167" spans="1:5">
      <c r="A167" s="32" t="s">
        <v>54</v>
      </c>
      <c r="B167" s="32"/>
      <c r="C167" s="46">
        <v>0</v>
      </c>
      <c r="D167" s="46">
        <v>0</v>
      </c>
      <c r="E167" s="46">
        <v>0</v>
      </c>
    </row>
    <row r="168" spans="1:5">
      <c r="A168" s="32" t="s">
        <v>91</v>
      </c>
      <c r="B168" s="32"/>
      <c r="C168" s="89">
        <v>1</v>
      </c>
      <c r="D168" s="89">
        <v>1</v>
      </c>
      <c r="E168" s="89">
        <v>1</v>
      </c>
    </row>
    <row r="169" spans="1:5" ht="17.25" customHeight="1">
      <c r="A169" s="98" t="s">
        <v>92</v>
      </c>
      <c r="B169" s="95" t="s">
        <v>108</v>
      </c>
      <c r="C169" s="89">
        <v>1</v>
      </c>
      <c r="D169" s="89">
        <v>1</v>
      </c>
      <c r="E169" s="89">
        <v>1</v>
      </c>
    </row>
    <row r="170" spans="1:5">
      <c r="A170" s="169" t="s">
        <v>42</v>
      </c>
      <c r="B170" s="169"/>
      <c r="C170" s="130">
        <f>'1'!D61</f>
        <v>28315.7</v>
      </c>
      <c r="D170" s="130">
        <f>'1'!E61</f>
        <v>28315.7</v>
      </c>
      <c r="E170" s="130">
        <f>'1'!F61</f>
        <v>28315.7</v>
      </c>
    </row>
    <row r="171" spans="1:5">
      <c r="A171" s="127"/>
      <c r="B171" s="127"/>
      <c r="C171" s="128"/>
      <c r="D171" s="128"/>
      <c r="E171" s="128"/>
    </row>
    <row r="172" spans="1:5">
      <c r="A172" s="96"/>
      <c r="B172" s="96"/>
      <c r="C172" s="96"/>
      <c r="D172" s="96"/>
      <c r="E172" s="84" t="s">
        <v>147</v>
      </c>
    </row>
    <row r="173" spans="1:5">
      <c r="A173" s="176" t="s">
        <v>145</v>
      </c>
      <c r="B173" s="176"/>
      <c r="C173" s="54"/>
      <c r="D173" s="54"/>
    </row>
    <row r="174" spans="1:5">
      <c r="A174" s="54"/>
      <c r="B174" s="54"/>
      <c r="C174" s="54"/>
      <c r="D174" s="54"/>
    </row>
    <row r="175" spans="1:5">
      <c r="A175" s="175" t="s">
        <v>63</v>
      </c>
      <c r="B175" s="175"/>
      <c r="C175" s="53"/>
      <c r="D175" s="53"/>
      <c r="E175" s="53"/>
    </row>
    <row r="176" spans="1:5">
      <c r="A176" s="53"/>
      <c r="B176" s="53"/>
      <c r="C176" s="53"/>
      <c r="D176" s="53"/>
      <c r="E176" s="53"/>
    </row>
    <row r="177" spans="1:5">
      <c r="A177" s="25" t="s">
        <v>34</v>
      </c>
      <c r="B177" s="26" t="s">
        <v>5</v>
      </c>
      <c r="C177" s="31"/>
      <c r="D177" s="31"/>
    </row>
    <row r="178" spans="1:5">
      <c r="A178" s="25" t="s">
        <v>35</v>
      </c>
      <c r="B178" s="26" t="s">
        <v>36</v>
      </c>
      <c r="C178" s="31"/>
      <c r="D178" s="31"/>
    </row>
    <row r="179" spans="1:5">
      <c r="A179" s="53"/>
      <c r="B179" s="53"/>
      <c r="C179" s="53"/>
      <c r="D179" s="53"/>
    </row>
    <row r="180" spans="1:5">
      <c r="A180" s="175" t="s">
        <v>6</v>
      </c>
      <c r="B180" s="175"/>
      <c r="C180" s="53"/>
      <c r="D180" s="53"/>
    </row>
    <row r="181" spans="1:5">
      <c r="A181" s="53"/>
      <c r="B181" s="53"/>
      <c r="C181" s="53"/>
      <c r="D181" s="53"/>
    </row>
    <row r="182" spans="1:5" ht="30.75" customHeight="1">
      <c r="A182" s="27" t="s">
        <v>7</v>
      </c>
      <c r="B182" s="27" t="s">
        <v>35</v>
      </c>
      <c r="C182" s="167" t="s">
        <v>111</v>
      </c>
      <c r="D182" s="167"/>
      <c r="E182" s="168"/>
    </row>
    <row r="183" spans="1:5" ht="34.5">
      <c r="A183" s="27" t="s">
        <v>8</v>
      </c>
      <c r="B183" s="27" t="s">
        <v>37</v>
      </c>
      <c r="C183" s="58" t="s">
        <v>74</v>
      </c>
      <c r="D183" s="58" t="s">
        <v>75</v>
      </c>
      <c r="E183" s="58" t="s">
        <v>0</v>
      </c>
    </row>
    <row r="184" spans="1:5" ht="34.5">
      <c r="A184" s="27" t="s">
        <v>9</v>
      </c>
      <c r="B184" s="19" t="s">
        <v>43</v>
      </c>
      <c r="C184" s="42"/>
      <c r="D184" s="42"/>
      <c r="E184" s="12"/>
    </row>
    <row r="185" spans="1:5" ht="34.5">
      <c r="A185" s="27" t="s">
        <v>10</v>
      </c>
      <c r="B185" s="25" t="s">
        <v>44</v>
      </c>
      <c r="C185" s="43"/>
      <c r="D185" s="43"/>
      <c r="E185" s="12"/>
    </row>
    <row r="186" spans="1:5">
      <c r="A186" s="25" t="s">
        <v>38</v>
      </c>
      <c r="B186" s="25" t="s">
        <v>39</v>
      </c>
      <c r="C186" s="43"/>
      <c r="D186" s="43"/>
      <c r="E186" s="12"/>
    </row>
    <row r="187" spans="1:5" ht="51.75">
      <c r="A187" s="25" t="s">
        <v>40</v>
      </c>
      <c r="B187" s="25" t="s">
        <v>41</v>
      </c>
      <c r="C187" s="43"/>
      <c r="D187" s="43"/>
      <c r="E187" s="12"/>
    </row>
    <row r="188" spans="1:5">
      <c r="A188" s="174" t="s">
        <v>11</v>
      </c>
      <c r="B188" s="174"/>
      <c r="C188" s="44"/>
      <c r="D188" s="44"/>
      <c r="E188" s="12"/>
    </row>
    <row r="189" spans="1:5">
      <c r="A189" s="32" t="s">
        <v>54</v>
      </c>
      <c r="B189" s="32"/>
      <c r="C189" s="46">
        <v>0</v>
      </c>
      <c r="D189" s="46">
        <v>0</v>
      </c>
      <c r="E189" s="46">
        <v>0</v>
      </c>
    </row>
    <row r="190" spans="1:5">
      <c r="A190" s="32" t="s">
        <v>91</v>
      </c>
      <c r="B190" s="32"/>
      <c r="C190" s="89">
        <v>11</v>
      </c>
      <c r="D190" s="89">
        <v>11</v>
      </c>
      <c r="E190" s="89">
        <v>11</v>
      </c>
    </row>
    <row r="191" spans="1:5" ht="34.5" customHeight="1">
      <c r="A191" s="98" t="s">
        <v>92</v>
      </c>
      <c r="B191" s="25" t="s">
        <v>108</v>
      </c>
      <c r="C191" s="89">
        <v>2</v>
      </c>
      <c r="D191" s="89">
        <v>2</v>
      </c>
      <c r="E191" s="89">
        <v>2</v>
      </c>
    </row>
    <row r="192" spans="1:5" ht="34.5" customHeight="1">
      <c r="A192" s="147"/>
      <c r="B192" s="135" t="s">
        <v>144</v>
      </c>
      <c r="C192" s="46">
        <v>2</v>
      </c>
      <c r="D192" s="46">
        <v>2</v>
      </c>
      <c r="E192" s="46">
        <v>2</v>
      </c>
    </row>
    <row r="193" spans="1:5" ht="34.5" customHeight="1">
      <c r="A193" s="147"/>
      <c r="B193" s="135" t="s">
        <v>93</v>
      </c>
      <c r="C193" s="46">
        <v>1</v>
      </c>
      <c r="D193" s="46">
        <v>1</v>
      </c>
      <c r="E193" s="46">
        <v>1</v>
      </c>
    </row>
    <row r="194" spans="1:5" ht="34.5" customHeight="1">
      <c r="A194" s="147"/>
      <c r="B194" s="135" t="s">
        <v>142</v>
      </c>
      <c r="C194" s="46">
        <v>3</v>
      </c>
      <c r="D194" s="46">
        <v>3</v>
      </c>
      <c r="E194" s="46">
        <v>3</v>
      </c>
    </row>
    <row r="195" spans="1:5" ht="34.5" customHeight="1">
      <c r="A195" s="147"/>
      <c r="B195" s="126" t="s">
        <v>143</v>
      </c>
      <c r="C195" s="46">
        <v>1</v>
      </c>
      <c r="D195" s="46">
        <v>1</v>
      </c>
      <c r="E195" s="46">
        <v>1</v>
      </c>
    </row>
    <row r="196" spans="1:5" ht="34.5" customHeight="1">
      <c r="A196" s="147"/>
      <c r="B196" s="126" t="s">
        <v>173</v>
      </c>
      <c r="C196" s="46">
        <v>1</v>
      </c>
      <c r="D196" s="46">
        <v>1</v>
      </c>
      <c r="E196" s="46">
        <v>1</v>
      </c>
    </row>
    <row r="197" spans="1:5" ht="34.5" customHeight="1">
      <c r="A197" s="147"/>
      <c r="B197" s="135" t="s">
        <v>98</v>
      </c>
      <c r="C197" s="46">
        <v>1</v>
      </c>
      <c r="D197" s="46">
        <v>1</v>
      </c>
      <c r="E197" s="46">
        <v>1</v>
      </c>
    </row>
    <row r="198" spans="1:5">
      <c r="A198" s="169" t="s">
        <v>42</v>
      </c>
      <c r="B198" s="169"/>
      <c r="C198" s="130">
        <f>'1'!D64</f>
        <v>1074086.8999999999</v>
      </c>
      <c r="D198" s="130">
        <f>'1'!E64</f>
        <v>1074086.8999999999</v>
      </c>
      <c r="E198" s="130">
        <f>'1'!F64</f>
        <v>1074086.8999999999</v>
      </c>
    </row>
    <row r="199" spans="1:5">
      <c r="A199" s="127"/>
      <c r="B199" s="127"/>
      <c r="C199" s="128"/>
      <c r="D199" s="128"/>
      <c r="E199" s="128"/>
    </row>
    <row r="200" spans="1:5">
      <c r="A200" s="53"/>
      <c r="B200" s="53"/>
      <c r="C200" s="53"/>
      <c r="D200" s="53"/>
      <c r="E200" s="84" t="s">
        <v>86</v>
      </c>
    </row>
    <row r="201" spans="1:5">
      <c r="A201" s="176" t="s">
        <v>85</v>
      </c>
      <c r="B201" s="176"/>
      <c r="C201" s="54"/>
      <c r="D201" s="54"/>
    </row>
    <row r="202" spans="1:5">
      <c r="A202" s="54"/>
      <c r="B202" s="54"/>
      <c r="C202" s="54"/>
      <c r="D202" s="54"/>
    </row>
    <row r="203" spans="1:5">
      <c r="A203" s="175" t="s">
        <v>63</v>
      </c>
      <c r="B203" s="175"/>
      <c r="C203" s="53"/>
      <c r="D203" s="53"/>
      <c r="E203" s="53"/>
    </row>
    <row r="204" spans="1:5">
      <c r="A204" s="53"/>
      <c r="B204" s="53"/>
      <c r="C204" s="53"/>
      <c r="D204" s="53"/>
      <c r="E204" s="53"/>
    </row>
    <row r="205" spans="1:5">
      <c r="A205" s="25" t="s">
        <v>34</v>
      </c>
      <c r="B205" s="26" t="s">
        <v>5</v>
      </c>
      <c r="C205" s="31"/>
      <c r="D205" s="31"/>
    </row>
    <row r="206" spans="1:5">
      <c r="A206" s="25" t="s">
        <v>35</v>
      </c>
      <c r="B206" s="26" t="s">
        <v>36</v>
      </c>
      <c r="C206" s="31"/>
      <c r="D206" s="31"/>
    </row>
    <row r="207" spans="1:5">
      <c r="A207" s="53"/>
      <c r="B207" s="53"/>
      <c r="C207" s="53"/>
      <c r="D207" s="53"/>
    </row>
    <row r="208" spans="1:5">
      <c r="A208" s="175" t="s">
        <v>6</v>
      </c>
      <c r="B208" s="175"/>
      <c r="C208" s="53"/>
      <c r="D208" s="53"/>
    </row>
    <row r="209" spans="1:5">
      <c r="A209" s="53"/>
      <c r="B209" s="53"/>
      <c r="C209" s="53"/>
      <c r="D209" s="53"/>
    </row>
    <row r="210" spans="1:5" ht="49.5" customHeight="1">
      <c r="A210" s="27" t="s">
        <v>7</v>
      </c>
      <c r="B210" s="27" t="s">
        <v>35</v>
      </c>
      <c r="C210" s="167" t="s">
        <v>111</v>
      </c>
      <c r="D210" s="167"/>
      <c r="E210" s="168"/>
    </row>
    <row r="211" spans="1:5" ht="34.5">
      <c r="A211" s="27" t="s">
        <v>8</v>
      </c>
      <c r="B211" s="27" t="s">
        <v>37</v>
      </c>
      <c r="C211" s="58" t="s">
        <v>74</v>
      </c>
      <c r="D211" s="58" t="s">
        <v>75</v>
      </c>
      <c r="E211" s="58" t="s">
        <v>0</v>
      </c>
    </row>
    <row r="212" spans="1:5" ht="30.75" customHeight="1">
      <c r="A212" s="27" t="s">
        <v>9</v>
      </c>
      <c r="B212" s="19" t="s">
        <v>43</v>
      </c>
      <c r="C212" s="42"/>
      <c r="D212" s="42"/>
      <c r="E212" s="12"/>
    </row>
    <row r="213" spans="1:5" ht="34.5">
      <c r="A213" s="27" t="s">
        <v>10</v>
      </c>
      <c r="B213" s="25" t="s">
        <v>44</v>
      </c>
      <c r="C213" s="43"/>
      <c r="D213" s="43"/>
      <c r="E213" s="12"/>
    </row>
    <row r="214" spans="1:5">
      <c r="A214" s="25" t="s">
        <v>38</v>
      </c>
      <c r="B214" s="25" t="s">
        <v>39</v>
      </c>
      <c r="C214" s="43"/>
      <c r="D214" s="43"/>
      <c r="E214" s="12"/>
    </row>
    <row r="215" spans="1:5" ht="51.75">
      <c r="A215" s="25" t="s">
        <v>40</v>
      </c>
      <c r="B215" s="25" t="s">
        <v>41</v>
      </c>
      <c r="C215" s="43"/>
      <c r="D215" s="43"/>
      <c r="E215" s="12"/>
    </row>
    <row r="216" spans="1:5">
      <c r="A216" s="174" t="s">
        <v>11</v>
      </c>
      <c r="B216" s="174"/>
      <c r="C216" s="44"/>
      <c r="D216" s="44"/>
      <c r="E216" s="12"/>
    </row>
    <row r="217" spans="1:5">
      <c r="A217" s="32" t="s">
        <v>54</v>
      </c>
      <c r="B217" s="32"/>
      <c r="C217" s="46">
        <v>0</v>
      </c>
      <c r="D217" s="46">
        <v>0</v>
      </c>
      <c r="E217" s="46">
        <v>0</v>
      </c>
    </row>
    <row r="218" spans="1:5">
      <c r="A218" s="32" t="s">
        <v>91</v>
      </c>
      <c r="B218" s="32"/>
      <c r="C218" s="89">
        <v>1</v>
      </c>
      <c r="D218" s="89">
        <v>1</v>
      </c>
      <c r="E218" s="89">
        <v>1</v>
      </c>
    </row>
    <row r="219" spans="1:5" ht="34.5">
      <c r="A219" s="180" t="s">
        <v>92</v>
      </c>
      <c r="B219" s="25" t="s">
        <v>108</v>
      </c>
      <c r="C219" s="89">
        <v>1</v>
      </c>
      <c r="D219" s="89">
        <v>1</v>
      </c>
      <c r="E219" s="89">
        <v>1</v>
      </c>
    </row>
    <row r="220" spans="1:5" ht="34.5">
      <c r="A220" s="181"/>
      <c r="B220" s="135" t="s">
        <v>144</v>
      </c>
      <c r="C220" s="46">
        <v>1</v>
      </c>
      <c r="D220" s="46">
        <v>1</v>
      </c>
      <c r="E220" s="46">
        <v>1</v>
      </c>
    </row>
    <row r="221" spans="1:5">
      <c r="A221" s="169" t="s">
        <v>42</v>
      </c>
      <c r="B221" s="169"/>
      <c r="C221" s="130">
        <f>'1'!D77</f>
        <v>6559.5</v>
      </c>
      <c r="D221" s="130">
        <f>'1'!E77</f>
        <v>6559.5</v>
      </c>
      <c r="E221" s="130">
        <f>'1'!F77</f>
        <v>6559.5</v>
      </c>
    </row>
    <row r="222" spans="1:5">
      <c r="A222" s="53"/>
      <c r="B222" s="53"/>
      <c r="C222" s="53"/>
      <c r="D222" s="53"/>
      <c r="E222" s="33"/>
    </row>
    <row r="223" spans="1:5">
      <c r="A223" s="10"/>
      <c r="B223" s="50"/>
      <c r="C223" s="50"/>
      <c r="D223" s="50"/>
      <c r="E223" s="50"/>
    </row>
    <row r="224" spans="1:5" ht="15" customHeight="1">
      <c r="A224" s="53"/>
      <c r="B224" s="53"/>
      <c r="C224" s="53"/>
      <c r="D224" s="53"/>
      <c r="E224" s="84" t="s">
        <v>78</v>
      </c>
    </row>
    <row r="225" spans="1:5">
      <c r="A225" s="176" t="s">
        <v>72</v>
      </c>
      <c r="B225" s="176"/>
      <c r="C225" s="54"/>
      <c r="D225" s="54"/>
    </row>
    <row r="226" spans="1:5">
      <c r="A226" s="54"/>
      <c r="B226" s="54"/>
      <c r="C226" s="54"/>
      <c r="D226" s="54"/>
    </row>
    <row r="227" spans="1:5">
      <c r="A227" s="175" t="s">
        <v>63</v>
      </c>
      <c r="B227" s="175"/>
      <c r="C227" s="53"/>
      <c r="D227" s="53"/>
      <c r="E227" s="53"/>
    </row>
    <row r="228" spans="1:5">
      <c r="A228" s="53"/>
      <c r="B228" s="53"/>
      <c r="C228" s="53"/>
      <c r="D228" s="53"/>
      <c r="E228" s="53"/>
    </row>
    <row r="229" spans="1:5">
      <c r="A229" s="25" t="s">
        <v>34</v>
      </c>
      <c r="B229" s="26" t="s">
        <v>5</v>
      </c>
      <c r="C229" s="31"/>
      <c r="D229" s="31"/>
    </row>
    <row r="230" spans="1:5">
      <c r="A230" s="25" t="s">
        <v>35</v>
      </c>
      <c r="B230" s="26" t="s">
        <v>36</v>
      </c>
      <c r="C230" s="31"/>
      <c r="D230" s="31"/>
    </row>
    <row r="231" spans="1:5">
      <c r="A231" s="53"/>
      <c r="B231" s="53"/>
      <c r="C231" s="53"/>
      <c r="D231" s="53"/>
    </row>
    <row r="232" spans="1:5">
      <c r="A232" s="175" t="s">
        <v>6</v>
      </c>
      <c r="B232" s="175"/>
      <c r="C232" s="53"/>
      <c r="D232" s="53"/>
    </row>
    <row r="233" spans="1:5">
      <c r="A233" s="53"/>
      <c r="B233" s="53"/>
      <c r="C233" s="53"/>
      <c r="D233" s="53"/>
    </row>
    <row r="234" spans="1:5" ht="38.25" customHeight="1">
      <c r="A234" s="27" t="s">
        <v>7</v>
      </c>
      <c r="B234" s="27" t="s">
        <v>35</v>
      </c>
      <c r="C234" s="167" t="s">
        <v>111</v>
      </c>
      <c r="D234" s="167"/>
      <c r="E234" s="168"/>
    </row>
    <row r="235" spans="1:5" ht="34.5">
      <c r="A235" s="27" t="s">
        <v>8</v>
      </c>
      <c r="B235" s="27" t="s">
        <v>37</v>
      </c>
      <c r="C235" s="58" t="s">
        <v>74</v>
      </c>
      <c r="D235" s="58" t="s">
        <v>75</v>
      </c>
      <c r="E235" s="58" t="s">
        <v>0</v>
      </c>
    </row>
    <row r="236" spans="1:5" ht="34.5">
      <c r="A236" s="27" t="s">
        <v>9</v>
      </c>
      <c r="B236" s="19" t="s">
        <v>43</v>
      </c>
      <c r="C236" s="42"/>
      <c r="D236" s="42"/>
      <c r="E236" s="12"/>
    </row>
    <row r="237" spans="1:5" ht="44.25" customHeight="1">
      <c r="A237" s="27" t="s">
        <v>10</v>
      </c>
      <c r="B237" s="25" t="s">
        <v>44</v>
      </c>
      <c r="C237" s="43"/>
      <c r="D237" s="43"/>
      <c r="E237" s="12"/>
    </row>
    <row r="238" spans="1:5" ht="44.25" customHeight="1">
      <c r="A238" s="25" t="s">
        <v>38</v>
      </c>
      <c r="B238" s="25" t="s">
        <v>39</v>
      </c>
      <c r="C238" s="43"/>
      <c r="D238" s="43"/>
      <c r="E238" s="12"/>
    </row>
    <row r="239" spans="1:5" ht="44.25" customHeight="1">
      <c r="A239" s="25" t="s">
        <v>40</v>
      </c>
      <c r="B239" s="25" t="s">
        <v>41</v>
      </c>
      <c r="C239" s="43"/>
      <c r="D239" s="43"/>
      <c r="E239" s="12"/>
    </row>
    <row r="240" spans="1:5" ht="44.25" customHeight="1">
      <c r="A240" s="174" t="s">
        <v>11</v>
      </c>
      <c r="B240" s="174"/>
      <c r="C240" s="44"/>
      <c r="D240" s="44"/>
      <c r="E240" s="12"/>
    </row>
    <row r="241" spans="1:5">
      <c r="A241" s="32" t="s">
        <v>54</v>
      </c>
      <c r="B241" s="91"/>
      <c r="C241" s="46">
        <v>0</v>
      </c>
      <c r="D241" s="46">
        <v>0</v>
      </c>
      <c r="E241" s="46">
        <v>0</v>
      </c>
    </row>
    <row r="242" spans="1:5">
      <c r="A242" s="90" t="s">
        <v>91</v>
      </c>
      <c r="B242" s="32"/>
      <c r="C242" s="89">
        <v>1</v>
      </c>
      <c r="D242" s="89">
        <v>1</v>
      </c>
      <c r="E242" s="89">
        <v>1</v>
      </c>
    </row>
    <row r="243" spans="1:5" ht="51.75">
      <c r="A243" s="99"/>
      <c r="B243" s="34" t="s">
        <v>99</v>
      </c>
      <c r="C243" s="89">
        <v>1</v>
      </c>
      <c r="D243" s="89">
        <v>1</v>
      </c>
      <c r="E243" s="89">
        <v>1</v>
      </c>
    </row>
    <row r="244" spans="1:5">
      <c r="A244" s="169" t="s">
        <v>42</v>
      </c>
      <c r="B244" s="169"/>
      <c r="C244" s="130">
        <f>'1'!D81</f>
        <v>51066</v>
      </c>
      <c r="D244" s="130">
        <f>'2'!H92</f>
        <v>51066</v>
      </c>
      <c r="E244" s="130">
        <f>'2'!I92</f>
        <v>51066</v>
      </c>
    </row>
    <row r="245" spans="1:5">
      <c r="A245" s="53"/>
      <c r="B245" s="53"/>
      <c r="C245" s="53"/>
      <c r="D245" s="53"/>
      <c r="E245" s="33"/>
    </row>
    <row r="246" spans="1:5">
      <c r="A246" s="10"/>
      <c r="B246" s="50"/>
      <c r="C246" s="50"/>
      <c r="D246" s="50"/>
      <c r="E246" s="83" t="s">
        <v>73</v>
      </c>
    </row>
    <row r="247" spans="1:5">
      <c r="A247" s="176" t="s">
        <v>26</v>
      </c>
      <c r="B247" s="176"/>
      <c r="C247" s="54"/>
      <c r="D247" s="54"/>
    </row>
    <row r="248" spans="1:5">
      <c r="A248" s="54"/>
      <c r="B248" s="54"/>
      <c r="C248" s="54"/>
      <c r="D248" s="54"/>
    </row>
    <row r="249" spans="1:5">
      <c r="A249" s="175" t="s">
        <v>63</v>
      </c>
      <c r="B249" s="175"/>
      <c r="C249" s="53"/>
      <c r="D249" s="53"/>
      <c r="E249" s="53"/>
    </row>
    <row r="250" spans="1:5">
      <c r="A250" s="53"/>
      <c r="B250" s="53"/>
      <c r="C250" s="53"/>
      <c r="D250" s="53"/>
      <c r="E250" s="53"/>
    </row>
    <row r="251" spans="1:5">
      <c r="A251" s="25" t="s">
        <v>34</v>
      </c>
      <c r="B251" s="26" t="s">
        <v>5</v>
      </c>
      <c r="C251" s="31"/>
      <c r="D251" s="31"/>
    </row>
    <row r="252" spans="1:5">
      <c r="A252" s="25" t="s">
        <v>35</v>
      </c>
      <c r="B252" s="26" t="s">
        <v>36</v>
      </c>
      <c r="C252" s="31"/>
      <c r="D252" s="31"/>
    </row>
    <row r="253" spans="1:5">
      <c r="A253" s="53"/>
      <c r="B253" s="53"/>
      <c r="C253" s="53"/>
      <c r="D253" s="53"/>
    </row>
    <row r="254" spans="1:5">
      <c r="A254" s="175" t="s">
        <v>6</v>
      </c>
      <c r="B254" s="175"/>
      <c r="C254" s="53"/>
      <c r="D254" s="53"/>
    </row>
    <row r="255" spans="1:5">
      <c r="A255" s="53"/>
      <c r="B255" s="53"/>
      <c r="C255" s="53"/>
      <c r="D255" s="53"/>
    </row>
    <row r="256" spans="1:5" ht="45.75" customHeight="1">
      <c r="A256" s="27" t="s">
        <v>7</v>
      </c>
      <c r="B256" s="27" t="s">
        <v>35</v>
      </c>
      <c r="C256" s="167" t="s">
        <v>112</v>
      </c>
      <c r="D256" s="167"/>
      <c r="E256" s="168"/>
    </row>
    <row r="257" spans="1:5" ht="34.5">
      <c r="A257" s="27" t="s">
        <v>8</v>
      </c>
      <c r="B257" s="27" t="s">
        <v>37</v>
      </c>
      <c r="C257" s="58" t="s">
        <v>74</v>
      </c>
      <c r="D257" s="58" t="s">
        <v>75</v>
      </c>
      <c r="E257" s="58" t="s">
        <v>0</v>
      </c>
    </row>
    <row r="258" spans="1:5" ht="34.5">
      <c r="A258" s="27" t="s">
        <v>9</v>
      </c>
      <c r="B258" s="19" t="s">
        <v>43</v>
      </c>
      <c r="C258" s="42"/>
      <c r="D258" s="42"/>
      <c r="E258" s="12"/>
    </row>
    <row r="259" spans="1:5" ht="34.5">
      <c r="A259" s="27" t="s">
        <v>10</v>
      </c>
      <c r="B259" s="25" t="s">
        <v>44</v>
      </c>
      <c r="C259" s="43"/>
      <c r="D259" s="43"/>
      <c r="E259" s="12"/>
    </row>
    <row r="260" spans="1:5">
      <c r="A260" s="25" t="s">
        <v>38</v>
      </c>
      <c r="B260" s="25" t="s">
        <v>39</v>
      </c>
      <c r="C260" s="43"/>
      <c r="D260" s="43"/>
      <c r="E260" s="12"/>
    </row>
    <row r="261" spans="1:5" ht="51.75">
      <c r="A261" s="25" t="s">
        <v>40</v>
      </c>
      <c r="B261" s="34" t="s">
        <v>41</v>
      </c>
      <c r="C261" s="34"/>
      <c r="D261" s="34"/>
      <c r="E261" s="12"/>
    </row>
    <row r="262" spans="1:5">
      <c r="A262" s="174" t="s">
        <v>11</v>
      </c>
      <c r="B262" s="174"/>
      <c r="C262" s="44"/>
      <c r="D262" s="44"/>
      <c r="E262" s="12"/>
    </row>
    <row r="263" spans="1:5">
      <c r="A263" s="32" t="s">
        <v>54</v>
      </c>
      <c r="B263" s="32"/>
      <c r="C263" s="45"/>
      <c r="D263" s="45"/>
      <c r="E263" s="20"/>
    </row>
    <row r="264" spans="1:5">
      <c r="A264" s="169" t="s">
        <v>42</v>
      </c>
      <c r="B264" s="169"/>
      <c r="C264" s="132">
        <f>-(C244+C221+C198+C170+C148+C123+C97+C74+C51+C26)</f>
        <v>-2729670</v>
      </c>
      <c r="D264" s="132">
        <f t="shared" ref="D264:E264" si="0">-(D244+D221+D198+D170+D148+D123+D97+D74+D51+D26)</f>
        <v>-2729670</v>
      </c>
      <c r="E264" s="132">
        <f t="shared" si="0"/>
        <v>-2729670</v>
      </c>
    </row>
  </sheetData>
  <mergeCells count="74">
    <mergeCell ref="A219:A220"/>
    <mergeCell ref="C160:E160"/>
    <mergeCell ref="A166:B166"/>
    <mergeCell ref="A170:B170"/>
    <mergeCell ref="A158:B158"/>
    <mergeCell ref="A47:A50"/>
    <mergeCell ref="A7:B7"/>
    <mergeCell ref="A9:B9"/>
    <mergeCell ref="A14:B14"/>
    <mergeCell ref="C16:E16"/>
    <mergeCell ref="A22:B22"/>
    <mergeCell ref="A26:B26"/>
    <mergeCell ref="A56:B56"/>
    <mergeCell ref="A61:B61"/>
    <mergeCell ref="C108:E108"/>
    <mergeCell ref="A151:B151"/>
    <mergeCell ref="A153:B153"/>
    <mergeCell ref="A72:A73"/>
    <mergeCell ref="A76:B76"/>
    <mergeCell ref="A77:B77"/>
    <mergeCell ref="A79:B79"/>
    <mergeCell ref="A84:B84"/>
    <mergeCell ref="C86:E86"/>
    <mergeCell ref="A92:B92"/>
    <mergeCell ref="A95:A96"/>
    <mergeCell ref="A97:B97"/>
    <mergeCell ref="C256:E256"/>
    <mergeCell ref="A249:B249"/>
    <mergeCell ref="A254:B254"/>
    <mergeCell ref="A114:B114"/>
    <mergeCell ref="A225:B225"/>
    <mergeCell ref="A227:B227"/>
    <mergeCell ref="A232:B232"/>
    <mergeCell ref="A216:B216"/>
    <mergeCell ref="A221:B221"/>
    <mergeCell ref="A201:B201"/>
    <mergeCell ref="A203:B203"/>
    <mergeCell ref="A208:B208"/>
    <mergeCell ref="C210:E210"/>
    <mergeCell ref="A117:A122"/>
    <mergeCell ref="A240:B240"/>
    <mergeCell ref="A180:B180"/>
    <mergeCell ref="A262:B262"/>
    <mergeCell ref="A264:B264"/>
    <mergeCell ref="A148:B148"/>
    <mergeCell ref="A98:B98"/>
    <mergeCell ref="A127:B127"/>
    <mergeCell ref="A129:B129"/>
    <mergeCell ref="A134:B134"/>
    <mergeCell ref="A142:B142"/>
    <mergeCell ref="A123:B123"/>
    <mergeCell ref="A99:B99"/>
    <mergeCell ref="A101:B101"/>
    <mergeCell ref="A247:B247"/>
    <mergeCell ref="A244:B244"/>
    <mergeCell ref="A198:B198"/>
    <mergeCell ref="A173:B173"/>
    <mergeCell ref="A175:B175"/>
    <mergeCell ref="A6:E6"/>
    <mergeCell ref="C136:E136"/>
    <mergeCell ref="C234:E234"/>
    <mergeCell ref="A29:B29"/>
    <mergeCell ref="A31:B31"/>
    <mergeCell ref="A36:B36"/>
    <mergeCell ref="C38:E38"/>
    <mergeCell ref="A44:B44"/>
    <mergeCell ref="C182:E182"/>
    <mergeCell ref="A188:B188"/>
    <mergeCell ref="A51:B51"/>
    <mergeCell ref="A106:B106"/>
    <mergeCell ref="C63:E63"/>
    <mergeCell ref="A69:B69"/>
    <mergeCell ref="A74:B74"/>
    <mergeCell ref="A54:B54"/>
  </mergeCells>
  <pageMargins left="0.7" right="0.7" top="0.75" bottom="0.75" header="0.3" footer="0.3"/>
  <pageSetup scale="81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https://mul2.gov.am/tasks/777924/oneclick/havelvac.xlsx?token=2ca3582161b4ad7b1183e2c1ea1b6eda</cp:keywords>
  <cp:lastModifiedBy>Arpine Martirosyan</cp:lastModifiedBy>
  <cp:lastPrinted>2023-03-16T10:28:25Z</cp:lastPrinted>
  <dcterms:created xsi:type="dcterms:W3CDTF">1996-10-14T23:33:28Z</dcterms:created>
  <dcterms:modified xsi:type="dcterms:W3CDTF">2023-04-19T12:37:52Z</dcterms:modified>
</cp:coreProperties>
</file>