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00" activeTab="2"/>
  </bookViews>
  <sheets>
    <sheet name="N 1" sheetId="20" r:id="rId1"/>
    <sheet name="N 2 " sheetId="23" r:id="rId2"/>
    <sheet name="N 3" sheetId="5" r:id="rId3"/>
    <sheet name="N 4" sheetId="21" r:id="rId4"/>
    <sheet name=" N 5_9_9.1" sheetId="15" r:id="rId5"/>
    <sheet name="N 6" sheetId="24" r:id="rId6"/>
    <sheet name="N 7 " sheetId="26" r:id="rId7"/>
  </sheets>
  <externalReferences>
    <externalReference r:id="rId8"/>
    <externalReference r:id="rId9"/>
    <externalReference r:id="rId10"/>
    <externalReference r:id="rId11"/>
  </externalReferences>
  <definedNames>
    <definedName name="\A" localSheetId="1">#REF!</definedName>
    <definedName name="\A" localSheetId="3">#REF!</definedName>
    <definedName name="\A" localSheetId="5">#REF!</definedName>
    <definedName name="\A" localSheetId="6">#REF!</definedName>
    <definedName name="\A">#REF!</definedName>
    <definedName name="_tab10" localSheetId="1">#REF!</definedName>
    <definedName name="_tab10" localSheetId="3">#REF!</definedName>
    <definedName name="_tab10" localSheetId="5">#REF!</definedName>
    <definedName name="_tab10" localSheetId="6">#REF!</definedName>
    <definedName name="_tab10">#REF!</definedName>
    <definedName name="_tab11" localSheetId="1">#REF!</definedName>
    <definedName name="_tab11" localSheetId="5">#REF!</definedName>
    <definedName name="_tab11" localSheetId="6">#REF!</definedName>
    <definedName name="_tab11">#REF!</definedName>
    <definedName name="_tab12" localSheetId="1">#REF!</definedName>
    <definedName name="_tab12" localSheetId="5">#REF!</definedName>
    <definedName name="_tab12" localSheetId="6">#REF!</definedName>
    <definedName name="_tab12">#REF!</definedName>
    <definedName name="_tab13" localSheetId="1">#REF!</definedName>
    <definedName name="_tab13" localSheetId="5">#REF!</definedName>
    <definedName name="_tab13" localSheetId="6">#REF!</definedName>
    <definedName name="_tab13">#REF!</definedName>
    <definedName name="_tab14" localSheetId="1">#REF!</definedName>
    <definedName name="_tab14" localSheetId="5">#REF!</definedName>
    <definedName name="_tab14" localSheetId="6">#REF!</definedName>
    <definedName name="_tab14">#REF!</definedName>
    <definedName name="_tab15" localSheetId="1">#REF!</definedName>
    <definedName name="_tab15" localSheetId="5">#REF!</definedName>
    <definedName name="_tab15" localSheetId="6">#REF!</definedName>
    <definedName name="_tab15">#REF!</definedName>
    <definedName name="_tab16" localSheetId="1">#REF!</definedName>
    <definedName name="_tab16" localSheetId="5">#REF!</definedName>
    <definedName name="_tab16" localSheetId="6">#REF!</definedName>
    <definedName name="_tab16">#REF!</definedName>
    <definedName name="_tab17" localSheetId="1">#REF!</definedName>
    <definedName name="_tab17" localSheetId="5">#REF!</definedName>
    <definedName name="_tab17" localSheetId="6">#REF!</definedName>
    <definedName name="_tab17">#REF!</definedName>
    <definedName name="_tab18" localSheetId="1">#REF!</definedName>
    <definedName name="_tab18" localSheetId="5">#REF!</definedName>
    <definedName name="_tab18" localSheetId="6">#REF!</definedName>
    <definedName name="_tab18">#REF!</definedName>
    <definedName name="_tab19" localSheetId="1">#REF!</definedName>
    <definedName name="_tab19" localSheetId="5">#REF!</definedName>
    <definedName name="_tab19" localSheetId="6">#REF!</definedName>
    <definedName name="_tab19">#REF!</definedName>
    <definedName name="_tab20" localSheetId="1">#REF!</definedName>
    <definedName name="_tab20" localSheetId="5">#REF!</definedName>
    <definedName name="_tab20" localSheetId="6">#REF!</definedName>
    <definedName name="_tab20">#REF!</definedName>
    <definedName name="_tab21" localSheetId="1">#REF!</definedName>
    <definedName name="_tab21" localSheetId="5">#REF!</definedName>
    <definedName name="_tab21" localSheetId="6">#REF!</definedName>
    <definedName name="_tab21">#REF!</definedName>
    <definedName name="_tab22" localSheetId="1">#REF!</definedName>
    <definedName name="_tab22" localSheetId="5">#REF!</definedName>
    <definedName name="_tab22" localSheetId="6">#REF!</definedName>
    <definedName name="_tab22">#REF!</definedName>
    <definedName name="_tab23" localSheetId="1">#REF!</definedName>
    <definedName name="_tab23" localSheetId="5">#REF!</definedName>
    <definedName name="_tab23" localSheetId="6">#REF!</definedName>
    <definedName name="_tab23">#REF!</definedName>
    <definedName name="_tab24" localSheetId="1">#REF!</definedName>
    <definedName name="_tab24" localSheetId="5">#REF!</definedName>
    <definedName name="_tab24" localSheetId="6">#REF!</definedName>
    <definedName name="_tab24">#REF!</definedName>
    <definedName name="_tab5" localSheetId="1">#REF!</definedName>
    <definedName name="_tab5" localSheetId="5">#REF!</definedName>
    <definedName name="_tab5" localSheetId="6">#REF!</definedName>
    <definedName name="_tab5">#REF!</definedName>
    <definedName name="_tab6" localSheetId="1">#REF!</definedName>
    <definedName name="_tab6" localSheetId="5">#REF!</definedName>
    <definedName name="_tab6" localSheetId="6">#REF!</definedName>
    <definedName name="_tab6">#REF!</definedName>
    <definedName name="_tab7" localSheetId="1">#REF!</definedName>
    <definedName name="_tab7" localSheetId="5">#REF!</definedName>
    <definedName name="_tab7" localSheetId="6">#REF!</definedName>
    <definedName name="_tab7">#REF!</definedName>
    <definedName name="_tab8" localSheetId="1">#REF!</definedName>
    <definedName name="_tab8" localSheetId="5">#REF!</definedName>
    <definedName name="_tab8" localSheetId="6">#REF!</definedName>
    <definedName name="_tab8">#REF!</definedName>
    <definedName name="_tab9" localSheetId="1">#REF!</definedName>
    <definedName name="_tab9" localSheetId="5">#REF!</definedName>
    <definedName name="_tab9" localSheetId="6">#REF!</definedName>
    <definedName name="_tab9">#REF!</definedName>
    <definedName name="AgencyCode" localSheetId="1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 localSheetId="6">#REF!</definedName>
    <definedName name="AgencyName">#REF!</definedName>
    <definedName name="ampop_krchat" localSheetId="1">#REF!</definedName>
    <definedName name="ampop_krchat" localSheetId="5">#REF!</definedName>
    <definedName name="ampop_krchat" localSheetId="6">#REF!</definedName>
    <definedName name="ampop_krchat">#REF!</definedName>
    <definedName name="Armata" localSheetId="1">#REF!</definedName>
    <definedName name="Armata" localSheetId="5">#REF!</definedName>
    <definedName name="Armata" localSheetId="6">#REF!</definedName>
    <definedName name="Armata">#REF!</definedName>
    <definedName name="BOP" localSheetId="1">#REF!</definedName>
    <definedName name="BOP" localSheetId="5">#REF!</definedName>
    <definedName name="BOP" localSheetId="6">#REF!</definedName>
    <definedName name="BOP">#REF!</definedName>
    <definedName name="BOPfoot" localSheetId="1">#REF!</definedName>
    <definedName name="BOPfoot" localSheetId="5">#REF!</definedName>
    <definedName name="BOPfoot" localSheetId="6">#REF!</definedName>
    <definedName name="BOPfoot">#REF!</definedName>
    <definedName name="DebtCG" localSheetId="1">'[1]Fis-Debt'!#REF!</definedName>
    <definedName name="DebtCG" localSheetId="5">'[1]Fis-Debt'!#REF!</definedName>
    <definedName name="DebtCG" localSheetId="6">'[1]Fis-Debt'!#REF!</definedName>
    <definedName name="DebtCG">'[1]Fis-Debt'!#REF!</definedName>
    <definedName name="DebtGG" localSheetId="1">#REF!</definedName>
    <definedName name="DebtGG" localSheetId="5">#REF!</definedName>
    <definedName name="DebtGG" localSheetId="6">#REF!</definedName>
    <definedName name="DebtGG">#REF!</definedName>
    <definedName name="Functional1" localSheetId="1">#REF!</definedName>
    <definedName name="Functional1" localSheetId="5">#REF!</definedName>
    <definedName name="Functional1" localSheetId="6">#REF!</definedName>
    <definedName name="Functional1">#REF!</definedName>
    <definedName name="Hav" localSheetId="1">#REF!,#REF!</definedName>
    <definedName name="Hav" localSheetId="5">#REF!,#REF!</definedName>
    <definedName name="Hav" localSheetId="6">#REF!,#REF!</definedName>
    <definedName name="Hav">#REF!,#REF!</definedName>
    <definedName name="MonExo" localSheetId="1">#REF!</definedName>
    <definedName name="MonExo" localSheetId="3">#REF!</definedName>
    <definedName name="MonExo" localSheetId="5">#REF!</definedName>
    <definedName name="MonExo" localSheetId="6">#REF!</definedName>
    <definedName name="MonExo">#REF!</definedName>
    <definedName name="MonGrow" localSheetId="1">[2]BM!#REF!</definedName>
    <definedName name="MonGrow" localSheetId="3">[2]BM!#REF!</definedName>
    <definedName name="MonGrow" localSheetId="5">[2]BM!#REF!</definedName>
    <definedName name="MonGrow" localSheetId="6">[2]BM!#REF!</definedName>
    <definedName name="MonGrow">[2]BM!#REF!</definedName>
    <definedName name="PANature" localSheetId="1">#REF!</definedName>
    <definedName name="PANature" localSheetId="5">#REF!</definedName>
    <definedName name="PANature" localSheetId="6">#REF!</definedName>
    <definedName name="PANature">#REF!</definedName>
    <definedName name="par_count" localSheetId="1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3">#REF!,#REF!,#REF!,#REF!,#REF!</definedName>
    <definedName name="par_qual" localSheetId="5">#REF!,#REF!,#REF!,#REF!,#REF!</definedName>
    <definedName name="par_qual" localSheetId="6">#REF!,#REF!,#REF!,#REF!,#REF!</definedName>
    <definedName name="par_qual">#REF!,#REF!,#REF!,#REF!,#REF!</definedName>
    <definedName name="par_time" localSheetId="1">#REF!,#REF!,#REF!,#REF!</definedName>
    <definedName name="par_time" localSheetId="3">#REF!,#REF!,#REF!,#REF!</definedName>
    <definedName name="par_time" localSheetId="5">#REF!,#REF!,#REF!,#REF!</definedName>
    <definedName name="par_time" localSheetId="6">#REF!,#REF!,#REF!,#REF!</definedName>
    <definedName name="par_time">#REF!,#REF!,#REF!,#REF!</definedName>
    <definedName name="par2.12s" localSheetId="1">#REF!</definedName>
    <definedName name="par2.12s" localSheetId="3">#REF!</definedName>
    <definedName name="par2.12s" localSheetId="5">#REF!</definedName>
    <definedName name="par2.12s" localSheetId="6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3">#REF!,#REF!</definedName>
    <definedName name="par2.5s" localSheetId="5">#REF!,#REF!</definedName>
    <definedName name="par2.5s" localSheetId="6">#REF!,#REF!</definedName>
    <definedName name="par2.5s">#REF!,#REF!</definedName>
    <definedName name="par2.6s" localSheetId="1">#REF!,#REF!,#REF!,#REF!</definedName>
    <definedName name="par2.6s" localSheetId="3">#REF!,#REF!,#REF!,#REF!</definedName>
    <definedName name="par2.6s" localSheetId="5">#REF!,#REF!,#REF!,#REF!</definedName>
    <definedName name="par2.6s" localSheetId="6">#REF!,#REF!,#REF!,#REF!</definedName>
    <definedName name="par2.6s">#REF!,#REF!,#REF!,#REF!</definedName>
    <definedName name="par2.7s" localSheetId="1">#REF!,#REF!</definedName>
    <definedName name="par2.7s" localSheetId="3">#REF!,#REF!</definedName>
    <definedName name="par2.7s" localSheetId="5">#REF!,#REF!</definedName>
    <definedName name="par2.7s" localSheetId="6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3">#REF!,#REF!</definedName>
    <definedName name="par4.10s" localSheetId="5">#REF!,#REF!</definedName>
    <definedName name="par4.10s" localSheetId="6">#REF!,#REF!</definedName>
    <definedName name="par4.10s">#REF!,#REF!</definedName>
    <definedName name="par4.11d" localSheetId="1">#REF!,#REF!,#REF!,#REF!,#REF!</definedName>
    <definedName name="par4.11d" localSheetId="3">#REF!,#REF!,#REF!,#REF!,#REF!</definedName>
    <definedName name="par4.11d" localSheetId="5">#REF!,#REF!,#REF!,#REF!,#REF!</definedName>
    <definedName name="par4.11d" localSheetId="6">#REF!,#REF!,#REF!,#REF!,#REF!</definedName>
    <definedName name="par4.11d">#REF!,#REF!,#REF!,#REF!,#REF!</definedName>
    <definedName name="par4.12d" localSheetId="1">#REF!</definedName>
    <definedName name="par4.12d" localSheetId="3">#REF!</definedName>
    <definedName name="par4.12d" localSheetId="5">#REF!</definedName>
    <definedName name="par4.12d" localSheetId="6">#REF!</definedName>
    <definedName name="par4.12d">#REF!</definedName>
    <definedName name="par4.13s" localSheetId="1">#REF!</definedName>
    <definedName name="par4.13s" localSheetId="3">#REF!</definedName>
    <definedName name="par4.13s" localSheetId="5">#REF!</definedName>
    <definedName name="par4.13s" localSheetId="6">#REF!</definedName>
    <definedName name="par4.13s">#REF!</definedName>
    <definedName name="par4.14" localSheetId="1">#REF!,#REF!,#REF!,#REF!,#REF!,#REF!</definedName>
    <definedName name="par4.14" localSheetId="3">#REF!,#REF!,#REF!,#REF!,#REF!,#REF!</definedName>
    <definedName name="par4.14" localSheetId="5">#REF!,#REF!,#REF!,#REF!,#REF!,#REF!</definedName>
    <definedName name="par4.14" localSheetId="6">#REF!,#REF!,#REF!,#REF!,#REF!,#REF!</definedName>
    <definedName name="par4.14">#REF!,#REF!,#REF!,#REF!,#REF!,#REF!</definedName>
    <definedName name="par4.15" localSheetId="1">#REF!,#REF!,#REF!</definedName>
    <definedName name="par4.15" localSheetId="3">#REF!,#REF!,#REF!</definedName>
    <definedName name="par4.15" localSheetId="5">#REF!,#REF!,#REF!</definedName>
    <definedName name="par4.15" localSheetId="6">#REF!,#REF!,#REF!</definedName>
    <definedName name="par4.15">#REF!,#REF!,#REF!</definedName>
    <definedName name="par4.16" localSheetId="1">#REF!,#REF!,#REF!</definedName>
    <definedName name="par4.16" localSheetId="3">#REF!,#REF!,#REF!</definedName>
    <definedName name="par4.16" localSheetId="5">#REF!,#REF!,#REF!</definedName>
    <definedName name="par4.16" localSheetId="6">#REF!,#REF!,#REF!</definedName>
    <definedName name="par4.16">#REF!,#REF!,#REF!</definedName>
    <definedName name="par4.17" localSheetId="1">#REF!,#REF!,#REF!,#REF!</definedName>
    <definedName name="par4.17" localSheetId="3">#REF!,#REF!,#REF!,#REF!</definedName>
    <definedName name="par4.17" localSheetId="5">#REF!,#REF!,#REF!,#REF!</definedName>
    <definedName name="par4.17" localSheetId="6">#REF!,#REF!,#REF!,#REF!</definedName>
    <definedName name="par4.17">#REF!,#REF!,#REF!,#REF!</definedName>
    <definedName name="par4.18d" localSheetId="1">#REF!,#REF!</definedName>
    <definedName name="par4.18d" localSheetId="3">#REF!,#REF!</definedName>
    <definedName name="par4.18d" localSheetId="5">#REF!,#REF!</definedName>
    <definedName name="par4.18d" localSheetId="6">#REF!,#REF!</definedName>
    <definedName name="par4.18d">#REF!,#REF!</definedName>
    <definedName name="par4.19s" localSheetId="1">#REF!</definedName>
    <definedName name="par4.19s" localSheetId="3">#REF!</definedName>
    <definedName name="par4.19s" localSheetId="5">#REF!</definedName>
    <definedName name="par4.19s" localSheetId="6">#REF!</definedName>
    <definedName name="par4.19s">#REF!</definedName>
    <definedName name="par4.20f" localSheetId="1">#REF!</definedName>
    <definedName name="par4.20f" localSheetId="3">#REF!</definedName>
    <definedName name="par4.20f" localSheetId="5">#REF!</definedName>
    <definedName name="par4.20f" localSheetId="6">#REF!</definedName>
    <definedName name="par4.20f">#REF!</definedName>
    <definedName name="par4.21f" localSheetId="1">#REF!</definedName>
    <definedName name="par4.21f" localSheetId="3">#REF!</definedName>
    <definedName name="par4.21f" localSheetId="5">#REF!</definedName>
    <definedName name="par4.21f" localSheetId="6">#REF!</definedName>
    <definedName name="par4.21f">#REF!</definedName>
    <definedName name="par4.22" localSheetId="1">#REF!</definedName>
    <definedName name="par4.22" localSheetId="5">#REF!</definedName>
    <definedName name="par4.22" localSheetId="6">#REF!</definedName>
    <definedName name="par4.22">#REF!</definedName>
    <definedName name="par4.4" localSheetId="1">#REF!</definedName>
    <definedName name="par4.4" localSheetId="5">#REF!</definedName>
    <definedName name="par4.4" localSheetId="6">#REF!</definedName>
    <definedName name="par4.4">#REF!</definedName>
    <definedName name="par4.5" localSheetId="1">#REF!</definedName>
    <definedName name="par4.5" localSheetId="5">#REF!</definedName>
    <definedName name="par4.5" localSheetId="6">#REF!</definedName>
    <definedName name="par4.5">#REF!</definedName>
    <definedName name="par4.6s" localSheetId="1">#REF!</definedName>
    <definedName name="par4.6s" localSheetId="5">#REF!</definedName>
    <definedName name="par4.6s" localSheetId="6">#REF!</definedName>
    <definedName name="par4.6s">#REF!</definedName>
    <definedName name="par4.7s" localSheetId="1">#REF!</definedName>
    <definedName name="par4.7s" localSheetId="5">#REF!</definedName>
    <definedName name="par4.7s" localSheetId="6">#REF!</definedName>
    <definedName name="par4.7s">#REF!</definedName>
    <definedName name="par4.8" localSheetId="1">#REF!,#REF!,#REF!,#REF!,#REF!</definedName>
    <definedName name="par4.8" localSheetId="3">#REF!,#REF!,#REF!,#REF!,#REF!</definedName>
    <definedName name="par4.8" localSheetId="5">#REF!,#REF!,#REF!,#REF!,#REF!</definedName>
    <definedName name="par4.8" localSheetId="6">#REF!,#REF!,#REF!,#REF!,#REF!</definedName>
    <definedName name="par4.8">#REF!,#REF!,#REF!,#REF!,#REF!</definedName>
    <definedName name="par4.9" localSheetId="1">#REF!,#REF!,#REF!,#REF!,#REF!,#REF!</definedName>
    <definedName name="par4.9" localSheetId="3">#REF!,#REF!,#REF!,#REF!,#REF!,#REF!</definedName>
    <definedName name="par4.9" localSheetId="5">#REF!,#REF!,#REF!,#REF!,#REF!,#REF!</definedName>
    <definedName name="par4.9" localSheetId="6">#REF!,#REF!,#REF!,#REF!,#REF!,#REF!</definedName>
    <definedName name="par4.9">#REF!,#REF!,#REF!,#REF!,#REF!,#REF!</definedName>
    <definedName name="par5.1" localSheetId="1">#REF!,#REF!</definedName>
    <definedName name="par5.1" localSheetId="3">#REF!,#REF!</definedName>
    <definedName name="par5.1" localSheetId="5">#REF!,#REF!</definedName>
    <definedName name="par5.1" localSheetId="6">#REF!,#REF!</definedName>
    <definedName name="par5.1">#REF!,#REF!</definedName>
    <definedName name="par5.3" localSheetId="1">#REF!,#REF!,#REF!,#REF!,#REF!,#REF!</definedName>
    <definedName name="par5.3" localSheetId="3">#REF!,#REF!,#REF!,#REF!,#REF!,#REF!</definedName>
    <definedName name="par5.3" localSheetId="5">#REF!,#REF!,#REF!,#REF!,#REF!,#REF!</definedName>
    <definedName name="par5.3" localSheetId="6">#REF!,#REF!,#REF!,#REF!,#REF!,#REF!</definedName>
    <definedName name="par5.3">#REF!,#REF!,#REF!,#REF!,#REF!,#REF!</definedName>
    <definedName name="par5.4" localSheetId="1">#REF!,#REF!,#REF!,#REF!,#REF!</definedName>
    <definedName name="par5.4" localSheetId="3">#REF!,#REF!,#REF!,#REF!,#REF!</definedName>
    <definedName name="par5.4" localSheetId="5">#REF!,#REF!,#REF!,#REF!,#REF!</definedName>
    <definedName name="par5.4" localSheetId="6">#REF!,#REF!,#REF!,#REF!,#REF!</definedName>
    <definedName name="par5.4">#REF!,#REF!,#REF!,#REF!,#REF!</definedName>
    <definedName name="par5.5" localSheetId="1">#REF!</definedName>
    <definedName name="par5.5" localSheetId="3">#REF!</definedName>
    <definedName name="par5.5" localSheetId="5">#REF!</definedName>
    <definedName name="par5.5" localSheetId="6">#REF!</definedName>
    <definedName name="par5.5">#REF!</definedName>
    <definedName name="par5.6" localSheetId="1">#REF!,#REF!</definedName>
    <definedName name="par5.6" localSheetId="3">#REF!,#REF!</definedName>
    <definedName name="par5.6" localSheetId="5">#REF!,#REF!</definedName>
    <definedName name="par5.6" localSheetId="6">#REF!,#REF!</definedName>
    <definedName name="par5.6">#REF!,#REF!</definedName>
    <definedName name="PAType" localSheetId="1">#REF!</definedName>
    <definedName name="PAType" localSheetId="5">#REF!</definedName>
    <definedName name="PAType" localSheetId="6">#REF!</definedName>
    <definedName name="PAType">#REF!</definedName>
    <definedName name="Performance2" localSheetId="1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1">#REF!</definedName>
    <definedName name="PerformanceType" localSheetId="5">#REF!</definedName>
    <definedName name="PerformanceType" localSheetId="6">#REF!</definedName>
    <definedName name="PerformanceType">#REF!</definedName>
    <definedName name="_xlnm.Print_Area" localSheetId="4">' N 5_9_9.1'!$A$1:$E$76</definedName>
    <definedName name="_xlnm.Print_Area" localSheetId="0">'N 1'!$A$1:$F$40</definedName>
    <definedName name="_xlnm.Print_Area" localSheetId="2">'N 3'!$A$1:$I$42</definedName>
    <definedName name="_xlnm.Print_Titles">[3]BP!$C:$C,[3]BP!$1:$3</definedName>
    <definedName name="program" localSheetId="1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1">#REF!</definedName>
    <definedName name="RealExo" localSheetId="3">#REF!</definedName>
    <definedName name="RealExo" localSheetId="5">#REF!</definedName>
    <definedName name="RealExo" localSheetId="6">#REF!</definedName>
    <definedName name="RealExo">#REF!</definedName>
    <definedName name="RealPercent" localSheetId="1">#REF!</definedName>
    <definedName name="RealPercent" localSheetId="5">#REF!</definedName>
    <definedName name="RealPercent" localSheetId="6">#REF!</definedName>
    <definedName name="RealPercent">#REF!</definedName>
    <definedName name="Table_2._Turkey__Exogenous_assumptions" localSheetId="1">#REF!</definedName>
    <definedName name="Table_2._Turkey__Exogenous_assumptions" localSheetId="5">#REF!</definedName>
    <definedName name="Table_2._Turkey__Exogenous_assumptions" localSheetId="6">#REF!</definedName>
    <definedName name="Table_2._Turkey__Exogenous_assumptions">#REF!</definedName>
    <definedName name="Z_248BE2BA_E445_11D3_BFE0_00003960F508_.wvu.Cols" localSheetId="1" hidden="1">[3]Finprog!$D:$AJ,[3]Finprog!#REF!</definedName>
    <definedName name="Z_248BE2BA_E445_11D3_BFE0_00003960F508_.wvu.Cols" localSheetId="3" hidden="1">[3]Finprog!$D:$AJ,[3]Finprog!#REF!</definedName>
    <definedName name="Z_248BE2BA_E445_11D3_BFE0_00003960F508_.wvu.Cols" localSheetId="5" hidden="1">[3]Finprog!$D:$AJ,[3]Finprog!#REF!</definedName>
    <definedName name="Z_248BE2BA_E445_11D3_BFE0_00003960F508_.wvu.Cols" localSheetId="6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1">[2]BM!#REF!</definedName>
    <definedName name="է" localSheetId="3">[2]BM!#REF!</definedName>
    <definedName name="է" localSheetId="5">[2]BM!#REF!</definedName>
    <definedName name="է" localSheetId="6">[2]BM!#REF!</definedName>
    <definedName name="է">[2]BM!#REF!</definedName>
    <definedName name="ՀՀՀՀՀ" localSheetId="1">#REF!</definedName>
    <definedName name="ՀՀՀՀՀ" localSheetId="3">#REF!</definedName>
    <definedName name="ՀՀՀՀՀ" localSheetId="5">#REF!</definedName>
    <definedName name="ՀՀՀՀՀ" localSheetId="6">#REF!</definedName>
    <definedName name="ՀՀՀՀՀ">#REF!</definedName>
    <definedName name="շախմատիստ" localSheetId="4">#REF!</definedName>
    <definedName name="շախմատիստ" localSheetId="1">#REF!</definedName>
    <definedName name="շախմատիստ" localSheetId="3">#REF!</definedName>
    <definedName name="շախմատիստ" localSheetId="5">#REF!</definedName>
    <definedName name="շախմատիստ" localSheetId="6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8" i="26" l="1"/>
  <c r="F35" i="20" l="1"/>
  <c r="E35" i="20"/>
  <c r="D35" i="20"/>
  <c r="H14" i="26" l="1"/>
  <c r="H59" i="5" l="1"/>
  <c r="I59" i="5" s="1"/>
  <c r="G59" i="5"/>
  <c r="H28" i="26" l="1"/>
  <c r="H27" i="26"/>
  <c r="H26" i="26"/>
  <c r="H25" i="26"/>
  <c r="H24" i="26"/>
  <c r="H23" i="26"/>
  <c r="H22" i="26"/>
  <c r="H21" i="26"/>
  <c r="H20" i="26"/>
  <c r="H19" i="26"/>
  <c r="H18" i="26"/>
  <c r="G60" i="5" s="1"/>
  <c r="G58" i="5" s="1"/>
  <c r="H13" i="26"/>
  <c r="H12" i="26"/>
  <c r="H10" i="26"/>
  <c r="H9" i="26" s="1"/>
  <c r="H17" i="26" l="1"/>
  <c r="H16" i="26" s="1"/>
  <c r="H7" i="26" s="1"/>
  <c r="E7" i="24"/>
  <c r="F7" i="24"/>
  <c r="D7" i="24"/>
  <c r="E8" i="24"/>
  <c r="F8" i="24"/>
  <c r="D8" i="24"/>
  <c r="F10" i="24"/>
  <c r="E10" i="24"/>
  <c r="D10" i="24" l="1"/>
  <c r="G10" i="5" l="1"/>
  <c r="H12" i="5"/>
  <c r="I12" i="5"/>
  <c r="G12" i="5"/>
  <c r="H20" i="5"/>
  <c r="I20" i="5"/>
  <c r="G20" i="5"/>
  <c r="E7" i="20"/>
  <c r="F7" i="20"/>
  <c r="D7" i="20"/>
  <c r="E8" i="20"/>
  <c r="F8" i="20"/>
  <c r="D8" i="20"/>
  <c r="F41" i="20"/>
  <c r="F27" i="20" s="1"/>
  <c r="F6" i="20" s="1"/>
  <c r="F28" i="20" l="1"/>
  <c r="C74" i="15"/>
  <c r="E47" i="20"/>
  <c r="F47" i="20" l="1"/>
  <c r="D74" i="15"/>
  <c r="G57" i="5"/>
  <c r="H60" i="5"/>
  <c r="I60" i="5" s="1"/>
  <c r="I58" i="5" l="1"/>
  <c r="I57" i="5" s="1"/>
  <c r="H58" i="5"/>
  <c r="H57" i="5" s="1"/>
  <c r="E74" i="15"/>
  <c r="G12" i="21"/>
  <c r="H42" i="5" l="1"/>
  <c r="I42" i="5"/>
  <c r="G42" i="5"/>
  <c r="E15" i="20"/>
  <c r="F15" i="20"/>
  <c r="D15" i="20"/>
  <c r="E16" i="15"/>
  <c r="E24" i="15" s="1"/>
  <c r="D42" i="15"/>
  <c r="C42" i="15"/>
  <c r="D40" i="15"/>
  <c r="C40" i="15"/>
  <c r="D53" i="15" l="1"/>
  <c r="C53" i="15"/>
  <c r="D55" i="15"/>
  <c r="C55" i="15"/>
  <c r="E44" i="15" l="1"/>
  <c r="H9" i="23"/>
  <c r="D9" i="23"/>
  <c r="G8" i="23"/>
  <c r="G6" i="23" s="1"/>
  <c r="F6" i="23"/>
  <c r="E6" i="23"/>
  <c r="H8" i="23" l="1"/>
  <c r="D8" i="23" s="1"/>
  <c r="H6" i="23"/>
  <c r="D6" i="23" s="1"/>
  <c r="H35" i="20" l="1"/>
  <c r="D56" i="15" l="1"/>
  <c r="C56" i="15"/>
  <c r="C16" i="15" l="1"/>
  <c r="C24" i="15" s="1"/>
  <c r="D16" i="15"/>
  <c r="D24" i="15" s="1"/>
  <c r="D41" i="20"/>
  <c r="C44" i="15"/>
  <c r="D44" i="15"/>
  <c r="E41" i="20"/>
  <c r="E21" i="20"/>
  <c r="D27" i="20" l="1"/>
  <c r="D6" i="20" s="1"/>
  <c r="D28" i="20"/>
  <c r="E28" i="20"/>
  <c r="E27" i="20"/>
  <c r="E6" i="20" s="1"/>
  <c r="I56" i="5"/>
  <c r="I55" i="5" s="1"/>
  <c r="I53" i="5" s="1"/>
  <c r="I51" i="5" s="1"/>
  <c r="H56" i="5"/>
  <c r="H55" i="5" s="1"/>
  <c r="H53" i="5" s="1"/>
  <c r="H51" i="5" s="1"/>
  <c r="G56" i="5"/>
  <c r="G55" i="5" s="1"/>
  <c r="G53" i="5" s="1"/>
  <c r="G51" i="5" s="1"/>
  <c r="G50" i="5"/>
  <c r="G49" i="5" s="1"/>
  <c r="G48" i="5" s="1"/>
  <c r="G47" i="5" s="1"/>
  <c r="G45" i="5" s="1"/>
  <c r="G43" i="5" s="1"/>
  <c r="G40" i="5" s="1"/>
  <c r="G39" i="5" s="1"/>
  <c r="G38" i="5" s="1"/>
  <c r="G36" i="5" s="1"/>
  <c r="G34" i="5" s="1"/>
  <c r="H50" i="5"/>
  <c r="H49" i="5" s="1"/>
  <c r="H48" i="5" s="1"/>
  <c r="H47" i="5" s="1"/>
  <c r="H45" i="5" s="1"/>
  <c r="H43" i="5" s="1"/>
  <c r="G33" i="5" l="1"/>
  <c r="G32" i="5" s="1"/>
  <c r="G31" i="5" s="1"/>
  <c r="G30" i="5" s="1"/>
  <c r="G29" i="5" s="1"/>
  <c r="G7" i="5" s="1"/>
  <c r="G28" i="5"/>
  <c r="G27" i="5" s="1"/>
  <c r="G26" i="5" s="1"/>
  <c r="G25" i="5" s="1"/>
  <c r="G23" i="5" s="1"/>
  <c r="G21" i="5" s="1"/>
  <c r="G19" i="5"/>
  <c r="G18" i="5" s="1"/>
  <c r="G17" i="5" s="1"/>
  <c r="G15" i="5" s="1"/>
  <c r="G13" i="5" s="1"/>
  <c r="F21" i="20"/>
  <c r="D21" i="20"/>
  <c r="J41" i="20"/>
  <c r="I41" i="20"/>
  <c r="I42" i="20" s="1"/>
  <c r="H41" i="20"/>
  <c r="H42" i="20" s="1"/>
  <c r="I50" i="5"/>
  <c r="I49" i="5" s="1"/>
  <c r="G9" i="5" l="1"/>
  <c r="G8" i="5" s="1"/>
  <c r="J42" i="20"/>
  <c r="G11" i="21" l="1"/>
  <c r="G10" i="21" s="1"/>
  <c r="G9" i="21" s="1"/>
  <c r="G8" i="21" l="1"/>
  <c r="I48" i="5" l="1"/>
  <c r="I47" i="5" s="1"/>
  <c r="I45" i="5" s="1"/>
  <c r="I43" i="5" s="1"/>
  <c r="H28" i="5" l="1"/>
  <c r="H27" i="5" s="1"/>
  <c r="H26" i="5" s="1"/>
  <c r="H25" i="5" s="1"/>
  <c r="H23" i="5" s="1"/>
  <c r="H21" i="5" s="1"/>
  <c r="H19" i="5"/>
  <c r="H18" i="5" s="1"/>
  <c r="H17" i="5" s="1"/>
  <c r="H15" i="5" s="1"/>
  <c r="H13" i="5" s="1"/>
  <c r="H10" i="5" l="1"/>
  <c r="H9" i="5" s="1"/>
  <c r="H8" i="5" s="1"/>
  <c r="I28" i="5"/>
  <c r="I27" i="5" s="1"/>
  <c r="I26" i="5" s="1"/>
  <c r="I25" i="5" s="1"/>
  <c r="I23" i="5" s="1"/>
  <c r="I21" i="5" s="1"/>
  <c r="I19" i="5"/>
  <c r="I18" i="5" s="1"/>
  <c r="I17" i="5" s="1"/>
  <c r="I15" i="5" s="1"/>
  <c r="I13" i="5" s="1"/>
  <c r="I10" i="5" l="1"/>
  <c r="I9" i="5" s="1"/>
  <c r="I8" i="5" s="1"/>
  <c r="H36" i="20" l="1"/>
  <c r="I35" i="20"/>
  <c r="J35" i="20" l="1"/>
  <c r="I36" i="20" l="1"/>
  <c r="J36" i="20" l="1"/>
  <c r="H40" i="5" l="1"/>
  <c r="H39" i="5" s="1"/>
  <c r="H38" i="5" s="1"/>
  <c r="H36" i="5" s="1"/>
  <c r="H34" i="5" s="1"/>
  <c r="H33" i="5" s="1"/>
  <c r="H32" i="5" s="1"/>
  <c r="I40" i="5"/>
  <c r="I39" i="5" s="1"/>
  <c r="I38" i="5" s="1"/>
  <c r="I36" i="5" s="1"/>
  <c r="I34" i="5" s="1"/>
  <c r="I33" i="5" s="1"/>
  <c r="I32" i="5" s="1"/>
  <c r="I31" i="5" s="1"/>
  <c r="I30" i="5" s="1"/>
  <c r="I29" i="5" s="1"/>
  <c r="I7" i="5" s="1"/>
  <c r="H31" i="5" l="1"/>
  <c r="H30" i="5" s="1"/>
  <c r="H29" i="5" l="1"/>
  <c r="H7" i="5" s="1"/>
</calcChain>
</file>

<file path=xl/sharedStrings.xml><?xml version="1.0" encoding="utf-8"?>
<sst xmlns="http://schemas.openxmlformats.org/spreadsheetml/2006/main" count="398" uniqueCount="226">
  <si>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</si>
  <si>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</si>
  <si>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</si>
  <si>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</si>
  <si>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</si>
  <si>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</si>
  <si>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Ծրագիր</t>
  </si>
  <si>
    <t>ԸՆԴԱՄԵՆԸ
այդ թվում`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</si>
  <si>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</si>
  <si>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</si>
  <si>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</si>
  <si>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</si>
  <si>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</si>
  <si>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</si>
  <si>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</si>
  <si>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</si>
  <si>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</si>
  <si>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>Ցուցանիշների փոփոխությունը (ծախսերի ավելացումները նշված են դրական նշանով, իսկ նվազեցումները` փակագծերում)</t>
  </si>
  <si>
    <t>(հազար  դրամներով)</t>
  </si>
  <si>
    <t xml:space="preserve"> Բաժին</t>
  </si>
  <si>
    <t xml:space="preserve"> Խումբ</t>
  </si>
  <si>
    <t xml:space="preserve"> Դաս</t>
  </si>
  <si>
    <t>01</t>
  </si>
  <si>
    <t>Ծրագրային դասիչը</t>
  </si>
  <si>
    <t>Բյուջետային հատկացումների գլխավոր կարգադրիչների, ծրագրերի և միջոցառումների</t>
  </si>
  <si>
    <t>ծրագիրը</t>
  </si>
  <si>
    <t>միջոցառումը</t>
  </si>
  <si>
    <t>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</si>
  <si>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</si>
  <si>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</si>
  <si>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</si>
  <si>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ԸՆԴԱՄԵՆԸ ԾԱԽՍԵՐ</t>
  </si>
  <si>
    <t xml:space="preserve"> ԸՆԹԱՑԻԿ ԾԱԽՍԵՐ</t>
  </si>
  <si>
    <t xml:space="preserve"> Ինն ամիս</t>
  </si>
  <si>
    <t xml:space="preserve"> 1155</t>
  </si>
  <si>
    <t xml:space="preserve"> Բնական պաշարների և բնության հատուկ պահպանվող տարածքների կառավարում և պահպանում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</si>
  <si>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</si>
  <si>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</si>
  <si>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Ծրագրի միջոցառումներ</t>
  </si>
  <si>
    <t>05</t>
  </si>
  <si>
    <t xml:space="preserve"> ՇՐՋԱԿԱ  ՄԻՋԱՎԱՅՐԻ ՊԱՇՏՊԱՆՈՒԹՅՈՒՆ  
այդ թվում`</t>
  </si>
  <si>
    <t>04</t>
  </si>
  <si>
    <t xml:space="preserve">  Կենսաբազմազանության և բնության պաշտպանություն
այդ թվում`</t>
  </si>
  <si>
    <t xml:space="preserve"> Կենսաբազմազանության և բնության պաշտպանություն
այդ թվում`</t>
  </si>
  <si>
    <t xml:space="preserve"> ՀՀ շրջակա միջավայրի նախարարություն  
այդ թվում`</t>
  </si>
  <si>
    <t xml:space="preserve"> Բնական պաշարների և բնության հատուկ պահպանվող տարածքների կառավարում և պահպանում
այդ թվում`</t>
  </si>
  <si>
    <t xml:space="preserve"> 1155 </t>
  </si>
  <si>
    <t xml:space="preserve"> Ինն ամիս </t>
  </si>
  <si>
    <t xml:space="preserve"> Տարի </t>
  </si>
  <si>
    <t xml:space="preserve"> ՀՀ շրջակա միջավայրի նախարարություն</t>
  </si>
  <si>
    <t xml:space="preserve"> Բնական պաշարների և բնության հատուկ պահպանվող տարածքների կառավարում և պահպանում </t>
  </si>
  <si>
    <t>ՀՀ  շրջակա միջավայրի նախարարություն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</si>
  <si>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</si>
  <si>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</si>
  <si>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</si>
  <si>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</si>
  <si>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Միջոցառումն իրականացնողի անվանումը՛ </t>
  </si>
  <si>
    <t xml:space="preserve"> Ծրագրի դասիչը </t>
  </si>
  <si>
    <t xml:space="preserve"> Մասնագիտացված կազմակերպություններ </t>
  </si>
  <si>
    <t>Ցուցանիշների փոփոխությունը (ավելացումները նշված են դրական նշանով)</t>
  </si>
  <si>
    <t xml:space="preserve">Հավելված 2
ՀՀ կառավարության
2022 թվականի____________ի  N _____-Ն որոշման </t>
  </si>
  <si>
    <t xml:space="preserve"> Սևանա լճի ջրածածկ անտառտնկարկների մաքրում, հա </t>
  </si>
  <si>
    <t xml:space="preserve"> Ակտիվն օգտագործող կազմակերպության(ների) անվանում(ները)՛ </t>
  </si>
  <si>
    <t>ՀՀ շրջակա միջավայրի նախարարություն</t>
  </si>
  <si>
    <t xml:space="preserve"> «Սևան» ազգային պարկի պահպանության, պարկում գիտական ուսումնասիրությունների, անտառատնտեսական աշխատանքների կատարում</t>
  </si>
  <si>
    <t xml:space="preserve"> «Սևան» ազգային պարկի տարածքում պահպանության, գիտական ուսումնասիրությունների, անտառատնտեսական աշխատանքների իրականացում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</si>
  <si>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</si>
  <si>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</si>
  <si>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</si>
  <si>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11004 </t>
  </si>
  <si>
    <t xml:space="preserve"> «Սևան» ազգային պարկի պահպանության, պարկում գիտական ուսումնասիրությունների, անտառատնտեսական աշխատանքների կատարում </t>
  </si>
  <si>
    <t xml:space="preserve"> «Սևան» ազգային պարկի տարածքում պահպանության, գիտական ուսումնասիրությունների, անտառատնտեսական աշխատանքների իրականացում </t>
  </si>
  <si>
    <t>Ծրագրի անվանումը</t>
  </si>
  <si>
    <t xml:space="preserve"> Ծրագրի միջոցառումները </t>
  </si>
  <si>
    <t>հազար դրամ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</si>
  <si>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</si>
  <si>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</si>
  <si>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</si>
  <si>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</si>
  <si>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Տարի</t>
  </si>
  <si>
    <t>Ընդամենը</t>
  </si>
  <si>
    <t>«Սևան» ազգային պարկի պահպանության, պարկում գիտական ուսումնասիրությունների, անտառտնտեսական աշխատանքների կատարում</t>
  </si>
  <si>
    <t>Բնական պաշարների և բնության հատուկ պահպանվող տարածքների կառավարում և պահպանում</t>
  </si>
  <si>
    <t>«Սևան» ազգային պարկ» ՊՈԱԿ</t>
  </si>
  <si>
    <t xml:space="preserve"> ՄԱՍ 1.2. ՊԵՏԱԿԱՆ ՄԱՐՄՆԻ ԳԾՈՎ ԱՐԴՅՈՒՆՔԱՅԻՆ (ԿԱՏԱՐՈՂԱԿԱՆ) ՑՈՒՑԱՆԻՇՆԵՐԸ </t>
  </si>
  <si>
    <t xml:space="preserve">Հավելված 1
ՀՀ կառավարության
2023 թվականի____________ի  N _____-Ն որոշման </t>
  </si>
  <si>
    <t xml:space="preserve"> Սևանա լճի ջրածածկ անտառտնկարկների մաքրում</t>
  </si>
  <si>
    <t xml:space="preserve"> Սևանա լճի ջրածածկ անտառտնկարկների մաքրման աշխատանքներ</t>
  </si>
  <si>
    <t xml:space="preserve"> ԱՅԼ  ԾԱԽՍԵՐ</t>
  </si>
  <si>
    <t xml:space="preserve">Հավելված 2
ՀՀ կառավարության
2023 թվականի____________ի  N _____-Ն որոշման </t>
  </si>
  <si>
    <t>11</t>
  </si>
  <si>
    <r>
      <t xml:space="preserve"> ՀԻՄՆԱԿԱՆ ԲԱԺԻՆՆԵՐԻՆ ՉԴԱՍՎՈՂ ՊԱՀՈՒՍՏԱՅԻՆ ՖՈՆԴԵՐ
</t>
    </r>
    <r>
      <rPr>
        <sz val="12"/>
        <rFont val="GHEA Grapalat"/>
        <family val="3"/>
      </rPr>
      <t>այդ թվում`</t>
    </r>
  </si>
  <si>
    <t xml:space="preserve"> </t>
  </si>
  <si>
    <r>
      <t xml:space="preserve"> ՀՀ կառավարության և համայնքների պահուստային ֆոնդ 
</t>
    </r>
    <r>
      <rPr>
        <sz val="12"/>
        <rFont val="GHEA Grapalat"/>
        <family val="3"/>
      </rPr>
      <t>այդ թվում`</t>
    </r>
  </si>
  <si>
    <r>
      <t xml:space="preserve"> ՀՀ կառավարության պահուստային ֆոնդ  
</t>
    </r>
    <r>
      <rPr>
        <sz val="12"/>
        <rFont val="GHEA Grapalat"/>
        <family val="3"/>
      </rPr>
      <t>այդ թվում`</t>
    </r>
  </si>
  <si>
    <t xml:space="preserve"> ՀՀ կառավարություն</t>
  </si>
  <si>
    <t xml:space="preserve"> 1139</t>
  </si>
  <si>
    <t xml:space="preserve"> 11001</t>
  </si>
  <si>
    <t xml:space="preserve"> ՀՀ կառավարության պահուստային ֆոնդ</t>
  </si>
  <si>
    <t xml:space="preserve"> -Պահուստային միջոցներ</t>
  </si>
  <si>
    <t>ՀՀ կառավարություն</t>
  </si>
  <si>
    <t xml:space="preserve">ՀՀ կառավարության պահուստային ֆոնդ </t>
  </si>
  <si>
    <t>Ծրագրի նպատակը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</si>
  <si>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</si>
  <si>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 </t>
  </si>
  <si>
    <t>Վերջնական արդյունքի նկարագրությունը</t>
  </si>
  <si>
    <t>Պահուստային ֆոնդի կառավարման արդյունավետություն և թափանցիկություն</t>
  </si>
  <si>
    <t>Ծրագրի միջոցառումներ</t>
  </si>
  <si>
    <t>Միջոցառման անվանումը</t>
  </si>
  <si>
    <t xml:space="preserve">ՀՀ կառավարության պահուստային ֆոնդ                             </t>
  </si>
  <si>
    <t>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</si>
  <si>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</si>
  <si>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Միջոցառման տեսակը</t>
  </si>
  <si>
    <t>Ծառայությունների մատուցում</t>
  </si>
  <si>
    <t xml:space="preserve"> Առաջին կիսամյակ</t>
  </si>
  <si>
    <t>ՀԱՅԱՍՏԱՆԻ ՀԱՆՐԱՊԵՏՈՒԹՅԱՆ ԿԱՌԱՎԱՐՈՒԹՅԱՆ 2022 ԹՎԱԿԱՆԻ ԴԵԿՏԵՄԲԵՐԻ 29-Ի N 2111-Ն ՈՐՈՇՄԱՆ  NN 9 ԵՎ 9.1 ՀԱՎԵԼՎԱԾՆԵՐԻ NN 9.12 ԵՎ 9.1.12 ԱՂՅՈՒՍԱԿՆԵՐՈՒՄ ԿԱՏԱՐՎՈՂ ՓՈՓՈԽՈՒԹՅՈՒՆՆԵՐԸ ԵՎ ԼՐԱՑՈՒՄՆԵՐԸ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</si>
  <si>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</si>
  <si>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Շրջակա միջավայրի  նախարարություն</t>
  </si>
  <si>
    <t>ՀԱՅԱՍՏԱՆԻ ՀԱՆՐԱՊԵՏՈՒԹՅԱՆ ԿԱՌԱՎԱՐՈՒԹՅԱՆ 2022 ԹՎԱԿԱՆԻ ԴԵԿՏԵՄԲԵՐԻ 29-Ի N 2111-Ն ՈՐՈՇՄԱՆ   NN 9 ԵՎ 9.1 ՀԱՎԵԼՎԱԾՆԵՐԻ NN 9.47 ԵՎ 9.1.58 ԱՂՅՈՒՍԱԿՆԵՐՈՒՄ ԿԱՏԱՐՎՈՂ ՓՈՓՈԽՈՒԹՅՈՒՆՆԵՐԸ ԵՎ ԼՐԱՑՈՒՄՆԵՐԸ</t>
  </si>
  <si>
    <t xml:space="preserve"> ՀՀ կառավարություն </t>
  </si>
  <si>
    <t xml:space="preserve"> ՄԱՍ 1.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</si>
  <si>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</si>
  <si>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</si>
  <si>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11001 </t>
  </si>
  <si>
    <t xml:space="preserve"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</si>
  <si>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11002 </t>
  </si>
  <si>
    <t xml:space="preserve"> Սևանա լճի ջրածածկ անտառտնկարկների մաքրում </t>
  </si>
  <si>
    <t xml:space="preserve"> Սևանա լճի ջրածածկ անտառտնկարկների մաքրման աշխատանքներ </t>
  </si>
  <si>
    <t xml:space="preserve"> Մաքրված տարածքների մասնաբաժինը մաքրման ենթակա (2022թ.՛ 1540.43 հա) տարածքներում, տոկոս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</si>
  <si>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</si>
  <si>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</si>
  <si>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</si>
  <si>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</si>
  <si>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>Ցուցանիշների փոփոխությունը (ավելացումները նշված են դրական նշանով, իսկ նվազեցումները` փակագծերում)</t>
  </si>
  <si>
    <t xml:space="preserve"> Միավորի գինը</t>
  </si>
  <si>
    <t xml:space="preserve"> Քանակը</t>
  </si>
  <si>
    <t>Գումարը  (հազար դրամով)</t>
  </si>
  <si>
    <t xml:space="preserve"> Բաժին N 05</t>
  </si>
  <si>
    <t xml:space="preserve"> Խումբ N 04</t>
  </si>
  <si>
    <t xml:space="preserve"> Դաս N 01</t>
  </si>
  <si>
    <t xml:space="preserve"> Կենսաբազմազանության և բնության պաշտպանություն</t>
  </si>
  <si>
    <t>ՀԱՅԱՍՏԱՆԻ ՀԱՆՐԱՊԵՏՈՒԹՅԱՆ ԿԱՌԱՎԱՐՈՒԹՅԱՆ 2022 ԹՎԱԿԱՆԻ ԴԵԿՏԵՄԲԵՐԻ 29-Ի N 2111-Ն ՈՐՈՇՄԱՆ N10 ՀԱՎԵԼՎԱԾՈՒՄ ԿԱՏԱՐՎՈՂ ԼՐԱՑՈՒՄՆԵՐԸ</t>
  </si>
  <si>
    <t xml:space="preserve">Հավելված 4
ՀՀ կառավարության
2023 թվականի____________ի  N _____-Ն որոշման 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</si>
  <si>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</si>
  <si>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</si>
  <si>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</si>
  <si>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</si>
  <si>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</si>
  <si>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</si>
  <si>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</si>
  <si>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</si>
  <si>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</si>
  <si>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ՇՐՋԱԿԱ ՄԻՋԱՎԱՅՐԻ ՆԱԽԱՐԱՐՈՒԹՅՈՒՆ</t>
  </si>
  <si>
    <t>(հազար դրամներով)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</si>
  <si>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</si>
  <si>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ՀՀ  ՇՐՋԱԿԱ ՄԻՋԱՎԱՅՐԻ  ՆԱԽԱՐԱՐՈՒԹՅՈՒՆ</t>
  </si>
  <si>
    <t>այդ թվում`</t>
  </si>
  <si>
    <t xml:space="preserve">Հավելված 5
ՀՀ կառավարության
2023 թվականի____________ի  N _____-Ն որոշման </t>
  </si>
  <si>
    <t xml:space="preserve">Մինչև 1901,5 մետր նիշն ընկած մաքրված տարածքների մասնաբաժինը մաքրման ենթակա (857,85 հա) տարածքներում, տոկոս </t>
  </si>
  <si>
    <t>«Սևան» ազգային պարկ» ՊՈԱԿ-ի «Նորաշեն» արգելոցի կահավորում</t>
  </si>
  <si>
    <t xml:space="preserve"> «Սևան» ազգային պարկ» ՊՈԱԿ-ի «Նորաշեն» արգելոցի տարածք  էկոզբոսաշրջության նպատակով այցելուների սպասարկումն պատշաճ իրականացնելու համար գույքի և տեխնիկական միջոցների ձեռք բերում և կահավորման աշխատանքների իրականացում</t>
  </si>
  <si>
    <t xml:space="preserve"> Այլ ծախսեր</t>
  </si>
  <si>
    <t>Շարժական տնակ, հատ</t>
  </si>
  <si>
    <t>Անցակետ, հատ</t>
  </si>
  <si>
    <t>Բիոզուգարան, հատ</t>
  </si>
  <si>
    <t>Արգելափակոց, հատ</t>
  </si>
  <si>
    <t>Դիտաշտարակ, հատ</t>
  </si>
  <si>
    <t>Շվաքարան,հատ</t>
  </si>
  <si>
    <t>Աղբամաններ, հատ</t>
  </si>
  <si>
    <t>Այցելուների թիվը, մարդ</t>
  </si>
  <si>
    <t xml:space="preserve"> ՀԱՅԱՍՏԱՆԻ ՀԱՆՐԱՊԵՏՈՒԹՅԱՆ ԿԱՌԱՎԱՐՈՒԹՅԱՆ 2022   ԹՎԱԿԱՆԻ  ԴԵԿՏԵՄԲԵՐԻ  29-Ի   N 2111-Ն ՈՐՈՇՄԱՆ N5  ՀԱՎԵԼՎԱԾԻ N2 ԱՂՅՈՒՍԱԿՈՒՄ ԿԱՏԱՐՎՈՂ ԼՐԱՑՈՒՄԸ</t>
  </si>
  <si>
    <t xml:space="preserve"> 1155 32005</t>
  </si>
  <si>
    <t>«ՀԱՅԱՍՏԱՆԻ ՀԱՆՐԱՊԵՏՈՒԹՅԱՆ 2022 ԹՎԱԿԱՆԻ ՊԵՏԱԿԱՆ ԲՅՈՒՋԵԻ ՄԱՍԻՆ» ՀԱՅԱՍՏԱՆԻ ՀԱՆՐԱՊԵՏՈՒԹՅԱՆ ՕՐԵՆՔԻ N1 ՀԱՎԵԼՎԱԾԻ N 2 ԱՂՅՈՒՍԱԿՈՒՄ ԿԱՏԱՐՎՈՂ ՎԵՐԱԲԱՇԽՈՒՄԸ ԵՎ ՀԱՅԱՍՏԱՆԻ ՀԱՆՐԱՊԵՏՈՒԹՅԱՆ ԿԱՌԱՎԱՐՈՒԹՅԱՆ 2022 ԹՎԱԿԱՆԻ ԴԵԿՏԵՄԲԵՐԻ 29-Ի N 2111-Ն ՈՐՈՇՄԱՆ N5 ՀԱՎԵԼՎԱԾԻ N1 ԱՂՅՈՒՍԱԿՈՒՄ ԿԱՏԱՐՎՈՂ ՓՈՓՈԽՈՒԹՅՈՒՆՆԵՐԸ ԵՎ ԼՐԱՑՈՒՄՆԵՐԸ</t>
  </si>
  <si>
    <t>«ՀԱՅԱՍՏԱՆԻ  ՀԱՆՐԱՊԵՏՈՒԹՅԱՆ  2023  ԹՎԱԿԱՆԻ  ՊԵՏԱԿԱՆ  ԲՅՈՒՋԵԻ  ՄԱՍԻՆ»  ՀԱՅԱՍՏԱՆԻ ՀԱՆՐԱՊԵՏՈՒԹՅԱՆ ՕՐԵՆՔԻ N1 ՀԱՎԵԼՎԱԾԻ N3 ԱՂՅՈՒՍԱԿՈՒՄ ԿԱՏԱՐՎՈՂ ԼՐԱՑՈՒՄԸ</t>
  </si>
  <si>
    <t>ՀԱՅԱՍՏԱՆԻ ՀԱՆՐԱՊԵՏՈՒԹՅԱՆ ԿԱՌԱՎԱՐՈՒԹՅԱՆ   2022   ԹՎԱԿԱՆԻ  ԴԵԿՏԵՄԲԵՐԻ  29-Ի N 2111-Ն  ՈՐՈՇՄԱՆ N3 ԵՎ N4 ՀԱՎԵԼՎԱԾՆԵՐՈՒՄ ԿԱՏԱՐՎՈՂ ՓՈՓՈԽՈՒԹՅՈՒՆՆԵՐԸ</t>
  </si>
  <si>
    <t xml:space="preserve">ՀԱՅԱՍՏԱՆԻ ՀԱՆՐԱՊԵՏՈՒԹՅԱՆ ԿԱՌԱՎԱՐՈՒԹՅԱՆ 2022 ԹՎԱԿԱՆԻ ԴԵԿՏԵՄԲԵՐԻ 29-Ի N 2111-Ն ՈՐՈՇՄԱՆ N5 ՀԱՎԵԼՎԱԾԻ 7 ԱՂՅՈՒՍԱԿՈՒՄ ԿԱՏԱՐՎՈՂ ՓՈՓՈԽՈՒԹՅՈՒՆՆԵՐԸ </t>
  </si>
  <si>
    <t xml:space="preserve"> Մաքրված տարածքների մասնաբաժինը մաքրման ենթակա (2022թ.՛ 1590.43 հա) տարածքներում, տոկոս </t>
  </si>
  <si>
    <t>Ցուցանիշների փոփոխությունը (նվազեցումները` նշված են փակագծերում)</t>
  </si>
  <si>
    <t xml:space="preserve">Հավելված 3
ՀՀ կառավարության
2023 թվականի____________ի  N _____-Ն որոշման </t>
  </si>
  <si>
    <t xml:space="preserve">Հավելված 6
ՀՀ կառավարության
2023 թվականի____________ի  N _____-Ն որոշման 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</si>
  <si>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</si>
  <si>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</si>
  <si>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</si>
  <si>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</si>
  <si>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 xml:space="preserve"> ՄԱՍ I.  Ա Պ Ր Ա Ն Ք Ն Ե Ր</t>
  </si>
  <si>
    <t>ԷԱՃ</t>
  </si>
  <si>
    <t>հատ</t>
  </si>
  <si>
    <t>Համակարգչային մոնիտոր</t>
  </si>
  <si>
    <t>Սեղանի համակարգիչ</t>
  </si>
  <si>
    <t xml:space="preserve">Հավելված 7
ՀՀ կառավարության
2023 թվականի____________ի  N _____-Ն որոշման </t>
  </si>
  <si>
    <t xml:space="preserve"> - Վարչական սարքավորումներ</t>
  </si>
  <si>
    <t>Համակարգչային սարքավորումների քանակ, հատ</t>
  </si>
  <si>
    <t xml:space="preserve"> «Սևան» ազգային պարկ» ՊՈԱԿ-ի «Նորաշեն» արգելոցի տարածքի ցանկապատի վերանորոգում, գծմ</t>
  </si>
  <si>
    <t xml:space="preserve"> 1155  11002</t>
  </si>
  <si>
    <t xml:space="preserve"> ՄԱՍ II.  ԱՇԽԱՏԱՆՔՆԵՐ</t>
  </si>
  <si>
    <t xml:space="preserve"> 45111450-1</t>
  </si>
  <si>
    <t xml:space="preserve">  լանդշաֆտային աշխատանքներ կանաչ տարածքների համար</t>
  </si>
  <si>
    <t xml:space="preserve"> ԲՄ</t>
  </si>
  <si>
    <t xml:space="preserve"> դրամ</t>
  </si>
  <si>
    <t xml:space="preserve"> ՄԱՍ III. ԾԱՌԱՅՈՒԹՅՈՒՆՆԵՐ</t>
  </si>
  <si>
    <t xml:space="preserve"> 71241700-1</t>
  </si>
  <si>
    <t xml:space="preserve">  շինարարական աշխատանքների վերահսկում</t>
  </si>
  <si>
    <t xml:space="preserve"> գհ</t>
  </si>
  <si>
    <t xml:space="preserve"> 98111140-1</t>
  </si>
  <si>
    <t xml:space="preserve"> հեղինակային հսկողության ծառայություններ</t>
  </si>
  <si>
    <t xml:space="preserve"> ՄԱ</t>
  </si>
  <si>
    <t>24951470-1</t>
  </si>
  <si>
    <t>բիոզուգարաններ</t>
  </si>
  <si>
    <t>30211220-1</t>
  </si>
  <si>
    <t>30237490-1</t>
  </si>
  <si>
    <t>30239110-1</t>
  </si>
  <si>
    <t>տպիչ սարք, բազմաֆունկցիոնալ, A4, 18 էջ/րոպե արագության</t>
  </si>
  <si>
    <t>31151120-1</t>
  </si>
  <si>
    <t>անխափան սնուցման աղբյուրներ</t>
  </si>
  <si>
    <t>34141430-1</t>
  </si>
  <si>
    <t>շարժական տներ</t>
  </si>
  <si>
    <t>34141430-2</t>
  </si>
  <si>
    <t>34921220-1</t>
  </si>
  <si>
    <t>անվտանգության արգելապատնեշներ</t>
  </si>
  <si>
    <t>34921440-1</t>
  </si>
  <si>
    <t>թափոնների ― աղբի տարաներ ― աղբամաններ</t>
  </si>
  <si>
    <t>45221143-1</t>
  </si>
  <si>
    <t>մետաղական կրող կոնստրուկցիաներ</t>
  </si>
  <si>
    <t>45221143-2</t>
  </si>
  <si>
    <t>Այլ պետական կազմակերպությունների կողմից օգտագործվող ոչ ֆինանսական ակտիվների հետ գործառնություններ</t>
  </si>
  <si>
    <t xml:space="preserve"> 71241700-2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</si>
</sst>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43" formatCode="_-* #,##0.00_-;\-* #,##0.00_-;_-* &quot;-&quot;??_-;_-@_-"/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-* #,##0\ _₽_-;\-* #,##0\ _₽_-;_-* &quot;-&quot;\ _₽_-;_-@_-"/>
    <numFmt numFmtId="171" formatCode="_-* #,##0.00\ _₽_-;\-* #,##0.00\ _₽_-;_-* &quot;-&quot;??\ _₽_-;_-@_-"/>
    <numFmt numFmtId="172" formatCode="_-* #,##0.00\ _դ_ր_._-;\-* #,##0.00\ _դ_ր_._-;_-* &quot;-&quot;??\ _դ_ր_._-;_-@_-"/>
    <numFmt numFmtId="173" formatCode="#,##0.0_);\(#,##0.0\)"/>
    <numFmt numFmtId="174" formatCode="##,##0.0;\(##,##0.0\);\-"/>
    <numFmt numFmtId="175" formatCode="0.0_);\(0.0\)"/>
    <numFmt numFmtId="176" formatCode="_-* #,##0.00_р_._-;\-* #,##0.00_р_._-;_-* &quot;-&quot;??_р_._-;_-@_-"/>
    <numFmt numFmtId="177" formatCode="General_)"/>
    <numFmt numFmtId="178" formatCode="_([$€-2]* #,##0.00_);_([$€-2]* \(#,##0.00\);_([$€-2]* &quot;-&quot;??_)"/>
    <numFmt numFmtId="179" formatCode="_(* #,##0.0_);_(* \(#,##0.0\);_(* &quot;-&quot;??_);_(@_)"/>
    <numFmt numFmtId="180" formatCode="_(* #,##0.0_);_(* \(#,##0.0\);_(* &quot;-&quot;?_);_(@_)"/>
    <numFmt numFmtId="181" formatCode="#,##0.0"/>
    <numFmt numFmtId="182" formatCode="#,##0.0;\-#,##0.0"/>
    <numFmt numFmtId="183" formatCode="0.0"/>
    <numFmt numFmtId="184" formatCode="##,##0;\(##,##0\);\-"/>
    <numFmt numFmtId="185" formatCode="_-* #,##0.0\ _₽_-;\-* #,##0.0\ _₽_-;_-* &quot;-&quot;?\ _₽_-;_-@_-"/>
    <numFmt numFmtId="186" formatCode="#,##0.000000000000_);\(#,##0.000000000000\)"/>
    <numFmt numFmtId="187" formatCode="0.000"/>
  </numFmts>
  <fonts count="15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</font>
    <font>
      <b/>
      <i/>
      <sz val="12"/>
      <name val="GHEA Grapalat"/>
      <family val="3"/>
    </font>
    <font>
      <sz val="11"/>
      <color indexed="62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0"/>
      <name val="Arial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scheme val="minor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b/>
      <sz val="12"/>
      <color indexed="8"/>
      <name val="GHEA Grapalat"/>
      <family val="3"/>
    </font>
    <font>
      <i/>
      <sz val="8"/>
      <name val="GHEA Grapalat"/>
      <family val="2"/>
    </font>
  </fonts>
  <fills count="7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auto="1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 style="thin">
        <color indexed="0"/>
      </left>
      <right/>
      <top style="thin">
        <color auto="1"/>
      </top>
      <bottom style="thin">
        <color indexed="0"/>
      </bottom>
      <diagonal/>
    </border>
    <border>
      <left/>
      <right/>
      <top style="thin">
        <color auto="1"/>
      </top>
      <bottom style="thin">
        <color indexed="0"/>
      </bottom>
      <diagonal/>
    </border>
    <border>
      <left/>
      <right style="thin">
        <color indexed="64"/>
      </right>
      <top style="thin">
        <color auto="1"/>
      </top>
      <bottom style="thin">
        <color indexed="0"/>
      </bottom>
      <diagonal/>
    </border>
    <border>
      <left/>
      <right style="thin">
        <color indexed="64"/>
      </right>
      <top style="thin">
        <color indexed="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/>
      <top style="thin">
        <color indexed="30"/>
      </top>
      <bottom style="double">
        <color indexed="30"/>
      </bottom>
      <diagonal/>
    </border>
  </borders>
  <cellStyleXfs count="8991">
    <xf numFmtId="0" fontId="0" fillId="0" borderId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1" applyNumberFormat="0" applyAlignment="0" applyProtection="0"/>
    <xf numFmtId="0" fontId="12" fillId="22" borderId="2" applyNumberFormat="0" applyAlignment="0" applyProtection="0"/>
    <xf numFmtId="16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1" applyNumberFormat="0" applyAlignment="0" applyProtection="0"/>
    <xf numFmtId="0" fontId="19" fillId="0" borderId="6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7" applyNumberFormat="0" applyFont="0" applyAlignment="0" applyProtection="0"/>
    <xf numFmtId="0" fontId="21" fillId="21" borderId="8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74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169" fontId="28" fillId="0" borderId="0" applyFont="0" applyFill="0" applyBorder="0" applyAlignment="0" applyProtection="0">
      <alignment horizontal="left" vertical="top" wrapText="1"/>
    </xf>
    <xf numFmtId="169" fontId="28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0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23" fillId="0" borderId="13" applyNumberFormat="0" applyFill="0" applyAlignment="0" applyProtection="0"/>
    <xf numFmtId="0" fontId="7" fillId="0" borderId="0"/>
    <xf numFmtId="171" fontId="3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3" fillId="56" borderId="26" applyNumberFormat="0" applyFont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" fillId="56" borderId="26" applyNumberFormat="0" applyFont="0" applyAlignment="0" applyProtection="0"/>
    <xf numFmtId="0" fontId="21" fillId="21" borderId="27" applyNumberFormat="0" applyAlignment="0" applyProtection="0"/>
    <xf numFmtId="171" fontId="3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8" fillId="0" borderId="0" applyFont="0" applyFill="0" applyBorder="0" applyAlignment="0" applyProtection="0">
      <alignment horizontal="left" vertical="top" wrapText="1"/>
    </xf>
    <xf numFmtId="171" fontId="28" fillId="0" borderId="0" applyFont="0" applyFill="0" applyBorder="0" applyAlignment="0" applyProtection="0">
      <alignment horizontal="left" vertical="top" wrapText="1"/>
    </xf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2" fillId="12" borderId="0" applyNumberFormat="0" applyBorder="0" applyAlignment="0" applyProtection="0"/>
    <xf numFmtId="0" fontId="2" fillId="4" borderId="0" applyNumberFormat="0" applyBorder="0" applyAlignment="0" applyProtection="0"/>
    <xf numFmtId="0" fontId="42" fillId="13" borderId="0" applyNumberFormat="0" applyBorder="0" applyAlignment="0" applyProtection="0"/>
    <xf numFmtId="0" fontId="2" fillId="5" borderId="0" applyNumberFormat="0" applyBorder="0" applyAlignment="0" applyProtection="0"/>
    <xf numFmtId="0" fontId="42" fillId="24" borderId="0" applyNumberFormat="0" applyBorder="0" applyAlignment="0" applyProtection="0"/>
    <xf numFmtId="0" fontId="2" fillId="6" borderId="0" applyNumberFormat="0" applyBorder="0" applyAlignment="0" applyProtection="0"/>
    <xf numFmtId="0" fontId="42" fillId="11" borderId="0" applyNumberFormat="0" applyBorder="0" applyAlignment="0" applyProtection="0"/>
    <xf numFmtId="0" fontId="2" fillId="39" borderId="0" applyNumberFormat="0" applyBorder="0" applyAlignment="0" applyProtection="0"/>
    <xf numFmtId="0" fontId="42" fillId="10" borderId="0" applyNumberFormat="0" applyBorder="0" applyAlignment="0" applyProtection="0"/>
    <xf numFmtId="0" fontId="2" fillId="43" borderId="0" applyNumberFormat="0" applyBorder="0" applyAlignment="0" applyProtection="0"/>
    <xf numFmtId="0" fontId="42" fillId="24" borderId="0" applyNumberFormat="0" applyBorder="0" applyAlignment="0" applyProtection="0"/>
    <xf numFmtId="0" fontId="2" fillId="30" borderId="0" applyNumberFormat="0" applyBorder="0" applyAlignment="0" applyProtection="0"/>
    <xf numFmtId="0" fontId="42" fillId="10" borderId="0" applyNumberFormat="0" applyBorder="0" applyAlignment="0" applyProtection="0"/>
    <xf numFmtId="0" fontId="2" fillId="33" borderId="0" applyNumberFormat="0" applyBorder="0" applyAlignment="0" applyProtection="0"/>
    <xf numFmtId="0" fontId="42" fillId="13" borderId="0" applyNumberFormat="0" applyBorder="0" applyAlignment="0" applyProtection="0"/>
    <xf numFmtId="0" fontId="2" fillId="7" borderId="0" applyNumberFormat="0" applyBorder="0" applyAlignment="0" applyProtection="0"/>
    <xf numFmtId="0" fontId="42" fillId="23" borderId="0" applyNumberFormat="0" applyBorder="0" applyAlignment="0" applyProtection="0"/>
    <xf numFmtId="0" fontId="2" fillId="37" borderId="0" applyNumberFormat="0" applyBorder="0" applyAlignment="0" applyProtection="0"/>
    <xf numFmtId="0" fontId="42" fillId="4" borderId="0" applyNumberFormat="0" applyBorder="0" applyAlignment="0" applyProtection="0"/>
    <xf numFmtId="0" fontId="2" fillId="40" borderId="0" applyNumberFormat="0" applyBorder="0" applyAlignment="0" applyProtection="0"/>
    <xf numFmtId="0" fontId="42" fillId="10" borderId="0" applyNumberFormat="0" applyBorder="0" applyAlignment="0" applyProtection="0"/>
    <xf numFmtId="0" fontId="2" fillId="44" borderId="0" applyNumberFormat="0" applyBorder="0" applyAlignment="0" applyProtection="0"/>
    <xf numFmtId="0" fontId="42" fillId="24" borderId="0" applyNumberFormat="0" applyBorder="0" applyAlignment="0" applyProtection="0"/>
    <xf numFmtId="0" fontId="39" fillId="31" borderId="0" applyNumberFormat="0" applyBorder="0" applyAlignment="0" applyProtection="0"/>
    <xf numFmtId="0" fontId="43" fillId="10" borderId="0" applyNumberFormat="0" applyBorder="0" applyAlignment="0" applyProtection="0"/>
    <xf numFmtId="0" fontId="39" fillId="34" borderId="0" applyNumberFormat="0" applyBorder="0" applyAlignment="0" applyProtection="0"/>
    <xf numFmtId="0" fontId="43" fillId="20" borderId="0" applyNumberFormat="0" applyBorder="0" applyAlignment="0" applyProtection="0"/>
    <xf numFmtId="0" fontId="39" fillId="7" borderId="0" applyNumberFormat="0" applyBorder="0" applyAlignment="0" applyProtection="0"/>
    <xf numFmtId="0" fontId="43" fillId="14" borderId="0" applyNumberFormat="0" applyBorder="0" applyAlignment="0" applyProtection="0"/>
    <xf numFmtId="0" fontId="39" fillId="8" borderId="0" applyNumberFormat="0" applyBorder="0" applyAlignment="0" applyProtection="0"/>
    <xf numFmtId="0" fontId="43" fillId="4" borderId="0" applyNumberFormat="0" applyBorder="0" applyAlignment="0" applyProtection="0"/>
    <xf numFmtId="0" fontId="39" fillId="41" borderId="0" applyNumberFormat="0" applyBorder="0" applyAlignment="0" applyProtection="0"/>
    <xf numFmtId="0" fontId="43" fillId="10" borderId="0" applyNumberFormat="0" applyBorder="0" applyAlignment="0" applyProtection="0"/>
    <xf numFmtId="0" fontId="39" fillId="9" borderId="0" applyNumberFormat="0" applyBorder="0" applyAlignment="0" applyProtection="0"/>
    <xf numFmtId="0" fontId="43" fillId="13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39" fillId="29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39" fillId="32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5" fillId="49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39" fillId="35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39" fillId="36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4" fillId="45" borderId="0" applyNumberFormat="0" applyBorder="0" applyAlignment="0" applyProtection="0"/>
    <xf numFmtId="0" fontId="44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39" fillId="38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4" fillId="45" borderId="0" applyNumberFormat="0" applyBorder="0" applyAlignment="0" applyProtection="0"/>
    <xf numFmtId="0" fontId="44" fillId="56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39" fillId="42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164" fontId="41" fillId="0" borderId="0" applyFont="0" applyFill="0" applyBorder="0" applyAlignment="0" applyProtection="0"/>
    <xf numFmtId="0" fontId="33" fillId="26" borderId="0" applyNumberFormat="0" applyBorder="0" applyAlignment="0" applyProtection="0"/>
    <xf numFmtId="0" fontId="46" fillId="56" borderId="0" applyNumberFormat="0" applyBorder="0" applyAlignment="0" applyProtection="0"/>
    <xf numFmtId="0" fontId="47" fillId="0" borderId="0" applyNumberFormat="0" applyFill="0" applyBorder="0" applyAlignment="0" applyProtection="0"/>
    <xf numFmtId="0" fontId="48" fillId="59" borderId="10" applyNumberFormat="0" applyAlignment="0" applyProtection="0"/>
    <xf numFmtId="0" fontId="36" fillId="27" borderId="18" applyNumberFormat="0" applyAlignment="0" applyProtection="0"/>
    <xf numFmtId="0" fontId="49" fillId="50" borderId="2" applyNumberFormat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50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51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52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6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5" fontId="6" fillId="0" borderId="0" applyFont="0" applyFill="0" applyProtection="0"/>
    <xf numFmtId="171" fontId="6" fillId="0" borderId="0" applyFont="0" applyFill="0" applyBorder="0" applyAlignment="0" applyProtection="0"/>
    <xf numFmtId="177" fontId="7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50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0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60" borderId="0" applyNumberFormat="0" applyBorder="0" applyAlignment="0" applyProtection="0"/>
    <xf numFmtId="0" fontId="54" fillId="61" borderId="0" applyNumberFormat="0" applyBorder="0" applyAlignment="0" applyProtection="0"/>
    <xf numFmtId="0" fontId="54" fillId="62" borderId="0" applyNumberFormat="0" applyBorder="0" applyAlignment="0" applyProtection="0"/>
    <xf numFmtId="178" fontId="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56" fillId="63" borderId="0" applyNumberFormat="0" applyBorder="0" applyAlignment="0" applyProtection="0"/>
    <xf numFmtId="0" fontId="29" fillId="0" borderId="14" applyNumberFormat="0" applyFill="0" applyAlignment="0" applyProtection="0"/>
    <xf numFmtId="0" fontId="57" fillId="0" borderId="20" applyNumberFormat="0" applyFill="0" applyAlignment="0" applyProtection="0"/>
    <xf numFmtId="0" fontId="30" fillId="0" borderId="15" applyNumberFormat="0" applyFill="0" applyAlignment="0" applyProtection="0"/>
    <xf numFmtId="0" fontId="58" fillId="0" borderId="21" applyNumberFormat="0" applyFill="0" applyAlignment="0" applyProtection="0"/>
    <xf numFmtId="0" fontId="31" fillId="0" borderId="16" applyNumberFormat="0" applyFill="0" applyAlignment="0" applyProtection="0"/>
    <xf numFmtId="0" fontId="59" fillId="0" borderId="22" applyNumberFormat="0" applyFill="0" applyAlignment="0" applyProtection="0"/>
    <xf numFmtId="0" fontId="3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1" fillId="57" borderId="10" applyNumberFormat="0" applyAlignment="0" applyProtection="0"/>
    <xf numFmtId="38" fontId="62" fillId="0" borderId="0"/>
    <xf numFmtId="38" fontId="63" fillId="0" borderId="0"/>
    <xf numFmtId="38" fontId="64" fillId="0" borderId="0"/>
    <xf numFmtId="38" fontId="65" fillId="0" borderId="0"/>
    <xf numFmtId="0" fontId="66" fillId="0" borderId="0"/>
    <xf numFmtId="0" fontId="66" fillId="0" borderId="0"/>
    <xf numFmtId="0" fontId="67" fillId="0" borderId="0"/>
    <xf numFmtId="0" fontId="35" fillId="0" borderId="17" applyNumberFormat="0" applyFill="0" applyAlignment="0" applyProtection="0"/>
    <xf numFmtId="0" fontId="68" fillId="0" borderId="23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4" fillId="2" borderId="0" applyNumberFormat="0" applyBorder="0" applyAlignment="0" applyProtection="0"/>
    <xf numFmtId="0" fontId="68" fillId="57" borderId="0" applyNumberFormat="0" applyBorder="0" applyAlignment="0" applyProtection="0"/>
    <xf numFmtId="37" fontId="69" fillId="0" borderId="0"/>
    <xf numFmtId="0" fontId="53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1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72" fillId="0" borderId="0"/>
    <xf numFmtId="0" fontId="6" fillId="0" borderId="0"/>
    <xf numFmtId="0" fontId="3" fillId="0" borderId="0"/>
    <xf numFmtId="0" fontId="6" fillId="0" borderId="0"/>
    <xf numFmtId="0" fontId="73" fillId="0" borderId="0"/>
    <xf numFmtId="0" fontId="6" fillId="0" borderId="0"/>
    <xf numFmtId="0" fontId="5" fillId="0" borderId="0"/>
    <xf numFmtId="0" fontId="51" fillId="0" borderId="0"/>
    <xf numFmtId="0" fontId="50" fillId="0" borderId="0"/>
    <xf numFmtId="0" fontId="6" fillId="0" borderId="0"/>
    <xf numFmtId="0" fontId="50" fillId="0" borderId="0"/>
    <xf numFmtId="0" fontId="50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1" fillId="0" borderId="0"/>
    <xf numFmtId="0" fontId="72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2" fillId="0" borderId="0"/>
    <xf numFmtId="0" fontId="50" fillId="0" borderId="0"/>
    <xf numFmtId="0" fontId="51" fillId="0" borderId="0"/>
    <xf numFmtId="0" fontId="72" fillId="0" borderId="0"/>
    <xf numFmtId="0" fontId="51" fillId="0" borderId="0"/>
    <xf numFmtId="0" fontId="3" fillId="0" borderId="0"/>
    <xf numFmtId="0" fontId="7" fillId="0" borderId="0"/>
    <xf numFmtId="0" fontId="3" fillId="0" borderId="0"/>
    <xf numFmtId="0" fontId="42" fillId="0" borderId="0"/>
    <xf numFmtId="0" fontId="7" fillId="0" borderId="0"/>
    <xf numFmtId="0" fontId="6" fillId="0" borderId="0"/>
    <xf numFmtId="0" fontId="42" fillId="0" borderId="0"/>
    <xf numFmtId="0" fontId="71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1" applyNumberFormat="0" applyFont="0" applyAlignment="0" applyProtection="0"/>
    <xf numFmtId="0" fontId="3" fillId="56" borderId="11" applyNumberFormat="0" applyFont="0" applyAlignment="0" applyProtection="0"/>
    <xf numFmtId="0" fontId="4" fillId="28" borderId="19" applyNumberFormat="0" applyFont="0" applyAlignment="0" applyProtection="0"/>
    <xf numFmtId="0" fontId="3" fillId="56" borderId="11" applyNumberFormat="0" applyFont="0" applyAlignment="0" applyProtection="0"/>
    <xf numFmtId="0" fontId="74" fillId="59" borderId="12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6" fillId="0" borderId="0"/>
    <xf numFmtId="0" fontId="77" fillId="0" borderId="0" applyNumberFormat="0" applyFill="0" applyBorder="0" applyAlignment="0" applyProtection="0"/>
    <xf numFmtId="0" fontId="6" fillId="0" borderId="0"/>
    <xf numFmtId="0" fontId="25" fillId="0" borderId="0"/>
    <xf numFmtId="0" fontId="78" fillId="0" borderId="0"/>
    <xf numFmtId="164" fontId="41" fillId="0" borderId="0" applyFont="0" applyFill="0" applyBorder="0" applyAlignment="0" applyProtection="0"/>
    <xf numFmtId="0" fontId="54" fillId="0" borderId="24" applyNumberFormat="0" applyFill="0" applyAlignment="0" applyProtection="0"/>
    <xf numFmtId="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7" fontId="80" fillId="0" borderId="25">
      <protection locked="0"/>
    </xf>
    <xf numFmtId="177" fontId="81" fillId="64" borderId="25"/>
    <xf numFmtId="0" fontId="2" fillId="0" borderId="0"/>
    <xf numFmtId="0" fontId="6" fillId="0" borderId="0"/>
    <xf numFmtId="0" fontId="25" fillId="0" borderId="0"/>
    <xf numFmtId="0" fontId="78" fillId="0" borderId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" fillId="56" borderId="11" applyNumberFormat="0" applyFont="0" applyAlignment="0" applyProtection="0"/>
    <xf numFmtId="0" fontId="21" fillId="21" borderId="12" applyNumberFormat="0" applyAlignment="0" applyProtection="0"/>
    <xf numFmtId="0" fontId="11" fillId="21" borderId="10" applyNumberFormat="0" applyAlignment="0" applyProtection="0"/>
    <xf numFmtId="0" fontId="3" fillId="56" borderId="11" applyNumberFormat="0" applyFont="0" applyAlignment="0" applyProtection="0"/>
    <xf numFmtId="0" fontId="23" fillId="0" borderId="13" applyNumberFormat="0" applyFill="0" applyAlignment="0" applyProtection="0"/>
    <xf numFmtId="0" fontId="11" fillId="21" borderId="10" applyNumberFormat="0" applyAlignment="0" applyProtection="0"/>
    <xf numFmtId="0" fontId="23" fillId="0" borderId="13" applyNumberFormat="0" applyFill="0" applyAlignment="0" applyProtection="0"/>
    <xf numFmtId="0" fontId="54" fillId="0" borderId="24" applyNumberFormat="0" applyFill="0" applyAlignment="0" applyProtection="0"/>
    <xf numFmtId="0" fontId="74" fillId="59" borderId="12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48" fillId="59" borderId="10" applyNumberFormat="0" applyAlignment="0" applyProtection="0"/>
    <xf numFmtId="0" fontId="18" fillId="11" borderId="10" applyNumberFormat="0" applyAlignment="0" applyProtection="0"/>
    <xf numFmtId="0" fontId="4" fillId="24" borderId="11" applyNumberFormat="0" applyFont="0" applyAlignment="0" applyProtection="0"/>
    <xf numFmtId="0" fontId="61" fillId="57" borderId="10" applyNumberFormat="0" applyAlignment="0" applyProtection="0"/>
    <xf numFmtId="0" fontId="11" fillId="21" borderId="29" applyNumberFormat="0" applyAlignment="0" applyProtection="0"/>
    <xf numFmtId="0" fontId="4" fillId="24" borderId="26" applyNumberFormat="0" applyFont="0" applyAlignment="0" applyProtection="0"/>
    <xf numFmtId="0" fontId="3" fillId="24" borderId="26" applyNumberFormat="0" applyFont="0" applyAlignment="0" applyProtection="0"/>
    <xf numFmtId="0" fontId="3" fillId="24" borderId="26" applyNumberFormat="0" applyFont="0" applyAlignment="0" applyProtection="0"/>
    <xf numFmtId="0" fontId="54" fillId="0" borderId="30" applyNumberFormat="0" applyFill="0" applyAlignment="0" applyProtection="0"/>
    <xf numFmtId="0" fontId="74" fillId="59" borderId="27" applyNumberFormat="0" applyAlignment="0" applyProtection="0"/>
    <xf numFmtId="0" fontId="3" fillId="56" borderId="26" applyNumberFormat="0" applyFont="0" applyAlignment="0" applyProtection="0"/>
    <xf numFmtId="0" fontId="3" fillId="56" borderId="26" applyNumberFormat="0" applyFont="0" applyAlignment="0" applyProtection="0"/>
    <xf numFmtId="0" fontId="4" fillId="24" borderId="26" applyNumberFormat="0" applyFont="0" applyAlignment="0" applyProtection="0"/>
    <xf numFmtId="0" fontId="61" fillId="57" borderId="29" applyNumberFormat="0" applyAlignment="0" applyProtection="0"/>
    <xf numFmtId="0" fontId="48" fillId="59" borderId="29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0" fontId="18" fillId="11" borderId="29" applyNumberFormat="0" applyAlignment="0" applyProtection="0"/>
    <xf numFmtId="0" fontId="21" fillId="21" borderId="27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5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51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0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56" borderId="37" applyNumberFormat="0" applyFont="0" applyAlignment="0" applyProtection="0"/>
    <xf numFmtId="0" fontId="48" fillId="59" borderId="36" applyNumberFormat="0" applyAlignment="0" applyProtection="0"/>
    <xf numFmtId="0" fontId="11" fillId="21" borderId="41" applyNumberFormat="0" applyAlignment="0" applyProtection="0"/>
    <xf numFmtId="0" fontId="21" fillId="21" borderId="48" applyNumberFormat="0" applyAlignment="0" applyProtection="0"/>
    <xf numFmtId="0" fontId="74" fillId="59" borderId="43" applyNumberFormat="0" applyAlignment="0" applyProtection="0"/>
    <xf numFmtId="0" fontId="3" fillId="56" borderId="4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18" fillId="11" borderId="46" applyNumberFormat="0" applyAlignment="0" applyProtection="0"/>
    <xf numFmtId="0" fontId="48" fillId="59" borderId="41" applyNumberFormat="0" applyAlignment="0" applyProtection="0"/>
    <xf numFmtId="0" fontId="61" fillId="57" borderId="46" applyNumberFormat="0" applyAlignment="0" applyProtection="0"/>
    <xf numFmtId="0" fontId="74" fillId="59" borderId="48" applyNumberFormat="0" applyAlignment="0" applyProtection="0"/>
    <xf numFmtId="0" fontId="54" fillId="0" borderId="45" applyNumberFormat="0" applyFill="0" applyAlignment="0" applyProtection="0"/>
    <xf numFmtId="0" fontId="3" fillId="56" borderId="47" applyNumberFormat="0" applyFont="0" applyAlignment="0" applyProtection="0"/>
    <xf numFmtId="0" fontId="11" fillId="21" borderId="56" applyNumberFormat="0" applyAlignment="0" applyProtection="0"/>
    <xf numFmtId="0" fontId="3" fillId="56" borderId="47" applyNumberFormat="0" applyFont="0" applyAlignment="0" applyProtection="0"/>
    <xf numFmtId="0" fontId="3" fillId="56" borderId="52" applyNumberFormat="0" applyFont="0" applyAlignment="0" applyProtection="0"/>
    <xf numFmtId="0" fontId="23" fillId="0" borderId="49" applyNumberFormat="0" applyFill="0" applyAlignment="0" applyProtection="0"/>
    <xf numFmtId="0" fontId="3" fillId="24" borderId="42" applyNumberFormat="0" applyFont="0" applyAlignment="0" applyProtection="0"/>
    <xf numFmtId="0" fontId="3" fillId="56" borderId="42" applyNumberFormat="0" applyFont="0" applyAlignment="0" applyProtection="0"/>
    <xf numFmtId="0" fontId="23" fillId="0" borderId="44" applyNumberFormat="0" applyFill="0" applyAlignment="0" applyProtection="0"/>
    <xf numFmtId="0" fontId="4" fillId="24" borderId="47" applyNumberFormat="0" applyFont="0" applyAlignment="0" applyProtection="0"/>
    <xf numFmtId="0" fontId="54" fillId="0" borderId="50" applyNumberFormat="0" applyFill="0" applyAlignment="0" applyProtection="0"/>
    <xf numFmtId="0" fontId="18" fillId="11" borderId="36" applyNumberFormat="0" applyAlignment="0" applyProtection="0"/>
    <xf numFmtId="0" fontId="3" fillId="24" borderId="47" applyNumberFormat="0" applyFont="0" applyAlignment="0" applyProtection="0"/>
    <xf numFmtId="0" fontId="3" fillId="56" borderId="57" applyNumberFormat="0" applyFont="0" applyAlignment="0" applyProtection="0"/>
    <xf numFmtId="0" fontId="61" fillId="57" borderId="41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21" fillId="21" borderId="33" applyNumberFormat="0" applyAlignment="0" applyProtection="0"/>
    <xf numFmtId="0" fontId="74" fillId="59" borderId="48" applyNumberFormat="0" applyAlignment="0" applyProtection="0"/>
    <xf numFmtId="0" fontId="54" fillId="0" borderId="40" applyNumberFormat="0" applyFill="0" applyAlignment="0" applyProtection="0"/>
    <xf numFmtId="0" fontId="18" fillId="11" borderId="41" applyNumberFormat="0" applyAlignment="0" applyProtection="0"/>
    <xf numFmtId="0" fontId="54" fillId="0" borderId="50" applyNumberFormat="0" applyFill="0" applyAlignment="0" applyProtection="0"/>
    <xf numFmtId="0" fontId="3" fillId="56" borderId="47" applyNumberFormat="0" applyFont="0" applyAlignment="0" applyProtection="0"/>
    <xf numFmtId="0" fontId="21" fillId="21" borderId="48" applyNumberFormat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48" fillId="59" borderId="41" applyNumberFormat="0" applyAlignment="0" applyProtection="0"/>
    <xf numFmtId="0" fontId="48" fillId="59" borderId="51" applyNumberFormat="0" applyAlignment="0" applyProtection="0"/>
    <xf numFmtId="0" fontId="3" fillId="24" borderId="42" applyNumberFormat="0" applyFont="0" applyAlignment="0" applyProtection="0"/>
    <xf numFmtId="0" fontId="61" fillId="57" borderId="46" applyNumberForma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1" fillId="21" borderId="48" applyNumberFormat="0" applyAlignment="0" applyProtection="0"/>
    <xf numFmtId="0" fontId="21" fillId="21" borderId="5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74" fillId="59" borderId="4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21" fillId="21" borderId="43" applyNumberFormat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54" fillId="0" borderId="45" applyNumberFormat="0" applyFill="0" applyAlignment="0" applyProtection="0"/>
    <xf numFmtId="0" fontId="23" fillId="0" borderId="44" applyNumberFormat="0" applyFill="0" applyAlignment="0" applyProtection="0"/>
    <xf numFmtId="0" fontId="23" fillId="0" borderId="44" applyNumberFormat="0" applyFill="0" applyAlignment="0" applyProtection="0"/>
    <xf numFmtId="0" fontId="3" fillId="56" borderId="42" applyNumberFormat="0" applyFont="0" applyAlignment="0" applyProtection="0"/>
    <xf numFmtId="0" fontId="21" fillId="21" borderId="43" applyNumberFormat="0" applyAlignment="0" applyProtection="0"/>
    <xf numFmtId="0" fontId="3" fillId="56" borderId="42" applyNumberFormat="0" applyFont="0" applyAlignment="0" applyProtection="0"/>
    <xf numFmtId="0" fontId="4" fillId="24" borderId="47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4" fillId="24" borderId="42" applyNumberFormat="0" applyFont="0" applyAlignment="0" applyProtection="0"/>
    <xf numFmtId="0" fontId="23" fillId="0" borderId="59" applyNumberFormat="0" applyFill="0" applyAlignment="0" applyProtection="0"/>
    <xf numFmtId="0" fontId="21" fillId="21" borderId="58" applyNumberFormat="0" applyAlignment="0" applyProtection="0"/>
    <xf numFmtId="0" fontId="3" fillId="56" borderId="47" applyNumberFormat="0" applyFont="0" applyAlignment="0" applyProtection="0"/>
    <xf numFmtId="0" fontId="3" fillId="24" borderId="47" applyNumberFormat="0" applyFont="0" applyAlignment="0" applyProtection="0"/>
    <xf numFmtId="0" fontId="61" fillId="57" borderId="36" applyNumberFormat="0" applyAlignment="0" applyProtection="0"/>
    <xf numFmtId="0" fontId="4" fillId="24" borderId="52" applyNumberFormat="0" applyFont="0" applyAlignment="0" applyProtection="0"/>
    <xf numFmtId="0" fontId="3" fillId="24" borderId="47" applyNumberFormat="0" applyFont="0" applyAlignment="0" applyProtection="0"/>
    <xf numFmtId="0" fontId="4" fillId="24" borderId="47" applyNumberFormat="0" applyFont="0" applyAlignment="0" applyProtection="0"/>
    <xf numFmtId="0" fontId="3" fillId="56" borderId="47" applyNumberFormat="0" applyFont="0" applyAlignment="0" applyProtection="0"/>
    <xf numFmtId="0" fontId="74" fillId="59" borderId="48" applyNumberFormat="0" applyAlignment="0" applyProtection="0"/>
    <xf numFmtId="0" fontId="3" fillId="24" borderId="47" applyNumberFormat="0" applyFont="0" applyAlignment="0" applyProtection="0"/>
    <xf numFmtId="0" fontId="11" fillId="21" borderId="46" applyNumberFormat="0" applyAlignment="0" applyProtection="0"/>
    <xf numFmtId="0" fontId="48" fillId="59" borderId="46" applyNumberFormat="0" applyAlignment="0" applyProtection="0"/>
    <xf numFmtId="0" fontId="3" fillId="24" borderId="47" applyNumberFormat="0" applyFont="0" applyAlignment="0" applyProtection="0"/>
    <xf numFmtId="0" fontId="3" fillId="24" borderId="47" applyNumberFormat="0" applyFont="0" applyAlignment="0" applyProtection="0"/>
    <xf numFmtId="0" fontId="48" fillId="59" borderId="31" applyNumberFormat="0" applyAlignment="0" applyProtection="0"/>
    <xf numFmtId="0" fontId="54" fillId="0" borderId="50" applyNumberFormat="0" applyFill="0" applyAlignment="0" applyProtection="0"/>
    <xf numFmtId="0" fontId="11" fillId="21" borderId="51" applyNumberFormat="0" applyAlignment="0" applyProtection="0"/>
    <xf numFmtId="0" fontId="3" fillId="56" borderId="47" applyNumberFormat="0" applyFont="0" applyAlignment="0" applyProtection="0"/>
    <xf numFmtId="0" fontId="11" fillId="21" borderId="51" applyNumberForma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61" fillId="57" borderId="31" applyNumberFormat="0" applyAlignment="0" applyProtection="0"/>
    <xf numFmtId="0" fontId="61" fillId="57" borderId="51" applyNumberFormat="0" applyAlignment="0" applyProtection="0"/>
    <xf numFmtId="0" fontId="3" fillId="56" borderId="47" applyNumberFormat="0" applyFont="0" applyAlignment="0" applyProtection="0"/>
    <xf numFmtId="0" fontId="21" fillId="21" borderId="43" applyNumberFormat="0" applyAlignment="0" applyProtection="0"/>
    <xf numFmtId="0" fontId="21" fillId="21" borderId="43" applyNumberFormat="0" applyAlignment="0" applyProtection="0"/>
    <xf numFmtId="0" fontId="18" fillId="11" borderId="41" applyNumberFormat="0" applyAlignment="0" applyProtection="0"/>
    <xf numFmtId="0" fontId="21" fillId="21" borderId="58" applyNumberFormat="0" applyAlignment="0" applyProtection="0"/>
    <xf numFmtId="0" fontId="11" fillId="21" borderId="41" applyNumberFormat="0" applyAlignment="0" applyProtection="0"/>
    <xf numFmtId="0" fontId="11" fillId="21" borderId="46" applyNumberFormat="0" applyAlignment="0" applyProtection="0"/>
    <xf numFmtId="0" fontId="21" fillId="21" borderId="38" applyNumberFormat="0" applyAlignment="0" applyProtection="0"/>
    <xf numFmtId="0" fontId="3" fillId="56" borderId="37" applyNumberFormat="0" applyFont="0" applyAlignment="0" applyProtection="0"/>
    <xf numFmtId="0" fontId="18" fillId="11" borderId="51" applyNumberFormat="0" applyAlignment="0" applyProtection="0"/>
    <xf numFmtId="0" fontId="23" fillId="0" borderId="39" applyNumberFormat="0" applyFill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11" fillId="21" borderId="36" applyNumberFormat="0" applyAlignment="0" applyProtection="0"/>
    <xf numFmtId="0" fontId="23" fillId="0" borderId="5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3" fillId="0" borderId="3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54" fillId="0" borderId="45" applyNumberFormat="0" applyFill="0" applyAlignment="0" applyProtection="0"/>
    <xf numFmtId="0" fontId="4" fillId="24" borderId="32" applyNumberFormat="0" applyFon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74" fillId="59" borderId="33" applyNumberFormat="0" applyAlignment="0" applyProtection="0"/>
    <xf numFmtId="0" fontId="11" fillId="21" borderId="36" applyNumberFormat="0" applyAlignment="0" applyProtection="0"/>
    <xf numFmtId="0" fontId="3" fillId="56" borderId="57" applyNumberFormat="0" applyFont="0" applyAlignment="0" applyProtection="0"/>
    <xf numFmtId="0" fontId="54" fillId="0" borderId="35" applyNumberFormat="0" applyFill="0" applyAlignment="0" applyProtection="0"/>
    <xf numFmtId="0" fontId="4" fillId="24" borderId="42" applyNumberFormat="0" applyFont="0" applyAlignment="0" applyProtection="0"/>
    <xf numFmtId="0" fontId="21" fillId="21" borderId="48" applyNumberFormat="0" applyAlignment="0" applyProtection="0"/>
    <xf numFmtId="0" fontId="3" fillId="56" borderId="32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32" applyNumberFormat="0" applyFont="0" applyAlignment="0" applyProtection="0"/>
    <xf numFmtId="0" fontId="11" fillId="21" borderId="46" applyNumberForma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4" fillId="24" borderId="47" applyNumberFormat="0" applyFont="0" applyAlignment="0" applyProtection="0"/>
    <xf numFmtId="0" fontId="48" fillId="59" borderId="31" applyNumberForma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11" fillId="21" borderId="31" applyNumberFormat="0" applyAlignment="0" applyProtection="0"/>
    <xf numFmtId="0" fontId="4" fillId="24" borderId="32" applyNumberFormat="0" applyFont="0" applyAlignment="0" applyProtection="0"/>
    <xf numFmtId="0" fontId="3" fillId="24" borderId="32" applyNumberFormat="0" applyFont="0" applyAlignment="0" applyProtection="0"/>
    <xf numFmtId="0" fontId="3" fillId="24" borderId="32" applyNumberFormat="0" applyFon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48" fillId="59" borderId="31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18" fillId="11" borderId="31" applyNumberForma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3" fillId="56" borderId="42" applyNumberFormat="0" applyFont="0" applyAlignment="0" applyProtection="0"/>
    <xf numFmtId="0" fontId="3" fillId="56" borderId="52" applyNumberFormat="0" applyFont="0" applyAlignment="0" applyProtection="0"/>
    <xf numFmtId="0" fontId="3" fillId="56" borderId="37" applyNumberFormat="0" applyFont="0" applyAlignment="0" applyProtection="0"/>
    <xf numFmtId="0" fontId="21" fillId="21" borderId="38" applyNumberFormat="0" applyAlignment="0" applyProtection="0"/>
    <xf numFmtId="0" fontId="11" fillId="21" borderId="36" applyNumberFormat="0" applyAlignment="0" applyProtection="0"/>
    <xf numFmtId="0" fontId="3" fillId="56" borderId="37" applyNumberFormat="0" applyFont="0" applyAlignment="0" applyProtection="0"/>
    <xf numFmtId="0" fontId="23" fillId="0" borderId="39" applyNumberFormat="0" applyFill="0" applyAlignment="0" applyProtection="0"/>
    <xf numFmtId="0" fontId="11" fillId="21" borderId="36" applyNumberFormat="0" applyAlignment="0" applyProtection="0"/>
    <xf numFmtId="0" fontId="23" fillId="0" borderId="39" applyNumberFormat="0" applyFill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18" fillId="11" borderId="36" applyNumberForma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21" fillId="21" borderId="38" applyNumberFormat="0" applyAlignment="0" applyProtection="0"/>
    <xf numFmtId="0" fontId="48" fillId="59" borderId="36" applyNumberFormat="0" applyAlignment="0" applyProtection="0"/>
    <xf numFmtId="0" fontId="18" fillId="11" borderId="36" applyNumberForma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11" fillId="21" borderId="36" applyNumberFormat="0" applyAlignment="0" applyProtection="0"/>
    <xf numFmtId="0" fontId="4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48" fillId="59" borderId="36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21" fillId="21" borderId="38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74" fillId="59" borderId="43" applyNumberFormat="0" applyAlignment="0" applyProtection="0"/>
    <xf numFmtId="0" fontId="48" fillId="59" borderId="46" applyNumberFormat="0" applyAlignment="0" applyProtection="0"/>
    <xf numFmtId="0" fontId="3" fillId="56" borderId="52" applyNumberFormat="0" applyFont="0" applyAlignment="0" applyProtection="0"/>
    <xf numFmtId="0" fontId="48" fillId="59" borderId="46" applyNumberFormat="0" applyAlignment="0" applyProtection="0"/>
    <xf numFmtId="0" fontId="61" fillId="57" borderId="46" applyNumberFormat="0" applyAlignment="0" applyProtection="0"/>
    <xf numFmtId="0" fontId="3" fillId="24" borderId="42" applyNumberFormat="0" applyFon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1" fillId="21" borderId="56" applyNumberFormat="0" applyAlignment="0" applyProtection="0"/>
    <xf numFmtId="0" fontId="11" fillId="21" borderId="41" applyNumberFormat="0" applyAlignment="0" applyProtection="0"/>
    <xf numFmtId="0" fontId="21" fillId="21" borderId="53" applyNumberFormat="0" applyAlignment="0" applyProtection="0"/>
    <xf numFmtId="0" fontId="23" fillId="0" borderId="44" applyNumberFormat="0" applyFill="0" applyAlignment="0" applyProtection="0"/>
    <xf numFmtId="0" fontId="74" fillId="59" borderId="53" applyNumberFormat="0" applyAlignment="0" applyProtection="0"/>
    <xf numFmtId="0" fontId="48" fillId="59" borderId="41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54" applyNumberFormat="0" applyFill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56" borderId="52" applyNumberFormat="0" applyFont="0" applyAlignment="0" applyProtection="0"/>
    <xf numFmtId="0" fontId="18" fillId="11" borderId="46" applyNumberFormat="0" applyAlignment="0" applyProtection="0"/>
    <xf numFmtId="0" fontId="18" fillId="11" borderId="51" applyNumberForma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18" fillId="11" borderId="46" applyNumberFormat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54" fillId="0" borderId="55" applyNumberFormat="0" applyFill="0" applyAlignment="0" applyProtection="0"/>
    <xf numFmtId="0" fontId="3" fillId="56" borderId="52" applyNumberFormat="0" applyFont="0" applyAlignment="0" applyProtection="0"/>
    <xf numFmtId="0" fontId="21" fillId="21" borderId="53" applyNumberFormat="0" applyAlignment="0" applyProtection="0"/>
    <xf numFmtId="0" fontId="11" fillId="21" borderId="51" applyNumberFormat="0" applyAlignment="0" applyProtection="0"/>
    <xf numFmtId="0" fontId="3" fillId="56" borderId="52" applyNumberFormat="0" applyFont="0" applyAlignment="0" applyProtection="0"/>
    <xf numFmtId="0" fontId="23" fillId="0" borderId="54" applyNumberFormat="0" applyFill="0" applyAlignment="0" applyProtection="0"/>
    <xf numFmtId="0" fontId="11" fillId="21" borderId="51" applyNumberFormat="0" applyAlignment="0" applyProtection="0"/>
    <xf numFmtId="0" fontId="23" fillId="0" borderId="54" applyNumberFormat="0" applyFill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48" fillId="59" borderId="51" applyNumberFormat="0" applyAlignment="0" applyProtection="0"/>
    <xf numFmtId="0" fontId="18" fillId="11" borderId="51" applyNumberForma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11" fillId="21" borderId="51" applyNumberForma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48" fillId="59" borderId="51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1" applyNumberFormat="0" applyAlignment="0" applyProtection="0"/>
    <xf numFmtId="0" fontId="21" fillId="21" borderId="53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6" applyNumberFormat="0" applyAlignment="0" applyProtection="0"/>
    <xf numFmtId="0" fontId="48" fillId="59" borderId="56" applyNumberFormat="0" applyAlignment="0" applyProtection="0"/>
    <xf numFmtId="0" fontId="61" fillId="57" borderId="56" applyNumberFormat="0" applyAlignment="0" applyProtection="0"/>
    <xf numFmtId="0" fontId="4" fillId="24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74" fillId="59" borderId="58" applyNumberFormat="0" applyAlignment="0" applyProtection="0"/>
    <xf numFmtId="0" fontId="54" fillId="0" borderId="60" applyNumberFormat="0" applyFill="0" applyAlignment="0" applyProtection="0"/>
    <xf numFmtId="0" fontId="3" fillId="56" borderId="57" applyNumberFormat="0" applyFont="0" applyAlignment="0" applyProtection="0"/>
    <xf numFmtId="0" fontId="21" fillId="21" borderId="58" applyNumberFormat="0" applyAlignment="0" applyProtection="0"/>
    <xf numFmtId="0" fontId="11" fillId="21" borderId="56" applyNumberFormat="0" applyAlignment="0" applyProtection="0"/>
    <xf numFmtId="0" fontId="3" fillId="56" borderId="57" applyNumberFormat="0" applyFont="0" applyAlignment="0" applyProtection="0"/>
    <xf numFmtId="0" fontId="23" fillId="0" borderId="59" applyNumberFormat="0" applyFill="0" applyAlignment="0" applyProtection="0"/>
    <xf numFmtId="0" fontId="11" fillId="21" borderId="56" applyNumberFormat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18" fillId="11" borderId="56" applyNumberForma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21" fillId="21" borderId="58" applyNumberFormat="0" applyAlignment="0" applyProtection="0"/>
    <xf numFmtId="0" fontId="48" fillId="59" borderId="56" applyNumberFormat="0" applyAlignment="0" applyProtection="0"/>
    <xf numFmtId="0" fontId="18" fillId="11" borderId="56" applyNumberForma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11" fillId="21" borderId="56" applyNumberFormat="0" applyAlignment="0" applyProtection="0"/>
    <xf numFmtId="0" fontId="4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48" fillId="59" borderId="56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82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1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33" fillId="26" borderId="0" applyNumberFormat="0" applyBorder="0" applyAlignment="0" applyProtection="0"/>
    <xf numFmtId="0" fontId="34" fillId="2" borderId="0" applyNumberFormat="0" applyBorder="0" applyAlignment="0" applyProtection="0"/>
    <xf numFmtId="0" fontId="83" fillId="66" borderId="61" applyNumberFormat="0" applyAlignment="0" applyProtection="0"/>
    <xf numFmtId="0" fontId="84" fillId="67" borderId="62" applyNumberFormat="0" applyAlignment="0" applyProtection="0"/>
    <xf numFmtId="0" fontId="85" fillId="67" borderId="61" applyNumberFormat="0" applyAlignment="0" applyProtection="0"/>
    <xf numFmtId="0" fontId="35" fillId="0" borderId="17" applyNumberFormat="0" applyFill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2" fillId="28" borderId="19" applyNumberFormat="0" applyFont="0" applyAlignment="0" applyProtection="0"/>
    <xf numFmtId="0" fontId="38" fillId="0" borderId="0" applyNumberFormat="0" applyFill="0" applyBorder="0" applyAlignment="0" applyProtection="0"/>
    <xf numFmtId="0" fontId="86" fillId="0" borderId="63" applyNumberFormat="0" applyFill="0" applyAlignment="0" applyProtection="0"/>
    <xf numFmtId="0" fontId="39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39" fillId="72" borderId="0" applyNumberFormat="0" applyBorder="0" applyAlignment="0" applyProtection="0"/>
    <xf numFmtId="0" fontId="39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39" fillId="74" borderId="0" applyNumberFormat="0" applyBorder="0" applyAlignment="0" applyProtection="0"/>
    <xf numFmtId="0" fontId="39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39" fillId="75" borderId="0" applyNumberFormat="0" applyBorder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11" fillId="2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3" fillId="0" borderId="0"/>
    <xf numFmtId="169" fontId="3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0" fontId="23" fillId="0" borderId="79" applyNumberFormat="0" applyFill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11" fillId="21" borderId="66" applyNumberFormat="0" applyAlignment="0" applyProtection="0"/>
    <xf numFmtId="0" fontId="18" fillId="11" borderId="76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11" fillId="21" borderId="66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11" fillId="21" borderId="76" applyNumberFormat="0" applyAlignment="0" applyProtection="0"/>
    <xf numFmtId="0" fontId="3" fillId="24" borderId="77" applyNumberFormat="0" applyFont="0" applyAlignment="0" applyProtection="0"/>
    <xf numFmtId="0" fontId="48" fillId="59" borderId="76" applyNumberFormat="0" applyAlignment="0" applyProtection="0"/>
    <xf numFmtId="0" fontId="48" fillId="59" borderId="66" applyNumberFormat="0" applyAlignment="0" applyProtection="0"/>
    <xf numFmtId="0" fontId="21" fillId="21" borderId="78" applyNumberFormat="0" applyAlignment="0" applyProtection="0"/>
    <xf numFmtId="0" fontId="61" fillId="57" borderId="66" applyNumberFormat="0" applyAlignment="0" applyProtection="0"/>
    <xf numFmtId="0" fontId="61" fillId="57" borderId="76" applyNumberFormat="0" applyAlignment="0" applyProtection="0"/>
    <xf numFmtId="0" fontId="4" fillId="24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74" fillId="59" borderId="68" applyNumberFormat="0" applyAlignment="0" applyProtection="0"/>
    <xf numFmtId="0" fontId="54" fillId="0" borderId="70" applyNumberFormat="0" applyFill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11" fillId="21" borderId="66" applyNumberFormat="0" applyAlignment="0" applyProtection="0"/>
    <xf numFmtId="0" fontId="3" fillId="56" borderId="67" applyNumberFormat="0" applyFont="0" applyAlignment="0" applyProtection="0"/>
    <xf numFmtId="0" fontId="23" fillId="0" borderId="69" applyNumberFormat="0" applyFill="0" applyAlignment="0" applyProtection="0"/>
    <xf numFmtId="0" fontId="11" fillId="21" borderId="66" applyNumberFormat="0" applyAlignment="0" applyProtection="0"/>
    <xf numFmtId="0" fontId="23" fillId="0" borderId="69" applyNumberFormat="0" applyFill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48" fillId="59" borderId="66" applyNumberFormat="0" applyAlignment="0" applyProtection="0"/>
    <xf numFmtId="0" fontId="18" fillId="11" borderId="66" applyNumberForma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11" fillId="21" borderId="66" applyNumberFormat="0" applyAlignment="0" applyProtection="0"/>
    <xf numFmtId="0" fontId="4" fillId="24" borderId="67" applyNumberFormat="0" applyFon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48" fillId="59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1" fillId="21" borderId="76" applyNumberFormat="0" applyAlignment="0" applyProtection="0"/>
    <xf numFmtId="0" fontId="11" fillId="21" borderId="66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11" fillId="21" borderId="66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48" fillId="59" borderId="66" applyNumberFormat="0" applyAlignment="0" applyProtection="0"/>
    <xf numFmtId="0" fontId="11" fillId="21" borderId="66" applyNumberFormat="0" applyAlignment="0" applyProtection="0"/>
    <xf numFmtId="0" fontId="21" fillId="21" borderId="68" applyNumberFormat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18" fillId="11" borderId="66" applyNumberFormat="0" applyAlignment="0" applyProtection="0"/>
    <xf numFmtId="0" fontId="48" fillId="59" borderId="66" applyNumberFormat="0" applyAlignment="0" applyProtection="0"/>
    <xf numFmtId="0" fontId="61" fillId="57" borderId="66" applyNumberFormat="0" applyAlignment="0" applyProtection="0"/>
    <xf numFmtId="0" fontId="74" fillId="59" borderId="68" applyNumberFormat="0" applyAlignment="0" applyProtection="0"/>
    <xf numFmtId="0" fontId="54" fillId="0" borderId="70" applyNumberFormat="0" applyFill="0" applyAlignment="0" applyProtection="0"/>
    <xf numFmtId="0" fontId="3" fillId="56" borderId="67" applyNumberFormat="0" applyFont="0" applyAlignment="0" applyProtection="0"/>
    <xf numFmtId="0" fontId="11" fillId="21" borderId="71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3" fillId="56" borderId="67" applyNumberFormat="0" applyFont="0" applyAlignment="0" applyProtection="0"/>
    <xf numFmtId="0" fontId="23" fillId="0" borderId="69" applyNumberFormat="0" applyFill="0" applyAlignment="0" applyProtection="0"/>
    <xf numFmtId="0" fontId="4" fillId="24" borderId="67" applyNumberFormat="0" applyFont="0" applyAlignment="0" applyProtection="0"/>
    <xf numFmtId="0" fontId="54" fillId="0" borderId="70" applyNumberFormat="0" applyFill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3" fillId="56" borderId="72" applyNumberFormat="0" applyFont="0" applyAlignment="0" applyProtection="0"/>
    <xf numFmtId="0" fontId="61" fillId="57" borderId="66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74" fillId="59" borderId="68" applyNumberFormat="0" applyAlignment="0" applyProtection="0"/>
    <xf numFmtId="0" fontId="54" fillId="0" borderId="70" applyNumberFormat="0" applyFill="0" applyAlignment="0" applyProtection="0"/>
    <xf numFmtId="0" fontId="18" fillId="11" borderId="66" applyNumberFormat="0" applyAlignment="0" applyProtection="0"/>
    <xf numFmtId="0" fontId="54" fillId="0" borderId="70" applyNumberFormat="0" applyFill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48" fillId="59" borderId="66" applyNumberFormat="0" applyAlignment="0" applyProtection="0"/>
    <xf numFmtId="0" fontId="48" fillId="59" borderId="66" applyNumberFormat="0" applyAlignment="0" applyProtection="0"/>
    <xf numFmtId="0" fontId="3" fillId="24" borderId="67" applyNumberFormat="0" applyFont="0" applyAlignment="0" applyProtection="0"/>
    <xf numFmtId="0" fontId="61" fillId="57" borderId="66" applyNumberForma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1" fillId="21" borderId="68" applyNumberFormat="0" applyAlignment="0" applyProtection="0"/>
    <xf numFmtId="0" fontId="21" fillId="21" borderId="68" applyNumberFormat="0" applyAlignment="0" applyProtection="0"/>
    <xf numFmtId="0" fontId="61" fillId="57" borderId="66" applyNumberFormat="0" applyAlignment="0" applyProtection="0"/>
    <xf numFmtId="0" fontId="4" fillId="24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74" fillId="59" borderId="68" applyNumberFormat="0" applyAlignment="0" applyProtection="0"/>
    <xf numFmtId="0" fontId="61" fillId="57" borderId="66" applyNumberFormat="0" applyAlignment="0" applyProtection="0"/>
    <xf numFmtId="0" fontId="4" fillId="24" borderId="67" applyNumberFormat="0" applyFont="0" applyAlignment="0" applyProtection="0"/>
    <xf numFmtId="0" fontId="21" fillId="21" borderId="68" applyNumberFormat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54" fillId="0" borderId="70" applyNumberFormat="0" applyFill="0" applyAlignment="0" applyProtection="0"/>
    <xf numFmtId="0" fontId="23" fillId="0" borderId="69" applyNumberFormat="0" applyFill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18" fillId="11" borderId="66" applyNumberFormat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23" fillId="0" borderId="74" applyNumberFormat="0" applyFill="0" applyAlignment="0" applyProtection="0"/>
    <xf numFmtId="0" fontId="21" fillId="21" borderId="73" applyNumberFormat="0" applyAlignment="0" applyProtection="0"/>
    <xf numFmtId="0" fontId="3" fillId="56" borderId="67" applyNumberFormat="0" applyFont="0" applyAlignment="0" applyProtection="0"/>
    <xf numFmtId="0" fontId="3" fillId="24" borderId="67" applyNumberFormat="0" applyFont="0" applyAlignment="0" applyProtection="0"/>
    <xf numFmtId="0" fontId="61" fillId="57" borderId="66" applyNumberFormat="0" applyAlignment="0" applyProtection="0"/>
    <xf numFmtId="0" fontId="4" fillId="24" borderId="67" applyNumberFormat="0" applyFont="0" applyAlignment="0" applyProtection="0"/>
    <xf numFmtId="0" fontId="3" fillId="24" borderId="67" applyNumberFormat="0" applyFont="0" applyAlignment="0" applyProtection="0"/>
    <xf numFmtId="0" fontId="4" fillId="24" borderId="67" applyNumberFormat="0" applyFont="0" applyAlignment="0" applyProtection="0"/>
    <xf numFmtId="0" fontId="3" fillId="56" borderId="67" applyNumberFormat="0" applyFont="0" applyAlignment="0" applyProtection="0"/>
    <xf numFmtId="0" fontId="74" fillId="59" borderId="68" applyNumberFormat="0" applyAlignment="0" applyProtection="0"/>
    <xf numFmtId="0" fontId="3" fillId="24" borderId="67" applyNumberFormat="0" applyFont="0" applyAlignment="0" applyProtection="0"/>
    <xf numFmtId="0" fontId="11" fillId="21" borderId="66" applyNumberFormat="0" applyAlignment="0" applyProtection="0"/>
    <xf numFmtId="0" fontId="48" fillId="59" borderId="66" applyNumberForma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48" fillId="59" borderId="66" applyNumberFormat="0" applyAlignment="0" applyProtection="0"/>
    <xf numFmtId="0" fontId="54" fillId="0" borderId="70" applyNumberFormat="0" applyFill="0" applyAlignment="0" applyProtection="0"/>
    <xf numFmtId="0" fontId="11" fillId="21" borderId="66" applyNumberFormat="0" applyAlignment="0" applyProtection="0"/>
    <xf numFmtId="0" fontId="3" fillId="56" borderId="67" applyNumberFormat="0" applyFont="0" applyAlignment="0" applyProtection="0"/>
    <xf numFmtId="0" fontId="11" fillId="21" borderId="66" applyNumberForma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18" fillId="11" borderId="71" applyNumberFormat="0" applyAlignment="0" applyProtection="0"/>
    <xf numFmtId="0" fontId="21" fillId="21" borderId="73" applyNumberFormat="0" applyAlignment="0" applyProtection="0"/>
    <xf numFmtId="0" fontId="61" fillId="57" borderId="66" applyNumberFormat="0" applyAlignment="0" applyProtection="0"/>
    <xf numFmtId="0" fontId="61" fillId="57" borderId="66" applyNumberFormat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21" fillId="21" borderId="68" applyNumberFormat="0" applyAlignment="0" applyProtection="0"/>
    <xf numFmtId="0" fontId="18" fillId="11" borderId="66" applyNumberFormat="0" applyAlignment="0" applyProtection="0"/>
    <xf numFmtId="0" fontId="21" fillId="21" borderId="73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21" fillId="21" borderId="68" applyNumberFormat="0" applyAlignment="0" applyProtection="0"/>
    <xf numFmtId="0" fontId="3" fillId="56" borderId="67" applyNumberFormat="0" applyFont="0" applyAlignment="0" applyProtection="0"/>
    <xf numFmtId="0" fontId="18" fillId="11" borderId="66" applyNumberFormat="0" applyAlignment="0" applyProtection="0"/>
    <xf numFmtId="0" fontId="23" fillId="0" borderId="69" applyNumberFormat="0" applyFill="0" applyAlignment="0" applyProtection="0"/>
    <xf numFmtId="0" fontId="21" fillId="21" borderId="68" applyNumberFormat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11" fillId="21" borderId="66" applyNumberFormat="0" applyAlignment="0" applyProtection="0"/>
    <xf numFmtId="0" fontId="23" fillId="0" borderId="74" applyNumberFormat="0" applyFill="0" applyAlignment="0" applyProtection="0"/>
    <xf numFmtId="0" fontId="3" fillId="24" borderId="67" applyNumberFormat="0" applyFont="0" applyAlignment="0" applyProtection="0"/>
    <xf numFmtId="0" fontId="11" fillId="21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1" fillId="21" borderId="66" applyNumberFormat="0" applyAlignment="0" applyProtection="0"/>
    <xf numFmtId="0" fontId="21" fillId="21" borderId="68" applyNumberFormat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4" fillId="24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74" fillId="59" borderId="68" applyNumberFormat="0" applyAlignment="0" applyProtection="0"/>
    <xf numFmtId="0" fontId="11" fillId="21" borderId="66" applyNumberFormat="0" applyAlignment="0" applyProtection="0"/>
    <xf numFmtId="0" fontId="3" fillId="56" borderId="72" applyNumberFormat="0" applyFont="0" applyAlignment="0" applyProtection="0"/>
    <xf numFmtId="0" fontId="54" fillId="0" borderId="70" applyNumberFormat="0" applyFill="0" applyAlignment="0" applyProtection="0"/>
    <xf numFmtId="0" fontId="4" fillId="24" borderId="67" applyNumberFormat="0" applyFont="0" applyAlignment="0" applyProtection="0"/>
    <xf numFmtId="0" fontId="21" fillId="21" borderId="68" applyNumberFormat="0" applyAlignment="0" applyProtection="0"/>
    <xf numFmtId="0" fontId="3" fillId="56" borderId="67" applyNumberFormat="0" applyFont="0" applyAlignment="0" applyProtection="0"/>
    <xf numFmtId="0" fontId="18" fillId="11" borderId="66" applyNumberFormat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11" fillId="21" borderId="66" applyNumberFormat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4" fillId="24" borderId="67" applyNumberFormat="0" applyFont="0" applyAlignment="0" applyProtection="0"/>
    <xf numFmtId="0" fontId="48" fillId="59" borderId="66" applyNumberForma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11" fillId="21" borderId="66" applyNumberFormat="0" applyAlignment="0" applyProtection="0"/>
    <xf numFmtId="0" fontId="4" fillId="24" borderId="67" applyNumberFormat="0" applyFon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48" fillId="59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11" fillId="21" borderId="66" applyNumberFormat="0" applyAlignment="0" applyProtection="0"/>
    <xf numFmtId="0" fontId="3" fillId="56" borderId="67" applyNumberFormat="0" applyFont="0" applyAlignment="0" applyProtection="0"/>
    <xf numFmtId="0" fontId="23" fillId="0" borderId="69" applyNumberFormat="0" applyFill="0" applyAlignment="0" applyProtection="0"/>
    <xf numFmtId="0" fontId="11" fillId="21" borderId="66" applyNumberFormat="0" applyAlignment="0" applyProtection="0"/>
    <xf numFmtId="0" fontId="23" fillId="0" borderId="69" applyNumberFormat="0" applyFill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48" fillId="59" borderId="66" applyNumberFormat="0" applyAlignment="0" applyProtection="0"/>
    <xf numFmtId="0" fontId="18" fillId="11" borderId="66" applyNumberForma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11" fillId="21" borderId="66" applyNumberFormat="0" applyAlignment="0" applyProtection="0"/>
    <xf numFmtId="0" fontId="4" fillId="24" borderId="67" applyNumberFormat="0" applyFon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48" fillId="59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74" fillId="59" borderId="68" applyNumberFormat="0" applyAlignment="0" applyProtection="0"/>
    <xf numFmtId="0" fontId="48" fillId="59" borderId="66" applyNumberFormat="0" applyAlignment="0" applyProtection="0"/>
    <xf numFmtId="0" fontId="3" fillId="56" borderId="67" applyNumberFormat="0" applyFont="0" applyAlignment="0" applyProtection="0"/>
    <xf numFmtId="0" fontId="48" fillId="59" borderId="66" applyNumberFormat="0" applyAlignment="0" applyProtection="0"/>
    <xf numFmtId="0" fontId="61" fillId="57" borderId="66" applyNumberFormat="0" applyAlignment="0" applyProtection="0"/>
    <xf numFmtId="0" fontId="3" fillId="24" borderId="67" applyNumberFormat="0" applyFon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1" fillId="21" borderId="71" applyNumberFormat="0" applyAlignment="0" applyProtection="0"/>
    <xf numFmtId="0" fontId="11" fillId="2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74" fillId="59" borderId="68" applyNumberFormat="0" applyAlignment="0" applyProtection="0"/>
    <xf numFmtId="0" fontId="48" fillId="59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1" fillId="21" borderId="66" applyNumberFormat="0" applyAlignment="0" applyProtection="0"/>
    <xf numFmtId="0" fontId="3" fillId="24" borderId="72" applyNumberFormat="0" applyFont="0" applyAlignment="0" applyProtection="0"/>
    <xf numFmtId="0" fontId="23" fillId="0" borderId="69" applyNumberFormat="0" applyFill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56" borderId="67" applyNumberFormat="0" applyFon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1" fillId="21" borderId="66" applyNumberFormat="0" applyAlignment="0" applyProtection="0"/>
    <xf numFmtId="0" fontId="3" fillId="24" borderId="72" applyNumberFormat="0" applyFon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3" fillId="56" borderId="67" applyNumberFormat="0" applyFont="0" applyAlignment="0" applyProtection="0"/>
    <xf numFmtId="0" fontId="21" fillId="21" borderId="68" applyNumberFormat="0" applyAlignment="0" applyProtection="0"/>
    <xf numFmtId="0" fontId="11" fillId="21" borderId="66" applyNumberFormat="0" applyAlignment="0" applyProtection="0"/>
    <xf numFmtId="0" fontId="3" fillId="56" borderId="67" applyNumberFormat="0" applyFont="0" applyAlignment="0" applyProtection="0"/>
    <xf numFmtId="0" fontId="23" fillId="0" borderId="69" applyNumberFormat="0" applyFill="0" applyAlignment="0" applyProtection="0"/>
    <xf numFmtId="0" fontId="11" fillId="21" borderId="66" applyNumberFormat="0" applyAlignment="0" applyProtection="0"/>
    <xf numFmtId="0" fontId="23" fillId="0" borderId="69" applyNumberFormat="0" applyFill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18" fillId="11" borderId="66" applyNumberForma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21" fillId="21" borderId="68" applyNumberFormat="0" applyAlignment="0" applyProtection="0"/>
    <xf numFmtId="0" fontId="48" fillId="59" borderId="66" applyNumberFormat="0" applyAlignment="0" applyProtection="0"/>
    <xf numFmtId="0" fontId="18" fillId="11" borderId="66" applyNumberForma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11" fillId="21" borderId="66" applyNumberFormat="0" applyAlignment="0" applyProtection="0"/>
    <xf numFmtId="0" fontId="4" fillId="24" borderId="67" applyNumberFormat="0" applyFon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54" fillId="0" borderId="70" applyNumberFormat="0" applyFill="0" applyAlignment="0" applyProtection="0"/>
    <xf numFmtId="0" fontId="74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4" fillId="24" borderId="67" applyNumberFormat="0" applyFont="0" applyAlignment="0" applyProtection="0"/>
    <xf numFmtId="0" fontId="61" fillId="57" borderId="66" applyNumberFormat="0" applyAlignment="0" applyProtection="0"/>
    <xf numFmtId="0" fontId="48" fillId="59" borderId="66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66" applyNumberFormat="0" applyAlignment="0" applyProtection="0"/>
    <xf numFmtId="0" fontId="21" fillId="21" borderId="68" applyNumberFormat="0" applyAlignment="0" applyProtection="0"/>
    <xf numFmtId="0" fontId="23" fillId="0" borderId="69" applyNumberFormat="0" applyFill="0" applyAlignment="0" applyProtection="0"/>
    <xf numFmtId="0" fontId="3" fillId="24" borderId="67" applyNumberFormat="0" applyFont="0" applyAlignment="0" applyProtection="0"/>
    <xf numFmtId="0" fontId="18" fillId="11" borderId="71" applyNumberFormat="0" applyAlignment="0" applyProtection="0"/>
    <xf numFmtId="0" fontId="48" fillId="59" borderId="71" applyNumberFormat="0" applyAlignment="0" applyProtection="0"/>
    <xf numFmtId="0" fontId="61" fillId="57" borderId="71" applyNumberFormat="0" applyAlignment="0" applyProtection="0"/>
    <xf numFmtId="0" fontId="4" fillId="24" borderId="72" applyNumberFormat="0" applyFont="0" applyAlignment="0" applyProtection="0"/>
    <xf numFmtId="0" fontId="3" fillId="56" borderId="72" applyNumberFormat="0" applyFont="0" applyAlignment="0" applyProtection="0"/>
    <xf numFmtId="0" fontId="3" fillId="56" borderId="72" applyNumberFormat="0" applyFont="0" applyAlignment="0" applyProtection="0"/>
    <xf numFmtId="0" fontId="74" fillId="59" borderId="73" applyNumberFormat="0" applyAlignment="0" applyProtection="0"/>
    <xf numFmtId="0" fontId="54" fillId="0" borderId="75" applyNumberFormat="0" applyFill="0" applyAlignment="0" applyProtection="0"/>
    <xf numFmtId="0" fontId="3" fillId="56" borderId="72" applyNumberFormat="0" applyFont="0" applyAlignment="0" applyProtection="0"/>
    <xf numFmtId="0" fontId="21" fillId="21" borderId="73" applyNumberFormat="0" applyAlignment="0" applyProtection="0"/>
    <xf numFmtId="0" fontId="11" fillId="21" borderId="71" applyNumberFormat="0" applyAlignment="0" applyProtection="0"/>
    <xf numFmtId="0" fontId="3" fillId="56" borderId="72" applyNumberFormat="0" applyFont="0" applyAlignment="0" applyProtection="0"/>
    <xf numFmtId="0" fontId="23" fillId="0" borderId="74" applyNumberFormat="0" applyFill="0" applyAlignment="0" applyProtection="0"/>
    <xf numFmtId="0" fontId="11" fillId="21" borderId="71" applyNumberFormat="0" applyAlignment="0" applyProtection="0"/>
    <xf numFmtId="0" fontId="23" fillId="0" borderId="74" applyNumberFormat="0" applyFill="0" applyAlignment="0" applyProtection="0"/>
    <xf numFmtId="0" fontId="54" fillId="0" borderId="75" applyNumberFormat="0" applyFill="0" applyAlignment="0" applyProtection="0"/>
    <xf numFmtId="0" fontId="74" fillId="59" borderId="73" applyNumberFormat="0" applyAlignment="0" applyProtection="0"/>
    <xf numFmtId="0" fontId="18" fillId="11" borderId="71" applyNumberForma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21" fillId="21" borderId="73" applyNumberFormat="0" applyAlignment="0" applyProtection="0"/>
    <xf numFmtId="0" fontId="48" fillId="59" borderId="71" applyNumberFormat="0" applyAlignment="0" applyProtection="0"/>
    <xf numFmtId="0" fontId="18" fillId="11" borderId="71" applyNumberFormat="0" applyAlignment="0" applyProtection="0"/>
    <xf numFmtId="0" fontId="4" fillId="24" borderId="72" applyNumberFormat="0" applyFont="0" applyAlignment="0" applyProtection="0"/>
    <xf numFmtId="0" fontId="61" fillId="57" borderId="71" applyNumberFormat="0" applyAlignment="0" applyProtection="0"/>
    <xf numFmtId="0" fontId="11" fillId="21" borderId="71" applyNumberFormat="0" applyAlignment="0" applyProtection="0"/>
    <xf numFmtId="0" fontId="4" fillId="24" borderId="72" applyNumberFormat="0" applyFon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54" fillId="0" borderId="75" applyNumberFormat="0" applyFill="0" applyAlignment="0" applyProtection="0"/>
    <xf numFmtId="0" fontId="74" fillId="59" borderId="73" applyNumberFormat="0" applyAlignment="0" applyProtection="0"/>
    <xf numFmtId="0" fontId="3" fillId="56" borderId="72" applyNumberFormat="0" applyFont="0" applyAlignment="0" applyProtection="0"/>
    <xf numFmtId="0" fontId="3" fillId="56" borderId="72" applyNumberFormat="0" applyFont="0" applyAlignment="0" applyProtection="0"/>
    <xf numFmtId="0" fontId="4" fillId="24" borderId="72" applyNumberFormat="0" applyFont="0" applyAlignment="0" applyProtection="0"/>
    <xf numFmtId="0" fontId="61" fillId="57" borderId="71" applyNumberFormat="0" applyAlignment="0" applyProtection="0"/>
    <xf numFmtId="0" fontId="48" fillId="59" borderId="71" applyNumberFormat="0" applyAlignment="0" applyProtection="0"/>
    <xf numFmtId="0" fontId="23" fillId="0" borderId="74" applyNumberFormat="0" applyFill="0" applyAlignment="0" applyProtection="0"/>
    <xf numFmtId="0" fontId="3" fillId="24" borderId="72" applyNumberFormat="0" applyFont="0" applyAlignment="0" applyProtection="0"/>
    <xf numFmtId="0" fontId="18" fillId="11" borderId="71" applyNumberFormat="0" applyAlignment="0" applyProtection="0"/>
    <xf numFmtId="0" fontId="21" fillId="21" borderId="73" applyNumberFormat="0" applyAlignment="0" applyProtection="0"/>
    <xf numFmtId="0" fontId="23" fillId="0" borderId="74" applyNumberFormat="0" applyFill="0" applyAlignment="0" applyProtection="0"/>
    <xf numFmtId="0" fontId="3" fillId="24" borderId="72" applyNumberFormat="0" applyFont="0" applyAlignment="0" applyProtection="0"/>
    <xf numFmtId="0" fontId="18" fillId="11" borderId="76" applyNumberFormat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50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51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0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0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" fillId="24" borderId="77" applyNumberFormat="0" applyFont="0" applyAlignment="0" applyProtection="0"/>
    <xf numFmtId="0" fontId="4" fillId="24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74" fillId="59" borderId="78" applyNumberFormat="0" applyAlignment="0" applyProtection="0"/>
    <xf numFmtId="0" fontId="54" fillId="0" borderId="80" applyNumberFormat="0" applyFill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11" fillId="21" borderId="76" applyNumberFormat="0" applyAlignment="0" applyProtection="0"/>
    <xf numFmtId="0" fontId="3" fillId="56" borderId="77" applyNumberFormat="0" applyFont="0" applyAlignment="0" applyProtection="0"/>
    <xf numFmtId="0" fontId="23" fillId="0" borderId="79" applyNumberFormat="0" applyFill="0" applyAlignment="0" applyProtection="0"/>
    <xf numFmtId="0" fontId="11" fillId="21" borderId="76" applyNumberFormat="0" applyAlignment="0" applyProtection="0"/>
    <xf numFmtId="0" fontId="23" fillId="0" borderId="79" applyNumberFormat="0" applyFill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21" fillId="21" borderId="78" applyNumberFormat="0" applyAlignment="0" applyProtection="0"/>
    <xf numFmtId="0" fontId="48" fillId="59" borderId="76" applyNumberFormat="0" applyAlignment="0" applyProtection="0"/>
    <xf numFmtId="0" fontId="18" fillId="11" borderId="76" applyNumberForma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11" fillId="21" borderId="76" applyNumberFormat="0" applyAlignment="0" applyProtection="0"/>
    <xf numFmtId="0" fontId="4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48" fillId="59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1" fillId="21" borderId="76" applyNumberFormat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11" fillId="21" borderId="76" applyNumberFormat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56" borderId="77" applyNumberFormat="0" applyFont="0" applyAlignment="0" applyProtection="0"/>
    <xf numFmtId="0" fontId="48" fillId="59" borderId="76" applyNumberFormat="0" applyAlignment="0" applyProtection="0"/>
    <xf numFmtId="0" fontId="11" fillId="21" borderId="76" applyNumberFormat="0" applyAlignment="0" applyProtection="0"/>
    <xf numFmtId="0" fontId="21" fillId="21" borderId="78" applyNumberFormat="0" applyAlignment="0" applyProtection="0"/>
    <xf numFmtId="0" fontId="74" fillId="59" borderId="78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18" fillId="11" borderId="76" applyNumberFormat="0" applyAlignment="0" applyProtection="0"/>
    <xf numFmtId="0" fontId="48" fillId="59" borderId="76" applyNumberFormat="0" applyAlignment="0" applyProtection="0"/>
    <xf numFmtId="0" fontId="61" fillId="57" borderId="76" applyNumberFormat="0" applyAlignment="0" applyProtection="0"/>
    <xf numFmtId="0" fontId="74" fillId="59" borderId="78" applyNumberFormat="0" applyAlignment="0" applyProtection="0"/>
    <xf numFmtId="0" fontId="54" fillId="0" borderId="80" applyNumberFormat="0" applyFill="0" applyAlignment="0" applyProtection="0"/>
    <xf numFmtId="0" fontId="3" fillId="56" borderId="77" applyNumberFormat="0" applyFont="0" applyAlignment="0" applyProtection="0"/>
    <xf numFmtId="0" fontId="11" fillId="21" borderId="76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3" fillId="56" borderId="77" applyNumberFormat="0" applyFont="0" applyAlignment="0" applyProtection="0"/>
    <xf numFmtId="0" fontId="23" fillId="0" borderId="79" applyNumberFormat="0" applyFill="0" applyAlignment="0" applyProtection="0"/>
    <xf numFmtId="0" fontId="4" fillId="24" borderId="77" applyNumberFormat="0" applyFont="0" applyAlignment="0" applyProtection="0"/>
    <xf numFmtId="0" fontId="54" fillId="0" borderId="80" applyNumberFormat="0" applyFill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3" fillId="56" borderId="77" applyNumberFormat="0" applyFont="0" applyAlignment="0" applyProtection="0"/>
    <xf numFmtId="0" fontId="61" fillId="57" borderId="76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74" fillId="59" borderId="78" applyNumberFormat="0" applyAlignment="0" applyProtection="0"/>
    <xf numFmtId="0" fontId="54" fillId="0" borderId="80" applyNumberFormat="0" applyFill="0" applyAlignment="0" applyProtection="0"/>
    <xf numFmtId="0" fontId="18" fillId="11" borderId="76" applyNumberFormat="0" applyAlignment="0" applyProtection="0"/>
    <xf numFmtId="0" fontId="54" fillId="0" borderId="80" applyNumberFormat="0" applyFill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74" fillId="59" borderId="78" applyNumberFormat="0" applyAlignment="0" applyProtection="0"/>
    <xf numFmtId="0" fontId="3" fillId="56" borderId="77" applyNumberFormat="0" applyFon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3" fillId="24" borderId="77" applyNumberFormat="0" applyFont="0" applyAlignment="0" applyProtection="0"/>
    <xf numFmtId="0" fontId="61" fillId="57" borderId="76" applyNumberForma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61" fillId="57" borderId="76" applyNumberFormat="0" applyAlignment="0" applyProtection="0"/>
    <xf numFmtId="0" fontId="4" fillId="24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74" fillId="59" borderId="78" applyNumberFormat="0" applyAlignment="0" applyProtection="0"/>
    <xf numFmtId="0" fontId="61" fillId="57" borderId="76" applyNumberFormat="0" applyAlignment="0" applyProtection="0"/>
    <xf numFmtId="0" fontId="4" fillId="24" borderId="77" applyNumberFormat="0" applyFont="0" applyAlignment="0" applyProtection="0"/>
    <xf numFmtId="0" fontId="21" fillId="21" borderId="78" applyNumberFormat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54" fillId="0" borderId="80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18" fillId="11" borderId="76" applyNumberFormat="0" applyAlignment="0" applyProtection="0"/>
    <xf numFmtId="0" fontId="23" fillId="0" borderId="79" applyNumberFormat="0" applyFill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23" fillId="0" borderId="79" applyNumberFormat="0" applyFill="0" applyAlignment="0" applyProtection="0"/>
    <xf numFmtId="0" fontId="21" fillId="21" borderId="78" applyNumberFormat="0" applyAlignment="0" applyProtection="0"/>
    <xf numFmtId="0" fontId="3" fillId="56" borderId="77" applyNumberFormat="0" applyFont="0" applyAlignment="0" applyProtection="0"/>
    <xf numFmtId="0" fontId="3" fillId="24" borderId="77" applyNumberFormat="0" applyFont="0" applyAlignment="0" applyProtection="0"/>
    <xf numFmtId="0" fontId="61" fillId="57" borderId="76" applyNumberFormat="0" applyAlignment="0" applyProtection="0"/>
    <xf numFmtId="0" fontId="4" fillId="24" borderId="77" applyNumberFormat="0" applyFont="0" applyAlignment="0" applyProtection="0"/>
    <xf numFmtId="0" fontId="3" fillId="24" borderId="77" applyNumberFormat="0" applyFont="0" applyAlignment="0" applyProtection="0"/>
    <xf numFmtId="0" fontId="4" fillId="24" borderId="77" applyNumberFormat="0" applyFont="0" applyAlignment="0" applyProtection="0"/>
    <xf numFmtId="0" fontId="3" fillId="56" borderId="77" applyNumberFormat="0" applyFont="0" applyAlignment="0" applyProtection="0"/>
    <xf numFmtId="0" fontId="74" fillId="59" borderId="78" applyNumberFormat="0" applyAlignment="0" applyProtection="0"/>
    <xf numFmtId="0" fontId="3" fillId="24" borderId="77" applyNumberFormat="0" applyFont="0" applyAlignment="0" applyProtection="0"/>
    <xf numFmtId="0" fontId="11" fillId="21" borderId="76" applyNumberFormat="0" applyAlignment="0" applyProtection="0"/>
    <xf numFmtId="0" fontId="48" fillId="59" borderId="76" applyNumberForma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48" fillId="59" borderId="76" applyNumberFormat="0" applyAlignment="0" applyProtection="0"/>
    <xf numFmtId="0" fontId="54" fillId="0" borderId="80" applyNumberFormat="0" applyFill="0" applyAlignment="0" applyProtection="0"/>
    <xf numFmtId="0" fontId="11" fillId="21" borderId="76" applyNumberFormat="0" applyAlignment="0" applyProtection="0"/>
    <xf numFmtId="0" fontId="3" fillId="56" borderId="77" applyNumberFormat="0" applyFont="0" applyAlignment="0" applyProtection="0"/>
    <xf numFmtId="0" fontId="11" fillId="21" borderId="76" applyNumberFormat="0" applyAlignment="0" applyProtection="0"/>
    <xf numFmtId="0" fontId="3" fillId="24" borderId="77" applyNumberFormat="0" applyFont="0" applyAlignment="0" applyProtection="0"/>
    <xf numFmtId="0" fontId="21" fillId="21" borderId="78" applyNumberForma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21" fillId="21" borderId="78" applyNumberFormat="0" applyAlignment="0" applyProtection="0"/>
    <xf numFmtId="0" fontId="3" fillId="56" borderId="77" applyNumberFormat="0" applyFont="0" applyAlignment="0" applyProtection="0"/>
    <xf numFmtId="0" fontId="18" fillId="11" borderId="76" applyNumberFormat="0" applyAlignment="0" applyProtection="0"/>
    <xf numFmtId="0" fontId="23" fillId="0" borderId="79" applyNumberFormat="0" applyFill="0" applyAlignment="0" applyProtection="0"/>
    <xf numFmtId="0" fontId="21" fillId="21" borderId="78" applyNumberFormat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11" fillId="21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1" fillId="21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1" fillId="21" borderId="76" applyNumberFormat="0" applyAlignment="0" applyProtection="0"/>
    <xf numFmtId="0" fontId="21" fillId="21" borderId="78" applyNumberFormat="0" applyAlignment="0" applyProtection="0"/>
    <xf numFmtId="0" fontId="3" fillId="24" borderId="77" applyNumberFormat="0" applyFont="0" applyAlignment="0" applyProtection="0"/>
    <xf numFmtId="0" fontId="54" fillId="0" borderId="80" applyNumberFormat="0" applyFill="0" applyAlignment="0" applyProtection="0"/>
    <xf numFmtId="0" fontId="4" fillId="24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74" fillId="59" borderId="78" applyNumberFormat="0" applyAlignment="0" applyProtection="0"/>
    <xf numFmtId="0" fontId="11" fillId="21" borderId="76" applyNumberFormat="0" applyAlignment="0" applyProtection="0"/>
    <xf numFmtId="0" fontId="3" fillId="56" borderId="77" applyNumberFormat="0" applyFont="0" applyAlignment="0" applyProtection="0"/>
    <xf numFmtId="0" fontId="54" fillId="0" borderId="80" applyNumberFormat="0" applyFill="0" applyAlignment="0" applyProtection="0"/>
    <xf numFmtId="0" fontId="4" fillId="24" borderId="77" applyNumberFormat="0" applyFont="0" applyAlignment="0" applyProtection="0"/>
    <xf numFmtId="0" fontId="21" fillId="21" borderId="78" applyNumberFormat="0" applyAlignment="0" applyProtection="0"/>
    <xf numFmtId="0" fontId="3" fillId="56" borderId="77" applyNumberFormat="0" applyFont="0" applyAlignment="0" applyProtection="0"/>
    <xf numFmtId="0" fontId="18" fillId="11" borderId="76" applyNumberFormat="0" applyAlignment="0" applyProtection="0"/>
    <xf numFmtId="0" fontId="23" fillId="0" borderId="79" applyNumberFormat="0" applyFill="0" applyAlignment="0" applyProtection="0"/>
    <xf numFmtId="0" fontId="3" fillId="56" borderId="77" applyNumberFormat="0" applyFont="0" applyAlignment="0" applyProtection="0"/>
    <xf numFmtId="0" fontId="11" fillId="21" borderId="76" applyNumberFormat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4" fillId="24" borderId="77" applyNumberFormat="0" applyFont="0" applyAlignment="0" applyProtection="0"/>
    <xf numFmtId="0" fontId="48" fillId="59" borderId="76" applyNumberForma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11" fillId="21" borderId="76" applyNumberFormat="0" applyAlignment="0" applyProtection="0"/>
    <xf numFmtId="0" fontId="4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48" fillId="59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11" fillId="21" borderId="76" applyNumberFormat="0" applyAlignment="0" applyProtection="0"/>
    <xf numFmtId="0" fontId="3" fillId="56" borderId="77" applyNumberFormat="0" applyFont="0" applyAlignment="0" applyProtection="0"/>
    <xf numFmtId="0" fontId="23" fillId="0" borderId="79" applyNumberFormat="0" applyFill="0" applyAlignment="0" applyProtection="0"/>
    <xf numFmtId="0" fontId="11" fillId="21" borderId="76" applyNumberFormat="0" applyAlignment="0" applyProtection="0"/>
    <xf numFmtId="0" fontId="23" fillId="0" borderId="79" applyNumberFormat="0" applyFill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21" fillId="21" borderId="78" applyNumberFormat="0" applyAlignment="0" applyProtection="0"/>
    <xf numFmtId="0" fontId="48" fillId="59" borderId="76" applyNumberFormat="0" applyAlignment="0" applyProtection="0"/>
    <xf numFmtId="0" fontId="18" fillId="11" borderId="76" applyNumberForma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11" fillId="21" borderId="76" applyNumberFormat="0" applyAlignment="0" applyProtection="0"/>
    <xf numFmtId="0" fontId="4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48" fillId="59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74" fillId="59" borderId="78" applyNumberFormat="0" applyAlignment="0" applyProtection="0"/>
    <xf numFmtId="0" fontId="48" fillId="59" borderId="76" applyNumberFormat="0" applyAlignment="0" applyProtection="0"/>
    <xf numFmtId="0" fontId="3" fillId="56" borderId="77" applyNumberFormat="0" applyFont="0" applyAlignment="0" applyProtection="0"/>
    <xf numFmtId="0" fontId="48" fillId="59" borderId="76" applyNumberFormat="0" applyAlignment="0" applyProtection="0"/>
    <xf numFmtId="0" fontId="61" fillId="57" borderId="76" applyNumberFormat="0" applyAlignment="0" applyProtection="0"/>
    <xf numFmtId="0" fontId="3" fillId="24" borderId="77" applyNumberFormat="0" applyFon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74" fillId="59" borderId="78" applyNumberFormat="0" applyAlignment="0" applyProtection="0"/>
    <xf numFmtId="0" fontId="48" fillId="59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1" fillId="21" borderId="76" applyNumberFormat="0" applyAlignment="0" applyProtection="0"/>
    <xf numFmtId="0" fontId="3" fillId="24" borderId="77" applyNumberFormat="0" applyFont="0" applyAlignment="0" applyProtection="0"/>
    <xf numFmtId="0" fontId="23" fillId="0" borderId="79" applyNumberFormat="0" applyFill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56" borderId="77" applyNumberFormat="0" applyFon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1" fillId="21" borderId="76" applyNumberFormat="0" applyAlignment="0" applyProtection="0"/>
    <xf numFmtId="0" fontId="3" fillId="24" borderId="77" applyNumberFormat="0" applyFon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54" fillId="0" borderId="80" applyNumberFormat="0" applyFill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11" fillId="21" borderId="76" applyNumberFormat="0" applyAlignment="0" applyProtection="0"/>
    <xf numFmtId="0" fontId="3" fillId="56" borderId="77" applyNumberFormat="0" applyFont="0" applyAlignment="0" applyProtection="0"/>
    <xf numFmtId="0" fontId="23" fillId="0" borderId="79" applyNumberFormat="0" applyFill="0" applyAlignment="0" applyProtection="0"/>
    <xf numFmtId="0" fontId="11" fillId="21" borderId="76" applyNumberFormat="0" applyAlignment="0" applyProtection="0"/>
    <xf numFmtId="0" fontId="23" fillId="0" borderId="79" applyNumberFormat="0" applyFill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21" fillId="21" borderId="78" applyNumberFormat="0" applyAlignment="0" applyProtection="0"/>
    <xf numFmtId="0" fontId="48" fillId="59" borderId="76" applyNumberFormat="0" applyAlignment="0" applyProtection="0"/>
    <xf numFmtId="0" fontId="18" fillId="11" borderId="76" applyNumberForma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11" fillId="21" borderId="76" applyNumberFormat="0" applyAlignment="0" applyProtection="0"/>
    <xf numFmtId="0" fontId="4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48" fillId="59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48" fillId="59" borderId="76" applyNumberFormat="0" applyAlignment="0" applyProtection="0"/>
    <xf numFmtId="0" fontId="61" fillId="57" borderId="76" applyNumberFormat="0" applyAlignment="0" applyProtection="0"/>
    <xf numFmtId="0" fontId="4" fillId="24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74" fillId="59" borderId="78" applyNumberFormat="0" applyAlignment="0" applyProtection="0"/>
    <xf numFmtId="0" fontId="54" fillId="0" borderId="80" applyNumberFormat="0" applyFill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11" fillId="21" borderId="76" applyNumberFormat="0" applyAlignment="0" applyProtection="0"/>
    <xf numFmtId="0" fontId="3" fillId="56" borderId="77" applyNumberFormat="0" applyFont="0" applyAlignment="0" applyProtection="0"/>
    <xf numFmtId="0" fontId="23" fillId="0" borderId="79" applyNumberFormat="0" applyFill="0" applyAlignment="0" applyProtection="0"/>
    <xf numFmtId="0" fontId="11" fillId="21" borderId="76" applyNumberFormat="0" applyAlignment="0" applyProtection="0"/>
    <xf numFmtId="0" fontId="23" fillId="0" borderId="79" applyNumberFormat="0" applyFill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21" fillId="21" borderId="78" applyNumberFormat="0" applyAlignment="0" applyProtection="0"/>
    <xf numFmtId="0" fontId="48" fillId="59" borderId="76" applyNumberFormat="0" applyAlignment="0" applyProtection="0"/>
    <xf numFmtId="0" fontId="18" fillId="11" borderId="76" applyNumberForma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11" fillId="21" borderId="76" applyNumberFormat="0" applyAlignment="0" applyProtection="0"/>
    <xf numFmtId="0" fontId="4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54" fillId="0" borderId="80" applyNumberFormat="0" applyFill="0" applyAlignment="0" applyProtection="0"/>
    <xf numFmtId="0" fontId="74" fillId="59" borderId="78" applyNumberForma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4" fillId="24" borderId="77" applyNumberFormat="0" applyFont="0" applyAlignment="0" applyProtection="0"/>
    <xf numFmtId="0" fontId="61" fillId="57" borderId="76" applyNumberFormat="0" applyAlignment="0" applyProtection="0"/>
    <xf numFmtId="0" fontId="48" fillId="59" borderId="76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8" fillId="11" borderId="76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3" fillId="24" borderId="77" applyNumberFormat="0" applyFon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11" fillId="2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18" fillId="11" borderId="76" applyNumberForma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8" fillId="0" borderId="0">
      <alignment horizontal="left" vertical="top" wrapText="1"/>
    </xf>
    <xf numFmtId="0" fontId="88" fillId="68" borderId="0" applyNumberFormat="0" applyBorder="0" applyAlignment="0" applyProtection="0"/>
    <xf numFmtId="0" fontId="88" fillId="69" borderId="0" applyNumberFormat="0" applyBorder="0" applyAlignment="0" applyProtection="0"/>
    <xf numFmtId="0" fontId="88" fillId="70" borderId="0" applyNumberFormat="0" applyBorder="0" applyAlignment="0" applyProtection="0"/>
    <xf numFmtId="0" fontId="88" fillId="73" borderId="0" applyNumberFormat="0" applyBorder="0" applyAlignment="0" applyProtection="0"/>
    <xf numFmtId="0" fontId="88" fillId="39" borderId="0" applyNumberFormat="0" applyBorder="0" applyAlignment="0" applyProtection="0"/>
    <xf numFmtId="0" fontId="88" fillId="43" borderId="0" applyNumberFormat="0" applyBorder="0" applyAlignment="0" applyProtection="0"/>
    <xf numFmtId="0" fontId="88" fillId="30" borderId="0" applyNumberFormat="0" applyBorder="0" applyAlignment="0" applyProtection="0"/>
    <xf numFmtId="0" fontId="88" fillId="33" borderId="0" applyNumberFormat="0" applyBorder="0" applyAlignment="0" applyProtection="0"/>
    <xf numFmtId="0" fontId="88" fillId="71" borderId="0" applyNumberFormat="0" applyBorder="0" applyAlignment="0" applyProtection="0"/>
    <xf numFmtId="0" fontId="88" fillId="37" borderId="0" applyNumberFormat="0" applyBorder="0" applyAlignment="0" applyProtection="0"/>
    <xf numFmtId="0" fontId="88" fillId="40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91" fillId="67" borderId="61" applyNumberFormat="0" applyAlignment="0" applyProtection="0"/>
    <xf numFmtId="0" fontId="92" fillId="27" borderId="18" applyNumberFormat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4" applyNumberFormat="0" applyFill="0" applyAlignment="0" applyProtection="0"/>
    <xf numFmtId="0" fontId="96" fillId="0" borderId="15" applyNumberFormat="0" applyFill="0" applyAlignment="0" applyProtection="0"/>
    <xf numFmtId="0" fontId="97" fillId="0" borderId="16" applyNumberFormat="0" applyFill="0" applyAlignment="0" applyProtection="0"/>
    <xf numFmtId="0" fontId="97" fillId="0" borderId="0" applyNumberFormat="0" applyFill="0" applyBorder="0" applyAlignment="0" applyProtection="0"/>
    <xf numFmtId="0" fontId="98" fillId="66" borderId="61" applyNumberFormat="0" applyAlignment="0" applyProtection="0"/>
    <xf numFmtId="0" fontId="99" fillId="0" borderId="17" applyNumberFormat="0" applyFill="0" applyAlignment="0" applyProtection="0"/>
    <xf numFmtId="0" fontId="100" fillId="2" borderId="0" applyNumberFormat="0" applyBorder="0" applyAlignment="0" applyProtection="0"/>
    <xf numFmtId="0" fontId="88" fillId="28" borderId="19" applyNumberFormat="0" applyFont="0" applyAlignment="0" applyProtection="0"/>
    <xf numFmtId="0" fontId="101" fillId="67" borderId="62" applyNumberFormat="0" applyAlignment="0" applyProtection="0"/>
    <xf numFmtId="0" fontId="28" fillId="0" borderId="0">
      <alignment horizontal="left" vertical="top" wrapText="1"/>
    </xf>
    <xf numFmtId="0" fontId="102" fillId="0" borderId="0" applyNumberFormat="0" applyFill="0" applyBorder="0" applyAlignment="0" applyProtection="0"/>
    <xf numFmtId="0" fontId="103" fillId="0" borderId="63" applyNumberFormat="0" applyFill="0" applyAlignment="0" applyProtection="0"/>
    <xf numFmtId="0" fontId="104" fillId="0" borderId="0" applyNumberFormat="0" applyFill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89" fillId="42" borderId="0" applyNumberFormat="0" applyBorder="0" applyAlignment="0" applyProtection="0"/>
    <xf numFmtId="0" fontId="89" fillId="38" borderId="0" applyNumberFormat="0" applyBorder="0" applyAlignment="0" applyProtection="0"/>
    <xf numFmtId="0" fontId="89" fillId="36" borderId="0" applyNumberFormat="0" applyBorder="0" applyAlignment="0" applyProtection="0"/>
    <xf numFmtId="0" fontId="89" fillId="35" borderId="0" applyNumberFormat="0" applyBorder="0" applyAlignment="0" applyProtection="0"/>
    <xf numFmtId="0" fontId="89" fillId="32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105" fillId="0" borderId="0"/>
    <xf numFmtId="169" fontId="105" fillId="0" borderId="0" applyFont="0" applyFill="0" applyBorder="0" applyAlignment="0" applyProtection="0"/>
    <xf numFmtId="0" fontId="106" fillId="0" borderId="0"/>
    <xf numFmtId="169" fontId="3" fillId="0" borderId="0" applyFont="0" applyFill="0" applyBorder="0" applyAlignment="0" applyProtection="0"/>
    <xf numFmtId="0" fontId="88" fillId="0" borderId="0"/>
    <xf numFmtId="169" fontId="88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106" fillId="0" borderId="0"/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5" fillId="0" borderId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7" borderId="0" applyNumberFormat="0" applyBorder="0" applyAlignment="0" applyProtection="0"/>
    <xf numFmtId="0" fontId="44" fillId="6" borderId="0" applyNumberFormat="0" applyBorder="0" applyAlignment="0" applyProtection="0"/>
    <xf numFmtId="0" fontId="44" fillId="12" borderId="0" applyNumberFormat="0" applyBorder="0" applyAlignment="0" applyProtection="0"/>
    <xf numFmtId="0" fontId="44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3" borderId="0" applyNumberFormat="0" applyBorder="0" applyAlignment="0" applyProtection="0"/>
    <xf numFmtId="0" fontId="45" fillId="7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9" borderId="0" applyNumberFormat="0" applyBorder="0" applyAlignment="0" applyProtection="0"/>
    <xf numFmtId="0" fontId="88" fillId="0" borderId="0"/>
    <xf numFmtId="0" fontId="88" fillId="0" borderId="0"/>
    <xf numFmtId="0" fontId="78" fillId="0" borderId="0"/>
    <xf numFmtId="0" fontId="25" fillId="0" borderId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20" borderId="0" applyNumberFormat="0" applyBorder="0" applyAlignment="0" applyProtection="0"/>
    <xf numFmtId="0" fontId="112" fillId="11" borderId="84" applyNumberFormat="0" applyAlignment="0" applyProtection="0"/>
    <xf numFmtId="0" fontId="112" fillId="11" borderId="84" applyNumberFormat="0" applyAlignment="0" applyProtection="0"/>
    <xf numFmtId="0" fontId="74" fillId="21" borderId="85" applyNumberFormat="0" applyAlignment="0" applyProtection="0"/>
    <xf numFmtId="0" fontId="74" fillId="21" borderId="85" applyNumberFormat="0" applyAlignment="0" applyProtection="0"/>
    <xf numFmtId="0" fontId="113" fillId="21" borderId="84" applyNumberFormat="0" applyAlignment="0" applyProtection="0"/>
    <xf numFmtId="0" fontId="113" fillId="21" borderId="84" applyNumberFormat="0" applyAlignment="0" applyProtection="0"/>
    <xf numFmtId="0" fontId="114" fillId="0" borderId="3" applyNumberFormat="0" applyFill="0" applyAlignment="0" applyProtection="0"/>
    <xf numFmtId="0" fontId="115" fillId="0" borderId="4" applyNumberFormat="0" applyFill="0" applyAlignment="0" applyProtection="0"/>
    <xf numFmtId="0" fontId="116" fillId="0" borderId="5" applyNumberFormat="0" applyFill="0" applyAlignment="0" applyProtection="0"/>
    <xf numFmtId="0" fontId="116" fillId="0" borderId="0" applyNumberFormat="0" applyFill="0" applyBorder="0" applyAlignment="0" applyProtection="0"/>
    <xf numFmtId="0" fontId="54" fillId="0" borderId="86" applyNumberFormat="0" applyFill="0" applyAlignment="0" applyProtection="0"/>
    <xf numFmtId="0" fontId="54" fillId="0" borderId="86" applyNumberFormat="0" applyFill="0" applyAlignment="0" applyProtection="0"/>
    <xf numFmtId="0" fontId="49" fillId="22" borderId="2" applyNumberFormat="0" applyAlignment="0" applyProtection="0"/>
    <xf numFmtId="0" fontId="117" fillId="0" borderId="0" applyNumberFormat="0" applyFill="0" applyBorder="0" applyAlignment="0" applyProtection="0"/>
    <xf numFmtId="0" fontId="118" fillId="23" borderId="0" applyNumberFormat="0" applyBorder="0" applyAlignment="0" applyProtection="0"/>
    <xf numFmtId="0" fontId="70" fillId="0" borderId="0"/>
    <xf numFmtId="0" fontId="119" fillId="4" borderId="0" applyNumberFormat="0" applyBorder="0" applyAlignment="0" applyProtection="0"/>
    <xf numFmtId="0" fontId="120" fillId="0" borderId="0" applyNumberFormat="0" applyFill="0" applyBorder="0" applyAlignment="0" applyProtection="0"/>
    <xf numFmtId="0" fontId="6" fillId="24" borderId="87" applyNumberFormat="0" applyFont="0" applyAlignment="0" applyProtection="0"/>
    <xf numFmtId="0" fontId="6" fillId="24" borderId="87" applyNumberFormat="0" applyFont="0" applyAlignment="0" applyProtection="0"/>
    <xf numFmtId="0" fontId="121" fillId="0" borderId="6" applyNumberFormat="0" applyFill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56" fillId="5" borderId="0" applyNumberFormat="0" applyBorder="0" applyAlignment="0" applyProtection="0"/>
    <xf numFmtId="0" fontId="7" fillId="0" borderId="0"/>
    <xf numFmtId="0" fontId="2" fillId="0" borderId="0"/>
    <xf numFmtId="0" fontId="125" fillId="68" borderId="0" applyNumberFormat="0" applyBorder="0" applyAlignment="0" applyProtection="0"/>
    <xf numFmtId="0" fontId="125" fillId="69" borderId="0" applyNumberFormat="0" applyBorder="0" applyAlignment="0" applyProtection="0"/>
    <xf numFmtId="0" fontId="125" fillId="70" borderId="0" applyNumberFormat="0" applyBorder="0" applyAlignment="0" applyProtection="0"/>
    <xf numFmtId="0" fontId="125" fillId="73" borderId="0" applyNumberFormat="0" applyBorder="0" applyAlignment="0" applyProtection="0"/>
    <xf numFmtId="0" fontId="125" fillId="39" borderId="0" applyNumberFormat="0" applyBorder="0" applyAlignment="0" applyProtection="0"/>
    <xf numFmtId="0" fontId="125" fillId="43" borderId="0" applyNumberFormat="0" applyBorder="0" applyAlignment="0" applyProtection="0"/>
    <xf numFmtId="0" fontId="125" fillId="30" borderId="0" applyNumberFormat="0" applyBorder="0" applyAlignment="0" applyProtection="0"/>
    <xf numFmtId="0" fontId="125" fillId="33" borderId="0" applyNumberFormat="0" applyBorder="0" applyAlignment="0" applyProtection="0"/>
    <xf numFmtId="0" fontId="125" fillId="71" borderId="0" applyNumberFormat="0" applyBorder="0" applyAlignment="0" applyProtection="0"/>
    <xf numFmtId="0" fontId="125" fillId="37" borderId="0" applyNumberFormat="0" applyBorder="0" applyAlignment="0" applyProtection="0"/>
    <xf numFmtId="0" fontId="125" fillId="40" borderId="0" applyNumberFormat="0" applyBorder="0" applyAlignment="0" applyProtection="0"/>
    <xf numFmtId="0" fontId="125" fillId="44" borderId="0" applyNumberFormat="0" applyBorder="0" applyAlignment="0" applyProtection="0"/>
    <xf numFmtId="0" fontId="126" fillId="31" borderId="0" applyNumberFormat="0" applyBorder="0" applyAlignment="0" applyProtection="0"/>
    <xf numFmtId="0" fontId="126" fillId="34" borderId="0" applyNumberFormat="0" applyBorder="0" applyAlignment="0" applyProtection="0"/>
    <xf numFmtId="0" fontId="126" fillId="72" borderId="0" applyNumberFormat="0" applyBorder="0" applyAlignment="0" applyProtection="0"/>
    <xf numFmtId="0" fontId="126" fillId="74" borderId="0" applyNumberFormat="0" applyBorder="0" applyAlignment="0" applyProtection="0"/>
    <xf numFmtId="0" fontId="126" fillId="41" borderId="0" applyNumberFormat="0" applyBorder="0" applyAlignment="0" applyProtection="0"/>
    <xf numFmtId="0" fontId="126" fillId="75" borderId="0" applyNumberFormat="0" applyBorder="0" applyAlignment="0" applyProtection="0"/>
    <xf numFmtId="0" fontId="126" fillId="29" borderId="0" applyNumberFormat="0" applyBorder="0" applyAlignment="0" applyProtection="0"/>
    <xf numFmtId="0" fontId="89" fillId="29" borderId="0" applyNumberFormat="0" applyBorder="0" applyAlignment="0" applyProtection="0"/>
    <xf numFmtId="0" fontId="126" fillId="32" borderId="0" applyNumberFormat="0" applyBorder="0" applyAlignment="0" applyProtection="0"/>
    <xf numFmtId="0" fontId="89" fillId="32" borderId="0" applyNumberFormat="0" applyBorder="0" applyAlignment="0" applyProtection="0"/>
    <xf numFmtId="0" fontId="126" fillId="35" borderId="0" applyNumberFormat="0" applyBorder="0" applyAlignment="0" applyProtection="0"/>
    <xf numFmtId="0" fontId="89" fillId="35" borderId="0" applyNumberFormat="0" applyBorder="0" applyAlignment="0" applyProtection="0"/>
    <xf numFmtId="0" fontId="126" fillId="36" borderId="0" applyNumberFormat="0" applyBorder="0" applyAlignment="0" applyProtection="0"/>
    <xf numFmtId="0" fontId="89" fillId="36" borderId="0" applyNumberFormat="0" applyBorder="0" applyAlignment="0" applyProtection="0"/>
    <xf numFmtId="0" fontId="126" fillId="38" borderId="0" applyNumberFormat="0" applyBorder="0" applyAlignment="0" applyProtection="0"/>
    <xf numFmtId="0" fontId="89" fillId="38" borderId="0" applyNumberFormat="0" applyBorder="0" applyAlignment="0" applyProtection="0"/>
    <xf numFmtId="0" fontId="126" fillId="42" borderId="0" applyNumberFormat="0" applyBorder="0" applyAlignment="0" applyProtection="0"/>
    <xf numFmtId="0" fontId="89" fillId="42" borderId="0" applyNumberFormat="0" applyBorder="0" applyAlignment="0" applyProtection="0"/>
    <xf numFmtId="0" fontId="127" fillId="26" borderId="0" applyNumberFormat="0" applyBorder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28" fillId="67" borderId="61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48" fillId="59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1" fillId="21" borderId="76" applyNumberFormat="0" applyAlignment="0" applyProtection="0"/>
    <xf numFmtId="0" fontId="129" fillId="27" borderId="18" applyNumberFormat="0" applyAlignment="0" applyProtection="0"/>
    <xf numFmtId="0" fontId="6" fillId="0" borderId="0" applyFont="0" applyFill="0" applyBorder="0" applyAlignment="0" applyProtection="0"/>
    <xf numFmtId="0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130" fillId="0" borderId="0" applyNumberFormat="0" applyFill="0" applyBorder="0" applyAlignment="0" applyProtection="0"/>
    <xf numFmtId="0" fontId="131" fillId="25" borderId="0" applyNumberFormat="0" applyBorder="0" applyAlignment="0" applyProtection="0"/>
    <xf numFmtId="0" fontId="132" fillId="0" borderId="14" applyNumberFormat="0" applyFill="0" applyAlignment="0" applyProtection="0"/>
    <xf numFmtId="0" fontId="133" fillId="0" borderId="15" applyNumberFormat="0" applyFill="0" applyAlignment="0" applyProtection="0"/>
    <xf numFmtId="0" fontId="134" fillId="0" borderId="16" applyNumberFormat="0" applyFill="0" applyAlignment="0" applyProtection="0"/>
    <xf numFmtId="0" fontId="134" fillId="0" borderId="0" applyNumberFormat="0" applyFill="0" applyBorder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35" fillId="66" borderId="61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61" fillId="57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8" fillId="11" borderId="76" applyNumberFormat="0" applyAlignment="0" applyProtection="0"/>
    <xf numFmtId="0" fontId="136" fillId="0" borderId="17" applyNumberFormat="0" applyFill="0" applyAlignment="0" applyProtection="0"/>
    <xf numFmtId="0" fontId="137" fillId="2" borderId="0" applyNumberFormat="0" applyBorder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138" fillId="0" borderId="0"/>
    <xf numFmtId="0" fontId="28" fillId="0" borderId="0">
      <alignment horizontal="left" vertical="top" wrapText="1"/>
    </xf>
    <xf numFmtId="0" fontId="3" fillId="0" borderId="0"/>
    <xf numFmtId="0" fontId="2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39" fillId="0" borderId="0"/>
    <xf numFmtId="0" fontId="139" fillId="0" borderId="0"/>
    <xf numFmtId="0" fontId="28" fillId="0" borderId="0">
      <alignment horizontal="left" vertical="top" wrapText="1"/>
    </xf>
    <xf numFmtId="0" fontId="5" fillId="0" borderId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125" fillId="28" borderId="19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4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24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2" fillId="28" borderId="19" applyNumberFormat="0" applyFont="0" applyAlignment="0" applyProtection="0"/>
    <xf numFmtId="0" fontId="2" fillId="28" borderId="19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2" fillId="28" borderId="19" applyNumberFormat="0" applyFont="0" applyAlignment="0" applyProtection="0"/>
    <xf numFmtId="0" fontId="88" fillId="28" borderId="19" applyNumberFormat="0" applyFon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140" fillId="67" borderId="62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74" fillId="59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21" fillId="21" borderId="78" applyNumberFormat="0" applyAlignment="0" applyProtection="0"/>
    <xf numFmtId="0" fontId="141" fillId="0" borderId="0" applyNumberFormat="0" applyFill="0" applyBorder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142" fillId="0" borderId="63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0" fontId="143" fillId="0" borderId="0" applyNumberFormat="0" applyFill="0" applyBorder="0" applyAlignment="0" applyProtection="0"/>
    <xf numFmtId="0" fontId="112" fillId="11" borderId="76" applyNumberFormat="0" applyAlignment="0" applyProtection="0"/>
    <xf numFmtId="0" fontId="112" fillId="11" borderId="76" applyNumberFormat="0" applyAlignment="0" applyProtection="0"/>
    <xf numFmtId="0" fontId="74" fillId="21" borderId="78" applyNumberFormat="0" applyAlignment="0" applyProtection="0"/>
    <xf numFmtId="0" fontId="74" fillId="21" borderId="78" applyNumberFormat="0" applyAlignment="0" applyProtection="0"/>
    <xf numFmtId="0" fontId="113" fillId="21" borderId="76" applyNumberFormat="0" applyAlignment="0" applyProtection="0"/>
    <xf numFmtId="0" fontId="113" fillId="21" borderId="76" applyNumberFormat="0" applyAlignment="0" applyProtection="0"/>
    <xf numFmtId="0" fontId="54" fillId="0" borderId="79" applyNumberFormat="0" applyFill="0" applyAlignment="0" applyProtection="0"/>
    <xf numFmtId="0" fontId="54" fillId="0" borderId="79" applyNumberFormat="0" applyFill="0" applyAlignment="0" applyProtection="0"/>
    <xf numFmtId="0" fontId="6" fillId="24" borderId="77" applyNumberFormat="0" applyFont="0" applyAlignment="0" applyProtection="0"/>
    <xf numFmtId="0" fontId="6" fillId="24" borderId="77" applyNumberFormat="0" applyFont="0" applyAlignment="0" applyProtection="0"/>
    <xf numFmtId="0" fontId="28" fillId="0" borderId="0">
      <alignment horizontal="left" vertical="top" wrapText="1"/>
    </xf>
    <xf numFmtId="0" fontId="146" fillId="0" borderId="0"/>
    <xf numFmtId="0" fontId="3" fillId="0" borderId="0"/>
    <xf numFmtId="0" fontId="6" fillId="0" borderId="0"/>
    <xf numFmtId="173" fontId="28" fillId="0" borderId="0" applyFill="0" applyBorder="0" applyProtection="0">
      <alignment horizontal="right" vertical="top"/>
    </xf>
    <xf numFmtId="0" fontId="11" fillId="21" borderId="84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48" fillId="59" borderId="84" applyNumberFormat="0" applyAlignment="0" applyProtection="0"/>
    <xf numFmtId="0" fontId="61" fillId="57" borderId="84" applyNumberForma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5" applyNumberFormat="0" applyAlignment="0" applyProtection="0"/>
    <xf numFmtId="0" fontId="54" fillId="0" borderId="123" applyNumberFormat="0" applyFill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48" fillId="59" borderId="84" applyNumberFormat="0" applyAlignment="0" applyProtection="0"/>
    <xf numFmtId="0" fontId="18" fillId="11" borderId="84" applyNumberForma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11" fillId="21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48" fillId="59" borderId="84" applyNumberFormat="0" applyAlignment="0" applyProtection="0"/>
    <xf numFmtId="0" fontId="11" fillId="21" borderId="84" applyNumberFormat="0" applyAlignment="0" applyProtection="0"/>
    <xf numFmtId="0" fontId="21" fillId="21" borderId="85" applyNumberFormat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18" fillId="11" borderId="84" applyNumberFormat="0" applyAlignment="0" applyProtection="0"/>
    <xf numFmtId="0" fontId="48" fillId="59" borderId="84" applyNumberFormat="0" applyAlignment="0" applyProtection="0"/>
    <xf numFmtId="0" fontId="61" fillId="57" borderId="84" applyNumberFormat="0" applyAlignment="0" applyProtection="0"/>
    <xf numFmtId="0" fontId="74" fillId="59" borderId="85" applyNumberFormat="0" applyAlignment="0" applyProtection="0"/>
    <xf numFmtId="0" fontId="54" fillId="0" borderId="123" applyNumberFormat="0" applyFill="0" applyAlignment="0" applyProtection="0"/>
    <xf numFmtId="0" fontId="3" fillId="56" borderId="87" applyNumberFormat="0" applyFon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4" fillId="24" borderId="87" applyNumberFormat="0" applyFont="0" applyAlignment="0" applyProtection="0"/>
    <xf numFmtId="0" fontId="54" fillId="0" borderId="123" applyNumberFormat="0" applyFill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61" fillId="57" borderId="84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74" fillId="59" borderId="85" applyNumberFormat="0" applyAlignment="0" applyProtection="0"/>
    <xf numFmtId="0" fontId="54" fillId="0" borderId="123" applyNumberFormat="0" applyFill="0" applyAlignment="0" applyProtection="0"/>
    <xf numFmtId="0" fontId="18" fillId="11" borderId="84" applyNumberFormat="0" applyAlignment="0" applyProtection="0"/>
    <xf numFmtId="0" fontId="54" fillId="0" borderId="123" applyNumberFormat="0" applyFill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3" fillId="24" borderId="87" applyNumberFormat="0" applyFont="0" applyAlignment="0" applyProtection="0"/>
    <xf numFmtId="0" fontId="61" fillId="57" borderId="84" applyNumberForma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61" fillId="57" borderId="84" applyNumberForma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5" applyNumberFormat="0" applyAlignment="0" applyProtection="0"/>
    <xf numFmtId="0" fontId="61" fillId="57" borderId="84" applyNumberFormat="0" applyAlignment="0" applyProtection="0"/>
    <xf numFmtId="0" fontId="4" fillId="24" borderId="87" applyNumberFormat="0" applyFont="0" applyAlignment="0" applyProtection="0"/>
    <xf numFmtId="0" fontId="21" fillId="21" borderId="85" applyNumberFormat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54" fillId="0" borderId="123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18" fillId="11" borderId="84" applyNumberFormat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23" fillId="0" borderId="86" applyNumberFormat="0" applyFill="0" applyAlignment="0" applyProtection="0"/>
    <xf numFmtId="0" fontId="21" fillId="21" borderId="85" applyNumberFormat="0" applyAlignment="0" applyProtection="0"/>
    <xf numFmtId="0" fontId="3" fillId="56" borderId="87" applyNumberFormat="0" applyFont="0" applyAlignment="0" applyProtection="0"/>
    <xf numFmtId="0" fontId="3" fillId="24" borderId="87" applyNumberFormat="0" applyFont="0" applyAlignment="0" applyProtection="0"/>
    <xf numFmtId="0" fontId="61" fillId="57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5" applyNumberFormat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48" fillId="59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48" fillId="59" borderId="84" applyNumberFormat="0" applyAlignment="0" applyProtection="0"/>
    <xf numFmtId="0" fontId="54" fillId="0" borderId="123" applyNumberFormat="0" applyFill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11" fillId="21" borderId="84" applyNumberForma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21" fillId="21" borderId="85" applyNumberFormat="0" applyAlignment="0" applyProtection="0"/>
    <xf numFmtId="0" fontId="3" fillId="56" borderId="87" applyNumberFormat="0" applyFont="0" applyAlignment="0" applyProtection="0"/>
    <xf numFmtId="0" fontId="18" fillId="11" borderId="84" applyNumberFormat="0" applyAlignment="0" applyProtection="0"/>
    <xf numFmtId="0" fontId="23" fillId="0" borderId="86" applyNumberFormat="0" applyFill="0" applyAlignment="0" applyProtection="0"/>
    <xf numFmtId="0" fontId="21" fillId="21" borderId="85" applyNumberFormat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21" fillId="21" borderId="85" applyNumberForma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5" applyNumberForma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54" fillId="0" borderId="123" applyNumberFormat="0" applyFill="0" applyAlignment="0" applyProtection="0"/>
    <xf numFmtId="0" fontId="4" fillId="24" borderId="87" applyNumberFormat="0" applyFont="0" applyAlignment="0" applyProtection="0"/>
    <xf numFmtId="0" fontId="21" fillId="21" borderId="85" applyNumberFormat="0" applyAlignment="0" applyProtection="0"/>
    <xf numFmtId="0" fontId="3" fillId="56" borderId="87" applyNumberFormat="0" applyFont="0" applyAlignment="0" applyProtection="0"/>
    <xf numFmtId="0" fontId="18" fillId="11" borderId="84" applyNumberFormat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11" fillId="21" borderId="84" applyNumberForma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4" fillId="24" borderId="87" applyNumberFormat="0" applyFont="0" applyAlignment="0" applyProtection="0"/>
    <xf numFmtId="0" fontId="48" fillId="59" borderId="84" applyNumberForma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11" fillId="21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48" fillId="59" borderId="84" applyNumberFormat="0" applyAlignment="0" applyProtection="0"/>
    <xf numFmtId="0" fontId="18" fillId="11" borderId="84" applyNumberForma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11" fillId="21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74" fillId="59" borderId="85" applyNumberFormat="0" applyAlignment="0" applyProtection="0"/>
    <xf numFmtId="0" fontId="48" fillId="59" borderId="84" applyNumberFormat="0" applyAlignment="0" applyProtection="0"/>
    <xf numFmtId="0" fontId="3" fillId="56" borderId="87" applyNumberFormat="0" applyFont="0" applyAlignment="0" applyProtection="0"/>
    <xf numFmtId="0" fontId="48" fillId="59" borderId="84" applyNumberFormat="0" applyAlignment="0" applyProtection="0"/>
    <xf numFmtId="0" fontId="61" fillId="57" borderId="84" applyNumberFormat="0" applyAlignment="0" applyProtection="0"/>
    <xf numFmtId="0" fontId="3" fillId="24" borderId="87" applyNumberFormat="0" applyFon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74" fillId="59" borderId="85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3" fillId="24" borderId="87" applyNumberFormat="0" applyFont="0" applyAlignment="0" applyProtection="0"/>
    <xf numFmtId="0" fontId="23" fillId="0" borderId="86" applyNumberFormat="0" applyFill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1" fillId="21" borderId="84" applyNumberFormat="0" applyAlignment="0" applyProtection="0"/>
    <xf numFmtId="0" fontId="3" fillId="24" borderId="87" applyNumberFormat="0" applyFon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48" fillId="59" borderId="84" applyNumberFormat="0" applyAlignment="0" applyProtection="0"/>
    <xf numFmtId="0" fontId="18" fillId="11" borderId="84" applyNumberForma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11" fillId="21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48" fillId="59" borderId="84" applyNumberFormat="0" applyAlignment="0" applyProtection="0"/>
    <xf numFmtId="0" fontId="61" fillId="57" borderId="84" applyNumberForma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5" applyNumberFormat="0" applyAlignment="0" applyProtection="0"/>
    <xf numFmtId="0" fontId="54" fillId="0" borderId="123" applyNumberFormat="0" applyFill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48" fillId="59" borderId="84" applyNumberFormat="0" applyAlignment="0" applyProtection="0"/>
    <xf numFmtId="0" fontId="18" fillId="11" borderId="84" applyNumberForma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11" fillId="21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3" fillId="24" borderId="87" applyNumberFormat="0" applyFon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21" fillId="21" borderId="85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5" applyNumberFormat="0" applyAlignment="0" applyProtection="0"/>
    <xf numFmtId="0" fontId="54" fillId="0" borderId="123" applyNumberFormat="0" applyFill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48" fillId="59" borderId="84" applyNumberFormat="0" applyAlignment="0" applyProtection="0"/>
    <xf numFmtId="0" fontId="18" fillId="11" borderId="84" applyNumberForma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11" fillId="21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48" fillId="59" borderId="84" applyNumberFormat="0" applyAlignment="0" applyProtection="0"/>
    <xf numFmtId="0" fontId="11" fillId="21" borderId="84" applyNumberFormat="0" applyAlignment="0" applyProtection="0"/>
    <xf numFmtId="0" fontId="21" fillId="21" borderId="85" applyNumberFormat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18" fillId="11" borderId="84" applyNumberFormat="0" applyAlignment="0" applyProtection="0"/>
    <xf numFmtId="0" fontId="48" fillId="59" borderId="84" applyNumberFormat="0" applyAlignment="0" applyProtection="0"/>
    <xf numFmtId="0" fontId="61" fillId="57" borderId="84" applyNumberFormat="0" applyAlignment="0" applyProtection="0"/>
    <xf numFmtId="0" fontId="74" fillId="59" borderId="85" applyNumberFormat="0" applyAlignment="0" applyProtection="0"/>
    <xf numFmtId="0" fontId="54" fillId="0" borderId="123" applyNumberFormat="0" applyFill="0" applyAlignment="0" applyProtection="0"/>
    <xf numFmtId="0" fontId="3" fillId="56" borderId="87" applyNumberFormat="0" applyFon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4" fillId="24" borderId="87" applyNumberFormat="0" applyFont="0" applyAlignment="0" applyProtection="0"/>
    <xf numFmtId="0" fontId="54" fillId="0" borderId="123" applyNumberFormat="0" applyFill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61" fillId="57" borderId="84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74" fillId="59" borderId="85" applyNumberFormat="0" applyAlignment="0" applyProtection="0"/>
    <xf numFmtId="0" fontId="54" fillId="0" borderId="123" applyNumberFormat="0" applyFill="0" applyAlignment="0" applyProtection="0"/>
    <xf numFmtId="0" fontId="18" fillId="11" borderId="84" applyNumberFormat="0" applyAlignment="0" applyProtection="0"/>
    <xf numFmtId="0" fontId="54" fillId="0" borderId="123" applyNumberFormat="0" applyFill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3" fillId="24" borderId="87" applyNumberFormat="0" applyFont="0" applyAlignment="0" applyProtection="0"/>
    <xf numFmtId="0" fontId="61" fillId="57" borderId="84" applyNumberForma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61" fillId="57" borderId="84" applyNumberForma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5" applyNumberFormat="0" applyAlignment="0" applyProtection="0"/>
    <xf numFmtId="0" fontId="61" fillId="57" borderId="84" applyNumberFormat="0" applyAlignment="0" applyProtection="0"/>
    <xf numFmtId="0" fontId="4" fillId="24" borderId="87" applyNumberFormat="0" applyFont="0" applyAlignment="0" applyProtection="0"/>
    <xf numFmtId="0" fontId="21" fillId="21" borderId="85" applyNumberFormat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54" fillId="0" borderId="123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18" fillId="11" borderId="84" applyNumberFormat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23" fillId="0" borderId="86" applyNumberFormat="0" applyFill="0" applyAlignment="0" applyProtection="0"/>
    <xf numFmtId="0" fontId="21" fillId="21" borderId="85" applyNumberFormat="0" applyAlignment="0" applyProtection="0"/>
    <xf numFmtId="0" fontId="3" fillId="56" borderId="87" applyNumberFormat="0" applyFont="0" applyAlignment="0" applyProtection="0"/>
    <xf numFmtId="0" fontId="3" fillId="24" borderId="87" applyNumberFormat="0" applyFont="0" applyAlignment="0" applyProtection="0"/>
    <xf numFmtId="0" fontId="61" fillId="57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5" applyNumberFormat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48" fillId="59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48" fillId="59" borderId="84" applyNumberFormat="0" applyAlignment="0" applyProtection="0"/>
    <xf numFmtId="0" fontId="54" fillId="0" borderId="123" applyNumberFormat="0" applyFill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11" fillId="21" borderId="84" applyNumberForma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21" fillId="21" borderId="85" applyNumberFormat="0" applyAlignment="0" applyProtection="0"/>
    <xf numFmtId="0" fontId="3" fillId="56" borderId="87" applyNumberFormat="0" applyFont="0" applyAlignment="0" applyProtection="0"/>
    <xf numFmtId="0" fontId="18" fillId="11" borderId="84" applyNumberFormat="0" applyAlignment="0" applyProtection="0"/>
    <xf numFmtId="0" fontId="23" fillId="0" borderId="86" applyNumberFormat="0" applyFill="0" applyAlignment="0" applyProtection="0"/>
    <xf numFmtId="0" fontId="21" fillId="21" borderId="85" applyNumberFormat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21" fillId="21" borderId="85" applyNumberForma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5" applyNumberForma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54" fillId="0" borderId="123" applyNumberFormat="0" applyFill="0" applyAlignment="0" applyProtection="0"/>
    <xf numFmtId="0" fontId="4" fillId="24" borderId="87" applyNumberFormat="0" applyFont="0" applyAlignment="0" applyProtection="0"/>
    <xf numFmtId="0" fontId="21" fillId="21" borderId="85" applyNumberFormat="0" applyAlignment="0" applyProtection="0"/>
    <xf numFmtId="0" fontId="3" fillId="56" borderId="87" applyNumberFormat="0" applyFont="0" applyAlignment="0" applyProtection="0"/>
    <xf numFmtId="0" fontId="18" fillId="11" borderId="84" applyNumberFormat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11" fillId="21" borderId="84" applyNumberForma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4" fillId="24" borderId="87" applyNumberFormat="0" applyFont="0" applyAlignment="0" applyProtection="0"/>
    <xf numFmtId="0" fontId="48" fillId="59" borderId="84" applyNumberForma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11" fillId="21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48" fillId="59" borderId="84" applyNumberFormat="0" applyAlignment="0" applyProtection="0"/>
    <xf numFmtId="0" fontId="18" fillId="11" borderId="84" applyNumberForma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11" fillId="21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74" fillId="59" borderId="85" applyNumberFormat="0" applyAlignment="0" applyProtection="0"/>
    <xf numFmtId="0" fontId="48" fillId="59" borderId="84" applyNumberFormat="0" applyAlignment="0" applyProtection="0"/>
    <xf numFmtId="0" fontId="3" fillId="56" borderId="87" applyNumberFormat="0" applyFont="0" applyAlignment="0" applyProtection="0"/>
    <xf numFmtId="0" fontId="48" fillId="59" borderId="84" applyNumberFormat="0" applyAlignment="0" applyProtection="0"/>
    <xf numFmtId="0" fontId="61" fillId="57" borderId="84" applyNumberFormat="0" applyAlignment="0" applyProtection="0"/>
    <xf numFmtId="0" fontId="3" fillId="24" borderId="87" applyNumberFormat="0" applyFon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74" fillId="59" borderId="85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3" fillId="24" borderId="87" applyNumberFormat="0" applyFont="0" applyAlignment="0" applyProtection="0"/>
    <xf numFmtId="0" fontId="23" fillId="0" borderId="86" applyNumberFormat="0" applyFill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1" fillId="21" borderId="84" applyNumberFormat="0" applyAlignment="0" applyProtection="0"/>
    <xf numFmtId="0" fontId="3" fillId="24" borderId="87" applyNumberFormat="0" applyFon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48" fillId="59" borderId="84" applyNumberFormat="0" applyAlignment="0" applyProtection="0"/>
    <xf numFmtId="0" fontId="18" fillId="11" borderId="84" applyNumberForma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11" fillId="21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48" fillId="59" borderId="84" applyNumberFormat="0" applyAlignment="0" applyProtection="0"/>
    <xf numFmtId="0" fontId="61" fillId="57" borderId="84" applyNumberForma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5" applyNumberFormat="0" applyAlignment="0" applyProtection="0"/>
    <xf numFmtId="0" fontId="54" fillId="0" borderId="123" applyNumberFormat="0" applyFill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48" fillId="59" borderId="84" applyNumberFormat="0" applyAlignment="0" applyProtection="0"/>
    <xf numFmtId="0" fontId="18" fillId="11" borderId="84" applyNumberForma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11" fillId="21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5" applyNumberFormat="0" applyAlignment="0" applyProtection="0"/>
    <xf numFmtId="0" fontId="54" fillId="0" borderId="123" applyNumberFormat="0" applyFill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48" fillId="59" borderId="84" applyNumberFormat="0" applyAlignment="0" applyProtection="0"/>
    <xf numFmtId="0" fontId="18" fillId="11" borderId="84" applyNumberForma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11" fillId="21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48" fillId="59" borderId="84" applyNumberFormat="0" applyAlignment="0" applyProtection="0"/>
    <xf numFmtId="0" fontId="11" fillId="21" borderId="84" applyNumberFormat="0" applyAlignment="0" applyProtection="0"/>
    <xf numFmtId="0" fontId="21" fillId="21" borderId="85" applyNumberFormat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18" fillId="11" borderId="84" applyNumberFormat="0" applyAlignment="0" applyProtection="0"/>
    <xf numFmtId="0" fontId="48" fillId="59" borderId="84" applyNumberFormat="0" applyAlignment="0" applyProtection="0"/>
    <xf numFmtId="0" fontId="61" fillId="57" borderId="84" applyNumberFormat="0" applyAlignment="0" applyProtection="0"/>
    <xf numFmtId="0" fontId="74" fillId="59" borderId="85" applyNumberFormat="0" applyAlignment="0" applyProtection="0"/>
    <xf numFmtId="0" fontId="54" fillId="0" borderId="123" applyNumberFormat="0" applyFill="0" applyAlignment="0" applyProtection="0"/>
    <xf numFmtId="0" fontId="3" fillId="56" borderId="87" applyNumberFormat="0" applyFon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4" fillId="24" borderId="87" applyNumberFormat="0" applyFont="0" applyAlignment="0" applyProtection="0"/>
    <xf numFmtId="0" fontId="54" fillId="0" borderId="123" applyNumberFormat="0" applyFill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61" fillId="57" borderId="84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74" fillId="59" borderId="85" applyNumberFormat="0" applyAlignment="0" applyProtection="0"/>
    <xf numFmtId="0" fontId="54" fillId="0" borderId="123" applyNumberFormat="0" applyFill="0" applyAlignment="0" applyProtection="0"/>
    <xf numFmtId="0" fontId="18" fillId="11" borderId="84" applyNumberFormat="0" applyAlignment="0" applyProtection="0"/>
    <xf numFmtId="0" fontId="54" fillId="0" borderId="123" applyNumberFormat="0" applyFill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3" fillId="24" borderId="87" applyNumberFormat="0" applyFont="0" applyAlignment="0" applyProtection="0"/>
    <xf numFmtId="0" fontId="61" fillId="57" borderId="84" applyNumberForma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61" fillId="57" borderId="84" applyNumberForma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5" applyNumberFormat="0" applyAlignment="0" applyProtection="0"/>
    <xf numFmtId="0" fontId="61" fillId="57" borderId="84" applyNumberFormat="0" applyAlignment="0" applyProtection="0"/>
    <xf numFmtId="0" fontId="4" fillId="24" borderId="87" applyNumberFormat="0" applyFont="0" applyAlignment="0" applyProtection="0"/>
    <xf numFmtId="0" fontId="21" fillId="21" borderId="85" applyNumberFormat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54" fillId="0" borderId="123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18" fillId="11" borderId="84" applyNumberFormat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23" fillId="0" borderId="86" applyNumberFormat="0" applyFill="0" applyAlignment="0" applyProtection="0"/>
    <xf numFmtId="0" fontId="21" fillId="21" borderId="85" applyNumberFormat="0" applyAlignment="0" applyProtection="0"/>
    <xf numFmtId="0" fontId="3" fillId="56" borderId="87" applyNumberFormat="0" applyFont="0" applyAlignment="0" applyProtection="0"/>
    <xf numFmtId="0" fontId="3" fillId="24" borderId="87" applyNumberFormat="0" applyFont="0" applyAlignment="0" applyProtection="0"/>
    <xf numFmtId="0" fontId="61" fillId="57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5" applyNumberFormat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48" fillId="59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48" fillId="59" borderId="84" applyNumberFormat="0" applyAlignment="0" applyProtection="0"/>
    <xf numFmtId="0" fontId="54" fillId="0" borderId="123" applyNumberFormat="0" applyFill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11" fillId="21" borderId="84" applyNumberForma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21" fillId="21" borderId="85" applyNumberFormat="0" applyAlignment="0" applyProtection="0"/>
    <xf numFmtId="0" fontId="3" fillId="56" borderId="87" applyNumberFormat="0" applyFont="0" applyAlignment="0" applyProtection="0"/>
    <xf numFmtId="0" fontId="18" fillId="11" borderId="84" applyNumberFormat="0" applyAlignment="0" applyProtection="0"/>
    <xf numFmtId="0" fontId="23" fillId="0" borderId="86" applyNumberFormat="0" applyFill="0" applyAlignment="0" applyProtection="0"/>
    <xf numFmtId="0" fontId="21" fillId="21" borderId="85" applyNumberFormat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21" fillId="21" borderId="85" applyNumberForma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5" applyNumberForma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54" fillId="0" borderId="123" applyNumberFormat="0" applyFill="0" applyAlignment="0" applyProtection="0"/>
    <xf numFmtId="0" fontId="4" fillId="24" borderId="87" applyNumberFormat="0" applyFont="0" applyAlignment="0" applyProtection="0"/>
    <xf numFmtId="0" fontId="21" fillId="21" borderId="85" applyNumberFormat="0" applyAlignment="0" applyProtection="0"/>
    <xf numFmtId="0" fontId="3" fillId="56" borderId="87" applyNumberFormat="0" applyFont="0" applyAlignment="0" applyProtection="0"/>
    <xf numFmtId="0" fontId="18" fillId="11" borderId="84" applyNumberFormat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11" fillId="21" borderId="84" applyNumberForma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4" fillId="24" borderId="87" applyNumberFormat="0" applyFont="0" applyAlignment="0" applyProtection="0"/>
    <xf numFmtId="0" fontId="48" fillId="59" borderId="84" applyNumberForma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11" fillId="21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48" fillId="59" borderId="84" applyNumberFormat="0" applyAlignment="0" applyProtection="0"/>
    <xf numFmtId="0" fontId="18" fillId="11" borderId="84" applyNumberForma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11" fillId="21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74" fillId="59" borderId="85" applyNumberFormat="0" applyAlignment="0" applyProtection="0"/>
    <xf numFmtId="0" fontId="48" fillId="59" borderId="84" applyNumberFormat="0" applyAlignment="0" applyProtection="0"/>
    <xf numFmtId="0" fontId="3" fillId="56" borderId="87" applyNumberFormat="0" applyFont="0" applyAlignment="0" applyProtection="0"/>
    <xf numFmtId="0" fontId="48" fillId="59" borderId="84" applyNumberFormat="0" applyAlignment="0" applyProtection="0"/>
    <xf numFmtId="0" fontId="61" fillId="57" borderId="84" applyNumberFormat="0" applyAlignment="0" applyProtection="0"/>
    <xf numFmtId="0" fontId="3" fillId="24" borderId="87" applyNumberFormat="0" applyFon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74" fillId="59" borderId="85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3" fillId="24" borderId="87" applyNumberFormat="0" applyFont="0" applyAlignment="0" applyProtection="0"/>
    <xf numFmtId="0" fontId="23" fillId="0" borderId="86" applyNumberFormat="0" applyFill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56" borderId="87" applyNumberFormat="0" applyFon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1" fillId="21" borderId="84" applyNumberFormat="0" applyAlignment="0" applyProtection="0"/>
    <xf numFmtId="0" fontId="3" fillId="24" borderId="87" applyNumberFormat="0" applyFon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48" fillId="59" borderId="84" applyNumberFormat="0" applyAlignment="0" applyProtection="0"/>
    <xf numFmtId="0" fontId="18" fillId="11" borderId="84" applyNumberForma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11" fillId="21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48" fillId="59" borderId="84" applyNumberFormat="0" applyAlignment="0" applyProtection="0"/>
    <xf numFmtId="0" fontId="61" fillId="57" borderId="84" applyNumberFormat="0" applyAlignment="0" applyProtection="0"/>
    <xf numFmtId="0" fontId="4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74" fillId="59" borderId="85" applyNumberFormat="0" applyAlignment="0" applyProtection="0"/>
    <xf numFmtId="0" fontId="54" fillId="0" borderId="123" applyNumberFormat="0" applyFill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11" fillId="21" borderId="84" applyNumberFormat="0" applyAlignment="0" applyProtection="0"/>
    <xf numFmtId="0" fontId="3" fillId="56" borderId="87" applyNumberFormat="0" applyFont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23" fillId="0" borderId="86" applyNumberFormat="0" applyFill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21" fillId="21" borderId="85" applyNumberFormat="0" applyAlignment="0" applyProtection="0"/>
    <xf numFmtId="0" fontId="48" fillId="59" borderId="84" applyNumberFormat="0" applyAlignment="0" applyProtection="0"/>
    <xf numFmtId="0" fontId="18" fillId="11" borderId="84" applyNumberForma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11" fillId="21" borderId="84" applyNumberForma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54" fillId="0" borderId="123" applyNumberFormat="0" applyFill="0" applyAlignment="0" applyProtection="0"/>
    <xf numFmtId="0" fontId="74" fillId="59" borderId="85" applyNumberForma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4" fillId="24" borderId="87" applyNumberFormat="0" applyFont="0" applyAlignment="0" applyProtection="0"/>
    <xf numFmtId="0" fontId="61" fillId="57" borderId="84" applyNumberFormat="0" applyAlignment="0" applyProtection="0"/>
    <xf numFmtId="0" fontId="48" fillId="59" borderId="84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8" fillId="11" borderId="84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3" fillId="24" borderId="87" applyNumberFormat="0" applyFon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18" fillId="11" borderId="84" applyNumberForma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48" fillId="59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61" fillId="57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4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24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3" fillId="56" borderId="87" applyNumberFormat="0" applyFon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74" fillId="59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1" fillId="21" borderId="85" applyNumberFormat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54" fillId="0" borderId="123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23" fillId="0" borderId="86" applyNumberFormat="0" applyFill="0" applyAlignment="0" applyProtection="0"/>
    <xf numFmtId="0" fontId="112" fillId="11" borderId="84" applyNumberFormat="0" applyAlignment="0" applyProtection="0"/>
    <xf numFmtId="0" fontId="112" fillId="11" borderId="84" applyNumberFormat="0" applyAlignment="0" applyProtection="0"/>
    <xf numFmtId="0" fontId="74" fillId="21" borderId="85" applyNumberFormat="0" applyAlignment="0" applyProtection="0"/>
    <xf numFmtId="0" fontId="74" fillId="21" borderId="85" applyNumberFormat="0" applyAlignment="0" applyProtection="0"/>
    <xf numFmtId="0" fontId="113" fillId="21" borderId="84" applyNumberFormat="0" applyAlignment="0" applyProtection="0"/>
    <xf numFmtId="0" fontId="113" fillId="21" borderId="84" applyNumberFormat="0" applyAlignment="0" applyProtection="0"/>
    <xf numFmtId="0" fontId="54" fillId="0" borderId="86" applyNumberFormat="0" applyFill="0" applyAlignment="0" applyProtection="0"/>
    <xf numFmtId="0" fontId="54" fillId="0" borderId="86" applyNumberFormat="0" applyFill="0" applyAlignment="0" applyProtection="0"/>
    <xf numFmtId="0" fontId="6" fillId="24" borderId="87" applyNumberFormat="0" applyFont="0" applyAlignment="0" applyProtection="0"/>
    <xf numFmtId="0" fontId="6" fillId="24" borderId="87" applyNumberFormat="0" applyFont="0" applyAlignment="0" applyProtection="0"/>
    <xf numFmtId="0" fontId="6" fillId="0" borderId="0"/>
  </cellStyleXfs>
  <cellXfs count="384">
    <xf numFmtId="0" fontId="0" fillId="0" borderId="0" xfId="0"/>
    <xf numFmtId="0" fontId="123" fillId="0" borderId="0" xfId="0" applyFont="1" applyAlignment="1">
      <alignment horizontal="left" vertical="center" indent="15"/>
    </xf>
    <xf numFmtId="0" fontId="123" fillId="0" borderId="0" xfId="0" applyFont="1" applyAlignment="1">
      <alignment horizontal="center" vertical="center"/>
    </xf>
    <xf numFmtId="0" fontId="124" fillId="0" borderId="0" xfId="0" applyFont="1" applyAlignment="1">
      <alignment vertical="center" wrapText="1"/>
    </xf>
    <xf numFmtId="0" fontId="123" fillId="0" borderId="0" xfId="0" applyFont="1"/>
    <xf numFmtId="0" fontId="109" fillId="0" borderId="0" xfId="0" applyNumberFormat="1" applyFont="1" applyAlignment="1">
      <alignment vertical="center" wrapText="1"/>
    </xf>
    <xf numFmtId="0" fontId="109" fillId="0" borderId="0" xfId="0" applyFont="1" applyAlignment="1">
      <alignment vertical="center" wrapText="1"/>
    </xf>
    <xf numFmtId="0" fontId="123" fillId="0" borderId="0" xfId="0" applyNumberFormat="1" applyFont="1"/>
    <xf numFmtId="0" fontId="123" fillId="0" borderId="0" xfId="0" applyNumberFormat="1" applyFont="1" applyAlignment="1">
      <alignment horizontal="center" vertical="center"/>
    </xf>
    <xf numFmtId="0" fontId="123" fillId="0" borderId="0" xfId="0" applyNumberFormat="1" applyFont="1" applyAlignment="1">
      <alignment vertical="center" wrapText="1"/>
    </xf>
    <xf numFmtId="0" fontId="123" fillId="0" borderId="0" xfId="0" applyFont="1" applyAlignment="1">
      <alignment vertical="center" wrapText="1"/>
    </xf>
    <xf numFmtId="0" fontId="123" fillId="0" borderId="64" xfId="0" applyNumberFormat="1" applyFont="1" applyBorder="1" applyAlignment="1">
      <alignment horizontal="center" vertical="center" wrapText="1"/>
    </xf>
    <xf numFmtId="0" fontId="110" fillId="0" borderId="64" xfId="926" applyFont="1" applyBorder="1" applyAlignment="1">
      <alignment horizontal="center" vertical="top" wrapText="1"/>
    </xf>
    <xf numFmtId="0" fontId="124" fillId="65" borderId="81" xfId="0" applyFont="1" applyFill="1" applyBorder="1" applyAlignment="1">
      <alignment vertical="center" wrapText="1"/>
    </xf>
    <xf numFmtId="0" fontId="124" fillId="0" borderId="0" xfId="0" applyFont="1" applyAlignment="1">
      <alignment horizontal="left" vertical="top" wrapText="1"/>
    </xf>
    <xf numFmtId="0" fontId="124" fillId="0" borderId="65" xfId="0" applyFont="1" applyBorder="1" applyAlignment="1">
      <alignment horizontal="center" vertical="top" wrapText="1"/>
    </xf>
    <xf numFmtId="0" fontId="123" fillId="0" borderId="65" xfId="0" applyFont="1" applyBorder="1" applyAlignment="1">
      <alignment vertical="top" wrapText="1"/>
    </xf>
    <xf numFmtId="0" fontId="123" fillId="0" borderId="82" xfId="0" applyFont="1" applyBorder="1" applyAlignment="1">
      <alignment horizontal="left" vertical="top" wrapText="1"/>
    </xf>
    <xf numFmtId="169" fontId="123" fillId="0" borderId="0" xfId="0" applyNumberFormat="1" applyFont="1" applyAlignment="1">
      <alignment horizontal="left" vertical="top" wrapText="1"/>
    </xf>
    <xf numFmtId="0" fontId="123" fillId="0" borderId="0" xfId="0" applyFont="1" applyAlignment="1">
      <alignment horizontal="left" vertical="top" wrapText="1"/>
    </xf>
    <xf numFmtId="0" fontId="122" fillId="0" borderId="82" xfId="0" applyFont="1" applyBorder="1" applyAlignment="1">
      <alignment horizontal="left" vertical="top" wrapText="1"/>
    </xf>
    <xf numFmtId="0" fontId="123" fillId="0" borderId="65" xfId="0" applyFont="1" applyBorder="1" applyAlignment="1">
      <alignment horizontal="center" vertical="top" wrapText="1"/>
    </xf>
    <xf numFmtId="180" fontId="123" fillId="0" borderId="0" xfId="0" applyNumberFormat="1" applyFont="1" applyAlignment="1">
      <alignment horizontal="left" vertical="top" wrapText="1"/>
    </xf>
    <xf numFmtId="0" fontId="110" fillId="0" borderId="82" xfId="0" applyFont="1" applyBorder="1" applyAlignment="1">
      <alignment horizontal="left" vertical="top" wrapText="1"/>
    </xf>
    <xf numFmtId="0" fontId="123" fillId="0" borderId="0" xfId="0" applyFont="1" applyAlignment="1">
      <alignment horizontal="center"/>
    </xf>
    <xf numFmtId="175" fontId="123" fillId="0" borderId="0" xfId="0" applyNumberFormat="1" applyFont="1"/>
    <xf numFmtId="0" fontId="107" fillId="0" borderId="0" xfId="0" applyFont="1" applyAlignment="1">
      <alignment horizontal="center" vertical="center" wrapText="1"/>
    </xf>
    <xf numFmtId="0" fontId="107" fillId="0" borderId="0" xfId="0" applyFont="1" applyAlignment="1">
      <alignment vertical="top" wrapText="1"/>
    </xf>
    <xf numFmtId="0" fontId="110" fillId="0" borderId="0" xfId="0" applyFont="1" applyBorder="1" applyAlignment="1">
      <alignment vertical="center" wrapText="1"/>
    </xf>
    <xf numFmtId="0" fontId="110" fillId="0" borderId="82" xfId="0" applyFont="1" applyBorder="1" applyAlignment="1">
      <alignment horizontal="center" vertical="center" wrapText="1"/>
    </xf>
    <xf numFmtId="0" fontId="107" fillId="0" borderId="82" xfId="0" applyFont="1" applyBorder="1" applyAlignment="1">
      <alignment horizontal="left" vertical="top" wrapText="1"/>
    </xf>
    <xf numFmtId="0" fontId="107" fillId="0" borderId="82" xfId="0" applyFont="1" applyFill="1" applyBorder="1" applyAlignment="1">
      <alignment horizontal="left" vertical="top" wrapText="1"/>
    </xf>
    <xf numFmtId="49" fontId="124" fillId="0" borderId="65" xfId="0" applyNumberFormat="1" applyFont="1" applyBorder="1" applyAlignment="1">
      <alignment vertical="top"/>
    </xf>
    <xf numFmtId="0" fontId="110" fillId="0" borderId="82" xfId="0" applyFont="1" applyBorder="1" applyAlignment="1">
      <alignment horizontal="left" vertical="center" wrapText="1"/>
    </xf>
    <xf numFmtId="0" fontId="123" fillId="0" borderId="0" xfId="0" applyFont="1" applyAlignment="1">
      <alignment horizontal="right" vertical="top" wrapText="1"/>
    </xf>
    <xf numFmtId="0" fontId="110" fillId="0" borderId="0" xfId="0" applyFont="1"/>
    <xf numFmtId="0" fontId="110" fillId="0" borderId="0" xfId="0" applyFont="1" applyAlignment="1">
      <alignment horizontal="left" vertical="top" wrapText="1"/>
    </xf>
    <xf numFmtId="0" fontId="110" fillId="65" borderId="83" xfId="0" applyFont="1" applyFill="1" applyBorder="1" applyAlignment="1">
      <alignment horizontal="left" vertical="top" wrapText="1"/>
    </xf>
    <xf numFmtId="0" fontId="110" fillId="0" borderId="83" xfId="0" applyFont="1" applyBorder="1" applyAlignment="1">
      <alignment horizontal="left" vertical="top" wrapText="1"/>
    </xf>
    <xf numFmtId="0" fontId="107" fillId="0" borderId="0" xfId="0" applyFont="1" applyAlignment="1">
      <alignment horizontal="left" vertical="top" wrapText="1"/>
    </xf>
    <xf numFmtId="173" fontId="107" fillId="0" borderId="0" xfId="0" applyNumberFormat="1" applyFont="1" applyBorder="1" applyAlignment="1">
      <alignment horizontal="left" vertical="top" wrapText="1"/>
    </xf>
    <xf numFmtId="0" fontId="110" fillId="0" borderId="83" xfId="0" applyFont="1" applyBorder="1" applyAlignment="1">
      <alignment vertical="center" wrapText="1"/>
    </xf>
    <xf numFmtId="173" fontId="110" fillId="0" borderId="0" xfId="0" applyNumberFormat="1" applyFont="1"/>
    <xf numFmtId="0" fontId="107" fillId="0" borderId="88" xfId="0" applyFont="1" applyBorder="1" applyAlignment="1">
      <alignment horizontal="left" vertical="top" wrapText="1"/>
    </xf>
    <xf numFmtId="0" fontId="107" fillId="0" borderId="88" xfId="0" applyFont="1" applyBorder="1" applyAlignment="1">
      <alignment vertical="top" wrapText="1"/>
    </xf>
    <xf numFmtId="0" fontId="122" fillId="0" borderId="88" xfId="0" applyFont="1" applyBorder="1" applyAlignment="1">
      <alignment horizontal="left" vertical="top" wrapText="1"/>
    </xf>
    <xf numFmtId="0" fontId="122" fillId="0" borderId="88" xfId="0" applyFont="1" applyBorder="1" applyAlignment="1">
      <alignment vertical="top" wrapText="1"/>
    </xf>
    <xf numFmtId="0" fontId="122" fillId="0" borderId="83" xfId="0" applyFont="1" applyBorder="1" applyAlignment="1">
      <alignment vertical="center" wrapText="1"/>
    </xf>
    <xf numFmtId="49" fontId="124" fillId="0" borderId="90" xfId="0" applyNumberFormat="1" applyFont="1" applyBorder="1" applyAlignment="1">
      <alignment vertical="top"/>
    </xf>
    <xf numFmtId="173" fontId="110" fillId="0" borderId="88" xfId="71" applyNumberFormat="1" applyFont="1" applyBorder="1" applyAlignment="1">
      <alignment horizontal="right" vertical="center"/>
    </xf>
    <xf numFmtId="173" fontId="110" fillId="0" borderId="88" xfId="0" applyNumberFormat="1" applyFont="1" applyBorder="1" applyAlignment="1">
      <alignment horizontal="right" vertical="center" wrapText="1"/>
    </xf>
    <xf numFmtId="173" fontId="122" fillId="0" borderId="88" xfId="0" applyNumberFormat="1" applyFont="1" applyBorder="1" applyAlignment="1">
      <alignment horizontal="right" vertical="center" wrapText="1"/>
    </xf>
    <xf numFmtId="173" fontId="110" fillId="0" borderId="88" xfId="991" applyNumberFormat="1" applyFont="1" applyBorder="1" applyAlignment="1">
      <alignment horizontal="right" vertical="center" wrapText="1"/>
    </xf>
    <xf numFmtId="0" fontId="110" fillId="0" borderId="88" xfId="926" applyFont="1" applyBorder="1" applyAlignment="1">
      <alignment horizontal="center" vertical="center" wrapText="1"/>
    </xf>
    <xf numFmtId="0" fontId="123" fillId="0" borderId="89" xfId="0" applyFont="1" applyBorder="1" applyAlignment="1">
      <alignment horizontal="left" vertical="top" wrapText="1"/>
    </xf>
    <xf numFmtId="0" fontId="110" fillId="0" borderId="92" xfId="0" applyFont="1" applyBorder="1" applyAlignment="1">
      <alignment horizontal="center" vertical="top" wrapText="1"/>
    </xf>
    <xf numFmtId="0" fontId="110" fillId="0" borderId="93" xfId="0" applyFont="1" applyBorder="1" applyAlignment="1">
      <alignment horizontal="center" vertical="top" wrapText="1"/>
    </xf>
    <xf numFmtId="0" fontId="110" fillId="0" borderId="94" xfId="0" applyFont="1" applyBorder="1" applyAlignment="1">
      <alignment horizontal="center" vertical="top" wrapText="1"/>
    </xf>
    <xf numFmtId="0" fontId="123" fillId="0" borderId="92" xfId="0" applyFont="1" applyBorder="1" applyAlignment="1">
      <alignment horizontal="center" vertical="top" wrapText="1"/>
    </xf>
    <xf numFmtId="0" fontId="123" fillId="0" borderId="93" xfId="0" applyFont="1" applyBorder="1" applyAlignment="1">
      <alignment vertical="top" wrapText="1"/>
    </xf>
    <xf numFmtId="49" fontId="124" fillId="0" borderId="92" xfId="0" applyNumberFormat="1" applyFont="1" applyBorder="1" applyAlignment="1">
      <alignment vertical="top"/>
    </xf>
    <xf numFmtId="49" fontId="124" fillId="0" borderId="93" xfId="0" applyNumberFormat="1" applyFont="1" applyBorder="1" applyAlignment="1">
      <alignment vertical="top"/>
    </xf>
    <xf numFmtId="0" fontId="123" fillId="0" borderId="88" xfId="0" applyNumberFormat="1" applyFont="1" applyBorder="1" applyAlignment="1">
      <alignment horizontal="center" vertical="center" wrapText="1"/>
    </xf>
    <xf numFmtId="173" fontId="107" fillId="0" borderId="0" xfId="0" applyNumberFormat="1" applyFont="1" applyBorder="1" applyAlignment="1">
      <alignment horizontal="right" vertical="top" wrapText="1"/>
    </xf>
    <xf numFmtId="0" fontId="107" fillId="0" borderId="0" xfId="0" applyFont="1" applyBorder="1" applyAlignment="1">
      <alignment horizontal="left" vertical="top" wrapText="1"/>
    </xf>
    <xf numFmtId="0" fontId="107" fillId="0" borderId="0" xfId="0" applyFont="1" applyBorder="1" applyAlignment="1">
      <alignment horizontal="left" vertical="center" wrapText="1"/>
    </xf>
    <xf numFmtId="173" fontId="107" fillId="0" borderId="0" xfId="0" applyNumberFormat="1" applyFont="1" applyBorder="1" applyAlignment="1">
      <alignment vertical="center" wrapText="1"/>
    </xf>
    <xf numFmtId="0" fontId="107" fillId="0" borderId="88" xfId="0" applyFont="1" applyBorder="1" applyAlignment="1">
      <alignment horizontal="left" vertical="top" wrapText="1"/>
    </xf>
    <xf numFmtId="0" fontId="122" fillId="0" borderId="83" xfId="0" applyFont="1" applyBorder="1" applyAlignment="1">
      <alignment horizontal="left" vertical="top" wrapText="1"/>
    </xf>
    <xf numFmtId="0" fontId="124" fillId="0" borderId="97" xfId="0" applyFont="1" applyBorder="1" applyAlignment="1">
      <alignment horizontal="center" vertical="top" wrapText="1"/>
    </xf>
    <xf numFmtId="0" fontId="123" fillId="0" borderId="97" xfId="0" applyFont="1" applyBorder="1" applyAlignment="1">
      <alignment vertical="top" wrapText="1"/>
    </xf>
    <xf numFmtId="0" fontId="123" fillId="0" borderId="99" xfId="0" applyFont="1" applyBorder="1" applyAlignment="1">
      <alignment vertical="top" wrapText="1"/>
    </xf>
    <xf numFmtId="0" fontId="123" fillId="0" borderId="95" xfId="0" applyFont="1" applyBorder="1" applyAlignment="1">
      <alignment horizontal="center" vertical="top" wrapText="1"/>
    </xf>
    <xf numFmtId="0" fontId="123" fillId="0" borderId="97" xfId="0" applyFont="1" applyBorder="1" applyAlignment="1">
      <alignment horizontal="center" vertical="top" wrapText="1"/>
    </xf>
    <xf numFmtId="0" fontId="110" fillId="0" borderId="88" xfId="0" applyFont="1" applyBorder="1" applyAlignment="1">
      <alignment horizontal="left" vertical="center" wrapText="1"/>
    </xf>
    <xf numFmtId="0" fontId="110" fillId="0" borderId="0" xfId="0" applyFont="1" applyBorder="1" applyAlignment="1">
      <alignment vertical="top" wrapText="1"/>
    </xf>
    <xf numFmtId="0" fontId="110" fillId="65" borderId="100" xfId="0" applyFont="1" applyFill="1" applyBorder="1" applyAlignment="1">
      <alignment horizontal="left" vertical="top" wrapText="1"/>
    </xf>
    <xf numFmtId="0" fontId="110" fillId="0" borderId="100" xfId="0" applyFont="1" applyBorder="1" applyAlignment="1">
      <alignment horizontal="left" vertical="top" wrapText="1"/>
    </xf>
    <xf numFmtId="0" fontId="122" fillId="0" borderId="100" xfId="0" applyFont="1" applyBorder="1" applyAlignment="1">
      <alignment horizontal="left" vertical="top" wrapText="1"/>
    </xf>
    <xf numFmtId="0" fontId="110" fillId="0" borderId="100" xfId="0" applyFont="1" applyBorder="1" applyAlignment="1">
      <alignment vertical="center" wrapText="1"/>
    </xf>
    <xf numFmtId="0" fontId="122" fillId="0" borderId="100" xfId="0" applyFont="1" applyBorder="1" applyAlignment="1">
      <alignment vertical="center" wrapText="1"/>
    </xf>
    <xf numFmtId="173" fontId="110" fillId="0" borderId="100" xfId="0" applyNumberFormat="1" applyFont="1" applyBorder="1" applyAlignment="1">
      <alignment horizontal="left" vertical="top" wrapText="1"/>
    </xf>
    <xf numFmtId="173" fontId="107" fillId="0" borderId="100" xfId="0" applyNumberFormat="1" applyFont="1" applyBorder="1" applyAlignment="1">
      <alignment horizontal="right" vertical="center" wrapText="1"/>
    </xf>
    <xf numFmtId="0" fontId="123" fillId="0" borderId="0" xfId="4963" applyFont="1"/>
    <xf numFmtId="0" fontId="124" fillId="0" borderId="0" xfId="4963" applyFont="1" applyFill="1" applyAlignment="1">
      <alignment horizontal="right"/>
    </xf>
    <xf numFmtId="0" fontId="123" fillId="0" borderId="0" xfId="4963" applyFont="1" applyFill="1" applyAlignment="1">
      <alignment horizontal="right"/>
    </xf>
    <xf numFmtId="0" fontId="123" fillId="0" borderId="0" xfId="4963" applyFont="1" applyFill="1" applyAlignment="1">
      <alignment horizontal="center" vertical="center"/>
    </xf>
    <xf numFmtId="0" fontId="123" fillId="0" borderId="0" xfId="4963" applyFont="1" applyFill="1" applyAlignment="1">
      <alignment vertical="center"/>
    </xf>
    <xf numFmtId="181" fontId="110" fillId="0" borderId="0" xfId="526" applyNumberFormat="1" applyFont="1" applyFill="1" applyAlignment="1">
      <alignment horizontal="center" vertical="center"/>
    </xf>
    <xf numFmtId="0" fontId="123" fillId="0" borderId="0" xfId="4963" applyFont="1" applyFill="1"/>
    <xf numFmtId="181" fontId="124" fillId="0" borderId="100" xfId="4963" applyNumberFormat="1" applyFont="1" applyFill="1" applyBorder="1" applyAlignment="1">
      <alignment horizontal="center" vertical="center" wrapText="1"/>
    </xf>
    <xf numFmtId="0" fontId="124" fillId="0" borderId="100" xfId="4963" applyFont="1" applyFill="1" applyBorder="1" applyAlignment="1">
      <alignment horizontal="center" vertical="center" wrapText="1"/>
    </xf>
    <xf numFmtId="1" fontId="144" fillId="0" borderId="100" xfId="4963" applyNumberFormat="1" applyFont="1" applyFill="1" applyBorder="1" applyAlignment="1">
      <alignment horizontal="center" vertical="center"/>
    </xf>
    <xf numFmtId="173" fontId="107" fillId="76" borderId="100" xfId="526" applyNumberFormat="1" applyFont="1" applyFill="1" applyBorder="1" applyAlignment="1">
      <alignment horizontal="center" vertical="center"/>
    </xf>
    <xf numFmtId="0" fontId="122" fillId="0" borderId="96" xfId="4963" applyFont="1" applyFill="1" applyBorder="1" applyAlignment="1">
      <alignment horizontal="center" vertical="center" wrapText="1"/>
    </xf>
    <xf numFmtId="0" fontId="122" fillId="0" borderId="100" xfId="0" applyFont="1" applyFill="1" applyBorder="1" applyAlignment="1">
      <alignment horizontal="left" vertical="center" wrapText="1"/>
    </xf>
    <xf numFmtId="0" fontId="107" fillId="0" borderId="100" xfId="0" applyFont="1" applyFill="1" applyBorder="1" applyAlignment="1">
      <alignment horizontal="center" vertical="center" wrapText="1"/>
    </xf>
    <xf numFmtId="0" fontId="110" fillId="0" borderId="0" xfId="2969" applyFont="1">
      <alignment horizontal="left" vertical="top" wrapText="1"/>
    </xf>
    <xf numFmtId="0" fontId="107" fillId="0" borderId="100" xfId="0" applyFont="1" applyFill="1" applyBorder="1" applyAlignment="1">
      <alignment horizontal="left" vertical="center" wrapText="1"/>
    </xf>
    <xf numFmtId="173" fontId="122" fillId="76" borderId="100" xfId="526" applyNumberFormat="1" applyFont="1" applyFill="1" applyBorder="1" applyAlignment="1">
      <alignment horizontal="center" vertical="center"/>
    </xf>
    <xf numFmtId="0" fontId="110" fillId="0" borderId="0" xfId="2969" applyFont="1" applyAlignment="1">
      <alignment horizontal="left" vertical="top" wrapText="1"/>
    </xf>
    <xf numFmtId="0" fontId="111" fillId="0" borderId="100" xfId="0" applyFont="1" applyBorder="1" applyAlignment="1">
      <alignment horizontal="left" vertical="top" wrapText="1"/>
    </xf>
    <xf numFmtId="0" fontId="123" fillId="0" borderId="100" xfId="0" applyFont="1" applyBorder="1" applyAlignment="1">
      <alignment horizontal="left" vertical="top" wrapText="1"/>
    </xf>
    <xf numFmtId="173" fontId="123" fillId="0" borderId="100" xfId="0" applyNumberFormat="1" applyFont="1" applyBorder="1" applyAlignment="1">
      <alignment horizontal="left" vertical="top" wrapText="1"/>
    </xf>
    <xf numFmtId="0" fontId="123" fillId="0" borderId="100" xfId="0" applyFont="1" applyBorder="1" applyAlignment="1">
      <alignment vertical="top" wrapText="1"/>
    </xf>
    <xf numFmtId="0" fontId="107" fillId="0" borderId="100" xfId="0" applyFont="1" applyBorder="1" applyAlignment="1">
      <alignment horizontal="left" vertical="top" wrapText="1"/>
    </xf>
    <xf numFmtId="0" fontId="123" fillId="0" borderId="100" xfId="0" applyNumberFormat="1" applyFont="1" applyBorder="1" applyAlignment="1">
      <alignment horizontal="center" vertical="center" wrapText="1"/>
    </xf>
    <xf numFmtId="0" fontId="124" fillId="65" borderId="99" xfId="0" applyFont="1" applyFill="1" applyBorder="1" applyAlignment="1">
      <alignment vertical="center" wrapText="1"/>
    </xf>
    <xf numFmtId="0" fontId="148" fillId="0" borderId="0" xfId="0" applyFont="1"/>
    <xf numFmtId="0" fontId="124" fillId="0" borderId="100" xfId="0" applyFont="1" applyBorder="1" applyAlignment="1">
      <alignment horizontal="center" vertical="top" wrapText="1"/>
    </xf>
    <xf numFmtId="0" fontId="123" fillId="0" borderId="100" xfId="0" applyFont="1" applyBorder="1" applyAlignment="1">
      <alignment horizontal="center" vertical="top" wrapText="1"/>
    </xf>
    <xf numFmtId="173" fontId="123" fillId="0" borderId="100" xfId="0" applyNumberFormat="1" applyFont="1" applyBorder="1" applyAlignment="1">
      <alignment vertical="top" wrapText="1"/>
    </xf>
    <xf numFmtId="173" fontId="122" fillId="0" borderId="100" xfId="0" applyNumberFormat="1" applyFont="1" applyBorder="1" applyAlignment="1">
      <alignment vertical="top" wrapText="1"/>
    </xf>
    <xf numFmtId="0" fontId="124" fillId="0" borderId="97" xfId="0" applyFont="1" applyBorder="1" applyAlignment="1">
      <alignment horizontal="center" vertical="center"/>
    </xf>
    <xf numFmtId="0" fontId="123" fillId="0" borderId="97" xfId="0" applyFont="1" applyBorder="1" applyAlignment="1">
      <alignment vertical="center"/>
    </xf>
    <xf numFmtId="0" fontId="144" fillId="0" borderId="100" xfId="0" applyFont="1" applyBorder="1" applyAlignment="1">
      <alignment vertical="top" wrapText="1"/>
    </xf>
    <xf numFmtId="0" fontId="124" fillId="0" borderId="65" xfId="0" applyFont="1" applyBorder="1" applyAlignment="1">
      <alignment horizontal="center" vertical="center"/>
    </xf>
    <xf numFmtId="0" fontId="123" fillId="0" borderId="65" xfId="0" applyFont="1" applyBorder="1" applyAlignment="1">
      <alignment vertical="center"/>
    </xf>
    <xf numFmtId="0" fontId="123" fillId="77" borderId="100" xfId="0" applyFont="1" applyFill="1" applyBorder="1" applyAlignment="1">
      <alignment vertical="top" wrapText="1"/>
    </xf>
    <xf numFmtId="0" fontId="123" fillId="0" borderId="100" xfId="0" applyFont="1" applyBorder="1" applyAlignment="1">
      <alignment vertical="center" wrapText="1"/>
    </xf>
    <xf numFmtId="0" fontId="123" fillId="0" borderId="100" xfId="0" applyFont="1" applyBorder="1" applyAlignment="1">
      <alignment horizontal="center" vertical="center" wrapText="1"/>
    </xf>
    <xf numFmtId="0" fontId="144" fillId="0" borderId="100" xfId="0" applyFont="1" applyBorder="1" applyAlignment="1">
      <alignment vertical="center" wrapText="1"/>
    </xf>
    <xf numFmtId="0" fontId="123" fillId="0" borderId="99" xfId="0" applyFont="1" applyBorder="1" applyAlignment="1">
      <alignment vertical="center"/>
    </xf>
    <xf numFmtId="0" fontId="123" fillId="0" borderId="95" xfId="0" applyFont="1" applyBorder="1" applyAlignment="1">
      <alignment vertical="center" wrapText="1"/>
    </xf>
    <xf numFmtId="0" fontId="123" fillId="0" borderId="97" xfId="0" applyFont="1" applyBorder="1" applyAlignment="1">
      <alignment horizontal="center" vertical="center"/>
    </xf>
    <xf numFmtId="0" fontId="144" fillId="0" borderId="95" xfId="0" applyFont="1" applyBorder="1" applyAlignment="1">
      <alignment vertical="top" wrapText="1"/>
    </xf>
    <xf numFmtId="0" fontId="123" fillId="0" borderId="65" xfId="0" applyFont="1" applyBorder="1" applyAlignment="1">
      <alignment horizontal="center" vertical="center"/>
    </xf>
    <xf numFmtId="4" fontId="123" fillId="0" borderId="100" xfId="0" applyNumberFormat="1" applyFont="1" applyBorder="1" applyAlignment="1">
      <alignment vertical="center" wrapText="1"/>
    </xf>
    <xf numFmtId="0" fontId="123" fillId="0" borderId="95" xfId="0" applyFont="1" applyBorder="1" applyAlignment="1">
      <alignment vertical="top" wrapText="1"/>
    </xf>
    <xf numFmtId="0" fontId="123" fillId="0" borderId="0" xfId="0" applyFont="1" applyBorder="1" applyAlignment="1">
      <alignment vertical="center" wrapText="1"/>
    </xf>
    <xf numFmtId="0" fontId="123" fillId="0" borderId="99" xfId="0" applyFont="1" applyBorder="1" applyAlignment="1">
      <alignment horizontal="center" vertical="center"/>
    </xf>
    <xf numFmtId="4" fontId="123" fillId="0" borderId="100" xfId="0" applyNumberFormat="1" applyFont="1" applyBorder="1" applyAlignment="1">
      <alignment vertical="top" wrapText="1"/>
    </xf>
    <xf numFmtId="0" fontId="124" fillId="0" borderId="99" xfId="0" applyFont="1" applyBorder="1" applyAlignment="1">
      <alignment horizontal="center" vertical="center"/>
    </xf>
    <xf numFmtId="0" fontId="110" fillId="0" borderId="100" xfId="0" applyFont="1" applyBorder="1" applyAlignment="1">
      <alignment horizontal="center" vertical="center" wrapText="1"/>
    </xf>
    <xf numFmtId="0" fontId="107" fillId="0" borderId="100" xfId="0" applyFont="1" applyBorder="1" applyAlignment="1">
      <alignment horizontal="left" vertical="top" wrapText="1"/>
    </xf>
    <xf numFmtId="0" fontId="123" fillId="0" borderId="0" xfId="0" applyFont="1" applyBorder="1"/>
    <xf numFmtId="0" fontId="123" fillId="0" borderId="91" xfId="0" applyFont="1" applyBorder="1"/>
    <xf numFmtId="0" fontId="123" fillId="0" borderId="99" xfId="0" applyFont="1" applyBorder="1" applyAlignment="1">
      <alignment horizontal="center" vertical="top" wrapText="1"/>
    </xf>
    <xf numFmtId="0" fontId="107" fillId="0" borderId="0" xfId="0" applyFont="1" applyBorder="1" applyAlignment="1">
      <alignment vertical="top" wrapText="1"/>
    </xf>
    <xf numFmtId="0" fontId="122" fillId="0" borderId="0" xfId="0" applyFont="1" applyBorder="1" applyAlignment="1">
      <alignment vertical="top" wrapText="1"/>
    </xf>
    <xf numFmtId="0" fontId="122" fillId="0" borderId="100" xfId="0" applyFont="1" applyBorder="1" applyAlignment="1">
      <alignment vertical="top" wrapText="1"/>
    </xf>
    <xf numFmtId="37" fontId="122" fillId="0" borderId="100" xfId="0" applyNumberFormat="1" applyFont="1" applyFill="1" applyBorder="1" applyAlignment="1">
      <alignment horizontal="right" vertical="top" wrapText="1"/>
    </xf>
    <xf numFmtId="0" fontId="110" fillId="0" borderId="0" xfId="0" applyFont="1" applyBorder="1" applyAlignment="1">
      <alignment horizontal="left" vertical="top" wrapText="1"/>
    </xf>
    <xf numFmtId="173" fontId="110" fillId="0" borderId="0" xfId="0" applyNumberFormat="1" applyFont="1" applyBorder="1" applyAlignment="1">
      <alignment horizontal="left" vertical="top" wrapText="1"/>
    </xf>
    <xf numFmtId="0" fontId="107" fillId="0" borderId="100" xfId="0" applyFont="1" applyBorder="1" applyAlignment="1">
      <alignment vertical="top" wrapText="1"/>
    </xf>
    <xf numFmtId="173" fontId="107" fillId="0" borderId="0" xfId="0" applyNumberFormat="1" applyFont="1" applyBorder="1" applyAlignment="1">
      <alignment vertical="top" wrapText="1"/>
    </xf>
    <xf numFmtId="173" fontId="122" fillId="0" borderId="0" xfId="0" applyNumberFormat="1" applyFont="1" applyBorder="1" applyAlignment="1">
      <alignment vertical="top" wrapText="1"/>
    </xf>
    <xf numFmtId="0" fontId="122" fillId="65" borderId="100" xfId="0" applyFont="1" applyFill="1" applyBorder="1" applyAlignment="1">
      <alignment horizontal="left" vertical="top" wrapText="1"/>
    </xf>
    <xf numFmtId="173" fontId="107" fillId="0" borderId="100" xfId="0" applyNumberFormat="1" applyFont="1" applyBorder="1" applyAlignment="1">
      <alignment horizontal="center" vertical="center" wrapText="1"/>
    </xf>
    <xf numFmtId="173" fontId="107" fillId="0" borderId="0" xfId="0" applyNumberFormat="1" applyFont="1" applyBorder="1" applyAlignment="1">
      <alignment horizontal="center" vertical="center" wrapText="1"/>
    </xf>
    <xf numFmtId="0" fontId="122" fillId="0" borderId="100" xfId="0" applyFont="1" applyBorder="1" applyAlignment="1">
      <alignment horizontal="center" vertical="top" wrapText="1"/>
    </xf>
    <xf numFmtId="173" fontId="110" fillId="0" borderId="100" xfId="0" applyNumberFormat="1" applyFont="1" applyBorder="1" applyAlignment="1">
      <alignment horizontal="center" vertical="center" wrapText="1"/>
    </xf>
    <xf numFmtId="173" fontId="110" fillId="0" borderId="100" xfId="0" applyNumberFormat="1" applyFont="1" applyBorder="1" applyAlignment="1">
      <alignment horizontal="left" vertical="center" wrapText="1"/>
    </xf>
    <xf numFmtId="37" fontId="122" fillId="0" borderId="100" xfId="0" applyNumberFormat="1" applyFont="1" applyBorder="1" applyAlignment="1">
      <alignment horizontal="right" vertical="top" wrapText="1"/>
    </xf>
    <xf numFmtId="173" fontId="107" fillId="0" borderId="100" xfId="0" applyNumberFormat="1" applyFont="1" applyBorder="1" applyAlignment="1">
      <alignment vertical="center" wrapText="1"/>
    </xf>
    <xf numFmtId="182" fontId="122" fillId="0" borderId="100" xfId="0" applyNumberFormat="1" applyFont="1" applyBorder="1" applyAlignment="1">
      <alignment horizontal="right" vertical="top" wrapText="1"/>
    </xf>
    <xf numFmtId="183" fontId="110" fillId="0" borderId="0" xfId="0" applyNumberFormat="1" applyFont="1"/>
    <xf numFmtId="0" fontId="144" fillId="0" borderId="96" xfId="0" applyFont="1" applyBorder="1" applyAlignment="1">
      <alignment horizontal="right" vertical="center" wrapText="1"/>
    </xf>
    <xf numFmtId="0" fontId="107" fillId="0" borderId="0" xfId="0" applyFont="1" applyFill="1" applyAlignment="1">
      <alignment horizontal="left" vertical="center" wrapText="1"/>
    </xf>
    <xf numFmtId="0" fontId="110" fillId="0" borderId="100" xfId="0" applyFont="1" applyBorder="1" applyAlignment="1">
      <alignment horizontal="center" vertical="top" wrapText="1"/>
    </xf>
    <xf numFmtId="173" fontId="110" fillId="0" borderId="100" xfId="0" applyNumberFormat="1" applyFont="1" applyBorder="1" applyAlignment="1">
      <alignment horizontal="center" vertical="top" wrapText="1"/>
    </xf>
    <xf numFmtId="0" fontId="110" fillId="0" borderId="100" xfId="2969" applyFont="1" applyBorder="1">
      <alignment horizontal="left" vertical="top" wrapText="1"/>
    </xf>
    <xf numFmtId="0" fontId="110" fillId="0" borderId="0" xfId="2075" applyFont="1" applyFill="1"/>
    <xf numFmtId="0" fontId="122" fillId="0" borderId="0" xfId="2075" applyFont="1" applyFill="1" applyAlignment="1">
      <alignment horizontal="center" wrapText="1"/>
    </xf>
    <xf numFmtId="173" fontId="107" fillId="0" borderId="101" xfId="2076" applyNumberFormat="1" applyFont="1" applyFill="1" applyBorder="1" applyAlignment="1">
      <alignment horizontal="right" vertical="center" wrapText="1"/>
    </xf>
    <xf numFmtId="173" fontId="107" fillId="0" borderId="101" xfId="2076" applyNumberFormat="1" applyFont="1" applyFill="1" applyBorder="1" applyAlignment="1">
      <alignment horizontal="right" vertical="top" wrapText="1"/>
    </xf>
    <xf numFmtId="0" fontId="110" fillId="0" borderId="0" xfId="2076" applyFont="1" applyFill="1" applyAlignment="1">
      <alignment vertical="top"/>
    </xf>
    <xf numFmtId="0" fontId="110" fillId="0" borderId="102" xfId="2076" applyFont="1" applyFill="1" applyBorder="1" applyAlignment="1">
      <alignment horizontal="left" vertical="top" wrapText="1"/>
    </xf>
    <xf numFmtId="0" fontId="123" fillId="0" borderId="88" xfId="0" applyFont="1" applyBorder="1" applyAlignment="1">
      <alignment horizontal="center" vertical="top" wrapText="1"/>
    </xf>
    <xf numFmtId="0" fontId="110" fillId="0" borderId="0" xfId="0" applyFont="1" applyAlignment="1">
      <alignment vertical="center" wrapText="1"/>
    </xf>
    <xf numFmtId="0" fontId="110" fillId="0" borderId="0" xfId="0" applyFont="1" applyAlignment="1">
      <alignment horizontal="center" vertical="center" wrapText="1"/>
    </xf>
    <xf numFmtId="49" fontId="107" fillId="0" borderId="0" xfId="0" applyNumberFormat="1" applyFont="1" applyFill="1" applyAlignment="1">
      <alignment horizontal="center" vertical="center" wrapText="1"/>
    </xf>
    <xf numFmtId="0" fontId="107" fillId="0" borderId="0" xfId="0" applyNumberFormat="1" applyFont="1" applyFill="1" applyAlignment="1">
      <alignment horizontal="center" vertical="center" wrapText="1"/>
    </xf>
    <xf numFmtId="173" fontId="107" fillId="0" borderId="0" xfId="0" applyNumberFormat="1" applyFont="1" applyFill="1" applyAlignment="1">
      <alignment horizontal="center" vertical="center" wrapText="1"/>
    </xf>
    <xf numFmtId="49" fontId="107" fillId="0" borderId="88" xfId="0" applyNumberFormat="1" applyFont="1" applyFill="1" applyBorder="1" applyAlignment="1">
      <alignment horizontal="center" vertical="center" textRotation="90" wrapText="1"/>
    </xf>
    <xf numFmtId="173" fontId="107" fillId="0" borderId="88" xfId="0" applyNumberFormat="1" applyFont="1" applyFill="1" applyBorder="1" applyAlignment="1">
      <alignment horizontal="center" vertical="center" wrapText="1"/>
    </xf>
    <xf numFmtId="0" fontId="107" fillId="0" borderId="88" xfId="0" applyNumberFormat="1" applyFont="1" applyFill="1" applyBorder="1" applyAlignment="1">
      <alignment horizontal="center" vertical="center" wrapText="1"/>
    </xf>
    <xf numFmtId="173" fontId="107" fillId="0" borderId="101" xfId="0" applyNumberFormat="1" applyFont="1" applyFill="1" applyBorder="1" applyAlignment="1">
      <alignment horizontal="center" vertical="center" wrapText="1"/>
    </xf>
    <xf numFmtId="0" fontId="110" fillId="0" borderId="88" xfId="0" applyFont="1" applyFill="1" applyBorder="1" applyAlignment="1">
      <alignment horizontal="center" vertical="center" wrapText="1"/>
    </xf>
    <xf numFmtId="0" fontId="149" fillId="0" borderId="88" xfId="0" applyFont="1" applyFill="1" applyBorder="1" applyAlignment="1">
      <alignment horizontal="center" vertical="center" wrapText="1"/>
    </xf>
    <xf numFmtId="0" fontId="107" fillId="0" borderId="88" xfId="0" applyFont="1" applyFill="1" applyBorder="1" applyAlignment="1">
      <alignment horizontal="center" vertical="center" wrapText="1"/>
    </xf>
    <xf numFmtId="0" fontId="110" fillId="0" borderId="0" xfId="0" applyFont="1" applyFill="1" applyAlignment="1">
      <alignment horizontal="center" vertical="center" wrapText="1"/>
    </xf>
    <xf numFmtId="0" fontId="110" fillId="0" borderId="0" xfId="0" applyFont="1" applyFill="1" applyAlignment="1">
      <alignment vertical="center" wrapText="1"/>
    </xf>
    <xf numFmtId="173" fontId="110" fillId="0" borderId="0" xfId="0" applyNumberFormat="1" applyFont="1" applyFill="1" applyAlignment="1">
      <alignment vertical="center" wrapText="1"/>
    </xf>
    <xf numFmtId="173" fontId="107" fillId="0" borderId="0" xfId="0" applyNumberFormat="1" applyFont="1" applyFill="1" applyAlignment="1">
      <alignment vertical="center" wrapText="1"/>
    </xf>
    <xf numFmtId="181" fontId="124" fillId="0" borderId="0" xfId="0" applyNumberFormat="1" applyFont="1" applyFill="1" applyAlignment="1">
      <alignment vertical="center" wrapText="1"/>
    </xf>
    <xf numFmtId="173" fontId="107" fillId="0" borderId="0" xfId="0" applyNumberFormat="1" applyFont="1" applyFill="1" applyAlignment="1">
      <alignment horizontal="right" vertical="center" wrapText="1"/>
    </xf>
    <xf numFmtId="0" fontId="107" fillId="0" borderId="0" xfId="0" applyNumberFormat="1" applyFont="1" applyFill="1" applyAlignment="1">
      <alignment vertical="center" wrapText="1"/>
    </xf>
    <xf numFmtId="0" fontId="124" fillId="0" borderId="0" xfId="0" applyFont="1" applyFill="1" applyAlignment="1">
      <alignment vertical="center" wrapText="1"/>
    </xf>
    <xf numFmtId="0" fontId="150" fillId="0" borderId="0" xfId="0" applyFont="1"/>
    <xf numFmtId="0" fontId="123" fillId="0" borderId="0" xfId="0" applyFont="1" applyBorder="1" applyAlignment="1">
      <alignment horizontal="center"/>
    </xf>
    <xf numFmtId="181" fontId="151" fillId="76" borderId="101" xfId="0" applyNumberFormat="1" applyFont="1" applyFill="1" applyBorder="1" applyAlignment="1">
      <alignment horizontal="center" vertical="center" wrapText="1"/>
    </xf>
    <xf numFmtId="0" fontId="110" fillId="0" borderId="88" xfId="0" applyFont="1" applyBorder="1" applyAlignment="1">
      <alignment horizontal="center" vertical="center" wrapText="1"/>
    </xf>
    <xf numFmtId="0" fontId="149" fillId="0" borderId="88" xfId="0" applyFont="1" applyBorder="1" applyAlignment="1">
      <alignment horizontal="center" vertical="center" wrapText="1"/>
    </xf>
    <xf numFmtId="181" fontId="110" fillId="76" borderId="88" xfId="0" applyNumberFormat="1" applyFont="1" applyFill="1" applyBorder="1" applyAlignment="1">
      <alignment horizontal="right" vertical="center" wrapText="1"/>
    </xf>
    <xf numFmtId="0" fontId="107" fillId="0" borderId="0" xfId="0" applyFont="1" applyAlignment="1">
      <alignment vertical="center" wrapText="1"/>
    </xf>
    <xf numFmtId="0" fontId="107" fillId="0" borderId="88" xfId="0" applyFont="1" applyBorder="1" applyAlignment="1">
      <alignment horizontal="left" vertical="center" wrapText="1"/>
    </xf>
    <xf numFmtId="173" fontId="122" fillId="0" borderId="100" xfId="0" applyNumberFormat="1" applyFont="1" applyBorder="1" applyAlignment="1">
      <alignment vertical="center" wrapText="1"/>
    </xf>
    <xf numFmtId="185" fontId="123" fillId="0" borderId="0" xfId="0" applyNumberFormat="1" applyFont="1"/>
    <xf numFmtId="179" fontId="144" fillId="0" borderId="100" xfId="991" applyNumberFormat="1" applyFont="1" applyBorder="1" applyAlignment="1">
      <alignment horizontal="center" vertical="top" wrapText="1"/>
    </xf>
    <xf numFmtId="179" fontId="144" fillId="0" borderId="100" xfId="991" applyNumberFormat="1" applyFont="1" applyBorder="1" applyAlignment="1">
      <alignment horizontal="center" vertical="center" wrapText="1"/>
    </xf>
    <xf numFmtId="181" fontId="123" fillId="0" borderId="0" xfId="0" applyNumberFormat="1" applyFont="1" applyAlignment="1">
      <alignment horizontal="left" vertical="top" wrapText="1"/>
    </xf>
    <xf numFmtId="0" fontId="144" fillId="0" borderId="100" xfId="0" applyFont="1" applyBorder="1" applyAlignment="1">
      <alignment horizontal="right" vertical="center" wrapText="1"/>
    </xf>
    <xf numFmtId="0" fontId="110" fillId="0" borderId="100" xfId="2076" applyFont="1" applyFill="1" applyBorder="1" applyAlignment="1">
      <alignment horizontal="center" vertical="center" wrapText="1"/>
    </xf>
    <xf numFmtId="0" fontId="110" fillId="0" borderId="0" xfId="2076" applyFont="1" applyFill="1"/>
    <xf numFmtId="37" fontId="122" fillId="0" borderId="100" xfId="0" applyNumberFormat="1" applyFont="1" applyBorder="1" applyAlignment="1">
      <alignment vertical="center" wrapText="1"/>
    </xf>
    <xf numFmtId="0" fontId="107" fillId="0" borderId="0" xfId="0" applyFont="1" applyFill="1" applyBorder="1" applyAlignment="1">
      <alignment vertical="center" wrapText="1"/>
    </xf>
    <xf numFmtId="1" fontId="110" fillId="0" borderId="88" xfId="4965" applyNumberFormat="1" applyFont="1" applyFill="1" applyBorder="1" applyAlignment="1">
      <alignment horizontal="center" vertical="top" wrapText="1"/>
    </xf>
    <xf numFmtId="0" fontId="110" fillId="0" borderId="0" xfId="2076" applyFont="1" applyFill="1" applyAlignment="1">
      <alignment horizontal="left" vertical="center" wrapText="1"/>
    </xf>
    <xf numFmtId="0" fontId="110" fillId="0" borderId="102" xfId="2076" applyFont="1" applyFill="1" applyBorder="1" applyAlignment="1">
      <alignment horizontal="left" vertical="center" wrapText="1"/>
    </xf>
    <xf numFmtId="0" fontId="123" fillId="0" borderId="88" xfId="0" applyFont="1" applyBorder="1" applyAlignment="1">
      <alignment horizontal="left" vertical="top" wrapText="1"/>
    </xf>
    <xf numFmtId="1" fontId="110" fillId="0" borderId="88" xfId="4965" applyNumberFormat="1" applyFont="1" applyFill="1" applyBorder="1" applyAlignment="1">
      <alignment horizontal="right" vertical="top" wrapText="1"/>
    </xf>
    <xf numFmtId="49" fontId="124" fillId="0" borderId="101" xfId="0" applyNumberFormat="1" applyFont="1" applyBorder="1" applyAlignment="1">
      <alignment vertical="top"/>
    </xf>
    <xf numFmtId="49" fontId="124" fillId="0" borderId="117" xfId="0" applyNumberFormat="1" applyFont="1" applyBorder="1" applyAlignment="1">
      <alignment vertical="top"/>
    </xf>
    <xf numFmtId="0" fontId="123" fillId="0" borderId="117" xfId="0" applyFont="1" applyBorder="1" applyAlignment="1">
      <alignment vertical="top" wrapText="1"/>
    </xf>
    <xf numFmtId="0" fontId="110" fillId="0" borderId="117" xfId="0" applyFont="1" applyBorder="1" applyAlignment="1">
      <alignment horizontal="center" vertical="top" wrapText="1"/>
    </xf>
    <xf numFmtId="0" fontId="144" fillId="0" borderId="100" xfId="0" applyFont="1" applyBorder="1" applyAlignment="1">
      <alignment horizontal="right" vertical="top" wrapText="1"/>
    </xf>
    <xf numFmtId="0" fontId="110" fillId="0" borderId="122" xfId="2076" applyFont="1" applyFill="1" applyBorder="1" applyAlignment="1">
      <alignment horizontal="left" vertical="center" wrapText="1"/>
    </xf>
    <xf numFmtId="173" fontId="107" fillId="0" borderId="0" xfId="0" applyNumberFormat="1" applyFont="1" applyFill="1" applyAlignment="1">
      <alignment vertical="top" wrapText="1"/>
    </xf>
    <xf numFmtId="0" fontId="123" fillId="0" borderId="100" xfId="0" applyFont="1" applyBorder="1" applyAlignment="1">
      <alignment horizontal="center" vertical="top" wrapText="1"/>
    </xf>
    <xf numFmtId="185" fontId="123" fillId="0" borderId="0" xfId="0" applyNumberFormat="1" applyFont="1" applyAlignment="1">
      <alignment horizontal="left" vertical="top" wrapText="1"/>
    </xf>
    <xf numFmtId="181" fontId="124" fillId="0" borderId="88" xfId="0" applyNumberFormat="1" applyFont="1" applyBorder="1" applyAlignment="1">
      <alignment horizontal="center" vertical="top" wrapText="1"/>
    </xf>
    <xf numFmtId="181" fontId="147" fillId="0" borderId="88" xfId="0" applyNumberFormat="1" applyFont="1" applyBorder="1" applyAlignment="1">
      <alignment horizontal="center" vertical="top" wrapText="1"/>
    </xf>
    <xf numFmtId="181" fontId="124" fillId="65" borderId="88" xfId="0" applyNumberFormat="1" applyFont="1" applyFill="1" applyBorder="1" applyAlignment="1">
      <alignment horizontal="center" vertical="center"/>
    </xf>
    <xf numFmtId="4" fontId="147" fillId="0" borderId="88" xfId="0" applyNumberFormat="1" applyFont="1" applyBorder="1" applyAlignment="1">
      <alignment horizontal="center" vertical="top" wrapText="1"/>
    </xf>
    <xf numFmtId="169" fontId="144" fillId="0" borderId="100" xfId="991" applyNumberFormat="1" applyFont="1" applyBorder="1" applyAlignment="1">
      <alignment horizontal="center" vertical="center" wrapText="1"/>
    </xf>
    <xf numFmtId="169" fontId="144" fillId="0" borderId="100" xfId="991" applyNumberFormat="1" applyFont="1" applyBorder="1" applyAlignment="1">
      <alignment horizontal="center" vertical="top" wrapText="1"/>
    </xf>
    <xf numFmtId="181" fontId="107" fillId="0" borderId="0" xfId="0" applyNumberFormat="1" applyFont="1" applyBorder="1" applyAlignment="1">
      <alignment horizontal="left" vertical="center" wrapText="1"/>
    </xf>
    <xf numFmtId="0" fontId="107" fillId="0" borderId="101" xfId="0" applyNumberFormat="1" applyFont="1" applyFill="1" applyBorder="1" applyAlignment="1">
      <alignment horizontal="center" vertical="center" wrapText="1"/>
    </xf>
    <xf numFmtId="173" fontId="107" fillId="0" borderId="0" xfId="0" applyNumberFormat="1" applyFont="1" applyFill="1" applyAlignment="1">
      <alignment horizontal="right" vertical="center" wrapText="1"/>
    </xf>
    <xf numFmtId="181" fontId="107" fillId="0" borderId="101" xfId="0" applyNumberFormat="1" applyFont="1" applyFill="1" applyBorder="1" applyAlignment="1">
      <alignment horizontal="center" vertical="center" wrapText="1"/>
    </xf>
    <xf numFmtId="181" fontId="107" fillId="0" borderId="88" xfId="0" applyNumberFormat="1" applyFont="1" applyBorder="1" applyAlignment="1">
      <alignment horizontal="center" vertical="center" wrapText="1"/>
    </xf>
    <xf numFmtId="181" fontId="107" fillId="0" borderId="88" xfId="0" applyNumberFormat="1" applyFont="1" applyFill="1" applyBorder="1" applyAlignment="1">
      <alignment horizontal="center" vertical="center" wrapText="1"/>
    </xf>
    <xf numFmtId="181" fontId="149" fillId="0" borderId="88" xfId="0" applyNumberFormat="1" applyFont="1" applyBorder="1" applyAlignment="1">
      <alignment horizontal="center" vertical="center" wrapText="1"/>
    </xf>
    <xf numFmtId="1" fontId="110" fillId="0" borderId="88" xfId="4965" applyNumberFormat="1" applyFont="1" applyFill="1" applyBorder="1" applyAlignment="1">
      <alignment horizontal="left" vertical="top" wrapText="1"/>
    </xf>
    <xf numFmtId="174" fontId="107" fillId="0" borderId="88" xfId="4966" applyNumberFormat="1" applyFont="1" applyBorder="1" applyAlignment="1">
      <alignment horizontal="right" vertical="top"/>
    </xf>
    <xf numFmtId="184" fontId="110" fillId="0" borderId="88" xfId="4966" applyNumberFormat="1" applyFont="1" applyBorder="1" applyAlignment="1">
      <alignment horizontal="right" vertical="top"/>
    </xf>
    <xf numFmtId="184" fontId="110" fillId="0" borderId="88" xfId="4966" applyNumberFormat="1" applyFont="1" applyBorder="1" applyAlignment="1">
      <alignment horizontal="center" vertical="top"/>
    </xf>
    <xf numFmtId="174" fontId="110" fillId="0" borderId="88" xfId="4966" applyNumberFormat="1" applyFont="1" applyBorder="1" applyAlignment="1">
      <alignment horizontal="right" vertical="top"/>
    </xf>
    <xf numFmtId="173" fontId="124" fillId="0" borderId="100" xfId="0" applyNumberFormat="1" applyFont="1" applyBorder="1" applyAlignment="1">
      <alignment vertical="top" wrapText="1"/>
    </xf>
    <xf numFmtId="173" fontId="123" fillId="0" borderId="100" xfId="0" applyNumberFormat="1" applyFont="1" applyBorder="1" applyAlignment="1">
      <alignment horizontal="right" vertical="center" wrapText="1"/>
    </xf>
    <xf numFmtId="173" fontId="107" fillId="0" borderId="88" xfId="71" applyNumberFormat="1" applyFont="1" applyBorder="1" applyAlignment="1">
      <alignment horizontal="right" vertical="center"/>
    </xf>
    <xf numFmtId="186" fontId="110" fillId="0" borderId="0" xfId="2076" applyNumberFormat="1" applyFont="1" applyFill="1"/>
    <xf numFmtId="0" fontId="152" fillId="0" borderId="0" xfId="0" applyFont="1" applyAlignment="1">
      <alignment horizontal="right" vertical="top" wrapText="1"/>
    </xf>
    <xf numFmtId="187" fontId="110" fillId="0" borderId="0" xfId="0" applyNumberFormat="1" applyFont="1"/>
    <xf numFmtId="173" fontId="122" fillId="0" borderId="100" xfId="0" applyNumberFormat="1" applyFont="1" applyBorder="1" applyAlignment="1">
      <alignment horizontal="right" vertical="top" wrapText="1"/>
    </xf>
    <xf numFmtId="39" fontId="110" fillId="0" borderId="0" xfId="2076" applyNumberFormat="1" applyFont="1" applyFill="1"/>
    <xf numFmtId="39" fontId="110" fillId="0" borderId="0" xfId="2076" applyNumberFormat="1" applyFont="1" applyFill="1" applyAlignment="1">
      <alignment horizontal="left" vertical="center" wrapText="1"/>
    </xf>
    <xf numFmtId="173" fontId="110" fillId="0" borderId="0" xfId="2076" applyNumberFormat="1" applyFont="1" applyFill="1" applyAlignment="1">
      <alignment horizontal="left" vertical="center" wrapText="1"/>
    </xf>
    <xf numFmtId="173" fontId="107" fillId="0" borderId="100" xfId="0" applyNumberFormat="1" applyFont="1" applyBorder="1" applyAlignment="1">
      <alignment vertical="center" wrapText="1"/>
    </xf>
    <xf numFmtId="181" fontId="110" fillId="0" borderId="0" xfId="0" applyNumberFormat="1" applyFont="1" applyBorder="1" applyAlignment="1">
      <alignment horizontal="left" vertical="top" wrapText="1"/>
    </xf>
    <xf numFmtId="0" fontId="123" fillId="65" borderId="81" xfId="0" applyFont="1" applyFill="1" applyBorder="1" applyAlignment="1">
      <alignment horizontal="center" vertical="center" wrapText="1"/>
    </xf>
    <xf numFmtId="0" fontId="123" fillId="0" borderId="95" xfId="0" applyNumberFormat="1" applyFont="1" applyBorder="1" applyAlignment="1">
      <alignment horizontal="center" vertical="center" wrapText="1"/>
    </xf>
    <xf numFmtId="0" fontId="123" fillId="0" borderId="98" xfId="0" applyNumberFormat="1" applyFont="1" applyBorder="1" applyAlignment="1">
      <alignment horizontal="center" vertical="center" wrapText="1"/>
    </xf>
    <xf numFmtId="0" fontId="123" fillId="0" borderId="96" xfId="0" applyNumberFormat="1" applyFont="1" applyBorder="1" applyAlignment="1">
      <alignment horizontal="center" vertical="center" wrapText="1"/>
    </xf>
    <xf numFmtId="0" fontId="123" fillId="65" borderId="99" xfId="0" applyFont="1" applyFill="1" applyBorder="1" applyAlignment="1">
      <alignment horizontal="center" vertical="center" wrapText="1"/>
    </xf>
    <xf numFmtId="0" fontId="123" fillId="0" borderId="95" xfId="0" applyFont="1" applyBorder="1" applyAlignment="1">
      <alignment horizontal="center" vertical="center" wrapText="1"/>
    </xf>
    <xf numFmtId="0" fontId="123" fillId="0" borderId="98" xfId="0" applyFont="1" applyBorder="1" applyAlignment="1">
      <alignment horizontal="center" vertical="center" wrapText="1"/>
    </xf>
    <xf numFmtId="0" fontId="123" fillId="0" borderId="96" xfId="0" applyFont="1" applyBorder="1" applyAlignment="1">
      <alignment horizontal="center" vertical="center" wrapText="1"/>
    </xf>
    <xf numFmtId="0" fontId="124" fillId="0" borderId="0" xfId="0" applyFont="1" applyAlignment="1">
      <alignment horizontal="right" vertical="center" wrapText="1"/>
    </xf>
    <xf numFmtId="0" fontId="108" fillId="0" borderId="0" xfId="0" applyNumberFormat="1" applyFont="1" applyAlignment="1">
      <alignment horizontal="center" vertical="center" wrapText="1"/>
    </xf>
    <xf numFmtId="0" fontId="123" fillId="0" borderId="64" xfId="0" applyNumberFormat="1" applyFont="1" applyBorder="1" applyAlignment="1">
      <alignment horizontal="center" vertical="center" wrapText="1"/>
    </xf>
    <xf numFmtId="175" fontId="110" fillId="0" borderId="0" xfId="0" applyNumberFormat="1" applyFont="1" applyBorder="1" applyAlignment="1">
      <alignment horizontal="center" wrapText="1"/>
    </xf>
    <xf numFmtId="173" fontId="107" fillId="0" borderId="0" xfId="0" applyNumberFormat="1" applyFont="1" applyFill="1" applyAlignment="1">
      <alignment horizontal="right" vertical="top" wrapText="1"/>
    </xf>
    <xf numFmtId="0" fontId="107" fillId="0" borderId="0" xfId="0" applyNumberFormat="1" applyFont="1" applyFill="1" applyAlignment="1">
      <alignment horizontal="center" vertical="center" wrapText="1"/>
    </xf>
    <xf numFmtId="173" fontId="110" fillId="0" borderId="106" xfId="0" applyNumberFormat="1" applyFont="1" applyFill="1" applyBorder="1" applyAlignment="1">
      <alignment horizontal="right" wrapText="1"/>
    </xf>
    <xf numFmtId="49" fontId="107" fillId="0" borderId="95" xfId="0" applyNumberFormat="1" applyFont="1" applyFill="1" applyBorder="1" applyAlignment="1">
      <alignment horizontal="center" vertical="center" wrapText="1"/>
    </xf>
    <xf numFmtId="49" fontId="107" fillId="0" borderId="96" xfId="0" applyNumberFormat="1" applyFont="1" applyFill="1" applyBorder="1" applyAlignment="1">
      <alignment horizontal="center" vertical="center" wrapText="1"/>
    </xf>
    <xf numFmtId="0" fontId="107" fillId="0" borderId="97" xfId="0" applyNumberFormat="1" applyFont="1" applyFill="1" applyBorder="1" applyAlignment="1">
      <alignment horizontal="center" vertical="center" wrapText="1"/>
    </xf>
    <xf numFmtId="0" fontId="107" fillId="0" borderId="101" xfId="0" applyNumberFormat="1" applyFont="1" applyFill="1" applyBorder="1" applyAlignment="1">
      <alignment horizontal="center" vertical="center" wrapText="1"/>
    </xf>
    <xf numFmtId="173" fontId="107" fillId="0" borderId="97" xfId="0" applyNumberFormat="1" applyFont="1" applyFill="1" applyBorder="1" applyAlignment="1">
      <alignment horizontal="center" vertical="center" wrapText="1"/>
    </xf>
    <xf numFmtId="173" fontId="107" fillId="0" borderId="101" xfId="0" applyNumberFormat="1" applyFont="1" applyFill="1" applyBorder="1" applyAlignment="1">
      <alignment horizontal="center" vertical="center" wrapText="1"/>
    </xf>
    <xf numFmtId="173" fontId="107" fillId="0" borderId="95" xfId="0" applyNumberFormat="1" applyFont="1" applyFill="1" applyBorder="1" applyAlignment="1">
      <alignment horizontal="center" vertical="center" wrapText="1"/>
    </xf>
    <xf numFmtId="173" fontId="107" fillId="0" borderId="98" xfId="0" applyNumberFormat="1" applyFont="1" applyFill="1" applyBorder="1" applyAlignment="1">
      <alignment horizontal="center" vertical="center" wrapText="1"/>
    </xf>
    <xf numFmtId="173" fontId="107" fillId="0" borderId="96" xfId="0" applyNumberFormat="1" applyFont="1" applyFill="1" applyBorder="1" applyAlignment="1">
      <alignment horizontal="center" vertical="center" wrapText="1"/>
    </xf>
    <xf numFmtId="49" fontId="123" fillId="0" borderId="89" xfId="0" applyNumberFormat="1" applyFont="1" applyBorder="1" applyAlignment="1">
      <alignment horizontal="center"/>
    </xf>
    <xf numFmtId="49" fontId="123" fillId="0" borderId="88" xfId="0" applyNumberFormat="1" applyFont="1" applyBorder="1" applyAlignment="1">
      <alignment horizontal="center"/>
    </xf>
    <xf numFmtId="49" fontId="123" fillId="0" borderId="92" xfId="0" applyNumberFormat="1" applyFont="1" applyBorder="1" applyAlignment="1">
      <alignment horizontal="center" vertical="top" wrapText="1"/>
    </xf>
    <xf numFmtId="49" fontId="123" fillId="0" borderId="88" xfId="0" applyNumberFormat="1" applyFont="1" applyBorder="1" applyAlignment="1">
      <alignment horizontal="center" vertical="top" wrapText="1"/>
    </xf>
    <xf numFmtId="0" fontId="123" fillId="0" borderId="82" xfId="0" applyFont="1" applyBorder="1" applyAlignment="1">
      <alignment horizontal="center" vertical="top" wrapText="1"/>
    </xf>
    <xf numFmtId="49" fontId="124" fillId="0" borderId="92" xfId="0" applyNumberFormat="1" applyFont="1" applyBorder="1" applyAlignment="1">
      <alignment horizontal="center"/>
    </xf>
    <xf numFmtId="49" fontId="124" fillId="0" borderId="88" xfId="0" applyNumberFormat="1" applyFont="1" applyBorder="1" applyAlignment="1">
      <alignment horizontal="center"/>
    </xf>
    <xf numFmtId="49" fontId="124" fillId="0" borderId="100" xfId="0" applyNumberFormat="1" applyFont="1" applyBorder="1" applyAlignment="1">
      <alignment horizontal="center" vertical="top"/>
    </xf>
    <xf numFmtId="49" fontId="124" fillId="0" borderId="100" xfId="0" applyNumberFormat="1" applyFont="1" applyBorder="1" applyAlignment="1">
      <alignment horizontal="center"/>
    </xf>
    <xf numFmtId="0" fontId="124" fillId="0" borderId="100" xfId="0" applyFont="1" applyBorder="1" applyAlignment="1">
      <alignment horizontal="center"/>
    </xf>
    <xf numFmtId="0" fontId="124" fillId="0" borderId="100" xfId="0" applyFont="1" applyBorder="1" applyAlignment="1">
      <alignment horizontal="center" vertical="top" wrapText="1"/>
    </xf>
    <xf numFmtId="0" fontId="123" fillId="0" borderId="100" xfId="0" applyFont="1" applyBorder="1" applyAlignment="1">
      <alignment horizontal="center" vertical="top" wrapText="1"/>
    </xf>
    <xf numFmtId="0" fontId="107" fillId="0" borderId="0" xfId="0" applyFont="1" applyAlignment="1">
      <alignment horizontal="right" vertical="top" wrapText="1"/>
    </xf>
    <xf numFmtId="0" fontId="110" fillId="0" borderId="82" xfId="0" applyFont="1" applyBorder="1" applyAlignment="1">
      <alignment horizontal="center" vertical="center" textRotation="90" wrapText="1"/>
    </xf>
    <xf numFmtId="0" fontId="107" fillId="0" borderId="0" xfId="0" applyFont="1" applyAlignment="1">
      <alignment horizontal="center" vertical="center" wrapText="1"/>
    </xf>
    <xf numFmtId="0" fontId="110" fillId="0" borderId="82" xfId="0" applyFont="1" applyBorder="1" applyAlignment="1">
      <alignment horizontal="center" vertical="center" wrapText="1"/>
    </xf>
    <xf numFmtId="175" fontId="110" fillId="0" borderId="91" xfId="0" applyNumberFormat="1" applyFont="1" applyBorder="1" applyAlignment="1">
      <alignment horizontal="right" wrapText="1"/>
    </xf>
    <xf numFmtId="0" fontId="110" fillId="0" borderId="95" xfId="0" applyFont="1" applyBorder="1" applyAlignment="1">
      <alignment horizontal="center" vertical="center" wrapText="1"/>
    </xf>
    <xf numFmtId="0" fontId="110" fillId="0" borderId="98" xfId="0" applyFont="1" applyBorder="1" applyAlignment="1">
      <alignment horizontal="center" vertical="center" wrapText="1"/>
    </xf>
    <xf numFmtId="0" fontId="110" fillId="0" borderId="96" xfId="0" applyFont="1" applyBorder="1" applyAlignment="1">
      <alignment horizontal="center" vertical="center" wrapText="1"/>
    </xf>
    <xf numFmtId="1" fontId="144" fillId="0" borderId="100" xfId="4963" applyNumberFormat="1" applyFont="1" applyFill="1" applyBorder="1" applyAlignment="1">
      <alignment horizontal="center" vertical="center"/>
    </xf>
    <xf numFmtId="1" fontId="147" fillId="0" borderId="95" xfId="4963" applyNumberFormat="1" applyFont="1" applyFill="1" applyBorder="1" applyAlignment="1">
      <alignment horizontal="left" vertical="center"/>
    </xf>
    <xf numFmtId="1" fontId="147" fillId="0" borderId="98" xfId="4963" applyNumberFormat="1" applyFont="1" applyFill="1" applyBorder="1" applyAlignment="1">
      <alignment horizontal="left" vertical="center"/>
    </xf>
    <xf numFmtId="1" fontId="147" fillId="0" borderId="96" xfId="4963" applyNumberFormat="1" applyFont="1" applyFill="1" applyBorder="1" applyAlignment="1">
      <alignment horizontal="left" vertical="center"/>
    </xf>
    <xf numFmtId="0" fontId="107" fillId="0" borderId="95" xfId="4963" applyFont="1" applyFill="1" applyBorder="1" applyAlignment="1">
      <alignment horizontal="center" vertical="center"/>
    </xf>
    <xf numFmtId="0" fontId="107" fillId="0" borderId="98" xfId="4963" applyFont="1" applyFill="1" applyBorder="1" applyAlignment="1">
      <alignment horizontal="center" vertical="center"/>
    </xf>
    <xf numFmtId="0" fontId="107" fillId="0" borderId="96" xfId="4963" applyFont="1" applyFill="1" applyBorder="1" applyAlignment="1">
      <alignment horizontal="center" vertical="center"/>
    </xf>
    <xf numFmtId="0" fontId="107" fillId="0" borderId="100" xfId="0" applyFont="1" applyFill="1" applyBorder="1" applyAlignment="1">
      <alignment horizontal="left" vertical="center" wrapText="1"/>
    </xf>
    <xf numFmtId="0" fontId="107" fillId="0" borderId="95" xfId="0" applyFont="1" applyFill="1" applyBorder="1" applyAlignment="1">
      <alignment horizontal="left" vertical="center" wrapText="1"/>
    </xf>
    <xf numFmtId="0" fontId="107" fillId="0" borderId="98" xfId="0" applyFont="1" applyFill="1" applyBorder="1" applyAlignment="1">
      <alignment horizontal="left" vertical="center" wrapText="1"/>
    </xf>
    <xf numFmtId="0" fontId="107" fillId="0" borderId="96" xfId="0" applyFont="1" applyFill="1" applyBorder="1" applyAlignment="1">
      <alignment horizontal="left" vertical="center" wrapText="1"/>
    </xf>
    <xf numFmtId="0" fontId="124" fillId="0" borderId="95" xfId="4963" applyFont="1" applyFill="1" applyBorder="1" applyAlignment="1">
      <alignment horizontal="center" vertical="center" wrapText="1"/>
    </xf>
    <xf numFmtId="0" fontId="124" fillId="0" borderId="96" xfId="4963" applyFont="1" applyFill="1" applyBorder="1" applyAlignment="1">
      <alignment horizontal="center" vertical="center" wrapText="1"/>
    </xf>
    <xf numFmtId="0" fontId="124" fillId="0" borderId="100" xfId="4963" applyFont="1" applyFill="1" applyBorder="1" applyAlignment="1">
      <alignment horizontal="center" vertical="center" wrapText="1"/>
    </xf>
    <xf numFmtId="0" fontId="124" fillId="0" borderId="0" xfId="4963" applyFont="1" applyFill="1" applyAlignment="1">
      <alignment horizontal="right" wrapText="1"/>
    </xf>
    <xf numFmtId="0" fontId="124" fillId="0" borderId="0" xfId="4963" applyFont="1" applyFill="1" applyAlignment="1">
      <alignment horizontal="right"/>
    </xf>
    <xf numFmtId="0" fontId="123" fillId="0" borderId="0" xfId="4963" applyFont="1" applyFill="1" applyAlignment="1">
      <alignment horizontal="right"/>
    </xf>
    <xf numFmtId="0" fontId="124" fillId="0" borderId="0" xfId="4963" applyFont="1" applyFill="1" applyAlignment="1">
      <alignment horizontal="center" vertical="center" wrapText="1"/>
    </xf>
    <xf numFmtId="0" fontId="144" fillId="0" borderId="95" xfId="0" applyFont="1" applyBorder="1" applyAlignment="1">
      <alignment horizontal="left" vertical="center" wrapText="1"/>
    </xf>
    <xf numFmtId="0" fontId="144" fillId="0" borderId="96" xfId="0" applyFont="1" applyBorder="1" applyAlignment="1">
      <alignment horizontal="left" vertical="center" wrapText="1"/>
    </xf>
    <xf numFmtId="0" fontId="122" fillId="0" borderId="95" xfId="0" applyFont="1" applyBorder="1" applyAlignment="1">
      <alignment vertical="top" wrapText="1"/>
    </xf>
    <xf numFmtId="0" fontId="122" fillId="0" borderId="96" xfId="0" applyFont="1" applyBorder="1" applyAlignment="1">
      <alignment vertical="top" wrapText="1"/>
    </xf>
    <xf numFmtId="0" fontId="122" fillId="0" borderId="95" xfId="0" applyFont="1" applyBorder="1" applyAlignment="1">
      <alignment horizontal="left" vertical="top" wrapText="1"/>
    </xf>
    <xf numFmtId="0" fontId="122" fillId="0" borderId="96" xfId="0" applyFont="1" applyBorder="1" applyAlignment="1">
      <alignment horizontal="left" vertical="top" wrapText="1"/>
    </xf>
    <xf numFmtId="0" fontId="107" fillId="0" borderId="95" xfId="0" applyFont="1" applyBorder="1" applyAlignment="1">
      <alignment horizontal="left" vertical="center" wrapText="1"/>
    </xf>
    <xf numFmtId="0" fontId="107" fillId="0" borderId="96" xfId="0" applyFont="1" applyBorder="1" applyAlignment="1">
      <alignment horizontal="left" vertical="center" wrapText="1"/>
    </xf>
    <xf numFmtId="0" fontId="107" fillId="0" borderId="100" xfId="0" applyFont="1" applyBorder="1" applyAlignment="1">
      <alignment horizontal="left" vertical="center" wrapText="1"/>
    </xf>
    <xf numFmtId="173" fontId="123" fillId="65" borderId="95" xfId="0" applyNumberFormat="1" applyFont="1" applyFill="1" applyBorder="1" applyAlignment="1">
      <alignment horizontal="center" vertical="center" wrapText="1"/>
    </xf>
    <xf numFmtId="173" fontId="123" fillId="65" borderId="98" xfId="0" applyNumberFormat="1" applyFont="1" applyFill="1" applyBorder="1" applyAlignment="1">
      <alignment horizontal="center" vertical="center" wrapText="1"/>
    </xf>
    <xf numFmtId="173" fontId="123" fillId="65" borderId="96" xfId="0" applyNumberFormat="1" applyFont="1" applyFill="1" applyBorder="1" applyAlignment="1">
      <alignment horizontal="center" vertical="center" wrapText="1"/>
    </xf>
    <xf numFmtId="173" fontId="110" fillId="0" borderId="97" xfId="0" applyNumberFormat="1" applyFont="1" applyBorder="1" applyAlignment="1">
      <alignment horizontal="center" vertical="top" wrapText="1"/>
    </xf>
    <xf numFmtId="173" fontId="110" fillId="0" borderId="65" xfId="0" applyNumberFormat="1" applyFont="1" applyBorder="1" applyAlignment="1">
      <alignment horizontal="center" vertical="top" wrapText="1"/>
    </xf>
    <xf numFmtId="173" fontId="110" fillId="0" borderId="99" xfId="0" applyNumberFormat="1" applyFont="1" applyBorder="1" applyAlignment="1">
      <alignment horizontal="center" vertical="top" wrapText="1"/>
    </xf>
    <xf numFmtId="0" fontId="107" fillId="0" borderId="100" xfId="0" applyFont="1" applyBorder="1" applyAlignment="1">
      <alignment horizontal="center" vertical="center" wrapText="1"/>
    </xf>
    <xf numFmtId="0" fontId="122" fillId="0" borderId="97" xfId="0" applyFont="1" applyBorder="1" applyAlignment="1">
      <alignment horizontal="center" vertical="top" wrapText="1"/>
    </xf>
    <xf numFmtId="0" fontId="122" fillId="0" borderId="65" xfId="0" applyFont="1" applyBorder="1" applyAlignment="1">
      <alignment horizontal="center" vertical="top" wrapText="1"/>
    </xf>
    <xf numFmtId="0" fontId="122" fillId="0" borderId="99" xfId="0" applyFont="1" applyBorder="1" applyAlignment="1">
      <alignment horizontal="center" vertical="top" wrapText="1"/>
    </xf>
    <xf numFmtId="173" fontId="110" fillId="0" borderId="100" xfId="0" applyNumberFormat="1" applyFont="1" applyBorder="1" applyAlignment="1">
      <alignment horizontal="center" vertical="top" wrapText="1"/>
    </xf>
    <xf numFmtId="0" fontId="107" fillId="0" borderId="95" xfId="0" applyFont="1" applyBorder="1" applyAlignment="1">
      <alignment horizontal="center" vertical="center" wrapText="1"/>
    </xf>
    <xf numFmtId="0" fontId="107" fillId="0" borderId="96" xfId="0" applyFont="1" applyBorder="1" applyAlignment="1">
      <alignment horizontal="center" vertical="center" wrapText="1"/>
    </xf>
    <xf numFmtId="0" fontId="107" fillId="0" borderId="0" xfId="0" applyFont="1" applyFill="1" applyAlignment="1">
      <alignment horizontal="right" vertical="center" wrapText="1"/>
    </xf>
    <xf numFmtId="0" fontId="107" fillId="0" borderId="83" xfId="0" applyFont="1" applyBorder="1" applyAlignment="1">
      <alignment horizontal="center" vertical="center" wrapText="1"/>
    </xf>
    <xf numFmtId="0" fontId="107" fillId="0" borderId="0" xfId="0" applyFont="1" applyAlignment="1">
      <alignment horizontal="center" vertical="center"/>
    </xf>
    <xf numFmtId="0" fontId="110" fillId="0" borderId="100" xfId="0" applyFont="1" applyBorder="1" applyAlignment="1">
      <alignment horizontal="center" vertical="top" wrapText="1"/>
    </xf>
    <xf numFmtId="0" fontId="107" fillId="0" borderId="0" xfId="0" applyFont="1" applyAlignment="1">
      <alignment horizontal="left" vertical="center"/>
    </xf>
    <xf numFmtId="0" fontId="145" fillId="0" borderId="91" xfId="1" applyFont="1" applyFill="1" applyBorder="1" applyAlignment="1">
      <alignment horizontal="right"/>
    </xf>
    <xf numFmtId="0" fontId="107" fillId="0" borderId="0" xfId="0" applyFont="1" applyFill="1" applyAlignment="1">
      <alignment horizontal="center" vertical="center" wrapText="1"/>
    </xf>
    <xf numFmtId="0" fontId="107" fillId="0" borderId="0" xfId="0" applyFont="1" applyFill="1" applyAlignment="1">
      <alignment horizontal="left" vertical="center" wrapText="1"/>
    </xf>
    <xf numFmtId="0" fontId="110" fillId="65" borderId="95" xfId="0" applyFont="1" applyFill="1" applyBorder="1" applyAlignment="1">
      <alignment horizontal="center" vertical="top" wrapText="1"/>
    </xf>
    <xf numFmtId="0" fontId="110" fillId="65" borderId="98" xfId="0" applyFont="1" applyFill="1" applyBorder="1" applyAlignment="1">
      <alignment horizontal="center" vertical="top" wrapText="1"/>
    </xf>
    <xf numFmtId="0" fontId="110" fillId="65" borderId="96" xfId="0" applyFont="1" applyFill="1" applyBorder="1" applyAlignment="1">
      <alignment horizontal="center" vertical="top" wrapText="1"/>
    </xf>
    <xf numFmtId="173" fontId="123" fillId="0" borderId="100" xfId="0" applyNumberFormat="1" applyFont="1" applyBorder="1" applyAlignment="1">
      <alignment horizontal="center" vertical="top" wrapText="1"/>
    </xf>
    <xf numFmtId="0" fontId="107" fillId="0" borderId="0" xfId="0" applyFont="1" applyFill="1" applyBorder="1" applyAlignment="1">
      <alignment horizontal="center" vertical="center" wrapText="1"/>
    </xf>
    <xf numFmtId="173" fontId="107" fillId="0" borderId="0" xfId="0" applyNumberFormat="1" applyFont="1" applyFill="1" applyAlignment="1">
      <alignment horizontal="right" vertical="center" wrapText="1"/>
    </xf>
    <xf numFmtId="49" fontId="107" fillId="0" borderId="107" xfId="0" applyNumberFormat="1" applyFont="1" applyFill="1" applyBorder="1" applyAlignment="1">
      <alignment horizontal="center" vertical="center" wrapText="1"/>
    </xf>
    <xf numFmtId="49" fontId="107" fillId="0" borderId="92" xfId="0" applyNumberFormat="1" applyFont="1" applyFill="1" applyBorder="1" applyAlignment="1">
      <alignment horizontal="center" vertical="center" wrapText="1"/>
    </xf>
    <xf numFmtId="181" fontId="151" fillId="76" borderId="95" xfId="0" applyNumberFormat="1" applyFont="1" applyFill="1" applyBorder="1" applyAlignment="1">
      <alignment horizontal="center" vertical="center" wrapText="1"/>
    </xf>
    <xf numFmtId="181" fontId="151" fillId="76" borderId="98" xfId="0" applyNumberFormat="1" applyFont="1" applyFill="1" applyBorder="1" applyAlignment="1">
      <alignment horizontal="center" vertical="center" wrapText="1"/>
    </xf>
    <xf numFmtId="181" fontId="151" fillId="76" borderId="96" xfId="0" applyNumberFormat="1" applyFont="1" applyFill="1" applyBorder="1" applyAlignment="1">
      <alignment horizontal="center" vertical="center" wrapText="1"/>
    </xf>
    <xf numFmtId="0" fontId="107" fillId="0" borderId="0" xfId="2075" applyFont="1" applyFill="1" applyAlignment="1">
      <alignment horizontal="right" vertical="center" wrapText="1"/>
    </xf>
    <xf numFmtId="0" fontId="107" fillId="0" borderId="0" xfId="4964" applyFont="1" applyFill="1" applyAlignment="1">
      <alignment horizontal="center" vertical="center" wrapText="1"/>
    </xf>
    <xf numFmtId="0" fontId="110" fillId="0" borderId="97" xfId="2076" applyFont="1" applyFill="1" applyBorder="1" applyAlignment="1">
      <alignment horizontal="center" vertical="center" wrapText="1"/>
    </xf>
    <xf numFmtId="0" fontId="110" fillId="0" borderId="101" xfId="2076" applyFont="1" applyFill="1" applyBorder="1" applyAlignment="1">
      <alignment horizontal="center" vertical="center" wrapText="1"/>
    </xf>
    <xf numFmtId="0" fontId="110" fillId="0" borderId="107" xfId="2076" applyFont="1" applyFill="1" applyBorder="1" applyAlignment="1">
      <alignment horizontal="center" vertical="center" wrapText="1"/>
    </xf>
    <xf numFmtId="0" fontId="110" fillId="0" borderId="92" xfId="2076" applyFont="1" applyFill="1" applyBorder="1" applyAlignment="1">
      <alignment horizontal="center" vertical="center" wrapText="1"/>
    </xf>
    <xf numFmtId="0" fontId="110" fillId="0" borderId="116" xfId="2076" applyFont="1" applyFill="1" applyBorder="1" applyAlignment="1">
      <alignment horizontal="center" vertical="center" wrapText="1"/>
    </xf>
    <xf numFmtId="0" fontId="110" fillId="0" borderId="117" xfId="2076" applyFont="1" applyFill="1" applyBorder="1" applyAlignment="1">
      <alignment horizontal="center" vertical="center" wrapText="1"/>
    </xf>
    <xf numFmtId="0" fontId="110" fillId="0" borderId="95" xfId="2076" applyFont="1" applyFill="1" applyBorder="1" applyAlignment="1">
      <alignment horizontal="center" vertical="center" wrapText="1"/>
    </xf>
    <xf numFmtId="0" fontId="110" fillId="0" borderId="98" xfId="2076" applyFont="1" applyFill="1" applyBorder="1" applyAlignment="1">
      <alignment horizontal="center" vertical="center" wrapText="1"/>
    </xf>
    <xf numFmtId="0" fontId="110" fillId="0" borderId="96" xfId="2076" applyFont="1" applyFill="1" applyBorder="1" applyAlignment="1">
      <alignment horizontal="center" vertical="center" wrapText="1"/>
    </xf>
    <xf numFmtId="0" fontId="110" fillId="0" borderId="103" xfId="2076" applyFont="1" applyFill="1" applyBorder="1" applyAlignment="1">
      <alignment horizontal="left" vertical="top" wrapText="1"/>
    </xf>
    <xf numFmtId="0" fontId="110" fillId="0" borderId="108" xfId="2076" applyFont="1" applyFill="1" applyBorder="1" applyAlignment="1">
      <alignment horizontal="left" vertical="top" wrapText="1"/>
    </xf>
    <xf numFmtId="0" fontId="110" fillId="0" borderId="112" xfId="2076" applyFont="1" applyFill="1" applyBorder="1" applyAlignment="1">
      <alignment horizontal="left" vertical="top" wrapText="1"/>
    </xf>
    <xf numFmtId="0" fontId="110" fillId="0" borderId="113" xfId="2076" applyFont="1" applyFill="1" applyBorder="1" applyAlignment="1">
      <alignment horizontal="left" vertical="top" wrapText="1"/>
    </xf>
    <xf numFmtId="0" fontId="110" fillId="0" borderId="114" xfId="2076" applyFont="1" applyFill="1" applyBorder="1" applyAlignment="1">
      <alignment horizontal="left" vertical="top" wrapText="1"/>
    </xf>
    <xf numFmtId="0" fontId="110" fillId="0" borderId="103" xfId="2076" applyFont="1" applyFill="1" applyBorder="1" applyAlignment="1">
      <alignment horizontal="center" vertical="center" wrapText="1"/>
    </xf>
    <xf numFmtId="0" fontId="110" fillId="0" borderId="104" xfId="2076" applyFont="1" applyFill="1" applyBorder="1" applyAlignment="1">
      <alignment horizontal="center" vertical="center" wrapText="1"/>
    </xf>
    <xf numFmtId="0" fontId="110" fillId="0" borderId="108" xfId="2076" applyFont="1" applyFill="1" applyBorder="1" applyAlignment="1">
      <alignment horizontal="center" vertical="center" wrapText="1"/>
    </xf>
    <xf numFmtId="0" fontId="110" fillId="0" borderId="109" xfId="2076" applyFont="1" applyFill="1" applyBorder="1" applyAlignment="1">
      <alignment horizontal="left" vertical="center" wrapText="1"/>
    </xf>
    <xf numFmtId="0" fontId="110" fillId="0" borderId="105" xfId="2076" applyFont="1" applyFill="1" applyBorder="1" applyAlignment="1">
      <alignment horizontal="left" vertical="center" wrapText="1"/>
    </xf>
    <xf numFmtId="0" fontId="110" fillId="0" borderId="115" xfId="2076" applyFont="1" applyFill="1" applyBorder="1" applyAlignment="1">
      <alignment horizontal="left" vertical="center" wrapText="1"/>
    </xf>
    <xf numFmtId="1" fontId="110" fillId="0" borderId="110" xfId="4965" applyNumberFormat="1" applyFont="1" applyFill="1" applyBorder="1" applyAlignment="1">
      <alignment horizontal="center" vertical="top" wrapText="1"/>
    </xf>
    <xf numFmtId="1" fontId="110" fillId="0" borderId="111" xfId="4965" applyNumberFormat="1" applyFont="1" applyFill="1" applyBorder="1" applyAlignment="1">
      <alignment horizontal="center" vertical="top" wrapText="1"/>
    </xf>
    <xf numFmtId="0" fontId="110" fillId="0" borderId="104" xfId="2076" applyFont="1" applyFill="1" applyBorder="1" applyAlignment="1">
      <alignment horizontal="left" vertical="top" wrapText="1"/>
    </xf>
    <xf numFmtId="0" fontId="110" fillId="0" borderId="120" xfId="2076" applyFont="1" applyFill="1" applyBorder="1" applyAlignment="1">
      <alignment horizontal="left" vertical="top" wrapText="1"/>
    </xf>
    <xf numFmtId="0" fontId="110" fillId="0" borderId="121" xfId="2076" applyFont="1" applyFill="1" applyBorder="1" applyAlignment="1">
      <alignment horizontal="left" vertical="top" wrapText="1"/>
    </xf>
    <xf numFmtId="1" fontId="110" fillId="0" borderId="88" xfId="4965" applyNumberFormat="1" applyFont="1" applyFill="1" applyBorder="1" applyAlignment="1">
      <alignment horizontal="left" vertical="top" wrapText="1"/>
    </xf>
    <xf numFmtId="0" fontId="110" fillId="0" borderId="118" xfId="2076" applyFont="1" applyFill="1" applyBorder="1" applyAlignment="1">
      <alignment horizontal="left" vertical="top" wrapText="1"/>
    </xf>
    <xf numFmtId="0" fontId="110" fillId="0" borderId="119" xfId="2076" applyFont="1" applyFill="1" applyBorder="1" applyAlignment="1">
      <alignment horizontal="left" vertical="top" wrapText="1"/>
    </xf>
  </cellXfs>
  <cellStyles count="8991">
    <cellStyle name=" Verticals" xfId="97"/>
    <cellStyle name="_1_²ÜºÈÆø" xfId="98"/>
    <cellStyle name="_artabyuje" xfId="99"/>
    <cellStyle name="_artabyuje_3.Havelvacner_N1_12 23.01.2018" xfId="1910"/>
    <cellStyle name="_Sheet2" xfId="100"/>
    <cellStyle name="_Sheet2_2016_Q2" xfId="101"/>
    <cellStyle name="_stamp14-16..." xfId="102"/>
    <cellStyle name="20% - Accent1" xfId="902" builtinId="30" customBuiltin="1"/>
    <cellStyle name="20% - Accent1 2" xfId="15"/>
    <cellStyle name="20% - Accent1 2 2" xfId="103"/>
    <cellStyle name="20% - Accent1 2 2 2" xfId="1911"/>
    <cellStyle name="20% - Accent1 2 2 2 2" xfId="1912"/>
    <cellStyle name="20% - Accent1 2 2 3" xfId="1913"/>
    <cellStyle name="20% - Accent1 2 3" xfId="104"/>
    <cellStyle name="20% - Accent1 2 3 2" xfId="1914"/>
    <cellStyle name="20% - Accent1 2 4" xfId="1915"/>
    <cellStyle name="20% - Accent1 2 4 2" xfId="1916"/>
    <cellStyle name="20% - Accent1 2 5" xfId="1917"/>
    <cellStyle name="20% - Accent1 2 6" xfId="2077"/>
    <cellStyle name="20% - Accent1 3" xfId="1831"/>
    <cellStyle name="20% - Accent2" xfId="906" builtinId="34" customBuiltin="1"/>
    <cellStyle name="20% - Accent2 2" xfId="16"/>
    <cellStyle name="20% - Accent2 2 2" xfId="105"/>
    <cellStyle name="20% - Accent2 2 2 2" xfId="1918"/>
    <cellStyle name="20% - Accent2 2 2 2 2" xfId="1919"/>
    <cellStyle name="20% - Accent2 2 2 3" xfId="1920"/>
    <cellStyle name="20% - Accent2 2 3" xfId="106"/>
    <cellStyle name="20% - Accent2 2 3 2" xfId="1921"/>
    <cellStyle name="20% - Accent2 2 4" xfId="1922"/>
    <cellStyle name="20% - Accent2 2 4 2" xfId="1923"/>
    <cellStyle name="20% - Accent2 2 5" xfId="1924"/>
    <cellStyle name="20% - Accent2 2 6" xfId="2078"/>
    <cellStyle name="20% - Accent2 3" xfId="1832"/>
    <cellStyle name="20% - Accent3" xfId="910" builtinId="38" customBuiltin="1"/>
    <cellStyle name="20% - Accent3 2" xfId="17"/>
    <cellStyle name="20% - Accent3 2 2" xfId="107"/>
    <cellStyle name="20% - Accent3 2 2 2" xfId="1925"/>
    <cellStyle name="20% - Accent3 2 2 2 2" xfId="1926"/>
    <cellStyle name="20% - Accent3 2 2 3" xfId="1927"/>
    <cellStyle name="20% - Accent3 2 3" xfId="108"/>
    <cellStyle name="20% - Accent3 2 3 2" xfId="1928"/>
    <cellStyle name="20% - Accent3 2 4" xfId="1929"/>
    <cellStyle name="20% - Accent3 2 4 2" xfId="1930"/>
    <cellStyle name="20% - Accent3 2 5" xfId="1931"/>
    <cellStyle name="20% - Accent3 2 6" xfId="2079"/>
    <cellStyle name="20% - Accent3 3" xfId="1833"/>
    <cellStyle name="20% - Accent4" xfId="914" builtinId="42" customBuiltin="1"/>
    <cellStyle name="20% - Accent4 2" xfId="18"/>
    <cellStyle name="20% - Accent4 2 2" xfId="109"/>
    <cellStyle name="20% - Accent4 2 2 2" xfId="1932"/>
    <cellStyle name="20% - Accent4 2 2 2 2" xfId="1933"/>
    <cellStyle name="20% - Accent4 2 2 3" xfId="1934"/>
    <cellStyle name="20% - Accent4 2 3" xfId="110"/>
    <cellStyle name="20% - Accent4 2 3 2" xfId="1935"/>
    <cellStyle name="20% - Accent4 2 4" xfId="1936"/>
    <cellStyle name="20% - Accent4 2 4 2" xfId="1937"/>
    <cellStyle name="20% - Accent4 2 5" xfId="1938"/>
    <cellStyle name="20% - Accent4 2 6" xfId="2080"/>
    <cellStyle name="20% - Accent4 3" xfId="1834"/>
    <cellStyle name="20% - Accent5" xfId="918" builtinId="46" customBuiltin="1"/>
    <cellStyle name="20% - Accent5 2" xfId="19"/>
    <cellStyle name="20% - Accent5 2 2" xfId="111"/>
    <cellStyle name="20% - Accent5 2 2 2" xfId="1939"/>
    <cellStyle name="20% - Accent5 2 2 2 2" xfId="1940"/>
    <cellStyle name="20% - Accent5 2 2 3" xfId="1941"/>
    <cellStyle name="20% - Accent5 2 3" xfId="112"/>
    <cellStyle name="20% - Accent5 2 3 2" xfId="1942"/>
    <cellStyle name="20% - Accent5 2 4" xfId="1943"/>
    <cellStyle name="20% - Accent5 2 4 2" xfId="1944"/>
    <cellStyle name="20% - Accent5 2 5" xfId="1945"/>
    <cellStyle name="20% - Accent5 2 6" xfId="2081"/>
    <cellStyle name="20% - Accent5 3" xfId="1835"/>
    <cellStyle name="20% - Accent6" xfId="922" builtinId="50" customBuiltin="1"/>
    <cellStyle name="20% - Accent6 2" xfId="20"/>
    <cellStyle name="20% - Accent6 2 2" xfId="113"/>
    <cellStyle name="20% - Accent6 2 2 2" xfId="1946"/>
    <cellStyle name="20% - Accent6 2 2 2 2" xfId="1947"/>
    <cellStyle name="20% - Accent6 2 2 3" xfId="1948"/>
    <cellStyle name="20% - Accent6 2 3" xfId="114"/>
    <cellStyle name="20% - Accent6 2 3 2" xfId="1949"/>
    <cellStyle name="20% - Accent6 2 4" xfId="1950"/>
    <cellStyle name="20% - Accent6 2 4 2" xfId="1951"/>
    <cellStyle name="20% - Accent6 2 5" xfId="1952"/>
    <cellStyle name="20% - Accent6 2 6" xfId="2082"/>
    <cellStyle name="20% - Accent6 3" xfId="1836"/>
    <cellStyle name="20% - Акцент1" xfId="2023"/>
    <cellStyle name="20% - Акцент2" xfId="2024"/>
    <cellStyle name="20% - Акцент3" xfId="2025"/>
    <cellStyle name="20% - Акцент4" xfId="2026"/>
    <cellStyle name="20% - Акцент5" xfId="2027"/>
    <cellStyle name="20% - Акцент6" xfId="2028"/>
    <cellStyle name="40% - Accent1" xfId="903" builtinId="31" customBuiltin="1"/>
    <cellStyle name="40% - Accent1 2" xfId="21"/>
    <cellStyle name="40% - Accent1 2 2" xfId="115"/>
    <cellStyle name="40% - Accent1 2 2 2" xfId="1953"/>
    <cellStyle name="40% - Accent1 2 2 2 2" xfId="1954"/>
    <cellStyle name="40% - Accent1 2 2 3" xfId="1955"/>
    <cellStyle name="40% - Accent1 2 3" xfId="116"/>
    <cellStyle name="40% - Accent1 2 3 2" xfId="1956"/>
    <cellStyle name="40% - Accent1 2 4" xfId="1957"/>
    <cellStyle name="40% - Accent1 2 4 2" xfId="1958"/>
    <cellStyle name="40% - Accent1 2 5" xfId="1959"/>
    <cellStyle name="40% - Accent1 2 6" xfId="2083"/>
    <cellStyle name="40% - Accent1 3" xfId="1837"/>
    <cellStyle name="40% - Accent2" xfId="907" builtinId="35" customBuiltin="1"/>
    <cellStyle name="40% - Accent2 2" xfId="22"/>
    <cellStyle name="40% - Accent2 2 2" xfId="117"/>
    <cellStyle name="40% - Accent2 2 2 2" xfId="1960"/>
    <cellStyle name="40% - Accent2 2 2 2 2" xfId="1961"/>
    <cellStyle name="40% - Accent2 2 2 3" xfId="1962"/>
    <cellStyle name="40% - Accent2 2 3" xfId="118"/>
    <cellStyle name="40% - Accent2 2 3 2" xfId="1963"/>
    <cellStyle name="40% - Accent2 2 4" xfId="1964"/>
    <cellStyle name="40% - Accent2 2 4 2" xfId="1965"/>
    <cellStyle name="40% - Accent2 2 5" xfId="1966"/>
    <cellStyle name="40% - Accent2 2 6" xfId="2084"/>
    <cellStyle name="40% - Accent2 3" xfId="1838"/>
    <cellStyle name="40% - Accent3" xfId="911" builtinId="39" customBuiltin="1"/>
    <cellStyle name="40% - Accent3 2" xfId="23"/>
    <cellStyle name="40% - Accent3 2 2" xfId="119"/>
    <cellStyle name="40% - Accent3 2 2 2" xfId="1967"/>
    <cellStyle name="40% - Accent3 2 2 2 2" xfId="1968"/>
    <cellStyle name="40% - Accent3 2 2 3" xfId="1969"/>
    <cellStyle name="40% - Accent3 2 3" xfId="120"/>
    <cellStyle name="40% - Accent3 2 3 2" xfId="1970"/>
    <cellStyle name="40% - Accent3 2 4" xfId="1971"/>
    <cellStyle name="40% - Accent3 2 4 2" xfId="1972"/>
    <cellStyle name="40% - Accent3 2 5" xfId="1973"/>
    <cellStyle name="40% - Accent3 2 6" xfId="2085"/>
    <cellStyle name="40% - Accent3 3" xfId="1839"/>
    <cellStyle name="40% - Accent4" xfId="915" builtinId="43" customBuiltin="1"/>
    <cellStyle name="40% - Accent4 2" xfId="24"/>
    <cellStyle name="40% - Accent4 2 2" xfId="121"/>
    <cellStyle name="40% - Accent4 2 2 2" xfId="1974"/>
    <cellStyle name="40% - Accent4 2 2 2 2" xfId="1975"/>
    <cellStyle name="40% - Accent4 2 2 3" xfId="1976"/>
    <cellStyle name="40% - Accent4 2 3" xfId="122"/>
    <cellStyle name="40% - Accent4 2 3 2" xfId="1977"/>
    <cellStyle name="40% - Accent4 2 4" xfId="1978"/>
    <cellStyle name="40% - Accent4 2 4 2" xfId="1979"/>
    <cellStyle name="40% - Accent4 2 5" xfId="1980"/>
    <cellStyle name="40% - Accent4 2 6" xfId="2086"/>
    <cellStyle name="40% - Accent4 3" xfId="1840"/>
    <cellStyle name="40% - Accent5" xfId="919" builtinId="47" customBuiltin="1"/>
    <cellStyle name="40% - Accent5 2" xfId="25"/>
    <cellStyle name="40% - Accent5 2 2" xfId="123"/>
    <cellStyle name="40% - Accent5 2 2 2" xfId="1981"/>
    <cellStyle name="40% - Accent5 2 2 2 2" xfId="1982"/>
    <cellStyle name="40% - Accent5 2 2 3" xfId="1983"/>
    <cellStyle name="40% - Accent5 2 3" xfId="124"/>
    <cellStyle name="40% - Accent5 2 3 2" xfId="1984"/>
    <cellStyle name="40% - Accent5 2 4" xfId="1985"/>
    <cellStyle name="40% - Accent5 2 4 2" xfId="1986"/>
    <cellStyle name="40% - Accent5 2 5" xfId="1987"/>
    <cellStyle name="40% - Accent5 2 6" xfId="2087"/>
    <cellStyle name="40% - Accent5 3" xfId="1841"/>
    <cellStyle name="40% - Accent6" xfId="923" builtinId="51" customBuiltin="1"/>
    <cellStyle name="40% - Accent6 2" xfId="26"/>
    <cellStyle name="40% - Accent6 2 2" xfId="125"/>
    <cellStyle name="40% - Accent6 2 2 2" xfId="1988"/>
    <cellStyle name="40% - Accent6 2 2 2 2" xfId="1989"/>
    <cellStyle name="40% - Accent6 2 2 3" xfId="1990"/>
    <cellStyle name="40% - Accent6 2 3" xfId="126"/>
    <cellStyle name="40% - Accent6 2 3 2" xfId="1991"/>
    <cellStyle name="40% - Accent6 2 4" xfId="1992"/>
    <cellStyle name="40% - Accent6 2 4 2" xfId="1993"/>
    <cellStyle name="40% - Accent6 2 5" xfId="1994"/>
    <cellStyle name="40% - Accent6 2 6" xfId="2088"/>
    <cellStyle name="40% - Accent6 3" xfId="1842"/>
    <cellStyle name="40% - Акцент1" xfId="2029"/>
    <cellStyle name="40% - Акцент2" xfId="2030"/>
    <cellStyle name="40% - Акцент3" xfId="2031"/>
    <cellStyle name="40% - Акцент4" xfId="2032"/>
    <cellStyle name="40% - Акцент5" xfId="2033"/>
    <cellStyle name="40% - Акцент6" xfId="2034"/>
    <cellStyle name="60% - Accent1" xfId="904" builtinId="32" customBuiltin="1"/>
    <cellStyle name="60% - Accent1 2" xfId="27"/>
    <cellStyle name="60% - Accent1 2 2" xfId="127"/>
    <cellStyle name="60% - Accent1 2 3" xfId="128"/>
    <cellStyle name="60% - Accent1 2 4" xfId="2089"/>
    <cellStyle name="60% - Accent1 3" xfId="1843"/>
    <cellStyle name="60% - Accent2" xfId="908" builtinId="36" customBuiltin="1"/>
    <cellStyle name="60% - Accent2 2" xfId="28"/>
    <cellStyle name="60% - Accent2 2 2" xfId="129"/>
    <cellStyle name="60% - Accent2 2 3" xfId="130"/>
    <cellStyle name="60% - Accent2 2 4" xfId="2090"/>
    <cellStyle name="60% - Accent2 3" xfId="1844"/>
    <cellStyle name="60% - Accent3" xfId="912" builtinId="40" customBuiltin="1"/>
    <cellStyle name="60% - Accent3 2" xfId="29"/>
    <cellStyle name="60% - Accent3 2 2" xfId="131"/>
    <cellStyle name="60% - Accent3 2 3" xfId="132"/>
    <cellStyle name="60% - Accent3 2 4" xfId="2091"/>
    <cellStyle name="60% - Accent3 3" xfId="1845"/>
    <cellStyle name="60% - Accent4" xfId="916" builtinId="44" customBuiltin="1"/>
    <cellStyle name="60% - Accent4 2" xfId="30"/>
    <cellStyle name="60% - Accent4 2 2" xfId="133"/>
    <cellStyle name="60% - Accent4 2 3" xfId="134"/>
    <cellStyle name="60% - Accent4 2 4" xfId="2092"/>
    <cellStyle name="60% - Accent4 3" xfId="1846"/>
    <cellStyle name="60% - Accent5" xfId="920" builtinId="48" customBuiltin="1"/>
    <cellStyle name="60% - Accent5 2" xfId="31"/>
    <cellStyle name="60% - Accent5 2 2" xfId="135"/>
    <cellStyle name="60% - Accent5 2 3" xfId="136"/>
    <cellStyle name="60% - Accent5 2 4" xfId="2093"/>
    <cellStyle name="60% - Accent5 3" xfId="1847"/>
    <cellStyle name="60% - Accent6" xfId="924" builtinId="52" customBuiltin="1"/>
    <cellStyle name="60% - Accent6 2" xfId="32"/>
    <cellStyle name="60% - Accent6 2 2" xfId="137"/>
    <cellStyle name="60% - Accent6 2 3" xfId="138"/>
    <cellStyle name="60% - Accent6 2 4" xfId="2094"/>
    <cellStyle name="60% - Accent6 3" xfId="1848"/>
    <cellStyle name="60% - Акцент1" xfId="2035"/>
    <cellStyle name="60% - Акцент2" xfId="2036"/>
    <cellStyle name="60% - Акцент3" xfId="2037"/>
    <cellStyle name="60% - Акцент4" xfId="2038"/>
    <cellStyle name="60% - Акцент5" xfId="2039"/>
    <cellStyle name="60% - Акцент6" xfId="2040"/>
    <cellStyle name="Accent1" xfId="901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1849"/>
    <cellStyle name="Accent1 16" xfId="1873"/>
    <cellStyle name="Accent1 17" xfId="1886"/>
    <cellStyle name="Accent1 18" xfId="1885"/>
    <cellStyle name="Accent1 2" xfId="33"/>
    <cellStyle name="Accent1 2 2" xfId="147"/>
    <cellStyle name="Accent1 2 3" xfId="148"/>
    <cellStyle name="Accent1 2 4" xfId="2095"/>
    <cellStyle name="Accent1 3" xfId="149"/>
    <cellStyle name="Accent1 3 2" xfId="2096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905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1850"/>
    <cellStyle name="Accent2 16" xfId="1874"/>
    <cellStyle name="Accent2 17" xfId="1887"/>
    <cellStyle name="Accent2 18" xfId="1884"/>
    <cellStyle name="Accent2 2" xfId="34"/>
    <cellStyle name="Accent2 2 2" xfId="164"/>
    <cellStyle name="Accent2 2 3" xfId="165"/>
    <cellStyle name="Accent2 2 4" xfId="2097"/>
    <cellStyle name="Accent2 3" xfId="166"/>
    <cellStyle name="Accent2 3 2" xfId="2098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909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1851"/>
    <cellStyle name="Accent3 16" xfId="1875"/>
    <cellStyle name="Accent3 17" xfId="1888"/>
    <cellStyle name="Accent3 18" xfId="1883"/>
    <cellStyle name="Accent3 2" xfId="35"/>
    <cellStyle name="Accent3 2 2" xfId="181"/>
    <cellStyle name="Accent3 2 3" xfId="182"/>
    <cellStyle name="Accent3 2 4" xfId="2099"/>
    <cellStyle name="Accent3 3" xfId="183"/>
    <cellStyle name="Accent3 3 2" xfId="2100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913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1852"/>
    <cellStyle name="Accent4 16" xfId="1876"/>
    <cellStyle name="Accent4 17" xfId="1889"/>
    <cellStyle name="Accent4 18" xfId="1882"/>
    <cellStyle name="Accent4 2" xfId="36"/>
    <cellStyle name="Accent4 2 2" xfId="198"/>
    <cellStyle name="Accent4 2 3" xfId="199"/>
    <cellStyle name="Accent4 2 4" xfId="2101"/>
    <cellStyle name="Accent4 3" xfId="200"/>
    <cellStyle name="Accent4 3 2" xfId="2102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917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1853"/>
    <cellStyle name="Accent5 16" xfId="1877"/>
    <cellStyle name="Accent5 17" xfId="1890"/>
    <cellStyle name="Accent5 18" xfId="1881"/>
    <cellStyle name="Accent5 2" xfId="37"/>
    <cellStyle name="Accent5 2 2" xfId="215"/>
    <cellStyle name="Accent5 2 3" xfId="216"/>
    <cellStyle name="Accent5 2 4" xfId="2103"/>
    <cellStyle name="Accent5 3" xfId="217"/>
    <cellStyle name="Accent5 3 2" xfId="2104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921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1854"/>
    <cellStyle name="Accent6 16" xfId="1878"/>
    <cellStyle name="Accent6 17" xfId="1891"/>
    <cellStyle name="Accent6 18" xfId="1880"/>
    <cellStyle name="Accent6 2" xfId="38"/>
    <cellStyle name="Accent6 2 2" xfId="232"/>
    <cellStyle name="Accent6 2 3" xfId="233"/>
    <cellStyle name="Accent6 2 4" xfId="2105"/>
    <cellStyle name="Accent6 3" xfId="234"/>
    <cellStyle name="Accent6 3 2" xfId="2106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890" builtinId="27" customBuiltin="1"/>
    <cellStyle name="Bad 2" xfId="39"/>
    <cellStyle name="Bad 2 2" xfId="242"/>
    <cellStyle name="Bad 2 3" xfId="243"/>
    <cellStyle name="Bad 2 4" xfId="2107"/>
    <cellStyle name="Bad 3" xfId="1855"/>
    <cellStyle name="Body" xfId="244"/>
    <cellStyle name="Calculation" xfId="894" builtinId="22" customBuiltin="1"/>
    <cellStyle name="Calculation 2" xfId="40"/>
    <cellStyle name="Calculation 2 10" xfId="927"/>
    <cellStyle name="Calculation 2 10 2" xfId="1776"/>
    <cellStyle name="Calculation 2 10 2 2" xfId="2108"/>
    <cellStyle name="Calculation 2 10 2 2 2" xfId="2109"/>
    <cellStyle name="Calculation 2 10 2 2 2 2" xfId="6180"/>
    <cellStyle name="Calculation 2 10 2 2 3" xfId="6179"/>
    <cellStyle name="Calculation 2 10 2 3" xfId="6125"/>
    <cellStyle name="Calculation 2 10 3" xfId="2110"/>
    <cellStyle name="Calculation 2 10 3 2" xfId="2111"/>
    <cellStyle name="Calculation 2 10 3 2 2" xfId="6182"/>
    <cellStyle name="Calculation 2 10 3 3" xfId="6181"/>
    <cellStyle name="Calculation 2 10 4" xfId="5335"/>
    <cellStyle name="Calculation 2 11" xfId="995"/>
    <cellStyle name="Calculation 2 11 2" xfId="2112"/>
    <cellStyle name="Calculation 2 11 2 2" xfId="2113"/>
    <cellStyle name="Calculation 2 11 2 2 2" xfId="6184"/>
    <cellStyle name="Calculation 2 11 2 3" xfId="6183"/>
    <cellStyle name="Calculation 2 11 3" xfId="2114"/>
    <cellStyle name="Calculation 2 11 3 2" xfId="6185"/>
    <cellStyle name="Calculation 2 11 4" xfId="5392"/>
    <cellStyle name="Calculation 2 12" xfId="1055"/>
    <cellStyle name="Calculation 2 12 2" xfId="2115"/>
    <cellStyle name="Calculation 2 12 2 2" xfId="2116"/>
    <cellStyle name="Calculation 2 12 2 2 2" xfId="6187"/>
    <cellStyle name="Calculation 2 12 2 3" xfId="6186"/>
    <cellStyle name="Calculation 2 12 3" xfId="5452"/>
    <cellStyle name="Calculation 2 13" xfId="2117"/>
    <cellStyle name="Calculation 2 13 2" xfId="2118"/>
    <cellStyle name="Calculation 2 13 2 2" xfId="6189"/>
    <cellStyle name="Calculation 2 13 3" xfId="6188"/>
    <cellStyle name="Calculation 2 14" xfId="2119"/>
    <cellStyle name="Calculation 2 15" xfId="4967"/>
    <cellStyle name="Calculation 2 2" xfId="79"/>
    <cellStyle name="Calculation 2 2 10" xfId="1001"/>
    <cellStyle name="Calculation 2 2 10 2" xfId="2120"/>
    <cellStyle name="Calculation 2 2 10 2 2" xfId="2121"/>
    <cellStyle name="Calculation 2 2 10 2 2 2" xfId="6191"/>
    <cellStyle name="Calculation 2 2 10 2 3" xfId="6190"/>
    <cellStyle name="Calculation 2 2 10 3" xfId="2122"/>
    <cellStyle name="Calculation 2 2 10 3 2" xfId="6192"/>
    <cellStyle name="Calculation 2 2 10 4" xfId="5398"/>
    <cellStyle name="Calculation 2 2 11" xfId="1009"/>
    <cellStyle name="Calculation 2 2 11 2" xfId="2123"/>
    <cellStyle name="Calculation 2 2 11 2 2" xfId="2124"/>
    <cellStyle name="Calculation 2 2 11 2 2 2" xfId="6194"/>
    <cellStyle name="Calculation 2 2 11 2 3" xfId="6193"/>
    <cellStyle name="Calculation 2 2 11 3" xfId="5406"/>
    <cellStyle name="Calculation 2 2 12" xfId="2125"/>
    <cellStyle name="Calculation 2 2 12 2" xfId="2126"/>
    <cellStyle name="Calculation 2 2 12 2 2" xfId="6196"/>
    <cellStyle name="Calculation 2 2 12 3" xfId="6195"/>
    <cellStyle name="Calculation 2 2 13" xfId="4972"/>
    <cellStyle name="Calculation 2 2 2" xfId="493"/>
    <cellStyle name="Calculation 2 2 2 10" xfId="1433"/>
    <cellStyle name="Calculation 2 2 2 10 2" xfId="2127"/>
    <cellStyle name="Calculation 2 2 2 10 2 2" xfId="2128"/>
    <cellStyle name="Calculation 2 2 2 10 2 2 2" xfId="6198"/>
    <cellStyle name="Calculation 2 2 2 10 2 3" xfId="6197"/>
    <cellStyle name="Calculation 2 2 2 10 3" xfId="5782"/>
    <cellStyle name="Calculation 2 2 2 11" xfId="2129"/>
    <cellStyle name="Calculation 2 2 2 11 2" xfId="2130"/>
    <cellStyle name="Calculation 2 2 2 11 2 2" xfId="6200"/>
    <cellStyle name="Calculation 2 2 2 11 3" xfId="6199"/>
    <cellStyle name="Calculation 2 2 2 12" xfId="4992"/>
    <cellStyle name="Calculation 2 2 2 2" xfId="575"/>
    <cellStyle name="Calculation 2 2 2 2 2" xfId="1061"/>
    <cellStyle name="Calculation 2 2 2 2 2 2" xfId="2131"/>
    <cellStyle name="Calculation 2 2 2 2 2 2 2" xfId="2132"/>
    <cellStyle name="Calculation 2 2 2 2 2 2 2 2" xfId="6202"/>
    <cellStyle name="Calculation 2 2 2 2 2 2 3" xfId="6201"/>
    <cellStyle name="Calculation 2 2 2 2 2 3" xfId="2133"/>
    <cellStyle name="Calculation 2 2 2 2 2 3 2" xfId="6203"/>
    <cellStyle name="Calculation 2 2 2 2 2 4" xfId="5458"/>
    <cellStyle name="Calculation 2 2 2 2 3" xfId="1467"/>
    <cellStyle name="Calculation 2 2 2 2 3 2" xfId="2134"/>
    <cellStyle name="Calculation 2 2 2 2 3 2 2" xfId="2135"/>
    <cellStyle name="Calculation 2 2 2 2 3 2 2 2" xfId="6205"/>
    <cellStyle name="Calculation 2 2 2 2 3 2 3" xfId="6204"/>
    <cellStyle name="Calculation 2 2 2 2 3 3" xfId="5816"/>
    <cellStyle name="Calculation 2 2 2 2 4" xfId="2136"/>
    <cellStyle name="Calculation 2 2 2 2 4 2" xfId="2137"/>
    <cellStyle name="Calculation 2 2 2 2 4 2 2" xfId="6207"/>
    <cellStyle name="Calculation 2 2 2 2 4 3" xfId="6206"/>
    <cellStyle name="Calculation 2 2 2 2 5" xfId="5026"/>
    <cellStyle name="Calculation 2 2 2 3" xfId="742"/>
    <cellStyle name="Calculation 2 2 2 3 2" xfId="1228"/>
    <cellStyle name="Calculation 2 2 2 3 2 2" xfId="2138"/>
    <cellStyle name="Calculation 2 2 2 3 2 2 2" xfId="2139"/>
    <cellStyle name="Calculation 2 2 2 3 2 2 2 2" xfId="6209"/>
    <cellStyle name="Calculation 2 2 2 3 2 2 3" xfId="6208"/>
    <cellStyle name="Calculation 2 2 2 3 2 3" xfId="2140"/>
    <cellStyle name="Calculation 2 2 2 3 2 3 2" xfId="6210"/>
    <cellStyle name="Calculation 2 2 2 3 2 4" xfId="5625"/>
    <cellStyle name="Calculation 2 2 2 3 3" xfId="1634"/>
    <cellStyle name="Calculation 2 2 2 3 3 2" xfId="2141"/>
    <cellStyle name="Calculation 2 2 2 3 3 2 2" xfId="2142"/>
    <cellStyle name="Calculation 2 2 2 3 3 2 2 2" xfId="6212"/>
    <cellStyle name="Calculation 2 2 2 3 3 2 3" xfId="6211"/>
    <cellStyle name="Calculation 2 2 2 3 3 3" xfId="5983"/>
    <cellStyle name="Calculation 2 2 2 3 4" xfId="2143"/>
    <cellStyle name="Calculation 2 2 2 3 4 2" xfId="2144"/>
    <cellStyle name="Calculation 2 2 2 3 4 2 2" xfId="6214"/>
    <cellStyle name="Calculation 2 2 2 3 4 3" xfId="6213"/>
    <cellStyle name="Calculation 2 2 2 3 5" xfId="5193"/>
    <cellStyle name="Calculation 2 2 2 4" xfId="691"/>
    <cellStyle name="Calculation 2 2 2 4 2" xfId="1177"/>
    <cellStyle name="Calculation 2 2 2 4 2 2" xfId="2145"/>
    <cellStyle name="Calculation 2 2 2 4 2 2 2" xfId="2146"/>
    <cellStyle name="Calculation 2 2 2 4 2 2 2 2" xfId="6216"/>
    <cellStyle name="Calculation 2 2 2 4 2 2 3" xfId="6215"/>
    <cellStyle name="Calculation 2 2 2 4 2 3" xfId="2147"/>
    <cellStyle name="Calculation 2 2 2 4 2 3 2" xfId="6217"/>
    <cellStyle name="Calculation 2 2 2 4 2 4" xfId="5574"/>
    <cellStyle name="Calculation 2 2 2 4 3" xfId="1583"/>
    <cellStyle name="Calculation 2 2 2 4 3 2" xfId="2148"/>
    <cellStyle name="Calculation 2 2 2 4 3 2 2" xfId="2149"/>
    <cellStyle name="Calculation 2 2 2 4 3 2 2 2" xfId="6219"/>
    <cellStyle name="Calculation 2 2 2 4 3 2 3" xfId="6218"/>
    <cellStyle name="Calculation 2 2 2 4 3 3" xfId="5932"/>
    <cellStyle name="Calculation 2 2 2 4 4" xfId="2150"/>
    <cellStyle name="Calculation 2 2 2 4 4 2" xfId="2151"/>
    <cellStyle name="Calculation 2 2 2 4 4 2 2" xfId="6221"/>
    <cellStyle name="Calculation 2 2 2 4 4 3" xfId="6220"/>
    <cellStyle name="Calculation 2 2 2 4 5" xfId="5142"/>
    <cellStyle name="Calculation 2 2 2 5" xfId="711"/>
    <cellStyle name="Calculation 2 2 2 5 2" xfId="1197"/>
    <cellStyle name="Calculation 2 2 2 5 2 2" xfId="2152"/>
    <cellStyle name="Calculation 2 2 2 5 2 2 2" xfId="2153"/>
    <cellStyle name="Calculation 2 2 2 5 2 2 2 2" xfId="6223"/>
    <cellStyle name="Calculation 2 2 2 5 2 2 3" xfId="6222"/>
    <cellStyle name="Calculation 2 2 2 5 2 3" xfId="2154"/>
    <cellStyle name="Calculation 2 2 2 5 2 3 2" xfId="6224"/>
    <cellStyle name="Calculation 2 2 2 5 2 4" xfId="5594"/>
    <cellStyle name="Calculation 2 2 2 5 3" xfId="1603"/>
    <cellStyle name="Calculation 2 2 2 5 3 2" xfId="2155"/>
    <cellStyle name="Calculation 2 2 2 5 3 2 2" xfId="2156"/>
    <cellStyle name="Calculation 2 2 2 5 3 2 2 2" xfId="6226"/>
    <cellStyle name="Calculation 2 2 2 5 3 2 3" xfId="6225"/>
    <cellStyle name="Calculation 2 2 2 5 3 3" xfId="5952"/>
    <cellStyle name="Calculation 2 2 2 5 4" xfId="2157"/>
    <cellStyle name="Calculation 2 2 2 5 4 2" xfId="2158"/>
    <cellStyle name="Calculation 2 2 2 5 4 2 2" xfId="6228"/>
    <cellStyle name="Calculation 2 2 2 5 4 3" xfId="6227"/>
    <cellStyle name="Calculation 2 2 2 5 5" xfId="5162"/>
    <cellStyle name="Calculation 2 2 2 6" xfId="813"/>
    <cellStyle name="Calculation 2 2 2 6 2" xfId="1299"/>
    <cellStyle name="Calculation 2 2 2 6 2 2" xfId="2159"/>
    <cellStyle name="Calculation 2 2 2 6 2 2 2" xfId="2160"/>
    <cellStyle name="Calculation 2 2 2 6 2 2 2 2" xfId="6230"/>
    <cellStyle name="Calculation 2 2 2 6 2 2 3" xfId="6229"/>
    <cellStyle name="Calculation 2 2 2 6 2 3" xfId="2161"/>
    <cellStyle name="Calculation 2 2 2 6 2 3 2" xfId="6231"/>
    <cellStyle name="Calculation 2 2 2 6 2 4" xfId="5696"/>
    <cellStyle name="Calculation 2 2 2 6 3" xfId="1705"/>
    <cellStyle name="Calculation 2 2 2 6 3 2" xfId="2162"/>
    <cellStyle name="Calculation 2 2 2 6 3 2 2" xfId="2163"/>
    <cellStyle name="Calculation 2 2 2 6 3 2 2 2" xfId="6233"/>
    <cellStyle name="Calculation 2 2 2 6 3 2 3" xfId="6232"/>
    <cellStyle name="Calculation 2 2 2 6 3 3" xfId="6054"/>
    <cellStyle name="Calculation 2 2 2 6 4" xfId="2164"/>
    <cellStyle name="Calculation 2 2 2 6 4 2" xfId="2165"/>
    <cellStyle name="Calculation 2 2 2 6 4 2 2" xfId="6235"/>
    <cellStyle name="Calculation 2 2 2 6 4 3" xfId="6234"/>
    <cellStyle name="Calculation 2 2 2 6 5" xfId="5264"/>
    <cellStyle name="Calculation 2 2 2 7" xfId="855"/>
    <cellStyle name="Calculation 2 2 2 7 2" xfId="1341"/>
    <cellStyle name="Calculation 2 2 2 7 2 2" xfId="2166"/>
    <cellStyle name="Calculation 2 2 2 7 2 2 2" xfId="2167"/>
    <cellStyle name="Calculation 2 2 2 7 2 2 2 2" xfId="6237"/>
    <cellStyle name="Calculation 2 2 2 7 2 2 3" xfId="6236"/>
    <cellStyle name="Calculation 2 2 2 7 2 3" xfId="2168"/>
    <cellStyle name="Calculation 2 2 2 7 2 3 2" xfId="6238"/>
    <cellStyle name="Calculation 2 2 2 7 2 4" xfId="5738"/>
    <cellStyle name="Calculation 2 2 2 7 3" xfId="1747"/>
    <cellStyle name="Calculation 2 2 2 7 3 2" xfId="2169"/>
    <cellStyle name="Calculation 2 2 2 7 3 2 2" xfId="2170"/>
    <cellStyle name="Calculation 2 2 2 7 3 2 2 2" xfId="6240"/>
    <cellStyle name="Calculation 2 2 2 7 3 2 3" xfId="6239"/>
    <cellStyle name="Calculation 2 2 2 7 3 3" xfId="6096"/>
    <cellStyle name="Calculation 2 2 2 7 4" xfId="2171"/>
    <cellStyle name="Calculation 2 2 2 7 4 2" xfId="2172"/>
    <cellStyle name="Calculation 2 2 2 7 4 2 2" xfId="6242"/>
    <cellStyle name="Calculation 2 2 2 7 4 3" xfId="6241"/>
    <cellStyle name="Calculation 2 2 2 7 5" xfId="5306"/>
    <cellStyle name="Calculation 2 2 2 8" xfId="928"/>
    <cellStyle name="Calculation 2 2 2 8 2" xfId="1777"/>
    <cellStyle name="Calculation 2 2 2 8 2 2" xfId="2173"/>
    <cellStyle name="Calculation 2 2 2 8 2 2 2" xfId="2174"/>
    <cellStyle name="Calculation 2 2 2 8 2 2 2 2" xfId="6244"/>
    <cellStyle name="Calculation 2 2 2 8 2 2 3" xfId="6243"/>
    <cellStyle name="Calculation 2 2 2 8 2 3" xfId="6126"/>
    <cellStyle name="Calculation 2 2 2 8 3" xfId="2175"/>
    <cellStyle name="Calculation 2 2 2 8 3 2" xfId="2176"/>
    <cellStyle name="Calculation 2 2 2 8 3 2 2" xfId="6246"/>
    <cellStyle name="Calculation 2 2 2 8 3 3" xfId="6245"/>
    <cellStyle name="Calculation 2 2 2 8 4" xfId="5336"/>
    <cellStyle name="Calculation 2 2 2 9" xfId="1026"/>
    <cellStyle name="Calculation 2 2 2 9 2" xfId="2177"/>
    <cellStyle name="Calculation 2 2 2 9 2 2" xfId="2178"/>
    <cellStyle name="Calculation 2 2 2 9 2 2 2" xfId="6248"/>
    <cellStyle name="Calculation 2 2 2 9 2 3" xfId="6247"/>
    <cellStyle name="Calculation 2 2 2 9 3" xfId="2179"/>
    <cellStyle name="Calculation 2 2 2 9 3 2" xfId="6249"/>
    <cellStyle name="Calculation 2 2 2 9 4" xfId="5423"/>
    <cellStyle name="Calculation 2 2 3" xfId="505"/>
    <cellStyle name="Calculation 2 2 3 10" xfId="1445"/>
    <cellStyle name="Calculation 2 2 3 10 2" xfId="2180"/>
    <cellStyle name="Calculation 2 2 3 10 2 2" xfId="2181"/>
    <cellStyle name="Calculation 2 2 3 10 2 2 2" xfId="6251"/>
    <cellStyle name="Calculation 2 2 3 10 2 3" xfId="6250"/>
    <cellStyle name="Calculation 2 2 3 10 3" xfId="5794"/>
    <cellStyle name="Calculation 2 2 3 11" xfId="2182"/>
    <cellStyle name="Calculation 2 2 3 11 2" xfId="2183"/>
    <cellStyle name="Calculation 2 2 3 11 2 2" xfId="6253"/>
    <cellStyle name="Calculation 2 2 3 11 3" xfId="6252"/>
    <cellStyle name="Calculation 2 2 3 12" xfId="5004"/>
    <cellStyle name="Calculation 2 2 3 2" xfId="718"/>
    <cellStyle name="Calculation 2 2 3 2 2" xfId="1204"/>
    <cellStyle name="Calculation 2 2 3 2 2 2" xfId="2184"/>
    <cellStyle name="Calculation 2 2 3 2 2 2 2" xfId="2185"/>
    <cellStyle name="Calculation 2 2 3 2 2 2 2 2" xfId="6255"/>
    <cellStyle name="Calculation 2 2 3 2 2 2 3" xfId="6254"/>
    <cellStyle name="Calculation 2 2 3 2 2 3" xfId="2186"/>
    <cellStyle name="Calculation 2 2 3 2 2 3 2" xfId="6256"/>
    <cellStyle name="Calculation 2 2 3 2 2 4" xfId="5601"/>
    <cellStyle name="Calculation 2 2 3 2 3" xfId="1610"/>
    <cellStyle name="Calculation 2 2 3 2 3 2" xfId="2187"/>
    <cellStyle name="Calculation 2 2 3 2 3 2 2" xfId="2188"/>
    <cellStyle name="Calculation 2 2 3 2 3 2 2 2" xfId="6258"/>
    <cellStyle name="Calculation 2 2 3 2 3 2 3" xfId="6257"/>
    <cellStyle name="Calculation 2 2 3 2 3 3" xfId="5959"/>
    <cellStyle name="Calculation 2 2 3 2 4" xfId="2189"/>
    <cellStyle name="Calculation 2 2 3 2 4 2" xfId="2190"/>
    <cellStyle name="Calculation 2 2 3 2 4 2 2" xfId="6260"/>
    <cellStyle name="Calculation 2 2 3 2 4 3" xfId="6259"/>
    <cellStyle name="Calculation 2 2 3 2 5" xfId="5169"/>
    <cellStyle name="Calculation 2 2 3 3" xfId="754"/>
    <cellStyle name="Calculation 2 2 3 3 2" xfId="1240"/>
    <cellStyle name="Calculation 2 2 3 3 2 2" xfId="2191"/>
    <cellStyle name="Calculation 2 2 3 3 2 2 2" xfId="2192"/>
    <cellStyle name="Calculation 2 2 3 3 2 2 2 2" xfId="6262"/>
    <cellStyle name="Calculation 2 2 3 3 2 2 3" xfId="6261"/>
    <cellStyle name="Calculation 2 2 3 3 2 3" xfId="2193"/>
    <cellStyle name="Calculation 2 2 3 3 2 3 2" xfId="6263"/>
    <cellStyle name="Calculation 2 2 3 3 2 4" xfId="5637"/>
    <cellStyle name="Calculation 2 2 3 3 3" xfId="1646"/>
    <cellStyle name="Calculation 2 2 3 3 3 2" xfId="2194"/>
    <cellStyle name="Calculation 2 2 3 3 3 2 2" xfId="2195"/>
    <cellStyle name="Calculation 2 2 3 3 3 2 2 2" xfId="6265"/>
    <cellStyle name="Calculation 2 2 3 3 3 2 3" xfId="6264"/>
    <cellStyle name="Calculation 2 2 3 3 3 3" xfId="5995"/>
    <cellStyle name="Calculation 2 2 3 3 4" xfId="2196"/>
    <cellStyle name="Calculation 2 2 3 3 4 2" xfId="2197"/>
    <cellStyle name="Calculation 2 2 3 3 4 2 2" xfId="6267"/>
    <cellStyle name="Calculation 2 2 3 3 4 3" xfId="6266"/>
    <cellStyle name="Calculation 2 2 3 3 5" xfId="5205"/>
    <cellStyle name="Calculation 2 2 3 4" xfId="694"/>
    <cellStyle name="Calculation 2 2 3 4 2" xfId="1180"/>
    <cellStyle name="Calculation 2 2 3 4 2 2" xfId="2198"/>
    <cellStyle name="Calculation 2 2 3 4 2 2 2" xfId="2199"/>
    <cellStyle name="Calculation 2 2 3 4 2 2 2 2" xfId="6269"/>
    <cellStyle name="Calculation 2 2 3 4 2 2 3" xfId="6268"/>
    <cellStyle name="Calculation 2 2 3 4 2 3" xfId="2200"/>
    <cellStyle name="Calculation 2 2 3 4 2 3 2" xfId="6270"/>
    <cellStyle name="Calculation 2 2 3 4 2 4" xfId="5577"/>
    <cellStyle name="Calculation 2 2 3 4 3" xfId="1586"/>
    <cellStyle name="Calculation 2 2 3 4 3 2" xfId="2201"/>
    <cellStyle name="Calculation 2 2 3 4 3 2 2" xfId="2202"/>
    <cellStyle name="Calculation 2 2 3 4 3 2 2 2" xfId="6272"/>
    <cellStyle name="Calculation 2 2 3 4 3 2 3" xfId="6271"/>
    <cellStyle name="Calculation 2 2 3 4 3 3" xfId="5935"/>
    <cellStyle name="Calculation 2 2 3 4 4" xfId="2203"/>
    <cellStyle name="Calculation 2 2 3 4 4 2" xfId="2204"/>
    <cellStyle name="Calculation 2 2 3 4 4 2 2" xfId="6274"/>
    <cellStyle name="Calculation 2 2 3 4 4 3" xfId="6273"/>
    <cellStyle name="Calculation 2 2 3 4 5" xfId="5145"/>
    <cellStyle name="Calculation 2 2 3 5" xfId="659"/>
    <cellStyle name="Calculation 2 2 3 5 2" xfId="1145"/>
    <cellStyle name="Calculation 2 2 3 5 2 2" xfId="2205"/>
    <cellStyle name="Calculation 2 2 3 5 2 2 2" xfId="2206"/>
    <cellStyle name="Calculation 2 2 3 5 2 2 2 2" xfId="6276"/>
    <cellStyle name="Calculation 2 2 3 5 2 2 3" xfId="6275"/>
    <cellStyle name="Calculation 2 2 3 5 2 3" xfId="2207"/>
    <cellStyle name="Calculation 2 2 3 5 2 3 2" xfId="6277"/>
    <cellStyle name="Calculation 2 2 3 5 2 4" xfId="5542"/>
    <cellStyle name="Calculation 2 2 3 5 3" xfId="1551"/>
    <cellStyle name="Calculation 2 2 3 5 3 2" xfId="2208"/>
    <cellStyle name="Calculation 2 2 3 5 3 2 2" xfId="2209"/>
    <cellStyle name="Calculation 2 2 3 5 3 2 2 2" xfId="6279"/>
    <cellStyle name="Calculation 2 2 3 5 3 2 3" xfId="6278"/>
    <cellStyle name="Calculation 2 2 3 5 3 3" xfId="5900"/>
    <cellStyle name="Calculation 2 2 3 5 4" xfId="2210"/>
    <cellStyle name="Calculation 2 2 3 5 4 2" xfId="2211"/>
    <cellStyle name="Calculation 2 2 3 5 4 2 2" xfId="6281"/>
    <cellStyle name="Calculation 2 2 3 5 4 3" xfId="6280"/>
    <cellStyle name="Calculation 2 2 3 5 5" xfId="5110"/>
    <cellStyle name="Calculation 2 2 3 6" xfId="825"/>
    <cellStyle name="Calculation 2 2 3 6 2" xfId="1311"/>
    <cellStyle name="Calculation 2 2 3 6 2 2" xfId="2212"/>
    <cellStyle name="Calculation 2 2 3 6 2 2 2" xfId="2213"/>
    <cellStyle name="Calculation 2 2 3 6 2 2 2 2" xfId="6283"/>
    <cellStyle name="Calculation 2 2 3 6 2 2 3" xfId="6282"/>
    <cellStyle name="Calculation 2 2 3 6 2 3" xfId="2214"/>
    <cellStyle name="Calculation 2 2 3 6 2 3 2" xfId="6284"/>
    <cellStyle name="Calculation 2 2 3 6 2 4" xfId="5708"/>
    <cellStyle name="Calculation 2 2 3 6 3" xfId="1717"/>
    <cellStyle name="Calculation 2 2 3 6 3 2" xfId="2215"/>
    <cellStyle name="Calculation 2 2 3 6 3 2 2" xfId="2216"/>
    <cellStyle name="Calculation 2 2 3 6 3 2 2 2" xfId="6286"/>
    <cellStyle name="Calculation 2 2 3 6 3 2 3" xfId="6285"/>
    <cellStyle name="Calculation 2 2 3 6 3 3" xfId="6066"/>
    <cellStyle name="Calculation 2 2 3 6 4" xfId="2217"/>
    <cellStyle name="Calculation 2 2 3 6 4 2" xfId="2218"/>
    <cellStyle name="Calculation 2 2 3 6 4 2 2" xfId="6288"/>
    <cellStyle name="Calculation 2 2 3 6 4 3" xfId="6287"/>
    <cellStyle name="Calculation 2 2 3 6 5" xfId="5276"/>
    <cellStyle name="Calculation 2 2 3 7" xfId="867"/>
    <cellStyle name="Calculation 2 2 3 7 2" xfId="1353"/>
    <cellStyle name="Calculation 2 2 3 7 2 2" xfId="2219"/>
    <cellStyle name="Calculation 2 2 3 7 2 2 2" xfId="2220"/>
    <cellStyle name="Calculation 2 2 3 7 2 2 2 2" xfId="6290"/>
    <cellStyle name="Calculation 2 2 3 7 2 2 3" xfId="6289"/>
    <cellStyle name="Calculation 2 2 3 7 2 3" xfId="2221"/>
    <cellStyle name="Calculation 2 2 3 7 2 3 2" xfId="6291"/>
    <cellStyle name="Calculation 2 2 3 7 2 4" xfId="5750"/>
    <cellStyle name="Calculation 2 2 3 7 3" xfId="1759"/>
    <cellStyle name="Calculation 2 2 3 7 3 2" xfId="2222"/>
    <cellStyle name="Calculation 2 2 3 7 3 2 2" xfId="2223"/>
    <cellStyle name="Calculation 2 2 3 7 3 2 2 2" xfId="6293"/>
    <cellStyle name="Calculation 2 2 3 7 3 2 3" xfId="6292"/>
    <cellStyle name="Calculation 2 2 3 7 3 3" xfId="6108"/>
    <cellStyle name="Calculation 2 2 3 7 4" xfId="2224"/>
    <cellStyle name="Calculation 2 2 3 7 4 2" xfId="2225"/>
    <cellStyle name="Calculation 2 2 3 7 4 2 2" xfId="6295"/>
    <cellStyle name="Calculation 2 2 3 7 4 3" xfId="6294"/>
    <cellStyle name="Calculation 2 2 3 7 5" xfId="5318"/>
    <cellStyle name="Calculation 2 2 3 8" xfId="929"/>
    <cellStyle name="Calculation 2 2 3 8 2" xfId="1778"/>
    <cellStyle name="Calculation 2 2 3 8 2 2" xfId="2226"/>
    <cellStyle name="Calculation 2 2 3 8 2 2 2" xfId="2227"/>
    <cellStyle name="Calculation 2 2 3 8 2 2 2 2" xfId="6297"/>
    <cellStyle name="Calculation 2 2 3 8 2 2 3" xfId="6296"/>
    <cellStyle name="Calculation 2 2 3 8 2 3" xfId="6127"/>
    <cellStyle name="Calculation 2 2 3 8 3" xfId="2228"/>
    <cellStyle name="Calculation 2 2 3 8 3 2" xfId="2229"/>
    <cellStyle name="Calculation 2 2 3 8 3 2 2" xfId="6299"/>
    <cellStyle name="Calculation 2 2 3 8 3 3" xfId="6298"/>
    <cellStyle name="Calculation 2 2 3 8 4" xfId="5337"/>
    <cellStyle name="Calculation 2 2 3 9" xfId="1038"/>
    <cellStyle name="Calculation 2 2 3 9 2" xfId="2230"/>
    <cellStyle name="Calculation 2 2 3 9 2 2" xfId="2231"/>
    <cellStyle name="Calculation 2 2 3 9 2 2 2" xfId="6301"/>
    <cellStyle name="Calculation 2 2 3 9 2 3" xfId="6300"/>
    <cellStyle name="Calculation 2 2 3 9 3" xfId="2232"/>
    <cellStyle name="Calculation 2 2 3 9 3 2" xfId="6302"/>
    <cellStyle name="Calculation 2 2 3 9 4" xfId="5435"/>
    <cellStyle name="Calculation 2 2 4" xfId="688"/>
    <cellStyle name="Calculation 2 2 4 2" xfId="1174"/>
    <cellStyle name="Calculation 2 2 4 2 2" xfId="2233"/>
    <cellStyle name="Calculation 2 2 4 2 2 2" xfId="2234"/>
    <cellStyle name="Calculation 2 2 4 2 2 2 2" xfId="6304"/>
    <cellStyle name="Calculation 2 2 4 2 2 3" xfId="6303"/>
    <cellStyle name="Calculation 2 2 4 2 3" xfId="2235"/>
    <cellStyle name="Calculation 2 2 4 2 3 2" xfId="6305"/>
    <cellStyle name="Calculation 2 2 4 2 4" xfId="5571"/>
    <cellStyle name="Calculation 2 2 4 3" xfId="1580"/>
    <cellStyle name="Calculation 2 2 4 3 2" xfId="2236"/>
    <cellStyle name="Calculation 2 2 4 3 2 2" xfId="2237"/>
    <cellStyle name="Calculation 2 2 4 3 2 2 2" xfId="6307"/>
    <cellStyle name="Calculation 2 2 4 3 2 3" xfId="6306"/>
    <cellStyle name="Calculation 2 2 4 3 3" xfId="5929"/>
    <cellStyle name="Calculation 2 2 4 4" xfId="2238"/>
    <cellStyle name="Calculation 2 2 4 4 2" xfId="2239"/>
    <cellStyle name="Calculation 2 2 4 4 2 2" xfId="6309"/>
    <cellStyle name="Calculation 2 2 4 4 3" xfId="6308"/>
    <cellStyle name="Calculation 2 2 4 5" xfId="5139"/>
    <cellStyle name="Calculation 2 2 5" xfId="780"/>
    <cellStyle name="Calculation 2 2 5 2" xfId="1266"/>
    <cellStyle name="Calculation 2 2 5 2 2" xfId="2240"/>
    <cellStyle name="Calculation 2 2 5 2 2 2" xfId="2241"/>
    <cellStyle name="Calculation 2 2 5 2 2 2 2" xfId="6311"/>
    <cellStyle name="Calculation 2 2 5 2 2 3" xfId="6310"/>
    <cellStyle name="Calculation 2 2 5 2 3" xfId="2242"/>
    <cellStyle name="Calculation 2 2 5 2 3 2" xfId="6312"/>
    <cellStyle name="Calculation 2 2 5 2 4" xfId="5663"/>
    <cellStyle name="Calculation 2 2 5 3" xfId="1672"/>
    <cellStyle name="Calculation 2 2 5 3 2" xfId="2243"/>
    <cellStyle name="Calculation 2 2 5 3 2 2" xfId="2244"/>
    <cellStyle name="Calculation 2 2 5 3 2 2 2" xfId="6314"/>
    <cellStyle name="Calculation 2 2 5 3 2 3" xfId="6313"/>
    <cellStyle name="Calculation 2 2 5 3 3" xfId="6021"/>
    <cellStyle name="Calculation 2 2 5 4" xfId="2245"/>
    <cellStyle name="Calculation 2 2 5 4 2" xfId="2246"/>
    <cellStyle name="Calculation 2 2 5 4 2 2" xfId="6316"/>
    <cellStyle name="Calculation 2 2 5 4 3" xfId="6315"/>
    <cellStyle name="Calculation 2 2 5 5" xfId="5231"/>
    <cellStyle name="Calculation 2 2 6" xfId="799"/>
    <cellStyle name="Calculation 2 2 6 2" xfId="1285"/>
    <cellStyle name="Calculation 2 2 6 2 2" xfId="2247"/>
    <cellStyle name="Calculation 2 2 6 2 2 2" xfId="2248"/>
    <cellStyle name="Calculation 2 2 6 2 2 2 2" xfId="6318"/>
    <cellStyle name="Calculation 2 2 6 2 2 3" xfId="6317"/>
    <cellStyle name="Calculation 2 2 6 2 3" xfId="2249"/>
    <cellStyle name="Calculation 2 2 6 2 3 2" xfId="6319"/>
    <cellStyle name="Calculation 2 2 6 2 4" xfId="5682"/>
    <cellStyle name="Calculation 2 2 6 3" xfId="1691"/>
    <cellStyle name="Calculation 2 2 6 3 2" xfId="2250"/>
    <cellStyle name="Calculation 2 2 6 3 2 2" xfId="2251"/>
    <cellStyle name="Calculation 2 2 6 3 2 2 2" xfId="6321"/>
    <cellStyle name="Calculation 2 2 6 3 2 3" xfId="6320"/>
    <cellStyle name="Calculation 2 2 6 3 3" xfId="6040"/>
    <cellStyle name="Calculation 2 2 6 4" xfId="2252"/>
    <cellStyle name="Calculation 2 2 6 4 2" xfId="2253"/>
    <cellStyle name="Calculation 2 2 6 4 2 2" xfId="6323"/>
    <cellStyle name="Calculation 2 2 6 4 3" xfId="6322"/>
    <cellStyle name="Calculation 2 2 6 5" xfId="5250"/>
    <cellStyle name="Calculation 2 2 7" xfId="667"/>
    <cellStyle name="Calculation 2 2 7 2" xfId="1153"/>
    <cellStyle name="Calculation 2 2 7 2 2" xfId="2254"/>
    <cellStyle name="Calculation 2 2 7 2 2 2" xfId="2255"/>
    <cellStyle name="Calculation 2 2 7 2 2 2 2" xfId="6325"/>
    <cellStyle name="Calculation 2 2 7 2 2 3" xfId="6324"/>
    <cellStyle name="Calculation 2 2 7 2 3" xfId="2256"/>
    <cellStyle name="Calculation 2 2 7 2 3 2" xfId="6326"/>
    <cellStyle name="Calculation 2 2 7 2 4" xfId="5550"/>
    <cellStyle name="Calculation 2 2 7 3" xfId="1559"/>
    <cellStyle name="Calculation 2 2 7 3 2" xfId="2257"/>
    <cellStyle name="Calculation 2 2 7 3 2 2" xfId="2258"/>
    <cellStyle name="Calculation 2 2 7 3 2 2 2" xfId="6328"/>
    <cellStyle name="Calculation 2 2 7 3 2 3" xfId="6327"/>
    <cellStyle name="Calculation 2 2 7 3 3" xfId="5908"/>
    <cellStyle name="Calculation 2 2 7 4" xfId="2259"/>
    <cellStyle name="Calculation 2 2 7 4 2" xfId="2260"/>
    <cellStyle name="Calculation 2 2 7 4 2 2" xfId="6330"/>
    <cellStyle name="Calculation 2 2 7 4 3" xfId="6329"/>
    <cellStyle name="Calculation 2 2 7 5" xfId="5118"/>
    <cellStyle name="Calculation 2 2 8" xfId="594"/>
    <cellStyle name="Calculation 2 2 8 2" xfId="1080"/>
    <cellStyle name="Calculation 2 2 8 2 2" xfId="2261"/>
    <cellStyle name="Calculation 2 2 8 2 2 2" xfId="2262"/>
    <cellStyle name="Calculation 2 2 8 2 2 2 2" xfId="6332"/>
    <cellStyle name="Calculation 2 2 8 2 2 3" xfId="6331"/>
    <cellStyle name="Calculation 2 2 8 2 3" xfId="2263"/>
    <cellStyle name="Calculation 2 2 8 2 3 2" xfId="6333"/>
    <cellStyle name="Calculation 2 2 8 2 4" xfId="5477"/>
    <cellStyle name="Calculation 2 2 8 3" xfId="1486"/>
    <cellStyle name="Calculation 2 2 8 3 2" xfId="2264"/>
    <cellStyle name="Calculation 2 2 8 3 2 2" xfId="2265"/>
    <cellStyle name="Calculation 2 2 8 3 2 2 2" xfId="6335"/>
    <cellStyle name="Calculation 2 2 8 3 2 3" xfId="6334"/>
    <cellStyle name="Calculation 2 2 8 3 3" xfId="5835"/>
    <cellStyle name="Calculation 2 2 8 4" xfId="2266"/>
    <cellStyle name="Calculation 2 2 8 4 2" xfId="2267"/>
    <cellStyle name="Calculation 2 2 8 4 2 2" xfId="6337"/>
    <cellStyle name="Calculation 2 2 8 4 3" xfId="6336"/>
    <cellStyle name="Calculation 2 2 8 5" xfId="5045"/>
    <cellStyle name="Calculation 2 2 9" xfId="930"/>
    <cellStyle name="Calculation 2 2 9 2" xfId="1779"/>
    <cellStyle name="Calculation 2 2 9 2 2" xfId="2268"/>
    <cellStyle name="Calculation 2 2 9 2 2 2" xfId="2269"/>
    <cellStyle name="Calculation 2 2 9 2 2 2 2" xfId="6339"/>
    <cellStyle name="Calculation 2 2 9 2 2 3" xfId="6338"/>
    <cellStyle name="Calculation 2 2 9 2 3" xfId="6128"/>
    <cellStyle name="Calculation 2 2 9 3" xfId="2270"/>
    <cellStyle name="Calculation 2 2 9 3 2" xfId="2271"/>
    <cellStyle name="Calculation 2 2 9 3 2 2" xfId="6341"/>
    <cellStyle name="Calculation 2 2 9 3 3" xfId="6340"/>
    <cellStyle name="Calculation 2 2 9 4" xfId="5338"/>
    <cellStyle name="Calculation 2 3" xfId="245"/>
    <cellStyle name="Calculation 2 3 10" xfId="931"/>
    <cellStyle name="Calculation 2 3 10 2" xfId="1780"/>
    <cellStyle name="Calculation 2 3 10 2 2" xfId="2272"/>
    <cellStyle name="Calculation 2 3 10 2 2 2" xfId="2273"/>
    <cellStyle name="Calculation 2 3 10 2 2 2 2" xfId="6343"/>
    <cellStyle name="Calculation 2 3 10 2 2 3" xfId="6342"/>
    <cellStyle name="Calculation 2 3 10 2 3" xfId="6129"/>
    <cellStyle name="Calculation 2 3 10 3" xfId="2274"/>
    <cellStyle name="Calculation 2 3 10 3 2" xfId="2275"/>
    <cellStyle name="Calculation 2 3 10 3 2 2" xfId="6345"/>
    <cellStyle name="Calculation 2 3 10 3 3" xfId="6344"/>
    <cellStyle name="Calculation 2 3 10 4" xfId="5339"/>
    <cellStyle name="Calculation 2 3 11" xfId="1012"/>
    <cellStyle name="Calculation 2 3 11 2" xfId="2276"/>
    <cellStyle name="Calculation 2 3 11 2 2" xfId="2277"/>
    <cellStyle name="Calculation 2 3 11 2 2 2" xfId="6347"/>
    <cellStyle name="Calculation 2 3 11 2 3" xfId="6346"/>
    <cellStyle name="Calculation 2 3 11 3" xfId="2278"/>
    <cellStyle name="Calculation 2 3 11 3 2" xfId="6348"/>
    <cellStyle name="Calculation 2 3 11 4" xfId="5409"/>
    <cellStyle name="Calculation 2 3 12" xfId="1011"/>
    <cellStyle name="Calculation 2 3 12 2" xfId="2279"/>
    <cellStyle name="Calculation 2 3 12 2 2" xfId="2280"/>
    <cellStyle name="Calculation 2 3 12 2 2 2" xfId="6350"/>
    <cellStyle name="Calculation 2 3 12 2 3" xfId="6349"/>
    <cellStyle name="Calculation 2 3 12 3" xfId="5408"/>
    <cellStyle name="Calculation 2 3 13" xfId="2281"/>
    <cellStyle name="Calculation 2 3 13 2" xfId="2282"/>
    <cellStyle name="Calculation 2 3 13 2 2" xfId="6352"/>
    <cellStyle name="Calculation 2 3 13 3" xfId="6351"/>
    <cellStyle name="Calculation 2 3 14" xfId="4980"/>
    <cellStyle name="Calculation 2 3 2" xfId="501"/>
    <cellStyle name="Calculation 2 3 2 10" xfId="1441"/>
    <cellStyle name="Calculation 2 3 2 10 2" xfId="2283"/>
    <cellStyle name="Calculation 2 3 2 10 2 2" xfId="2284"/>
    <cellStyle name="Calculation 2 3 2 10 2 2 2" xfId="6354"/>
    <cellStyle name="Calculation 2 3 2 10 2 3" xfId="6353"/>
    <cellStyle name="Calculation 2 3 2 10 3" xfId="5790"/>
    <cellStyle name="Calculation 2 3 2 11" xfId="2285"/>
    <cellStyle name="Calculation 2 3 2 11 2" xfId="2286"/>
    <cellStyle name="Calculation 2 3 2 11 2 2" xfId="6356"/>
    <cellStyle name="Calculation 2 3 2 11 3" xfId="6355"/>
    <cellStyle name="Calculation 2 3 2 12" xfId="5000"/>
    <cellStyle name="Calculation 2 3 2 2" xfId="715"/>
    <cellStyle name="Calculation 2 3 2 2 2" xfId="1201"/>
    <cellStyle name="Calculation 2 3 2 2 2 2" xfId="2287"/>
    <cellStyle name="Calculation 2 3 2 2 2 2 2" xfId="2288"/>
    <cellStyle name="Calculation 2 3 2 2 2 2 2 2" xfId="6358"/>
    <cellStyle name="Calculation 2 3 2 2 2 2 3" xfId="6357"/>
    <cellStyle name="Calculation 2 3 2 2 2 3" xfId="2289"/>
    <cellStyle name="Calculation 2 3 2 2 2 3 2" xfId="6359"/>
    <cellStyle name="Calculation 2 3 2 2 2 4" xfId="5598"/>
    <cellStyle name="Calculation 2 3 2 2 3" xfId="1607"/>
    <cellStyle name="Calculation 2 3 2 2 3 2" xfId="2290"/>
    <cellStyle name="Calculation 2 3 2 2 3 2 2" xfId="2291"/>
    <cellStyle name="Calculation 2 3 2 2 3 2 2 2" xfId="6361"/>
    <cellStyle name="Calculation 2 3 2 2 3 2 3" xfId="6360"/>
    <cellStyle name="Calculation 2 3 2 2 3 3" xfId="5956"/>
    <cellStyle name="Calculation 2 3 2 2 4" xfId="2292"/>
    <cellStyle name="Calculation 2 3 2 2 4 2" xfId="2293"/>
    <cellStyle name="Calculation 2 3 2 2 4 2 2" xfId="6363"/>
    <cellStyle name="Calculation 2 3 2 2 4 3" xfId="6362"/>
    <cellStyle name="Calculation 2 3 2 2 5" xfId="5166"/>
    <cellStyle name="Calculation 2 3 2 3" xfId="750"/>
    <cellStyle name="Calculation 2 3 2 3 2" xfId="1236"/>
    <cellStyle name="Calculation 2 3 2 3 2 2" xfId="2294"/>
    <cellStyle name="Calculation 2 3 2 3 2 2 2" xfId="2295"/>
    <cellStyle name="Calculation 2 3 2 3 2 2 2 2" xfId="6365"/>
    <cellStyle name="Calculation 2 3 2 3 2 2 3" xfId="6364"/>
    <cellStyle name="Calculation 2 3 2 3 2 3" xfId="2296"/>
    <cellStyle name="Calculation 2 3 2 3 2 3 2" xfId="6366"/>
    <cellStyle name="Calculation 2 3 2 3 2 4" xfId="5633"/>
    <cellStyle name="Calculation 2 3 2 3 3" xfId="1642"/>
    <cellStyle name="Calculation 2 3 2 3 3 2" xfId="2297"/>
    <cellStyle name="Calculation 2 3 2 3 3 2 2" xfId="2298"/>
    <cellStyle name="Calculation 2 3 2 3 3 2 2 2" xfId="6368"/>
    <cellStyle name="Calculation 2 3 2 3 3 2 3" xfId="6367"/>
    <cellStyle name="Calculation 2 3 2 3 3 3" xfId="5991"/>
    <cellStyle name="Calculation 2 3 2 3 4" xfId="2299"/>
    <cellStyle name="Calculation 2 3 2 3 4 2" xfId="2300"/>
    <cellStyle name="Calculation 2 3 2 3 4 2 2" xfId="6370"/>
    <cellStyle name="Calculation 2 3 2 3 4 3" xfId="6369"/>
    <cellStyle name="Calculation 2 3 2 3 5" xfId="5201"/>
    <cellStyle name="Calculation 2 3 2 4" xfId="589"/>
    <cellStyle name="Calculation 2 3 2 4 2" xfId="1075"/>
    <cellStyle name="Calculation 2 3 2 4 2 2" xfId="2301"/>
    <cellStyle name="Calculation 2 3 2 4 2 2 2" xfId="2302"/>
    <cellStyle name="Calculation 2 3 2 4 2 2 2 2" xfId="6372"/>
    <cellStyle name="Calculation 2 3 2 4 2 2 3" xfId="6371"/>
    <cellStyle name="Calculation 2 3 2 4 2 3" xfId="2303"/>
    <cellStyle name="Calculation 2 3 2 4 2 3 2" xfId="6373"/>
    <cellStyle name="Calculation 2 3 2 4 2 4" xfId="5472"/>
    <cellStyle name="Calculation 2 3 2 4 3" xfId="1481"/>
    <cellStyle name="Calculation 2 3 2 4 3 2" xfId="2304"/>
    <cellStyle name="Calculation 2 3 2 4 3 2 2" xfId="2305"/>
    <cellStyle name="Calculation 2 3 2 4 3 2 2 2" xfId="6375"/>
    <cellStyle name="Calculation 2 3 2 4 3 2 3" xfId="6374"/>
    <cellStyle name="Calculation 2 3 2 4 3 3" xfId="5830"/>
    <cellStyle name="Calculation 2 3 2 4 4" xfId="2306"/>
    <cellStyle name="Calculation 2 3 2 4 4 2" xfId="2307"/>
    <cellStyle name="Calculation 2 3 2 4 4 2 2" xfId="6377"/>
    <cellStyle name="Calculation 2 3 2 4 4 3" xfId="6376"/>
    <cellStyle name="Calculation 2 3 2 4 5" xfId="5040"/>
    <cellStyle name="Calculation 2 3 2 5" xfId="660"/>
    <cellStyle name="Calculation 2 3 2 5 2" xfId="1146"/>
    <cellStyle name="Calculation 2 3 2 5 2 2" xfId="2308"/>
    <cellStyle name="Calculation 2 3 2 5 2 2 2" xfId="2309"/>
    <cellStyle name="Calculation 2 3 2 5 2 2 2 2" xfId="6379"/>
    <cellStyle name="Calculation 2 3 2 5 2 2 3" xfId="6378"/>
    <cellStyle name="Calculation 2 3 2 5 2 3" xfId="2310"/>
    <cellStyle name="Calculation 2 3 2 5 2 3 2" xfId="6380"/>
    <cellStyle name="Calculation 2 3 2 5 2 4" xfId="5543"/>
    <cellStyle name="Calculation 2 3 2 5 3" xfId="1552"/>
    <cellStyle name="Calculation 2 3 2 5 3 2" xfId="2311"/>
    <cellStyle name="Calculation 2 3 2 5 3 2 2" xfId="2312"/>
    <cellStyle name="Calculation 2 3 2 5 3 2 2 2" xfId="6382"/>
    <cellStyle name="Calculation 2 3 2 5 3 2 3" xfId="6381"/>
    <cellStyle name="Calculation 2 3 2 5 3 3" xfId="5901"/>
    <cellStyle name="Calculation 2 3 2 5 4" xfId="2313"/>
    <cellStyle name="Calculation 2 3 2 5 4 2" xfId="2314"/>
    <cellStyle name="Calculation 2 3 2 5 4 2 2" xfId="6384"/>
    <cellStyle name="Calculation 2 3 2 5 4 3" xfId="6383"/>
    <cellStyle name="Calculation 2 3 2 5 5" xfId="5111"/>
    <cellStyle name="Calculation 2 3 2 6" xfId="821"/>
    <cellStyle name="Calculation 2 3 2 6 2" xfId="1307"/>
    <cellStyle name="Calculation 2 3 2 6 2 2" xfId="2315"/>
    <cellStyle name="Calculation 2 3 2 6 2 2 2" xfId="2316"/>
    <cellStyle name="Calculation 2 3 2 6 2 2 2 2" xfId="6386"/>
    <cellStyle name="Calculation 2 3 2 6 2 2 3" xfId="6385"/>
    <cellStyle name="Calculation 2 3 2 6 2 3" xfId="2317"/>
    <cellStyle name="Calculation 2 3 2 6 2 3 2" xfId="6387"/>
    <cellStyle name="Calculation 2 3 2 6 2 4" xfId="5704"/>
    <cellStyle name="Calculation 2 3 2 6 3" xfId="1713"/>
    <cellStyle name="Calculation 2 3 2 6 3 2" xfId="2318"/>
    <cellStyle name="Calculation 2 3 2 6 3 2 2" xfId="2319"/>
    <cellStyle name="Calculation 2 3 2 6 3 2 2 2" xfId="6389"/>
    <cellStyle name="Calculation 2 3 2 6 3 2 3" xfId="6388"/>
    <cellStyle name="Calculation 2 3 2 6 3 3" xfId="6062"/>
    <cellStyle name="Calculation 2 3 2 6 4" xfId="2320"/>
    <cellStyle name="Calculation 2 3 2 6 4 2" xfId="2321"/>
    <cellStyle name="Calculation 2 3 2 6 4 2 2" xfId="6391"/>
    <cellStyle name="Calculation 2 3 2 6 4 3" xfId="6390"/>
    <cellStyle name="Calculation 2 3 2 6 5" xfId="5272"/>
    <cellStyle name="Calculation 2 3 2 7" xfId="863"/>
    <cellStyle name="Calculation 2 3 2 7 2" xfId="1349"/>
    <cellStyle name="Calculation 2 3 2 7 2 2" xfId="2322"/>
    <cellStyle name="Calculation 2 3 2 7 2 2 2" xfId="2323"/>
    <cellStyle name="Calculation 2 3 2 7 2 2 2 2" xfId="6393"/>
    <cellStyle name="Calculation 2 3 2 7 2 2 3" xfId="6392"/>
    <cellStyle name="Calculation 2 3 2 7 2 3" xfId="2324"/>
    <cellStyle name="Calculation 2 3 2 7 2 3 2" xfId="6394"/>
    <cellStyle name="Calculation 2 3 2 7 2 4" xfId="5746"/>
    <cellStyle name="Calculation 2 3 2 7 3" xfId="1755"/>
    <cellStyle name="Calculation 2 3 2 7 3 2" xfId="2325"/>
    <cellStyle name="Calculation 2 3 2 7 3 2 2" xfId="2326"/>
    <cellStyle name="Calculation 2 3 2 7 3 2 2 2" xfId="6396"/>
    <cellStyle name="Calculation 2 3 2 7 3 2 3" xfId="6395"/>
    <cellStyle name="Calculation 2 3 2 7 3 3" xfId="6104"/>
    <cellStyle name="Calculation 2 3 2 7 4" xfId="2327"/>
    <cellStyle name="Calculation 2 3 2 7 4 2" xfId="2328"/>
    <cellStyle name="Calculation 2 3 2 7 4 2 2" xfId="6398"/>
    <cellStyle name="Calculation 2 3 2 7 4 3" xfId="6397"/>
    <cellStyle name="Calculation 2 3 2 7 5" xfId="5314"/>
    <cellStyle name="Calculation 2 3 2 8" xfId="932"/>
    <cellStyle name="Calculation 2 3 2 8 2" xfId="1781"/>
    <cellStyle name="Calculation 2 3 2 8 2 2" xfId="2329"/>
    <cellStyle name="Calculation 2 3 2 8 2 2 2" xfId="2330"/>
    <cellStyle name="Calculation 2 3 2 8 2 2 2 2" xfId="6400"/>
    <cellStyle name="Calculation 2 3 2 8 2 2 3" xfId="6399"/>
    <cellStyle name="Calculation 2 3 2 8 2 3" xfId="6130"/>
    <cellStyle name="Calculation 2 3 2 8 3" xfId="2331"/>
    <cellStyle name="Calculation 2 3 2 8 3 2" xfId="2332"/>
    <cellStyle name="Calculation 2 3 2 8 3 2 2" xfId="6402"/>
    <cellStyle name="Calculation 2 3 2 8 3 3" xfId="6401"/>
    <cellStyle name="Calculation 2 3 2 8 4" xfId="5340"/>
    <cellStyle name="Calculation 2 3 2 9" xfId="1034"/>
    <cellStyle name="Calculation 2 3 2 9 2" xfId="2333"/>
    <cellStyle name="Calculation 2 3 2 9 2 2" xfId="2334"/>
    <cellStyle name="Calculation 2 3 2 9 2 2 2" xfId="6404"/>
    <cellStyle name="Calculation 2 3 2 9 2 3" xfId="6403"/>
    <cellStyle name="Calculation 2 3 2 9 3" xfId="2335"/>
    <cellStyle name="Calculation 2 3 2 9 3 2" xfId="6405"/>
    <cellStyle name="Calculation 2 3 2 9 4" xfId="5431"/>
    <cellStyle name="Calculation 2 3 3" xfId="515"/>
    <cellStyle name="Calculation 2 3 3 10" xfId="1455"/>
    <cellStyle name="Calculation 2 3 3 10 2" xfId="2336"/>
    <cellStyle name="Calculation 2 3 3 10 2 2" xfId="2337"/>
    <cellStyle name="Calculation 2 3 3 10 2 2 2" xfId="6407"/>
    <cellStyle name="Calculation 2 3 3 10 2 3" xfId="6406"/>
    <cellStyle name="Calculation 2 3 3 10 3" xfId="5804"/>
    <cellStyle name="Calculation 2 3 3 11" xfId="2338"/>
    <cellStyle name="Calculation 2 3 3 11 2" xfId="2339"/>
    <cellStyle name="Calculation 2 3 3 11 2 2" xfId="6409"/>
    <cellStyle name="Calculation 2 3 3 11 3" xfId="6408"/>
    <cellStyle name="Calculation 2 3 3 12" xfId="5014"/>
    <cellStyle name="Calculation 2 3 3 2" xfId="728"/>
    <cellStyle name="Calculation 2 3 3 2 2" xfId="1214"/>
    <cellStyle name="Calculation 2 3 3 2 2 2" xfId="2340"/>
    <cellStyle name="Calculation 2 3 3 2 2 2 2" xfId="2341"/>
    <cellStyle name="Calculation 2 3 3 2 2 2 2 2" xfId="6411"/>
    <cellStyle name="Calculation 2 3 3 2 2 2 3" xfId="6410"/>
    <cellStyle name="Calculation 2 3 3 2 2 3" xfId="2342"/>
    <cellStyle name="Calculation 2 3 3 2 2 3 2" xfId="6412"/>
    <cellStyle name="Calculation 2 3 3 2 2 4" xfId="5611"/>
    <cellStyle name="Calculation 2 3 3 2 3" xfId="1620"/>
    <cellStyle name="Calculation 2 3 3 2 3 2" xfId="2343"/>
    <cellStyle name="Calculation 2 3 3 2 3 2 2" xfId="2344"/>
    <cellStyle name="Calculation 2 3 3 2 3 2 2 2" xfId="6414"/>
    <cellStyle name="Calculation 2 3 3 2 3 2 3" xfId="6413"/>
    <cellStyle name="Calculation 2 3 3 2 3 3" xfId="5969"/>
    <cellStyle name="Calculation 2 3 3 2 4" xfId="2345"/>
    <cellStyle name="Calculation 2 3 3 2 4 2" xfId="2346"/>
    <cellStyle name="Calculation 2 3 3 2 4 2 2" xfId="6416"/>
    <cellStyle name="Calculation 2 3 3 2 4 3" xfId="6415"/>
    <cellStyle name="Calculation 2 3 3 2 5" xfId="5179"/>
    <cellStyle name="Calculation 2 3 3 3" xfId="764"/>
    <cellStyle name="Calculation 2 3 3 3 2" xfId="1250"/>
    <cellStyle name="Calculation 2 3 3 3 2 2" xfId="2347"/>
    <cellStyle name="Calculation 2 3 3 3 2 2 2" xfId="2348"/>
    <cellStyle name="Calculation 2 3 3 3 2 2 2 2" xfId="6418"/>
    <cellStyle name="Calculation 2 3 3 3 2 2 3" xfId="6417"/>
    <cellStyle name="Calculation 2 3 3 3 2 3" xfId="2349"/>
    <cellStyle name="Calculation 2 3 3 3 2 3 2" xfId="6419"/>
    <cellStyle name="Calculation 2 3 3 3 2 4" xfId="5647"/>
    <cellStyle name="Calculation 2 3 3 3 3" xfId="1656"/>
    <cellStyle name="Calculation 2 3 3 3 3 2" xfId="2350"/>
    <cellStyle name="Calculation 2 3 3 3 3 2 2" xfId="2351"/>
    <cellStyle name="Calculation 2 3 3 3 3 2 2 2" xfId="6421"/>
    <cellStyle name="Calculation 2 3 3 3 3 2 3" xfId="6420"/>
    <cellStyle name="Calculation 2 3 3 3 3 3" xfId="6005"/>
    <cellStyle name="Calculation 2 3 3 3 4" xfId="2352"/>
    <cellStyle name="Calculation 2 3 3 3 4 2" xfId="2353"/>
    <cellStyle name="Calculation 2 3 3 3 4 2 2" xfId="6423"/>
    <cellStyle name="Calculation 2 3 3 3 4 3" xfId="6422"/>
    <cellStyle name="Calculation 2 3 3 3 5" xfId="5215"/>
    <cellStyle name="Calculation 2 3 3 4" xfId="784"/>
    <cellStyle name="Calculation 2 3 3 4 2" xfId="1270"/>
    <cellStyle name="Calculation 2 3 3 4 2 2" xfId="2354"/>
    <cellStyle name="Calculation 2 3 3 4 2 2 2" xfId="2355"/>
    <cellStyle name="Calculation 2 3 3 4 2 2 2 2" xfId="6425"/>
    <cellStyle name="Calculation 2 3 3 4 2 2 3" xfId="6424"/>
    <cellStyle name="Calculation 2 3 3 4 2 3" xfId="2356"/>
    <cellStyle name="Calculation 2 3 3 4 2 3 2" xfId="6426"/>
    <cellStyle name="Calculation 2 3 3 4 2 4" xfId="5667"/>
    <cellStyle name="Calculation 2 3 3 4 3" xfId="1676"/>
    <cellStyle name="Calculation 2 3 3 4 3 2" xfId="2357"/>
    <cellStyle name="Calculation 2 3 3 4 3 2 2" xfId="2358"/>
    <cellStyle name="Calculation 2 3 3 4 3 2 2 2" xfId="6428"/>
    <cellStyle name="Calculation 2 3 3 4 3 2 3" xfId="6427"/>
    <cellStyle name="Calculation 2 3 3 4 3 3" xfId="6025"/>
    <cellStyle name="Calculation 2 3 3 4 4" xfId="2359"/>
    <cellStyle name="Calculation 2 3 3 4 4 2" xfId="2360"/>
    <cellStyle name="Calculation 2 3 3 4 4 2 2" xfId="6430"/>
    <cellStyle name="Calculation 2 3 3 4 4 3" xfId="6429"/>
    <cellStyle name="Calculation 2 3 3 4 5" xfId="5235"/>
    <cellStyle name="Calculation 2 3 3 5" xfId="774"/>
    <cellStyle name="Calculation 2 3 3 5 2" xfId="1260"/>
    <cellStyle name="Calculation 2 3 3 5 2 2" xfId="2361"/>
    <cellStyle name="Calculation 2 3 3 5 2 2 2" xfId="2362"/>
    <cellStyle name="Calculation 2 3 3 5 2 2 2 2" xfId="6432"/>
    <cellStyle name="Calculation 2 3 3 5 2 2 3" xfId="6431"/>
    <cellStyle name="Calculation 2 3 3 5 2 3" xfId="2363"/>
    <cellStyle name="Calculation 2 3 3 5 2 3 2" xfId="6433"/>
    <cellStyle name="Calculation 2 3 3 5 2 4" xfId="5657"/>
    <cellStyle name="Calculation 2 3 3 5 3" xfId="1666"/>
    <cellStyle name="Calculation 2 3 3 5 3 2" xfId="2364"/>
    <cellStyle name="Calculation 2 3 3 5 3 2 2" xfId="2365"/>
    <cellStyle name="Calculation 2 3 3 5 3 2 2 2" xfId="6435"/>
    <cellStyle name="Calculation 2 3 3 5 3 2 3" xfId="6434"/>
    <cellStyle name="Calculation 2 3 3 5 3 3" xfId="6015"/>
    <cellStyle name="Calculation 2 3 3 5 4" xfId="2366"/>
    <cellStyle name="Calculation 2 3 3 5 4 2" xfId="2367"/>
    <cellStyle name="Calculation 2 3 3 5 4 2 2" xfId="6437"/>
    <cellStyle name="Calculation 2 3 3 5 4 3" xfId="6436"/>
    <cellStyle name="Calculation 2 3 3 5 5" xfId="5225"/>
    <cellStyle name="Calculation 2 3 3 6" xfId="835"/>
    <cellStyle name="Calculation 2 3 3 6 2" xfId="1321"/>
    <cellStyle name="Calculation 2 3 3 6 2 2" xfId="2368"/>
    <cellStyle name="Calculation 2 3 3 6 2 2 2" xfId="2369"/>
    <cellStyle name="Calculation 2 3 3 6 2 2 2 2" xfId="6439"/>
    <cellStyle name="Calculation 2 3 3 6 2 2 3" xfId="6438"/>
    <cellStyle name="Calculation 2 3 3 6 2 3" xfId="2370"/>
    <cellStyle name="Calculation 2 3 3 6 2 3 2" xfId="6440"/>
    <cellStyle name="Calculation 2 3 3 6 2 4" xfId="5718"/>
    <cellStyle name="Calculation 2 3 3 6 3" xfId="1727"/>
    <cellStyle name="Calculation 2 3 3 6 3 2" xfId="2371"/>
    <cellStyle name="Calculation 2 3 3 6 3 2 2" xfId="2372"/>
    <cellStyle name="Calculation 2 3 3 6 3 2 2 2" xfId="6442"/>
    <cellStyle name="Calculation 2 3 3 6 3 2 3" xfId="6441"/>
    <cellStyle name="Calculation 2 3 3 6 3 3" xfId="6076"/>
    <cellStyle name="Calculation 2 3 3 6 4" xfId="2373"/>
    <cellStyle name="Calculation 2 3 3 6 4 2" xfId="2374"/>
    <cellStyle name="Calculation 2 3 3 6 4 2 2" xfId="6444"/>
    <cellStyle name="Calculation 2 3 3 6 4 3" xfId="6443"/>
    <cellStyle name="Calculation 2 3 3 6 5" xfId="5286"/>
    <cellStyle name="Calculation 2 3 3 7" xfId="877"/>
    <cellStyle name="Calculation 2 3 3 7 2" xfId="1363"/>
    <cellStyle name="Calculation 2 3 3 7 2 2" xfId="2375"/>
    <cellStyle name="Calculation 2 3 3 7 2 2 2" xfId="2376"/>
    <cellStyle name="Calculation 2 3 3 7 2 2 2 2" xfId="6446"/>
    <cellStyle name="Calculation 2 3 3 7 2 2 3" xfId="6445"/>
    <cellStyle name="Calculation 2 3 3 7 2 3" xfId="2377"/>
    <cellStyle name="Calculation 2 3 3 7 2 3 2" xfId="6447"/>
    <cellStyle name="Calculation 2 3 3 7 2 4" xfId="5760"/>
    <cellStyle name="Calculation 2 3 3 7 3" xfId="1769"/>
    <cellStyle name="Calculation 2 3 3 7 3 2" xfId="2378"/>
    <cellStyle name="Calculation 2 3 3 7 3 2 2" xfId="2379"/>
    <cellStyle name="Calculation 2 3 3 7 3 2 2 2" xfId="6449"/>
    <cellStyle name="Calculation 2 3 3 7 3 2 3" xfId="6448"/>
    <cellStyle name="Calculation 2 3 3 7 3 3" xfId="6118"/>
    <cellStyle name="Calculation 2 3 3 7 4" xfId="2380"/>
    <cellStyle name="Calculation 2 3 3 7 4 2" xfId="2381"/>
    <cellStyle name="Calculation 2 3 3 7 4 2 2" xfId="6451"/>
    <cellStyle name="Calculation 2 3 3 7 4 3" xfId="6450"/>
    <cellStyle name="Calculation 2 3 3 7 5" xfId="5328"/>
    <cellStyle name="Calculation 2 3 3 8" xfId="933"/>
    <cellStyle name="Calculation 2 3 3 8 2" xfId="1782"/>
    <cellStyle name="Calculation 2 3 3 8 2 2" xfId="2382"/>
    <cellStyle name="Calculation 2 3 3 8 2 2 2" xfId="2383"/>
    <cellStyle name="Calculation 2 3 3 8 2 2 2 2" xfId="6453"/>
    <cellStyle name="Calculation 2 3 3 8 2 2 3" xfId="6452"/>
    <cellStyle name="Calculation 2 3 3 8 2 3" xfId="6131"/>
    <cellStyle name="Calculation 2 3 3 8 3" xfId="2384"/>
    <cellStyle name="Calculation 2 3 3 8 3 2" xfId="2385"/>
    <cellStyle name="Calculation 2 3 3 8 3 2 2" xfId="6455"/>
    <cellStyle name="Calculation 2 3 3 8 3 3" xfId="6454"/>
    <cellStyle name="Calculation 2 3 3 8 4" xfId="5341"/>
    <cellStyle name="Calculation 2 3 3 9" xfId="1048"/>
    <cellStyle name="Calculation 2 3 3 9 2" xfId="2386"/>
    <cellStyle name="Calculation 2 3 3 9 2 2" xfId="2387"/>
    <cellStyle name="Calculation 2 3 3 9 2 2 2" xfId="6457"/>
    <cellStyle name="Calculation 2 3 3 9 2 3" xfId="6456"/>
    <cellStyle name="Calculation 2 3 3 9 3" xfId="2388"/>
    <cellStyle name="Calculation 2 3 3 9 3 2" xfId="6458"/>
    <cellStyle name="Calculation 2 3 3 9 4" xfId="5445"/>
    <cellStyle name="Calculation 2 3 4" xfId="663"/>
    <cellStyle name="Calculation 2 3 4 2" xfId="1149"/>
    <cellStyle name="Calculation 2 3 4 2 2" xfId="2389"/>
    <cellStyle name="Calculation 2 3 4 2 2 2" xfId="2390"/>
    <cellStyle name="Calculation 2 3 4 2 2 2 2" xfId="6460"/>
    <cellStyle name="Calculation 2 3 4 2 2 3" xfId="6459"/>
    <cellStyle name="Calculation 2 3 4 2 3" xfId="2391"/>
    <cellStyle name="Calculation 2 3 4 2 3 2" xfId="6461"/>
    <cellStyle name="Calculation 2 3 4 2 4" xfId="5546"/>
    <cellStyle name="Calculation 2 3 4 3" xfId="1555"/>
    <cellStyle name="Calculation 2 3 4 3 2" xfId="2392"/>
    <cellStyle name="Calculation 2 3 4 3 2 2" xfId="2393"/>
    <cellStyle name="Calculation 2 3 4 3 2 2 2" xfId="6463"/>
    <cellStyle name="Calculation 2 3 4 3 2 3" xfId="6462"/>
    <cellStyle name="Calculation 2 3 4 3 3" xfId="5904"/>
    <cellStyle name="Calculation 2 3 4 4" xfId="2394"/>
    <cellStyle name="Calculation 2 3 4 4 2" xfId="2395"/>
    <cellStyle name="Calculation 2 3 4 4 2 2" xfId="6465"/>
    <cellStyle name="Calculation 2 3 4 4 3" xfId="6464"/>
    <cellStyle name="Calculation 2 3 4 5" xfId="5114"/>
    <cellStyle name="Calculation 2 3 5" xfId="581"/>
    <cellStyle name="Calculation 2 3 5 2" xfId="1067"/>
    <cellStyle name="Calculation 2 3 5 2 2" xfId="2396"/>
    <cellStyle name="Calculation 2 3 5 2 2 2" xfId="2397"/>
    <cellStyle name="Calculation 2 3 5 2 2 2 2" xfId="6467"/>
    <cellStyle name="Calculation 2 3 5 2 2 3" xfId="6466"/>
    <cellStyle name="Calculation 2 3 5 2 3" xfId="2398"/>
    <cellStyle name="Calculation 2 3 5 2 3 2" xfId="6468"/>
    <cellStyle name="Calculation 2 3 5 2 4" xfId="5464"/>
    <cellStyle name="Calculation 2 3 5 3" xfId="1473"/>
    <cellStyle name="Calculation 2 3 5 3 2" xfId="2399"/>
    <cellStyle name="Calculation 2 3 5 3 2 2" xfId="2400"/>
    <cellStyle name="Calculation 2 3 5 3 2 2 2" xfId="6470"/>
    <cellStyle name="Calculation 2 3 5 3 2 3" xfId="6469"/>
    <cellStyle name="Calculation 2 3 5 3 3" xfId="5822"/>
    <cellStyle name="Calculation 2 3 5 4" xfId="2401"/>
    <cellStyle name="Calculation 2 3 5 4 2" xfId="2402"/>
    <cellStyle name="Calculation 2 3 5 4 2 2" xfId="6472"/>
    <cellStyle name="Calculation 2 3 5 4 3" xfId="6471"/>
    <cellStyle name="Calculation 2 3 5 5" xfId="5032"/>
    <cellStyle name="Calculation 2 3 6" xfId="618"/>
    <cellStyle name="Calculation 2 3 6 2" xfId="1104"/>
    <cellStyle name="Calculation 2 3 6 2 2" xfId="2403"/>
    <cellStyle name="Calculation 2 3 6 2 2 2" xfId="2404"/>
    <cellStyle name="Calculation 2 3 6 2 2 2 2" xfId="6474"/>
    <cellStyle name="Calculation 2 3 6 2 2 3" xfId="6473"/>
    <cellStyle name="Calculation 2 3 6 2 3" xfId="2405"/>
    <cellStyle name="Calculation 2 3 6 2 3 2" xfId="6475"/>
    <cellStyle name="Calculation 2 3 6 2 4" xfId="5501"/>
    <cellStyle name="Calculation 2 3 6 3" xfId="1510"/>
    <cellStyle name="Calculation 2 3 6 3 2" xfId="2406"/>
    <cellStyle name="Calculation 2 3 6 3 2 2" xfId="2407"/>
    <cellStyle name="Calculation 2 3 6 3 2 2 2" xfId="6477"/>
    <cellStyle name="Calculation 2 3 6 3 2 3" xfId="6476"/>
    <cellStyle name="Calculation 2 3 6 3 3" xfId="5859"/>
    <cellStyle name="Calculation 2 3 6 4" xfId="2408"/>
    <cellStyle name="Calculation 2 3 6 4 2" xfId="2409"/>
    <cellStyle name="Calculation 2 3 6 4 2 2" xfId="6479"/>
    <cellStyle name="Calculation 2 3 6 4 3" xfId="6478"/>
    <cellStyle name="Calculation 2 3 6 5" xfId="5069"/>
    <cellStyle name="Calculation 2 3 7" xfId="772"/>
    <cellStyle name="Calculation 2 3 7 2" xfId="1258"/>
    <cellStyle name="Calculation 2 3 7 2 2" xfId="2410"/>
    <cellStyle name="Calculation 2 3 7 2 2 2" xfId="2411"/>
    <cellStyle name="Calculation 2 3 7 2 2 2 2" xfId="6481"/>
    <cellStyle name="Calculation 2 3 7 2 2 3" xfId="6480"/>
    <cellStyle name="Calculation 2 3 7 2 3" xfId="2412"/>
    <cellStyle name="Calculation 2 3 7 2 3 2" xfId="6482"/>
    <cellStyle name="Calculation 2 3 7 2 4" xfId="5655"/>
    <cellStyle name="Calculation 2 3 7 3" xfId="1664"/>
    <cellStyle name="Calculation 2 3 7 3 2" xfId="2413"/>
    <cellStyle name="Calculation 2 3 7 3 2 2" xfId="2414"/>
    <cellStyle name="Calculation 2 3 7 3 2 2 2" xfId="6484"/>
    <cellStyle name="Calculation 2 3 7 3 2 3" xfId="6483"/>
    <cellStyle name="Calculation 2 3 7 3 3" xfId="6013"/>
    <cellStyle name="Calculation 2 3 7 4" xfId="2415"/>
    <cellStyle name="Calculation 2 3 7 4 2" xfId="2416"/>
    <cellStyle name="Calculation 2 3 7 4 2 2" xfId="6486"/>
    <cellStyle name="Calculation 2 3 7 4 3" xfId="6485"/>
    <cellStyle name="Calculation 2 3 7 5" xfId="5223"/>
    <cellStyle name="Calculation 2 3 8" xfId="619"/>
    <cellStyle name="Calculation 2 3 8 2" xfId="1105"/>
    <cellStyle name="Calculation 2 3 8 2 2" xfId="2417"/>
    <cellStyle name="Calculation 2 3 8 2 2 2" xfId="2418"/>
    <cellStyle name="Calculation 2 3 8 2 2 2 2" xfId="6488"/>
    <cellStyle name="Calculation 2 3 8 2 2 3" xfId="6487"/>
    <cellStyle name="Calculation 2 3 8 2 3" xfId="2419"/>
    <cellStyle name="Calculation 2 3 8 2 3 2" xfId="6489"/>
    <cellStyle name="Calculation 2 3 8 2 4" xfId="5502"/>
    <cellStyle name="Calculation 2 3 8 3" xfId="1511"/>
    <cellStyle name="Calculation 2 3 8 3 2" xfId="2420"/>
    <cellStyle name="Calculation 2 3 8 3 2 2" xfId="2421"/>
    <cellStyle name="Calculation 2 3 8 3 2 2 2" xfId="6491"/>
    <cellStyle name="Calculation 2 3 8 3 2 3" xfId="6490"/>
    <cellStyle name="Calculation 2 3 8 3 3" xfId="5860"/>
    <cellStyle name="Calculation 2 3 8 4" xfId="2422"/>
    <cellStyle name="Calculation 2 3 8 4 2" xfId="2423"/>
    <cellStyle name="Calculation 2 3 8 4 2 2" xfId="6493"/>
    <cellStyle name="Calculation 2 3 8 4 3" xfId="6492"/>
    <cellStyle name="Calculation 2 3 8 5" xfId="5070"/>
    <cellStyle name="Calculation 2 3 9" xfId="843"/>
    <cellStyle name="Calculation 2 3 9 2" xfId="1329"/>
    <cellStyle name="Calculation 2 3 9 2 2" xfId="2424"/>
    <cellStyle name="Calculation 2 3 9 2 2 2" xfId="2425"/>
    <cellStyle name="Calculation 2 3 9 2 2 2 2" xfId="6495"/>
    <cellStyle name="Calculation 2 3 9 2 2 3" xfId="6494"/>
    <cellStyle name="Calculation 2 3 9 2 3" xfId="2426"/>
    <cellStyle name="Calculation 2 3 9 2 3 2" xfId="6496"/>
    <cellStyle name="Calculation 2 3 9 2 4" xfId="5726"/>
    <cellStyle name="Calculation 2 3 9 3" xfId="1735"/>
    <cellStyle name="Calculation 2 3 9 3 2" xfId="2427"/>
    <cellStyle name="Calculation 2 3 9 3 2 2" xfId="2428"/>
    <cellStyle name="Calculation 2 3 9 3 2 2 2" xfId="6498"/>
    <cellStyle name="Calculation 2 3 9 3 2 3" xfId="6497"/>
    <cellStyle name="Calculation 2 3 9 3 3" xfId="6084"/>
    <cellStyle name="Calculation 2 3 9 4" xfId="2429"/>
    <cellStyle name="Calculation 2 3 9 4 2" xfId="2430"/>
    <cellStyle name="Calculation 2 3 9 4 2 2" xfId="6500"/>
    <cellStyle name="Calculation 2 3 9 4 3" xfId="6499"/>
    <cellStyle name="Calculation 2 3 9 5" xfId="5294"/>
    <cellStyle name="Calculation 2 4" xfId="490"/>
    <cellStyle name="Calculation 2 4 10" xfId="1430"/>
    <cellStyle name="Calculation 2 4 10 2" xfId="2431"/>
    <cellStyle name="Calculation 2 4 10 2 2" xfId="2432"/>
    <cellStyle name="Calculation 2 4 10 2 2 2" xfId="6502"/>
    <cellStyle name="Calculation 2 4 10 2 3" xfId="6501"/>
    <cellStyle name="Calculation 2 4 10 3" xfId="5779"/>
    <cellStyle name="Calculation 2 4 11" xfId="2433"/>
    <cellStyle name="Calculation 2 4 11 2" xfId="2434"/>
    <cellStyle name="Calculation 2 4 11 2 2" xfId="6504"/>
    <cellStyle name="Calculation 2 4 11 3" xfId="6503"/>
    <cellStyle name="Calculation 2 4 12" xfId="4989"/>
    <cellStyle name="Calculation 2 4 2" xfId="570"/>
    <cellStyle name="Calculation 2 4 2 2" xfId="1056"/>
    <cellStyle name="Calculation 2 4 2 2 2" xfId="2435"/>
    <cellStyle name="Calculation 2 4 2 2 2 2" xfId="2436"/>
    <cellStyle name="Calculation 2 4 2 2 2 2 2" xfId="6506"/>
    <cellStyle name="Calculation 2 4 2 2 2 3" xfId="6505"/>
    <cellStyle name="Calculation 2 4 2 2 3" xfId="2437"/>
    <cellStyle name="Calculation 2 4 2 2 3 2" xfId="6507"/>
    <cellStyle name="Calculation 2 4 2 2 4" xfId="5453"/>
    <cellStyle name="Calculation 2 4 2 3" xfId="1462"/>
    <cellStyle name="Calculation 2 4 2 3 2" xfId="2438"/>
    <cellStyle name="Calculation 2 4 2 3 2 2" xfId="2439"/>
    <cellStyle name="Calculation 2 4 2 3 2 2 2" xfId="6509"/>
    <cellStyle name="Calculation 2 4 2 3 2 3" xfId="6508"/>
    <cellStyle name="Calculation 2 4 2 3 3" xfId="5811"/>
    <cellStyle name="Calculation 2 4 2 4" xfId="2440"/>
    <cellStyle name="Calculation 2 4 2 4 2" xfId="2441"/>
    <cellStyle name="Calculation 2 4 2 4 2 2" xfId="6511"/>
    <cellStyle name="Calculation 2 4 2 4 3" xfId="6510"/>
    <cellStyle name="Calculation 2 4 2 5" xfId="5021"/>
    <cellStyle name="Calculation 2 4 3" xfId="739"/>
    <cellStyle name="Calculation 2 4 3 2" xfId="1225"/>
    <cellStyle name="Calculation 2 4 3 2 2" xfId="2442"/>
    <cellStyle name="Calculation 2 4 3 2 2 2" xfId="2443"/>
    <cellStyle name="Calculation 2 4 3 2 2 2 2" xfId="6513"/>
    <cellStyle name="Calculation 2 4 3 2 2 3" xfId="6512"/>
    <cellStyle name="Calculation 2 4 3 2 3" xfId="2444"/>
    <cellStyle name="Calculation 2 4 3 2 3 2" xfId="6514"/>
    <cellStyle name="Calculation 2 4 3 2 4" xfId="5622"/>
    <cellStyle name="Calculation 2 4 3 3" xfId="1631"/>
    <cellStyle name="Calculation 2 4 3 3 2" xfId="2445"/>
    <cellStyle name="Calculation 2 4 3 3 2 2" xfId="2446"/>
    <cellStyle name="Calculation 2 4 3 3 2 2 2" xfId="6516"/>
    <cellStyle name="Calculation 2 4 3 3 2 3" xfId="6515"/>
    <cellStyle name="Calculation 2 4 3 3 3" xfId="5980"/>
    <cellStyle name="Calculation 2 4 3 4" xfId="2447"/>
    <cellStyle name="Calculation 2 4 3 4 2" xfId="2448"/>
    <cellStyle name="Calculation 2 4 3 4 2 2" xfId="6518"/>
    <cellStyle name="Calculation 2 4 3 4 3" xfId="6517"/>
    <cellStyle name="Calculation 2 4 3 5" xfId="5190"/>
    <cellStyle name="Calculation 2 4 4" xfId="582"/>
    <cellStyle name="Calculation 2 4 4 2" xfId="1068"/>
    <cellStyle name="Calculation 2 4 4 2 2" xfId="2449"/>
    <cellStyle name="Calculation 2 4 4 2 2 2" xfId="2450"/>
    <cellStyle name="Calculation 2 4 4 2 2 2 2" xfId="6520"/>
    <cellStyle name="Calculation 2 4 4 2 2 3" xfId="6519"/>
    <cellStyle name="Calculation 2 4 4 2 3" xfId="2451"/>
    <cellStyle name="Calculation 2 4 4 2 3 2" xfId="6521"/>
    <cellStyle name="Calculation 2 4 4 2 4" xfId="5465"/>
    <cellStyle name="Calculation 2 4 4 3" xfId="1474"/>
    <cellStyle name="Calculation 2 4 4 3 2" xfId="2452"/>
    <cellStyle name="Calculation 2 4 4 3 2 2" xfId="2453"/>
    <cellStyle name="Calculation 2 4 4 3 2 2 2" xfId="6523"/>
    <cellStyle name="Calculation 2 4 4 3 2 3" xfId="6522"/>
    <cellStyle name="Calculation 2 4 4 3 3" xfId="5823"/>
    <cellStyle name="Calculation 2 4 4 4" xfId="2454"/>
    <cellStyle name="Calculation 2 4 4 4 2" xfId="2455"/>
    <cellStyle name="Calculation 2 4 4 4 2 2" xfId="6525"/>
    <cellStyle name="Calculation 2 4 4 4 3" xfId="6524"/>
    <cellStyle name="Calculation 2 4 4 5" xfId="5033"/>
    <cellStyle name="Calculation 2 4 5" xfId="680"/>
    <cellStyle name="Calculation 2 4 5 2" xfId="1166"/>
    <cellStyle name="Calculation 2 4 5 2 2" xfId="2456"/>
    <cellStyle name="Calculation 2 4 5 2 2 2" xfId="2457"/>
    <cellStyle name="Calculation 2 4 5 2 2 2 2" xfId="6527"/>
    <cellStyle name="Calculation 2 4 5 2 2 3" xfId="6526"/>
    <cellStyle name="Calculation 2 4 5 2 3" xfId="2458"/>
    <cellStyle name="Calculation 2 4 5 2 3 2" xfId="6528"/>
    <cellStyle name="Calculation 2 4 5 2 4" xfId="5563"/>
    <cellStyle name="Calculation 2 4 5 3" xfId="1572"/>
    <cellStyle name="Calculation 2 4 5 3 2" xfId="2459"/>
    <cellStyle name="Calculation 2 4 5 3 2 2" xfId="2460"/>
    <cellStyle name="Calculation 2 4 5 3 2 2 2" xfId="6530"/>
    <cellStyle name="Calculation 2 4 5 3 2 3" xfId="6529"/>
    <cellStyle name="Calculation 2 4 5 3 3" xfId="5921"/>
    <cellStyle name="Calculation 2 4 5 4" xfId="2461"/>
    <cellStyle name="Calculation 2 4 5 4 2" xfId="2462"/>
    <cellStyle name="Calculation 2 4 5 4 2 2" xfId="6532"/>
    <cellStyle name="Calculation 2 4 5 4 3" xfId="6531"/>
    <cellStyle name="Calculation 2 4 5 5" xfId="5131"/>
    <cellStyle name="Calculation 2 4 6" xfId="810"/>
    <cellStyle name="Calculation 2 4 6 2" xfId="1296"/>
    <cellStyle name="Calculation 2 4 6 2 2" xfId="2463"/>
    <cellStyle name="Calculation 2 4 6 2 2 2" xfId="2464"/>
    <cellStyle name="Calculation 2 4 6 2 2 2 2" xfId="6534"/>
    <cellStyle name="Calculation 2 4 6 2 2 3" xfId="6533"/>
    <cellStyle name="Calculation 2 4 6 2 3" xfId="2465"/>
    <cellStyle name="Calculation 2 4 6 2 3 2" xfId="6535"/>
    <cellStyle name="Calculation 2 4 6 2 4" xfId="5693"/>
    <cellStyle name="Calculation 2 4 6 3" xfId="1702"/>
    <cellStyle name="Calculation 2 4 6 3 2" xfId="2466"/>
    <cellStyle name="Calculation 2 4 6 3 2 2" xfId="2467"/>
    <cellStyle name="Calculation 2 4 6 3 2 2 2" xfId="6537"/>
    <cellStyle name="Calculation 2 4 6 3 2 3" xfId="6536"/>
    <cellStyle name="Calculation 2 4 6 3 3" xfId="6051"/>
    <cellStyle name="Calculation 2 4 6 4" xfId="2468"/>
    <cellStyle name="Calculation 2 4 6 4 2" xfId="2469"/>
    <cellStyle name="Calculation 2 4 6 4 2 2" xfId="6539"/>
    <cellStyle name="Calculation 2 4 6 4 3" xfId="6538"/>
    <cellStyle name="Calculation 2 4 6 5" xfId="5261"/>
    <cellStyle name="Calculation 2 4 7" xfId="852"/>
    <cellStyle name="Calculation 2 4 7 2" xfId="1338"/>
    <cellStyle name="Calculation 2 4 7 2 2" xfId="2470"/>
    <cellStyle name="Calculation 2 4 7 2 2 2" xfId="2471"/>
    <cellStyle name="Calculation 2 4 7 2 2 2 2" xfId="6541"/>
    <cellStyle name="Calculation 2 4 7 2 2 3" xfId="6540"/>
    <cellStyle name="Calculation 2 4 7 2 3" xfId="2472"/>
    <cellStyle name="Calculation 2 4 7 2 3 2" xfId="6542"/>
    <cellStyle name="Calculation 2 4 7 2 4" xfId="5735"/>
    <cellStyle name="Calculation 2 4 7 3" xfId="1744"/>
    <cellStyle name="Calculation 2 4 7 3 2" xfId="2473"/>
    <cellStyle name="Calculation 2 4 7 3 2 2" xfId="2474"/>
    <cellStyle name="Calculation 2 4 7 3 2 2 2" xfId="6544"/>
    <cellStyle name="Calculation 2 4 7 3 2 3" xfId="6543"/>
    <cellStyle name="Calculation 2 4 7 3 3" xfId="6093"/>
    <cellStyle name="Calculation 2 4 7 4" xfId="2475"/>
    <cellStyle name="Calculation 2 4 7 4 2" xfId="2476"/>
    <cellStyle name="Calculation 2 4 7 4 2 2" xfId="6546"/>
    <cellStyle name="Calculation 2 4 7 4 3" xfId="6545"/>
    <cellStyle name="Calculation 2 4 7 5" xfId="5303"/>
    <cellStyle name="Calculation 2 4 8" xfId="934"/>
    <cellStyle name="Calculation 2 4 8 2" xfId="1783"/>
    <cellStyle name="Calculation 2 4 8 2 2" xfId="2477"/>
    <cellStyle name="Calculation 2 4 8 2 2 2" xfId="2478"/>
    <cellStyle name="Calculation 2 4 8 2 2 2 2" xfId="6548"/>
    <cellStyle name="Calculation 2 4 8 2 2 3" xfId="6547"/>
    <cellStyle name="Calculation 2 4 8 2 3" xfId="6132"/>
    <cellStyle name="Calculation 2 4 8 3" xfId="2479"/>
    <cellStyle name="Calculation 2 4 8 3 2" xfId="2480"/>
    <cellStyle name="Calculation 2 4 8 3 2 2" xfId="6550"/>
    <cellStyle name="Calculation 2 4 8 3 3" xfId="6549"/>
    <cellStyle name="Calculation 2 4 8 4" xfId="5342"/>
    <cellStyle name="Calculation 2 4 9" xfId="1023"/>
    <cellStyle name="Calculation 2 4 9 2" xfId="2481"/>
    <cellStyle name="Calculation 2 4 9 2 2" xfId="2482"/>
    <cellStyle name="Calculation 2 4 9 2 2 2" xfId="6552"/>
    <cellStyle name="Calculation 2 4 9 2 3" xfId="6551"/>
    <cellStyle name="Calculation 2 4 9 3" xfId="2483"/>
    <cellStyle name="Calculation 2 4 9 3 2" xfId="6553"/>
    <cellStyle name="Calculation 2 4 9 4" xfId="5420"/>
    <cellStyle name="Calculation 2 5" xfId="702"/>
    <cellStyle name="Calculation 2 5 2" xfId="1188"/>
    <cellStyle name="Calculation 2 5 2 2" xfId="2484"/>
    <cellStyle name="Calculation 2 5 2 2 2" xfId="2485"/>
    <cellStyle name="Calculation 2 5 2 2 2 2" xfId="6555"/>
    <cellStyle name="Calculation 2 5 2 2 3" xfId="6554"/>
    <cellStyle name="Calculation 2 5 2 3" xfId="2486"/>
    <cellStyle name="Calculation 2 5 2 3 2" xfId="6556"/>
    <cellStyle name="Calculation 2 5 2 4" xfId="5585"/>
    <cellStyle name="Calculation 2 5 3" xfId="1594"/>
    <cellStyle name="Calculation 2 5 3 2" xfId="2487"/>
    <cellStyle name="Calculation 2 5 3 2 2" xfId="2488"/>
    <cellStyle name="Calculation 2 5 3 2 2 2" xfId="6558"/>
    <cellStyle name="Calculation 2 5 3 2 3" xfId="6557"/>
    <cellStyle name="Calculation 2 5 3 3" xfId="5943"/>
    <cellStyle name="Calculation 2 5 4" xfId="2489"/>
    <cellStyle name="Calculation 2 5 4 2" xfId="2490"/>
    <cellStyle name="Calculation 2 5 4 2 2" xfId="6560"/>
    <cellStyle name="Calculation 2 5 4 3" xfId="6559"/>
    <cellStyle name="Calculation 2 5 5" xfId="5153"/>
    <cellStyle name="Calculation 2 6" xfId="679"/>
    <cellStyle name="Calculation 2 6 2" xfId="1165"/>
    <cellStyle name="Calculation 2 6 2 2" xfId="2491"/>
    <cellStyle name="Calculation 2 6 2 2 2" xfId="2492"/>
    <cellStyle name="Calculation 2 6 2 2 2 2" xfId="6562"/>
    <cellStyle name="Calculation 2 6 2 2 3" xfId="6561"/>
    <cellStyle name="Calculation 2 6 2 3" xfId="2493"/>
    <cellStyle name="Calculation 2 6 2 3 2" xfId="6563"/>
    <cellStyle name="Calculation 2 6 2 4" xfId="5562"/>
    <cellStyle name="Calculation 2 6 3" xfId="1571"/>
    <cellStyle name="Calculation 2 6 3 2" xfId="2494"/>
    <cellStyle name="Calculation 2 6 3 2 2" xfId="2495"/>
    <cellStyle name="Calculation 2 6 3 2 2 2" xfId="6565"/>
    <cellStyle name="Calculation 2 6 3 2 3" xfId="6564"/>
    <cellStyle name="Calculation 2 6 3 3" xfId="5920"/>
    <cellStyle name="Calculation 2 6 4" xfId="2496"/>
    <cellStyle name="Calculation 2 6 4 2" xfId="2497"/>
    <cellStyle name="Calculation 2 6 4 2 2" xfId="6567"/>
    <cellStyle name="Calculation 2 6 4 3" xfId="6566"/>
    <cellStyle name="Calculation 2 6 5" xfId="5130"/>
    <cellStyle name="Calculation 2 7" xfId="791"/>
    <cellStyle name="Calculation 2 7 2" xfId="1277"/>
    <cellStyle name="Calculation 2 7 2 2" xfId="2498"/>
    <cellStyle name="Calculation 2 7 2 2 2" xfId="2499"/>
    <cellStyle name="Calculation 2 7 2 2 2 2" xfId="6569"/>
    <cellStyle name="Calculation 2 7 2 2 3" xfId="6568"/>
    <cellStyle name="Calculation 2 7 2 3" xfId="2500"/>
    <cellStyle name="Calculation 2 7 2 3 2" xfId="6570"/>
    <cellStyle name="Calculation 2 7 2 4" xfId="5674"/>
    <cellStyle name="Calculation 2 7 3" xfId="1683"/>
    <cellStyle name="Calculation 2 7 3 2" xfId="2501"/>
    <cellStyle name="Calculation 2 7 3 2 2" xfId="2502"/>
    <cellStyle name="Calculation 2 7 3 2 2 2" xfId="6572"/>
    <cellStyle name="Calculation 2 7 3 2 3" xfId="6571"/>
    <cellStyle name="Calculation 2 7 3 3" xfId="6032"/>
    <cellStyle name="Calculation 2 7 4" xfId="2503"/>
    <cellStyle name="Calculation 2 7 4 2" xfId="2504"/>
    <cellStyle name="Calculation 2 7 4 2 2" xfId="6574"/>
    <cellStyle name="Calculation 2 7 4 3" xfId="6573"/>
    <cellStyle name="Calculation 2 7 5" xfId="5242"/>
    <cellStyle name="Calculation 2 8" xfId="665"/>
    <cellStyle name="Calculation 2 8 2" xfId="1151"/>
    <cellStyle name="Calculation 2 8 2 2" xfId="2505"/>
    <cellStyle name="Calculation 2 8 2 2 2" xfId="2506"/>
    <cellStyle name="Calculation 2 8 2 2 2 2" xfId="6576"/>
    <cellStyle name="Calculation 2 8 2 2 3" xfId="6575"/>
    <cellStyle name="Calculation 2 8 2 3" xfId="2507"/>
    <cellStyle name="Calculation 2 8 2 3 2" xfId="6577"/>
    <cellStyle name="Calculation 2 8 2 4" xfId="5548"/>
    <cellStyle name="Calculation 2 8 3" xfId="1557"/>
    <cellStyle name="Calculation 2 8 3 2" xfId="2508"/>
    <cellStyle name="Calculation 2 8 3 2 2" xfId="2509"/>
    <cellStyle name="Calculation 2 8 3 2 2 2" xfId="6579"/>
    <cellStyle name="Calculation 2 8 3 2 3" xfId="6578"/>
    <cellStyle name="Calculation 2 8 3 3" xfId="5906"/>
    <cellStyle name="Calculation 2 8 4" xfId="2510"/>
    <cellStyle name="Calculation 2 8 4 2" xfId="2511"/>
    <cellStyle name="Calculation 2 8 4 2 2" xfId="6581"/>
    <cellStyle name="Calculation 2 8 4 3" xfId="6580"/>
    <cellStyle name="Calculation 2 8 5" xfId="5116"/>
    <cellStyle name="Calculation 2 9" xfId="779"/>
    <cellStyle name="Calculation 2 9 2" xfId="1265"/>
    <cellStyle name="Calculation 2 9 2 2" xfId="2512"/>
    <cellStyle name="Calculation 2 9 2 2 2" xfId="2513"/>
    <cellStyle name="Calculation 2 9 2 2 2 2" xfId="6583"/>
    <cellStyle name="Calculation 2 9 2 2 3" xfId="6582"/>
    <cellStyle name="Calculation 2 9 2 3" xfId="2514"/>
    <cellStyle name="Calculation 2 9 2 3 2" xfId="6584"/>
    <cellStyle name="Calculation 2 9 2 4" xfId="5662"/>
    <cellStyle name="Calculation 2 9 3" xfId="1671"/>
    <cellStyle name="Calculation 2 9 3 2" xfId="2515"/>
    <cellStyle name="Calculation 2 9 3 2 2" xfId="2516"/>
    <cellStyle name="Calculation 2 9 3 2 2 2" xfId="6586"/>
    <cellStyle name="Calculation 2 9 3 2 3" xfId="6585"/>
    <cellStyle name="Calculation 2 9 3 3" xfId="6020"/>
    <cellStyle name="Calculation 2 9 4" xfId="2517"/>
    <cellStyle name="Calculation 2 9 4 2" xfId="2518"/>
    <cellStyle name="Calculation 2 9 4 2 2" xfId="6588"/>
    <cellStyle name="Calculation 2 9 4 3" xfId="6587"/>
    <cellStyle name="Calculation 2 9 5" xfId="5230"/>
    <cellStyle name="Calculation 3" xfId="1856"/>
    <cellStyle name="Check Cell" xfId="896" builtinId="23" customBuiltin="1"/>
    <cellStyle name="Check Cell 2" xfId="41"/>
    <cellStyle name="Check Cell 2 2" xfId="246"/>
    <cellStyle name="Check Cell 2 3" xfId="247"/>
    <cellStyle name="Check Cell 2 4" xfId="2519"/>
    <cellStyle name="Check Cell 3" xfId="1857"/>
    <cellStyle name="Comma" xfId="991" builtinId="3"/>
    <cellStyle name="Comma [0] 2" xfId="248"/>
    <cellStyle name="Comma [0] 2 2" xfId="522"/>
    <cellStyle name="Comma [0] 2 2 2" xfId="1371"/>
    <cellStyle name="Comma [0] 3" xfId="249"/>
    <cellStyle name="Comma [0] 3 2" xfId="523"/>
    <cellStyle name="Comma [0] 3 2 2" xfId="1372"/>
    <cellStyle name="Comma 10" xfId="250"/>
    <cellStyle name="Comma 10 2" xfId="524"/>
    <cellStyle name="Comma 10 2 2" xfId="1373"/>
    <cellStyle name="Comma 11" xfId="251"/>
    <cellStyle name="Comma 11 2" xfId="525"/>
    <cellStyle name="Comma 11 2 2" xfId="1374"/>
    <cellStyle name="Comma 12" xfId="252"/>
    <cellStyle name="Comma 12 2" xfId="526"/>
    <cellStyle name="Comma 12 2 2" xfId="1375"/>
    <cellStyle name="Comma 13" xfId="253"/>
    <cellStyle name="Comma 13 2" xfId="527"/>
    <cellStyle name="Comma 13 2 2" xfId="1376"/>
    <cellStyle name="Comma 14" xfId="254"/>
    <cellStyle name="Comma 14 2" xfId="528"/>
    <cellStyle name="Comma 14 2 2" xfId="1377"/>
    <cellStyle name="Comma 15" xfId="255"/>
    <cellStyle name="Comma 15 2" xfId="529"/>
    <cellStyle name="Comma 15 2 2" xfId="1378"/>
    <cellStyle name="Comma 16" xfId="256"/>
    <cellStyle name="Comma 16 2" xfId="530"/>
    <cellStyle name="Comma 16 2 2" xfId="1379"/>
    <cellStyle name="Comma 17" xfId="257"/>
    <cellStyle name="Comma 17 2" xfId="531"/>
    <cellStyle name="Comma 17 2 2" xfId="1380"/>
    <cellStyle name="Comma 18" xfId="258"/>
    <cellStyle name="Comma 18 2" xfId="532"/>
    <cellStyle name="Comma 18 2 2" xfId="1381"/>
    <cellStyle name="Comma 19" xfId="259"/>
    <cellStyle name="Comma 19 2" xfId="533"/>
    <cellStyle name="Comma 19 2 2" xfId="1382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534"/>
    <cellStyle name="Comma 2 2 4 2 2" xfId="1383"/>
    <cellStyle name="Comma 2 2 5" xfId="262"/>
    <cellStyle name="Comma 2 2 5 2" xfId="535"/>
    <cellStyle name="Comma 2 2 5 2 2" xfId="1384"/>
    <cellStyle name="Comma 2 2 6" xfId="263"/>
    <cellStyle name="Comma 2 2 6 2" xfId="536"/>
    <cellStyle name="Comma 2 2 6 2 2" xfId="1385"/>
    <cellStyle name="Comma 2 2 7" xfId="87"/>
    <cellStyle name="Comma 2 2 8" xfId="1899"/>
    <cellStyle name="Comma 2 3" xfId="9"/>
    <cellStyle name="Comma 2 3 2" xfId="264"/>
    <cellStyle name="Comma 2 3 2 2" xfId="537"/>
    <cellStyle name="Comma 2 3 2 2 2" xfId="1386"/>
    <cellStyle name="Comma 2 3 3" xfId="265"/>
    <cellStyle name="Comma 2 3 4" xfId="90"/>
    <cellStyle name="Comma 2 3 5" xfId="1904"/>
    <cellStyle name="Comma 2 4" xfId="266"/>
    <cellStyle name="Comma 2 4 2" xfId="267"/>
    <cellStyle name="Comma 2 4 3" xfId="538"/>
    <cellStyle name="Comma 2 4 3 2" xfId="1387"/>
    <cellStyle name="Comma 2 5" xfId="268"/>
    <cellStyle name="Comma 2 5 2" xfId="539"/>
    <cellStyle name="Comma 2 5 2 2" xfId="1388"/>
    <cellStyle name="Comma 2 6" xfId="269"/>
    <cellStyle name="Comma 2 7" xfId="85"/>
    <cellStyle name="Comma 2 8" xfId="1898"/>
    <cellStyle name="Comma 2 9" xfId="2520"/>
    <cellStyle name="Comma 20" xfId="270"/>
    <cellStyle name="Comma 20 2" xfId="540"/>
    <cellStyle name="Comma 20 2 2" xfId="1389"/>
    <cellStyle name="Comma 21" xfId="271"/>
    <cellStyle name="Comma 21 2" xfId="541"/>
    <cellStyle name="Comma 21 2 2" xfId="1390"/>
    <cellStyle name="Comma 22" xfId="272"/>
    <cellStyle name="Comma 22 2" xfId="542"/>
    <cellStyle name="Comma 22 2 2" xfId="1391"/>
    <cellStyle name="Comma 23" xfId="273"/>
    <cellStyle name="Comma 23 2" xfId="543"/>
    <cellStyle name="Comma 23 2 2" xfId="1392"/>
    <cellStyle name="Comma 24" xfId="274"/>
    <cellStyle name="Comma 24 2" xfId="544"/>
    <cellStyle name="Comma 24 2 2" xfId="1393"/>
    <cellStyle name="Comma 25" xfId="275"/>
    <cellStyle name="Comma 26" xfId="276"/>
    <cellStyle name="Comma 26 2" xfId="545"/>
    <cellStyle name="Comma 26 2 2" xfId="1394"/>
    <cellStyle name="Comma 27" xfId="277"/>
    <cellStyle name="Comma 27 2" xfId="546"/>
    <cellStyle name="Comma 27 2 2" xfId="1395"/>
    <cellStyle name="Comma 28" xfId="278"/>
    <cellStyle name="Comma 28 2" xfId="547"/>
    <cellStyle name="Comma 28 2 2" xfId="1396"/>
    <cellStyle name="Comma 29" xfId="279"/>
    <cellStyle name="Comma 3" xfId="5"/>
    <cellStyle name="Comma 3 2" xfId="43"/>
    <cellStyle name="Comma 3 2 2" xfId="94"/>
    <cellStyle name="Comma 3 2 2 2" xfId="989"/>
    <cellStyle name="Comma 3 2 3" xfId="1905"/>
    <cellStyle name="Comma 3 3" xfId="280"/>
    <cellStyle name="Comma 3 3 2" xfId="281"/>
    <cellStyle name="Comma 3 3 3" xfId="282"/>
    <cellStyle name="Comma 3 3 3 2" xfId="549"/>
    <cellStyle name="Comma 3 3 3 2 2" xfId="1398"/>
    <cellStyle name="Comma 3 3 4" xfId="548"/>
    <cellStyle name="Comma 3 3 4 2" xfId="1397"/>
    <cellStyle name="Comma 3 4" xfId="283"/>
    <cellStyle name="Comma 3 4 2" xfId="550"/>
    <cellStyle name="Comma 3 4 2 2" xfId="1399"/>
    <cellStyle name="Comma 3 5" xfId="284"/>
    <cellStyle name="Comma 3 6" xfId="86"/>
    <cellStyle name="Comma 3 7" xfId="2521"/>
    <cellStyle name="Comma 30" xfId="285"/>
    <cellStyle name="Comma 30 2" xfId="551"/>
    <cellStyle name="Comma 30 2 2" xfId="1400"/>
    <cellStyle name="Comma 31" xfId="286"/>
    <cellStyle name="Comma 31 2" xfId="552"/>
    <cellStyle name="Comma 31 2 2" xfId="1401"/>
    <cellStyle name="Comma 32" xfId="982"/>
    <cellStyle name="Comma 33" xfId="1894"/>
    <cellStyle name="Comma 33 2" xfId="2522"/>
    <cellStyle name="Comma 34" xfId="2523"/>
    <cellStyle name="Comma 35" xfId="2524"/>
    <cellStyle name="Comma 36" xfId="2525"/>
    <cellStyle name="Comma 37" xfId="2526"/>
    <cellStyle name="Comma 38" xfId="2527"/>
    <cellStyle name="Comma 39" xfId="2528"/>
    <cellStyle name="Comma 4" xfId="8"/>
    <cellStyle name="Comma 4 2" xfId="287"/>
    <cellStyle name="Comma 4 2 2" xfId="553"/>
    <cellStyle name="Comma 4 2 2 2" xfId="1402"/>
    <cellStyle name="Comma 4 2 3" xfId="1907"/>
    <cellStyle name="Comma 4 3" xfId="288"/>
    <cellStyle name="Comma 4 3 2" xfId="554"/>
    <cellStyle name="Comma 4 3 2 2" xfId="1403"/>
    <cellStyle name="Comma 4 4" xfId="289"/>
    <cellStyle name="Comma 4 5" xfId="89"/>
    <cellStyle name="Comma 4 6" xfId="1906"/>
    <cellStyle name="Comma 40" xfId="2529"/>
    <cellStyle name="Comma 5" xfId="290"/>
    <cellStyle name="Comma 5 2" xfId="291"/>
    <cellStyle name="Comma 5 2 2" xfId="556"/>
    <cellStyle name="Comma 5 2 2 2" xfId="1405"/>
    <cellStyle name="Comma 5 3" xfId="292"/>
    <cellStyle name="Comma 5 3 2" xfId="557"/>
    <cellStyle name="Comma 5 3 2 2" xfId="1406"/>
    <cellStyle name="Comma 5 4" xfId="293"/>
    <cellStyle name="Comma 5 4 2" xfId="558"/>
    <cellStyle name="Comma 5 4 2 2" xfId="1407"/>
    <cellStyle name="Comma 5 5" xfId="555"/>
    <cellStyle name="Comma 5 5 2" xfId="1404"/>
    <cellStyle name="Comma 5 6" xfId="984"/>
    <cellStyle name="Comma 5 7" xfId="1908"/>
    <cellStyle name="Comma 5 8" xfId="2530"/>
    <cellStyle name="Comma 6" xfId="73"/>
    <cellStyle name="Comma 6 2" xfId="294"/>
    <cellStyle name="Comma 6 2 2" xfId="559"/>
    <cellStyle name="Comma 6 2 2 2" xfId="1408"/>
    <cellStyle name="Comma 6 3" xfId="95"/>
    <cellStyle name="Comma 6 3 2" xfId="1995"/>
    <cellStyle name="Comma 6 3 2 2" xfId="1996"/>
    <cellStyle name="Comma 6 3 3" xfId="1997"/>
    <cellStyle name="Comma 6 4" xfId="988"/>
    <cellStyle name="Comma 6 4 2" xfId="1998"/>
    <cellStyle name="Comma 6 4 2 2" xfId="1999"/>
    <cellStyle name="Comma 6 4 3" xfId="2000"/>
    <cellStyle name="Comma 6 5" xfId="1896"/>
    <cellStyle name="Comma 6 5 2" xfId="2001"/>
    <cellStyle name="Comma 6 6" xfId="2002"/>
    <cellStyle name="Comma 6 6 2" xfId="2003"/>
    <cellStyle name="Comma 6 7" xfId="2004"/>
    <cellStyle name="Comma 6 8" xfId="2531"/>
    <cellStyle name="Comma 7" xfId="295"/>
    <cellStyle name="Comma 7 2" xfId="296"/>
    <cellStyle name="Comma 7 2 2" xfId="561"/>
    <cellStyle name="Comma 7 2 2 2" xfId="1410"/>
    <cellStyle name="Comma 7 3" xfId="297"/>
    <cellStyle name="Comma 7 3 2" xfId="562"/>
    <cellStyle name="Comma 7 3 2 2" xfId="1411"/>
    <cellStyle name="Comma 7 4" xfId="298"/>
    <cellStyle name="Comma 7 4 2" xfId="563"/>
    <cellStyle name="Comma 7 4 2 2" xfId="1412"/>
    <cellStyle name="Comma 7 5" xfId="560"/>
    <cellStyle name="Comma 7 5 2" xfId="1409"/>
    <cellStyle name="Comma 8" xfId="299"/>
    <cellStyle name="Comma 8 2" xfId="564"/>
    <cellStyle name="Comma 8 2 2" xfId="1413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899" builtinId="53" customBuiltin="1"/>
    <cellStyle name="Explanatory Text 2" xfId="44"/>
    <cellStyle name="Explanatory Text 2 2" xfId="307"/>
    <cellStyle name="Explanatory Text 2 3" xfId="308"/>
    <cellStyle name="Explanatory Text 2 4" xfId="2532"/>
    <cellStyle name="Explanatory Text 3" xfId="1858"/>
    <cellStyle name="Good" xfId="889" builtinId="26" customBuiltin="1"/>
    <cellStyle name="Good 2" xfId="45"/>
    <cellStyle name="Good 2 2" xfId="309"/>
    <cellStyle name="Good 2 3" xfId="310"/>
    <cellStyle name="Good 2 4" xfId="2533"/>
    <cellStyle name="Good 3" xfId="1859"/>
    <cellStyle name="Heading 1" xfId="885" builtinId="16" customBuiltin="1"/>
    <cellStyle name="Heading 1 2" xfId="46"/>
    <cellStyle name="Heading 1 2 2" xfId="311"/>
    <cellStyle name="Heading 1 2 3" xfId="312"/>
    <cellStyle name="Heading 1 2 4" xfId="2534"/>
    <cellStyle name="Heading 1 3" xfId="1860"/>
    <cellStyle name="Heading 2" xfId="886" builtinId="17" customBuiltin="1"/>
    <cellStyle name="Heading 2 2" xfId="47"/>
    <cellStyle name="Heading 2 2 2" xfId="313"/>
    <cellStyle name="Heading 2 2 3" xfId="314"/>
    <cellStyle name="Heading 2 2 4" xfId="2535"/>
    <cellStyle name="Heading 2 3" xfId="1861"/>
    <cellStyle name="Heading 3" xfId="887" builtinId="18" customBuiltin="1"/>
    <cellStyle name="Heading 3 2" xfId="48"/>
    <cellStyle name="Heading 3 2 2" xfId="315"/>
    <cellStyle name="Heading 3 2 3" xfId="316"/>
    <cellStyle name="Heading 3 2 4" xfId="2536"/>
    <cellStyle name="Heading 3 3" xfId="1862"/>
    <cellStyle name="Heading 4" xfId="888" builtinId="19" customBuiltin="1"/>
    <cellStyle name="Heading 4 2" xfId="49"/>
    <cellStyle name="Heading 4 2 2" xfId="317"/>
    <cellStyle name="Heading 4 2 3" xfId="318"/>
    <cellStyle name="Heading 4 2 4" xfId="2537"/>
    <cellStyle name="Heading 4 3" xfId="1863"/>
    <cellStyle name="Hyperlink 2" xfId="319"/>
    <cellStyle name="Hyperlink 3" xfId="320"/>
    <cellStyle name="Îáû÷íûé_AMD" xfId="321"/>
    <cellStyle name="Input" xfId="892" builtinId="20" customBuiltin="1"/>
    <cellStyle name="Input 2" xfId="50"/>
    <cellStyle name="Input 2 10" xfId="935"/>
    <cellStyle name="Input 2 10 2" xfId="1784"/>
    <cellStyle name="Input 2 10 2 2" xfId="2538"/>
    <cellStyle name="Input 2 10 2 2 2" xfId="2539"/>
    <cellStyle name="Input 2 10 2 2 2 2" xfId="6590"/>
    <cellStyle name="Input 2 10 2 2 3" xfId="6589"/>
    <cellStyle name="Input 2 10 2 3" xfId="6133"/>
    <cellStyle name="Input 2 10 3" xfId="2540"/>
    <cellStyle name="Input 2 10 3 2" xfId="2541"/>
    <cellStyle name="Input 2 10 3 2 2" xfId="6592"/>
    <cellStyle name="Input 2 10 3 3" xfId="6591"/>
    <cellStyle name="Input 2 10 4" xfId="5343"/>
    <cellStyle name="Input 2 11" xfId="997"/>
    <cellStyle name="Input 2 11 2" xfId="2542"/>
    <cellStyle name="Input 2 11 2 2" xfId="2543"/>
    <cellStyle name="Input 2 11 2 2 2" xfId="6594"/>
    <cellStyle name="Input 2 11 2 3" xfId="6593"/>
    <cellStyle name="Input 2 11 3" xfId="2544"/>
    <cellStyle name="Input 2 11 3 2" xfId="6595"/>
    <cellStyle name="Input 2 11 4" xfId="5394"/>
    <cellStyle name="Input 2 12" xfId="1370"/>
    <cellStyle name="Input 2 12 2" xfId="2545"/>
    <cellStyle name="Input 2 12 2 2" xfId="2546"/>
    <cellStyle name="Input 2 12 2 2 2" xfId="6597"/>
    <cellStyle name="Input 2 12 2 3" xfId="6596"/>
    <cellStyle name="Input 2 12 3" xfId="5767"/>
    <cellStyle name="Input 2 13" xfId="2547"/>
    <cellStyle name="Input 2 13 2" xfId="2548"/>
    <cellStyle name="Input 2 13 2 2" xfId="6599"/>
    <cellStyle name="Input 2 13 3" xfId="6598"/>
    <cellStyle name="Input 2 14" xfId="2549"/>
    <cellStyle name="Input 2 15" xfId="4968"/>
    <cellStyle name="Input 2 2" xfId="80"/>
    <cellStyle name="Input 2 2 10" xfId="1002"/>
    <cellStyle name="Input 2 2 10 2" xfId="2550"/>
    <cellStyle name="Input 2 2 10 2 2" xfId="2551"/>
    <cellStyle name="Input 2 2 10 2 2 2" xfId="6601"/>
    <cellStyle name="Input 2 2 10 2 3" xfId="6600"/>
    <cellStyle name="Input 2 2 10 3" xfId="2552"/>
    <cellStyle name="Input 2 2 10 3 2" xfId="6602"/>
    <cellStyle name="Input 2 2 10 4" xfId="5399"/>
    <cellStyle name="Input 2 2 11" xfId="996"/>
    <cellStyle name="Input 2 2 11 2" xfId="2553"/>
    <cellStyle name="Input 2 2 11 2 2" xfId="2554"/>
    <cellStyle name="Input 2 2 11 2 2 2" xfId="6604"/>
    <cellStyle name="Input 2 2 11 2 3" xfId="6603"/>
    <cellStyle name="Input 2 2 11 3" xfId="5393"/>
    <cellStyle name="Input 2 2 12" xfId="2555"/>
    <cellStyle name="Input 2 2 12 2" xfId="2556"/>
    <cellStyle name="Input 2 2 12 2 2" xfId="6606"/>
    <cellStyle name="Input 2 2 12 3" xfId="6605"/>
    <cellStyle name="Input 2 2 13" xfId="4973"/>
    <cellStyle name="Input 2 2 2" xfId="502"/>
    <cellStyle name="Input 2 2 2 10" xfId="1442"/>
    <cellStyle name="Input 2 2 2 10 2" xfId="2557"/>
    <cellStyle name="Input 2 2 2 10 2 2" xfId="2558"/>
    <cellStyle name="Input 2 2 2 10 2 2 2" xfId="6608"/>
    <cellStyle name="Input 2 2 2 10 2 3" xfId="6607"/>
    <cellStyle name="Input 2 2 2 10 3" xfId="5791"/>
    <cellStyle name="Input 2 2 2 11" xfId="2559"/>
    <cellStyle name="Input 2 2 2 11 2" xfId="2560"/>
    <cellStyle name="Input 2 2 2 11 2 2" xfId="6610"/>
    <cellStyle name="Input 2 2 2 11 3" xfId="6609"/>
    <cellStyle name="Input 2 2 2 12" xfId="5001"/>
    <cellStyle name="Input 2 2 2 2" xfId="576"/>
    <cellStyle name="Input 2 2 2 2 2" xfId="1062"/>
    <cellStyle name="Input 2 2 2 2 2 2" xfId="2561"/>
    <cellStyle name="Input 2 2 2 2 2 2 2" xfId="2562"/>
    <cellStyle name="Input 2 2 2 2 2 2 2 2" xfId="6612"/>
    <cellStyle name="Input 2 2 2 2 2 2 3" xfId="6611"/>
    <cellStyle name="Input 2 2 2 2 2 3" xfId="2563"/>
    <cellStyle name="Input 2 2 2 2 2 3 2" xfId="6613"/>
    <cellStyle name="Input 2 2 2 2 2 4" xfId="5459"/>
    <cellStyle name="Input 2 2 2 2 3" xfId="1468"/>
    <cellStyle name="Input 2 2 2 2 3 2" xfId="2564"/>
    <cellStyle name="Input 2 2 2 2 3 2 2" xfId="2565"/>
    <cellStyle name="Input 2 2 2 2 3 2 2 2" xfId="6615"/>
    <cellStyle name="Input 2 2 2 2 3 2 3" xfId="6614"/>
    <cellStyle name="Input 2 2 2 2 3 3" xfId="5817"/>
    <cellStyle name="Input 2 2 2 2 4" xfId="2566"/>
    <cellStyle name="Input 2 2 2 2 4 2" xfId="2567"/>
    <cellStyle name="Input 2 2 2 2 4 2 2" xfId="6617"/>
    <cellStyle name="Input 2 2 2 2 4 3" xfId="6616"/>
    <cellStyle name="Input 2 2 2 2 5" xfId="5027"/>
    <cellStyle name="Input 2 2 2 3" xfId="751"/>
    <cellStyle name="Input 2 2 2 3 2" xfId="1237"/>
    <cellStyle name="Input 2 2 2 3 2 2" xfId="2568"/>
    <cellStyle name="Input 2 2 2 3 2 2 2" xfId="2569"/>
    <cellStyle name="Input 2 2 2 3 2 2 2 2" xfId="6619"/>
    <cellStyle name="Input 2 2 2 3 2 2 3" xfId="6618"/>
    <cellStyle name="Input 2 2 2 3 2 3" xfId="2570"/>
    <cellStyle name="Input 2 2 2 3 2 3 2" xfId="6620"/>
    <cellStyle name="Input 2 2 2 3 2 4" xfId="5634"/>
    <cellStyle name="Input 2 2 2 3 3" xfId="1643"/>
    <cellStyle name="Input 2 2 2 3 3 2" xfId="2571"/>
    <cellStyle name="Input 2 2 2 3 3 2 2" xfId="2572"/>
    <cellStyle name="Input 2 2 2 3 3 2 2 2" xfId="6622"/>
    <cellStyle name="Input 2 2 2 3 3 2 3" xfId="6621"/>
    <cellStyle name="Input 2 2 2 3 3 3" xfId="5992"/>
    <cellStyle name="Input 2 2 2 3 4" xfId="2573"/>
    <cellStyle name="Input 2 2 2 3 4 2" xfId="2574"/>
    <cellStyle name="Input 2 2 2 3 4 2 2" xfId="6624"/>
    <cellStyle name="Input 2 2 2 3 4 3" xfId="6623"/>
    <cellStyle name="Input 2 2 2 3 5" xfId="5202"/>
    <cellStyle name="Input 2 2 2 4" xfId="612"/>
    <cellStyle name="Input 2 2 2 4 2" xfId="1098"/>
    <cellStyle name="Input 2 2 2 4 2 2" xfId="2575"/>
    <cellStyle name="Input 2 2 2 4 2 2 2" xfId="2576"/>
    <cellStyle name="Input 2 2 2 4 2 2 2 2" xfId="6626"/>
    <cellStyle name="Input 2 2 2 4 2 2 3" xfId="6625"/>
    <cellStyle name="Input 2 2 2 4 2 3" xfId="2577"/>
    <cellStyle name="Input 2 2 2 4 2 3 2" xfId="6627"/>
    <cellStyle name="Input 2 2 2 4 2 4" xfId="5495"/>
    <cellStyle name="Input 2 2 2 4 3" xfId="1504"/>
    <cellStyle name="Input 2 2 2 4 3 2" xfId="2578"/>
    <cellStyle name="Input 2 2 2 4 3 2 2" xfId="2579"/>
    <cellStyle name="Input 2 2 2 4 3 2 2 2" xfId="6629"/>
    <cellStyle name="Input 2 2 2 4 3 2 3" xfId="6628"/>
    <cellStyle name="Input 2 2 2 4 3 3" xfId="5853"/>
    <cellStyle name="Input 2 2 2 4 4" xfId="2580"/>
    <cellStyle name="Input 2 2 2 4 4 2" xfId="2581"/>
    <cellStyle name="Input 2 2 2 4 4 2 2" xfId="6631"/>
    <cellStyle name="Input 2 2 2 4 4 3" xfId="6630"/>
    <cellStyle name="Input 2 2 2 4 5" xfId="5063"/>
    <cellStyle name="Input 2 2 2 5" xfId="708"/>
    <cellStyle name="Input 2 2 2 5 2" xfId="1194"/>
    <cellStyle name="Input 2 2 2 5 2 2" xfId="2582"/>
    <cellStyle name="Input 2 2 2 5 2 2 2" xfId="2583"/>
    <cellStyle name="Input 2 2 2 5 2 2 2 2" xfId="6633"/>
    <cellStyle name="Input 2 2 2 5 2 2 3" xfId="6632"/>
    <cellStyle name="Input 2 2 2 5 2 3" xfId="2584"/>
    <cellStyle name="Input 2 2 2 5 2 3 2" xfId="6634"/>
    <cellStyle name="Input 2 2 2 5 2 4" xfId="5591"/>
    <cellStyle name="Input 2 2 2 5 3" xfId="1600"/>
    <cellStyle name="Input 2 2 2 5 3 2" xfId="2585"/>
    <cellStyle name="Input 2 2 2 5 3 2 2" xfId="2586"/>
    <cellStyle name="Input 2 2 2 5 3 2 2 2" xfId="6636"/>
    <cellStyle name="Input 2 2 2 5 3 2 3" xfId="6635"/>
    <cellStyle name="Input 2 2 2 5 3 3" xfId="5949"/>
    <cellStyle name="Input 2 2 2 5 4" xfId="2587"/>
    <cellStyle name="Input 2 2 2 5 4 2" xfId="2588"/>
    <cellStyle name="Input 2 2 2 5 4 2 2" xfId="6638"/>
    <cellStyle name="Input 2 2 2 5 4 3" xfId="6637"/>
    <cellStyle name="Input 2 2 2 5 5" xfId="5159"/>
    <cellStyle name="Input 2 2 2 6" xfId="822"/>
    <cellStyle name="Input 2 2 2 6 2" xfId="1308"/>
    <cellStyle name="Input 2 2 2 6 2 2" xfId="2589"/>
    <cellStyle name="Input 2 2 2 6 2 2 2" xfId="2590"/>
    <cellStyle name="Input 2 2 2 6 2 2 2 2" xfId="6640"/>
    <cellStyle name="Input 2 2 2 6 2 2 3" xfId="6639"/>
    <cellStyle name="Input 2 2 2 6 2 3" xfId="2591"/>
    <cellStyle name="Input 2 2 2 6 2 3 2" xfId="6641"/>
    <cellStyle name="Input 2 2 2 6 2 4" xfId="5705"/>
    <cellStyle name="Input 2 2 2 6 3" xfId="1714"/>
    <cellStyle name="Input 2 2 2 6 3 2" xfId="2592"/>
    <cellStyle name="Input 2 2 2 6 3 2 2" xfId="2593"/>
    <cellStyle name="Input 2 2 2 6 3 2 2 2" xfId="6643"/>
    <cellStyle name="Input 2 2 2 6 3 2 3" xfId="6642"/>
    <cellStyle name="Input 2 2 2 6 3 3" xfId="6063"/>
    <cellStyle name="Input 2 2 2 6 4" xfId="2594"/>
    <cellStyle name="Input 2 2 2 6 4 2" xfId="2595"/>
    <cellStyle name="Input 2 2 2 6 4 2 2" xfId="6645"/>
    <cellStyle name="Input 2 2 2 6 4 3" xfId="6644"/>
    <cellStyle name="Input 2 2 2 6 5" xfId="5273"/>
    <cellStyle name="Input 2 2 2 7" xfId="864"/>
    <cellStyle name="Input 2 2 2 7 2" xfId="1350"/>
    <cellStyle name="Input 2 2 2 7 2 2" xfId="2596"/>
    <cellStyle name="Input 2 2 2 7 2 2 2" xfId="2597"/>
    <cellStyle name="Input 2 2 2 7 2 2 2 2" xfId="6647"/>
    <cellStyle name="Input 2 2 2 7 2 2 3" xfId="6646"/>
    <cellStyle name="Input 2 2 2 7 2 3" xfId="2598"/>
    <cellStyle name="Input 2 2 2 7 2 3 2" xfId="6648"/>
    <cellStyle name="Input 2 2 2 7 2 4" xfId="5747"/>
    <cellStyle name="Input 2 2 2 7 3" xfId="1756"/>
    <cellStyle name="Input 2 2 2 7 3 2" xfId="2599"/>
    <cellStyle name="Input 2 2 2 7 3 2 2" xfId="2600"/>
    <cellStyle name="Input 2 2 2 7 3 2 2 2" xfId="6650"/>
    <cellStyle name="Input 2 2 2 7 3 2 3" xfId="6649"/>
    <cellStyle name="Input 2 2 2 7 3 3" xfId="6105"/>
    <cellStyle name="Input 2 2 2 7 4" xfId="2601"/>
    <cellStyle name="Input 2 2 2 7 4 2" xfId="2602"/>
    <cellStyle name="Input 2 2 2 7 4 2 2" xfId="6652"/>
    <cellStyle name="Input 2 2 2 7 4 3" xfId="6651"/>
    <cellStyle name="Input 2 2 2 7 5" xfId="5315"/>
    <cellStyle name="Input 2 2 2 8" xfId="936"/>
    <cellStyle name="Input 2 2 2 8 2" xfId="1785"/>
    <cellStyle name="Input 2 2 2 8 2 2" xfId="2603"/>
    <cellStyle name="Input 2 2 2 8 2 2 2" xfId="2604"/>
    <cellStyle name="Input 2 2 2 8 2 2 2 2" xfId="6654"/>
    <cellStyle name="Input 2 2 2 8 2 2 3" xfId="6653"/>
    <cellStyle name="Input 2 2 2 8 2 3" xfId="6134"/>
    <cellStyle name="Input 2 2 2 8 3" xfId="2605"/>
    <cellStyle name="Input 2 2 2 8 3 2" xfId="2606"/>
    <cellStyle name="Input 2 2 2 8 3 2 2" xfId="6656"/>
    <cellStyle name="Input 2 2 2 8 3 3" xfId="6655"/>
    <cellStyle name="Input 2 2 2 8 4" xfId="5344"/>
    <cellStyle name="Input 2 2 2 9" xfId="1035"/>
    <cellStyle name="Input 2 2 2 9 2" xfId="2607"/>
    <cellStyle name="Input 2 2 2 9 2 2" xfId="2608"/>
    <cellStyle name="Input 2 2 2 9 2 2 2" xfId="6658"/>
    <cellStyle name="Input 2 2 2 9 2 3" xfId="6657"/>
    <cellStyle name="Input 2 2 2 9 3" xfId="2609"/>
    <cellStyle name="Input 2 2 2 9 3 2" xfId="6659"/>
    <cellStyle name="Input 2 2 2 9 4" xfId="5432"/>
    <cellStyle name="Input 2 2 3" xfId="518"/>
    <cellStyle name="Input 2 2 3 10" xfId="1458"/>
    <cellStyle name="Input 2 2 3 10 2" xfId="2610"/>
    <cellStyle name="Input 2 2 3 10 2 2" xfId="2611"/>
    <cellStyle name="Input 2 2 3 10 2 2 2" xfId="6661"/>
    <cellStyle name="Input 2 2 3 10 2 3" xfId="6660"/>
    <cellStyle name="Input 2 2 3 10 3" xfId="5807"/>
    <cellStyle name="Input 2 2 3 11" xfId="2612"/>
    <cellStyle name="Input 2 2 3 11 2" xfId="2613"/>
    <cellStyle name="Input 2 2 3 11 2 2" xfId="6663"/>
    <cellStyle name="Input 2 2 3 11 3" xfId="6662"/>
    <cellStyle name="Input 2 2 3 12" xfId="5017"/>
    <cellStyle name="Input 2 2 3 2" xfId="731"/>
    <cellStyle name="Input 2 2 3 2 2" xfId="1217"/>
    <cellStyle name="Input 2 2 3 2 2 2" xfId="2614"/>
    <cellStyle name="Input 2 2 3 2 2 2 2" xfId="2615"/>
    <cellStyle name="Input 2 2 3 2 2 2 2 2" xfId="6665"/>
    <cellStyle name="Input 2 2 3 2 2 2 3" xfId="6664"/>
    <cellStyle name="Input 2 2 3 2 2 3" xfId="2616"/>
    <cellStyle name="Input 2 2 3 2 2 3 2" xfId="6666"/>
    <cellStyle name="Input 2 2 3 2 2 4" xfId="5614"/>
    <cellStyle name="Input 2 2 3 2 3" xfId="1623"/>
    <cellStyle name="Input 2 2 3 2 3 2" xfId="2617"/>
    <cellStyle name="Input 2 2 3 2 3 2 2" xfId="2618"/>
    <cellStyle name="Input 2 2 3 2 3 2 2 2" xfId="6668"/>
    <cellStyle name="Input 2 2 3 2 3 2 3" xfId="6667"/>
    <cellStyle name="Input 2 2 3 2 3 3" xfId="5972"/>
    <cellStyle name="Input 2 2 3 2 4" xfId="2619"/>
    <cellStyle name="Input 2 2 3 2 4 2" xfId="2620"/>
    <cellStyle name="Input 2 2 3 2 4 2 2" xfId="6670"/>
    <cellStyle name="Input 2 2 3 2 4 3" xfId="6669"/>
    <cellStyle name="Input 2 2 3 2 5" xfId="5182"/>
    <cellStyle name="Input 2 2 3 3" xfId="767"/>
    <cellStyle name="Input 2 2 3 3 2" xfId="1253"/>
    <cellStyle name="Input 2 2 3 3 2 2" xfId="2621"/>
    <cellStyle name="Input 2 2 3 3 2 2 2" xfId="2622"/>
    <cellStyle name="Input 2 2 3 3 2 2 2 2" xfId="6672"/>
    <cellStyle name="Input 2 2 3 3 2 2 3" xfId="6671"/>
    <cellStyle name="Input 2 2 3 3 2 3" xfId="2623"/>
    <cellStyle name="Input 2 2 3 3 2 3 2" xfId="6673"/>
    <cellStyle name="Input 2 2 3 3 2 4" xfId="5650"/>
    <cellStyle name="Input 2 2 3 3 3" xfId="1659"/>
    <cellStyle name="Input 2 2 3 3 3 2" xfId="2624"/>
    <cellStyle name="Input 2 2 3 3 3 2 2" xfId="2625"/>
    <cellStyle name="Input 2 2 3 3 3 2 2 2" xfId="6675"/>
    <cellStyle name="Input 2 2 3 3 3 2 3" xfId="6674"/>
    <cellStyle name="Input 2 2 3 3 3 3" xfId="6008"/>
    <cellStyle name="Input 2 2 3 3 4" xfId="2626"/>
    <cellStyle name="Input 2 2 3 3 4 2" xfId="2627"/>
    <cellStyle name="Input 2 2 3 3 4 2 2" xfId="6677"/>
    <cellStyle name="Input 2 2 3 3 4 3" xfId="6676"/>
    <cellStyle name="Input 2 2 3 3 5" xfId="5218"/>
    <cellStyle name="Input 2 2 3 4" xfId="787"/>
    <cellStyle name="Input 2 2 3 4 2" xfId="1273"/>
    <cellStyle name="Input 2 2 3 4 2 2" xfId="2628"/>
    <cellStyle name="Input 2 2 3 4 2 2 2" xfId="2629"/>
    <cellStyle name="Input 2 2 3 4 2 2 2 2" xfId="6679"/>
    <cellStyle name="Input 2 2 3 4 2 2 3" xfId="6678"/>
    <cellStyle name="Input 2 2 3 4 2 3" xfId="2630"/>
    <cellStyle name="Input 2 2 3 4 2 3 2" xfId="6680"/>
    <cellStyle name="Input 2 2 3 4 2 4" xfId="5670"/>
    <cellStyle name="Input 2 2 3 4 3" xfId="1679"/>
    <cellStyle name="Input 2 2 3 4 3 2" xfId="2631"/>
    <cellStyle name="Input 2 2 3 4 3 2 2" xfId="2632"/>
    <cellStyle name="Input 2 2 3 4 3 2 2 2" xfId="6682"/>
    <cellStyle name="Input 2 2 3 4 3 2 3" xfId="6681"/>
    <cellStyle name="Input 2 2 3 4 3 3" xfId="6028"/>
    <cellStyle name="Input 2 2 3 4 4" xfId="2633"/>
    <cellStyle name="Input 2 2 3 4 4 2" xfId="2634"/>
    <cellStyle name="Input 2 2 3 4 4 2 2" xfId="6684"/>
    <cellStyle name="Input 2 2 3 4 4 3" xfId="6683"/>
    <cellStyle name="Input 2 2 3 4 5" xfId="5238"/>
    <cellStyle name="Input 2 2 3 5" xfId="803"/>
    <cellStyle name="Input 2 2 3 5 2" xfId="1289"/>
    <cellStyle name="Input 2 2 3 5 2 2" xfId="2635"/>
    <cellStyle name="Input 2 2 3 5 2 2 2" xfId="2636"/>
    <cellStyle name="Input 2 2 3 5 2 2 2 2" xfId="6686"/>
    <cellStyle name="Input 2 2 3 5 2 2 3" xfId="6685"/>
    <cellStyle name="Input 2 2 3 5 2 3" xfId="2637"/>
    <cellStyle name="Input 2 2 3 5 2 3 2" xfId="6687"/>
    <cellStyle name="Input 2 2 3 5 2 4" xfId="5686"/>
    <cellStyle name="Input 2 2 3 5 3" xfId="1695"/>
    <cellStyle name="Input 2 2 3 5 3 2" xfId="2638"/>
    <cellStyle name="Input 2 2 3 5 3 2 2" xfId="2639"/>
    <cellStyle name="Input 2 2 3 5 3 2 2 2" xfId="6689"/>
    <cellStyle name="Input 2 2 3 5 3 2 3" xfId="6688"/>
    <cellStyle name="Input 2 2 3 5 3 3" xfId="6044"/>
    <cellStyle name="Input 2 2 3 5 4" xfId="2640"/>
    <cellStyle name="Input 2 2 3 5 4 2" xfId="2641"/>
    <cellStyle name="Input 2 2 3 5 4 2 2" xfId="6691"/>
    <cellStyle name="Input 2 2 3 5 4 3" xfId="6690"/>
    <cellStyle name="Input 2 2 3 5 5" xfId="5254"/>
    <cellStyle name="Input 2 2 3 6" xfId="838"/>
    <cellStyle name="Input 2 2 3 6 2" xfId="1324"/>
    <cellStyle name="Input 2 2 3 6 2 2" xfId="2642"/>
    <cellStyle name="Input 2 2 3 6 2 2 2" xfId="2643"/>
    <cellStyle name="Input 2 2 3 6 2 2 2 2" xfId="6693"/>
    <cellStyle name="Input 2 2 3 6 2 2 3" xfId="6692"/>
    <cellStyle name="Input 2 2 3 6 2 3" xfId="2644"/>
    <cellStyle name="Input 2 2 3 6 2 3 2" xfId="6694"/>
    <cellStyle name="Input 2 2 3 6 2 4" xfId="5721"/>
    <cellStyle name="Input 2 2 3 6 3" xfId="1730"/>
    <cellStyle name="Input 2 2 3 6 3 2" xfId="2645"/>
    <cellStyle name="Input 2 2 3 6 3 2 2" xfId="2646"/>
    <cellStyle name="Input 2 2 3 6 3 2 2 2" xfId="6696"/>
    <cellStyle name="Input 2 2 3 6 3 2 3" xfId="6695"/>
    <cellStyle name="Input 2 2 3 6 3 3" xfId="6079"/>
    <cellStyle name="Input 2 2 3 6 4" xfId="2647"/>
    <cellStyle name="Input 2 2 3 6 4 2" xfId="2648"/>
    <cellStyle name="Input 2 2 3 6 4 2 2" xfId="6698"/>
    <cellStyle name="Input 2 2 3 6 4 3" xfId="6697"/>
    <cellStyle name="Input 2 2 3 6 5" xfId="5289"/>
    <cellStyle name="Input 2 2 3 7" xfId="880"/>
    <cellStyle name="Input 2 2 3 7 2" xfId="1366"/>
    <cellStyle name="Input 2 2 3 7 2 2" xfId="2649"/>
    <cellStyle name="Input 2 2 3 7 2 2 2" xfId="2650"/>
    <cellStyle name="Input 2 2 3 7 2 2 2 2" xfId="6700"/>
    <cellStyle name="Input 2 2 3 7 2 2 3" xfId="6699"/>
    <cellStyle name="Input 2 2 3 7 2 3" xfId="2651"/>
    <cellStyle name="Input 2 2 3 7 2 3 2" xfId="6701"/>
    <cellStyle name="Input 2 2 3 7 2 4" xfId="5763"/>
    <cellStyle name="Input 2 2 3 7 3" xfId="1772"/>
    <cellStyle name="Input 2 2 3 7 3 2" xfId="2652"/>
    <cellStyle name="Input 2 2 3 7 3 2 2" xfId="2653"/>
    <cellStyle name="Input 2 2 3 7 3 2 2 2" xfId="6703"/>
    <cellStyle name="Input 2 2 3 7 3 2 3" xfId="6702"/>
    <cellStyle name="Input 2 2 3 7 3 3" xfId="6121"/>
    <cellStyle name="Input 2 2 3 7 4" xfId="2654"/>
    <cellStyle name="Input 2 2 3 7 4 2" xfId="2655"/>
    <cellStyle name="Input 2 2 3 7 4 2 2" xfId="6705"/>
    <cellStyle name="Input 2 2 3 7 4 3" xfId="6704"/>
    <cellStyle name="Input 2 2 3 7 5" xfId="5331"/>
    <cellStyle name="Input 2 2 3 8" xfId="937"/>
    <cellStyle name="Input 2 2 3 8 2" xfId="1786"/>
    <cellStyle name="Input 2 2 3 8 2 2" xfId="2656"/>
    <cellStyle name="Input 2 2 3 8 2 2 2" xfId="2657"/>
    <cellStyle name="Input 2 2 3 8 2 2 2 2" xfId="6707"/>
    <cellStyle name="Input 2 2 3 8 2 2 3" xfId="6706"/>
    <cellStyle name="Input 2 2 3 8 2 3" xfId="6135"/>
    <cellStyle name="Input 2 2 3 8 3" xfId="2658"/>
    <cellStyle name="Input 2 2 3 8 3 2" xfId="2659"/>
    <cellStyle name="Input 2 2 3 8 3 2 2" xfId="6709"/>
    <cellStyle name="Input 2 2 3 8 3 3" xfId="6708"/>
    <cellStyle name="Input 2 2 3 8 4" xfId="5345"/>
    <cellStyle name="Input 2 2 3 9" xfId="1051"/>
    <cellStyle name="Input 2 2 3 9 2" xfId="2660"/>
    <cellStyle name="Input 2 2 3 9 2 2" xfId="2661"/>
    <cellStyle name="Input 2 2 3 9 2 2 2" xfId="6711"/>
    <cellStyle name="Input 2 2 3 9 2 3" xfId="6710"/>
    <cellStyle name="Input 2 2 3 9 3" xfId="2662"/>
    <cellStyle name="Input 2 2 3 9 3 2" xfId="6712"/>
    <cellStyle name="Input 2 2 3 9 4" xfId="5448"/>
    <cellStyle name="Input 2 2 4" xfId="687"/>
    <cellStyle name="Input 2 2 4 2" xfId="1173"/>
    <cellStyle name="Input 2 2 4 2 2" xfId="2663"/>
    <cellStyle name="Input 2 2 4 2 2 2" xfId="2664"/>
    <cellStyle name="Input 2 2 4 2 2 2 2" xfId="6714"/>
    <cellStyle name="Input 2 2 4 2 2 3" xfId="6713"/>
    <cellStyle name="Input 2 2 4 2 3" xfId="2665"/>
    <cellStyle name="Input 2 2 4 2 3 2" xfId="6715"/>
    <cellStyle name="Input 2 2 4 2 4" xfId="5570"/>
    <cellStyle name="Input 2 2 4 3" xfId="1579"/>
    <cellStyle name="Input 2 2 4 3 2" xfId="2666"/>
    <cellStyle name="Input 2 2 4 3 2 2" xfId="2667"/>
    <cellStyle name="Input 2 2 4 3 2 2 2" xfId="6717"/>
    <cellStyle name="Input 2 2 4 3 2 3" xfId="6716"/>
    <cellStyle name="Input 2 2 4 3 3" xfId="5928"/>
    <cellStyle name="Input 2 2 4 4" xfId="2668"/>
    <cellStyle name="Input 2 2 4 4 2" xfId="2669"/>
    <cellStyle name="Input 2 2 4 4 2 2" xfId="6719"/>
    <cellStyle name="Input 2 2 4 4 3" xfId="6718"/>
    <cellStyle name="Input 2 2 4 5" xfId="5138"/>
    <cellStyle name="Input 2 2 5" xfId="622"/>
    <cellStyle name="Input 2 2 5 2" xfId="1108"/>
    <cellStyle name="Input 2 2 5 2 2" xfId="2670"/>
    <cellStyle name="Input 2 2 5 2 2 2" xfId="2671"/>
    <cellStyle name="Input 2 2 5 2 2 2 2" xfId="6721"/>
    <cellStyle name="Input 2 2 5 2 2 3" xfId="6720"/>
    <cellStyle name="Input 2 2 5 2 3" xfId="2672"/>
    <cellStyle name="Input 2 2 5 2 3 2" xfId="6722"/>
    <cellStyle name="Input 2 2 5 2 4" xfId="5505"/>
    <cellStyle name="Input 2 2 5 3" xfId="1514"/>
    <cellStyle name="Input 2 2 5 3 2" xfId="2673"/>
    <cellStyle name="Input 2 2 5 3 2 2" xfId="2674"/>
    <cellStyle name="Input 2 2 5 3 2 2 2" xfId="6724"/>
    <cellStyle name="Input 2 2 5 3 2 3" xfId="6723"/>
    <cellStyle name="Input 2 2 5 3 3" xfId="5863"/>
    <cellStyle name="Input 2 2 5 4" xfId="2675"/>
    <cellStyle name="Input 2 2 5 4 2" xfId="2676"/>
    <cellStyle name="Input 2 2 5 4 2 2" xfId="6726"/>
    <cellStyle name="Input 2 2 5 4 3" xfId="6725"/>
    <cellStyle name="Input 2 2 5 5" xfId="5073"/>
    <cellStyle name="Input 2 2 6" xfId="797"/>
    <cellStyle name="Input 2 2 6 2" xfId="1283"/>
    <cellStyle name="Input 2 2 6 2 2" xfId="2677"/>
    <cellStyle name="Input 2 2 6 2 2 2" xfId="2678"/>
    <cellStyle name="Input 2 2 6 2 2 2 2" xfId="6728"/>
    <cellStyle name="Input 2 2 6 2 2 3" xfId="6727"/>
    <cellStyle name="Input 2 2 6 2 3" xfId="2679"/>
    <cellStyle name="Input 2 2 6 2 3 2" xfId="6729"/>
    <cellStyle name="Input 2 2 6 2 4" xfId="5680"/>
    <cellStyle name="Input 2 2 6 3" xfId="1689"/>
    <cellStyle name="Input 2 2 6 3 2" xfId="2680"/>
    <cellStyle name="Input 2 2 6 3 2 2" xfId="2681"/>
    <cellStyle name="Input 2 2 6 3 2 2 2" xfId="6731"/>
    <cellStyle name="Input 2 2 6 3 2 3" xfId="6730"/>
    <cellStyle name="Input 2 2 6 3 3" xfId="6038"/>
    <cellStyle name="Input 2 2 6 4" xfId="2682"/>
    <cellStyle name="Input 2 2 6 4 2" xfId="2683"/>
    <cellStyle name="Input 2 2 6 4 2 2" xfId="6733"/>
    <cellStyle name="Input 2 2 6 4 3" xfId="6732"/>
    <cellStyle name="Input 2 2 6 5" xfId="5248"/>
    <cellStyle name="Input 2 2 7" xfId="683"/>
    <cellStyle name="Input 2 2 7 2" xfId="1169"/>
    <cellStyle name="Input 2 2 7 2 2" xfId="2684"/>
    <cellStyle name="Input 2 2 7 2 2 2" xfId="2685"/>
    <cellStyle name="Input 2 2 7 2 2 2 2" xfId="6735"/>
    <cellStyle name="Input 2 2 7 2 2 3" xfId="6734"/>
    <cellStyle name="Input 2 2 7 2 3" xfId="2686"/>
    <cellStyle name="Input 2 2 7 2 3 2" xfId="6736"/>
    <cellStyle name="Input 2 2 7 2 4" xfId="5566"/>
    <cellStyle name="Input 2 2 7 3" xfId="1575"/>
    <cellStyle name="Input 2 2 7 3 2" xfId="2687"/>
    <cellStyle name="Input 2 2 7 3 2 2" xfId="2688"/>
    <cellStyle name="Input 2 2 7 3 2 2 2" xfId="6738"/>
    <cellStyle name="Input 2 2 7 3 2 3" xfId="6737"/>
    <cellStyle name="Input 2 2 7 3 3" xfId="5924"/>
    <cellStyle name="Input 2 2 7 4" xfId="2689"/>
    <cellStyle name="Input 2 2 7 4 2" xfId="2690"/>
    <cellStyle name="Input 2 2 7 4 2 2" xfId="6740"/>
    <cellStyle name="Input 2 2 7 4 3" xfId="6739"/>
    <cellStyle name="Input 2 2 7 5" xfId="5134"/>
    <cellStyle name="Input 2 2 8" xfId="670"/>
    <cellStyle name="Input 2 2 8 2" xfId="1156"/>
    <cellStyle name="Input 2 2 8 2 2" xfId="2691"/>
    <cellStyle name="Input 2 2 8 2 2 2" xfId="2692"/>
    <cellStyle name="Input 2 2 8 2 2 2 2" xfId="6742"/>
    <cellStyle name="Input 2 2 8 2 2 3" xfId="6741"/>
    <cellStyle name="Input 2 2 8 2 3" xfId="2693"/>
    <cellStyle name="Input 2 2 8 2 3 2" xfId="6743"/>
    <cellStyle name="Input 2 2 8 2 4" xfId="5553"/>
    <cellStyle name="Input 2 2 8 3" xfId="1562"/>
    <cellStyle name="Input 2 2 8 3 2" xfId="2694"/>
    <cellStyle name="Input 2 2 8 3 2 2" xfId="2695"/>
    <cellStyle name="Input 2 2 8 3 2 2 2" xfId="6745"/>
    <cellStyle name="Input 2 2 8 3 2 3" xfId="6744"/>
    <cellStyle name="Input 2 2 8 3 3" xfId="5911"/>
    <cellStyle name="Input 2 2 8 4" xfId="2696"/>
    <cellStyle name="Input 2 2 8 4 2" xfId="2697"/>
    <cellStyle name="Input 2 2 8 4 2 2" xfId="6747"/>
    <cellStyle name="Input 2 2 8 4 3" xfId="6746"/>
    <cellStyle name="Input 2 2 8 5" xfId="5121"/>
    <cellStyle name="Input 2 2 9" xfId="938"/>
    <cellStyle name="Input 2 2 9 2" xfId="1787"/>
    <cellStyle name="Input 2 2 9 2 2" xfId="2698"/>
    <cellStyle name="Input 2 2 9 2 2 2" xfId="2699"/>
    <cellStyle name="Input 2 2 9 2 2 2 2" xfId="6749"/>
    <cellStyle name="Input 2 2 9 2 2 3" xfId="6748"/>
    <cellStyle name="Input 2 2 9 2 3" xfId="6136"/>
    <cellStyle name="Input 2 2 9 3" xfId="2700"/>
    <cellStyle name="Input 2 2 9 3 2" xfId="2701"/>
    <cellStyle name="Input 2 2 9 3 2 2" xfId="6751"/>
    <cellStyle name="Input 2 2 9 3 3" xfId="6750"/>
    <cellStyle name="Input 2 2 9 4" xfId="5346"/>
    <cellStyle name="Input 2 3" xfId="322"/>
    <cellStyle name="Input 2 3 10" xfId="939"/>
    <cellStyle name="Input 2 3 10 2" xfId="1788"/>
    <cellStyle name="Input 2 3 10 2 2" xfId="2702"/>
    <cellStyle name="Input 2 3 10 2 2 2" xfId="2703"/>
    <cellStyle name="Input 2 3 10 2 2 2 2" xfId="6753"/>
    <cellStyle name="Input 2 3 10 2 2 3" xfId="6752"/>
    <cellStyle name="Input 2 3 10 2 3" xfId="6137"/>
    <cellStyle name="Input 2 3 10 3" xfId="2704"/>
    <cellStyle name="Input 2 3 10 3 2" xfId="2705"/>
    <cellStyle name="Input 2 3 10 3 2 2" xfId="6755"/>
    <cellStyle name="Input 2 3 10 3 3" xfId="6754"/>
    <cellStyle name="Input 2 3 10 4" xfId="5347"/>
    <cellStyle name="Input 2 3 11" xfId="1014"/>
    <cellStyle name="Input 2 3 11 2" xfId="2706"/>
    <cellStyle name="Input 2 3 11 2 2" xfId="2707"/>
    <cellStyle name="Input 2 3 11 2 2 2" xfId="6757"/>
    <cellStyle name="Input 2 3 11 2 3" xfId="6756"/>
    <cellStyle name="Input 2 3 11 3" xfId="2708"/>
    <cellStyle name="Input 2 3 11 3 2" xfId="6758"/>
    <cellStyle name="Input 2 3 11 4" xfId="5411"/>
    <cellStyle name="Input 2 3 12" xfId="1015"/>
    <cellStyle name="Input 2 3 12 2" xfId="2709"/>
    <cellStyle name="Input 2 3 12 2 2" xfId="2710"/>
    <cellStyle name="Input 2 3 12 2 2 2" xfId="6760"/>
    <cellStyle name="Input 2 3 12 2 3" xfId="6759"/>
    <cellStyle name="Input 2 3 12 3" xfId="5412"/>
    <cellStyle name="Input 2 3 13" xfId="2711"/>
    <cellStyle name="Input 2 3 13 2" xfId="2712"/>
    <cellStyle name="Input 2 3 13 2 2" xfId="6762"/>
    <cellStyle name="Input 2 3 13 3" xfId="6761"/>
    <cellStyle name="Input 2 3 14" xfId="4981"/>
    <cellStyle name="Input 2 3 2" xfId="504"/>
    <cellStyle name="Input 2 3 2 10" xfId="1444"/>
    <cellStyle name="Input 2 3 2 10 2" xfId="2713"/>
    <cellStyle name="Input 2 3 2 10 2 2" xfId="2714"/>
    <cellStyle name="Input 2 3 2 10 2 2 2" xfId="6764"/>
    <cellStyle name="Input 2 3 2 10 2 3" xfId="6763"/>
    <cellStyle name="Input 2 3 2 10 3" xfId="5793"/>
    <cellStyle name="Input 2 3 2 11" xfId="2715"/>
    <cellStyle name="Input 2 3 2 11 2" xfId="2716"/>
    <cellStyle name="Input 2 3 2 11 2 2" xfId="6766"/>
    <cellStyle name="Input 2 3 2 11 3" xfId="6765"/>
    <cellStyle name="Input 2 3 2 12" xfId="5003"/>
    <cellStyle name="Input 2 3 2 2" xfId="717"/>
    <cellStyle name="Input 2 3 2 2 2" xfId="1203"/>
    <cellStyle name="Input 2 3 2 2 2 2" xfId="2717"/>
    <cellStyle name="Input 2 3 2 2 2 2 2" xfId="2718"/>
    <cellStyle name="Input 2 3 2 2 2 2 2 2" xfId="6768"/>
    <cellStyle name="Input 2 3 2 2 2 2 3" xfId="6767"/>
    <cellStyle name="Input 2 3 2 2 2 3" xfId="2719"/>
    <cellStyle name="Input 2 3 2 2 2 3 2" xfId="6769"/>
    <cellStyle name="Input 2 3 2 2 2 4" xfId="5600"/>
    <cellStyle name="Input 2 3 2 2 3" xfId="1609"/>
    <cellStyle name="Input 2 3 2 2 3 2" xfId="2720"/>
    <cellStyle name="Input 2 3 2 2 3 2 2" xfId="2721"/>
    <cellStyle name="Input 2 3 2 2 3 2 2 2" xfId="6771"/>
    <cellStyle name="Input 2 3 2 2 3 2 3" xfId="6770"/>
    <cellStyle name="Input 2 3 2 2 3 3" xfId="5958"/>
    <cellStyle name="Input 2 3 2 2 4" xfId="2722"/>
    <cellStyle name="Input 2 3 2 2 4 2" xfId="2723"/>
    <cellStyle name="Input 2 3 2 2 4 2 2" xfId="6773"/>
    <cellStyle name="Input 2 3 2 2 4 3" xfId="6772"/>
    <cellStyle name="Input 2 3 2 2 5" xfId="5168"/>
    <cellStyle name="Input 2 3 2 3" xfId="753"/>
    <cellStyle name="Input 2 3 2 3 2" xfId="1239"/>
    <cellStyle name="Input 2 3 2 3 2 2" xfId="2724"/>
    <cellStyle name="Input 2 3 2 3 2 2 2" xfId="2725"/>
    <cellStyle name="Input 2 3 2 3 2 2 2 2" xfId="6775"/>
    <cellStyle name="Input 2 3 2 3 2 2 3" xfId="6774"/>
    <cellStyle name="Input 2 3 2 3 2 3" xfId="2726"/>
    <cellStyle name="Input 2 3 2 3 2 3 2" xfId="6776"/>
    <cellStyle name="Input 2 3 2 3 2 4" xfId="5636"/>
    <cellStyle name="Input 2 3 2 3 3" xfId="1645"/>
    <cellStyle name="Input 2 3 2 3 3 2" xfId="2727"/>
    <cellStyle name="Input 2 3 2 3 3 2 2" xfId="2728"/>
    <cellStyle name="Input 2 3 2 3 3 2 2 2" xfId="6778"/>
    <cellStyle name="Input 2 3 2 3 3 2 3" xfId="6777"/>
    <cellStyle name="Input 2 3 2 3 3 3" xfId="5994"/>
    <cellStyle name="Input 2 3 2 3 4" xfId="2729"/>
    <cellStyle name="Input 2 3 2 3 4 2" xfId="2730"/>
    <cellStyle name="Input 2 3 2 3 4 2 2" xfId="6780"/>
    <cellStyle name="Input 2 3 2 3 4 3" xfId="6779"/>
    <cellStyle name="Input 2 3 2 3 5" xfId="5204"/>
    <cellStyle name="Input 2 3 2 4" xfId="631"/>
    <cellStyle name="Input 2 3 2 4 2" xfId="1117"/>
    <cellStyle name="Input 2 3 2 4 2 2" xfId="2731"/>
    <cellStyle name="Input 2 3 2 4 2 2 2" xfId="2732"/>
    <cellStyle name="Input 2 3 2 4 2 2 2 2" xfId="6782"/>
    <cellStyle name="Input 2 3 2 4 2 2 3" xfId="6781"/>
    <cellStyle name="Input 2 3 2 4 2 3" xfId="2733"/>
    <cellStyle name="Input 2 3 2 4 2 3 2" xfId="6783"/>
    <cellStyle name="Input 2 3 2 4 2 4" xfId="5514"/>
    <cellStyle name="Input 2 3 2 4 3" xfId="1523"/>
    <cellStyle name="Input 2 3 2 4 3 2" xfId="2734"/>
    <cellStyle name="Input 2 3 2 4 3 2 2" xfId="2735"/>
    <cellStyle name="Input 2 3 2 4 3 2 2 2" xfId="6785"/>
    <cellStyle name="Input 2 3 2 4 3 2 3" xfId="6784"/>
    <cellStyle name="Input 2 3 2 4 3 3" xfId="5872"/>
    <cellStyle name="Input 2 3 2 4 4" xfId="2736"/>
    <cellStyle name="Input 2 3 2 4 4 2" xfId="2737"/>
    <cellStyle name="Input 2 3 2 4 4 2 2" xfId="6787"/>
    <cellStyle name="Input 2 3 2 4 4 3" xfId="6786"/>
    <cellStyle name="Input 2 3 2 4 5" xfId="5082"/>
    <cellStyle name="Input 2 3 2 5" xfId="590"/>
    <cellStyle name="Input 2 3 2 5 2" xfId="1076"/>
    <cellStyle name="Input 2 3 2 5 2 2" xfId="2738"/>
    <cellStyle name="Input 2 3 2 5 2 2 2" xfId="2739"/>
    <cellStyle name="Input 2 3 2 5 2 2 2 2" xfId="6789"/>
    <cellStyle name="Input 2 3 2 5 2 2 3" xfId="6788"/>
    <cellStyle name="Input 2 3 2 5 2 3" xfId="2740"/>
    <cellStyle name="Input 2 3 2 5 2 3 2" xfId="6790"/>
    <cellStyle name="Input 2 3 2 5 2 4" xfId="5473"/>
    <cellStyle name="Input 2 3 2 5 3" xfId="1482"/>
    <cellStyle name="Input 2 3 2 5 3 2" xfId="2741"/>
    <cellStyle name="Input 2 3 2 5 3 2 2" xfId="2742"/>
    <cellStyle name="Input 2 3 2 5 3 2 2 2" xfId="6792"/>
    <cellStyle name="Input 2 3 2 5 3 2 3" xfId="6791"/>
    <cellStyle name="Input 2 3 2 5 3 3" xfId="5831"/>
    <cellStyle name="Input 2 3 2 5 4" xfId="2743"/>
    <cellStyle name="Input 2 3 2 5 4 2" xfId="2744"/>
    <cellStyle name="Input 2 3 2 5 4 2 2" xfId="6794"/>
    <cellStyle name="Input 2 3 2 5 4 3" xfId="6793"/>
    <cellStyle name="Input 2 3 2 5 5" xfId="5041"/>
    <cellStyle name="Input 2 3 2 6" xfId="824"/>
    <cellStyle name="Input 2 3 2 6 2" xfId="1310"/>
    <cellStyle name="Input 2 3 2 6 2 2" xfId="2745"/>
    <cellStyle name="Input 2 3 2 6 2 2 2" xfId="2746"/>
    <cellStyle name="Input 2 3 2 6 2 2 2 2" xfId="6796"/>
    <cellStyle name="Input 2 3 2 6 2 2 3" xfId="6795"/>
    <cellStyle name="Input 2 3 2 6 2 3" xfId="2747"/>
    <cellStyle name="Input 2 3 2 6 2 3 2" xfId="6797"/>
    <cellStyle name="Input 2 3 2 6 2 4" xfId="5707"/>
    <cellStyle name="Input 2 3 2 6 3" xfId="1716"/>
    <cellStyle name="Input 2 3 2 6 3 2" xfId="2748"/>
    <cellStyle name="Input 2 3 2 6 3 2 2" xfId="2749"/>
    <cellStyle name="Input 2 3 2 6 3 2 2 2" xfId="6799"/>
    <cellStyle name="Input 2 3 2 6 3 2 3" xfId="6798"/>
    <cellStyle name="Input 2 3 2 6 3 3" xfId="6065"/>
    <cellStyle name="Input 2 3 2 6 4" xfId="2750"/>
    <cellStyle name="Input 2 3 2 6 4 2" xfId="2751"/>
    <cellStyle name="Input 2 3 2 6 4 2 2" xfId="6801"/>
    <cellStyle name="Input 2 3 2 6 4 3" xfId="6800"/>
    <cellStyle name="Input 2 3 2 6 5" xfId="5275"/>
    <cellStyle name="Input 2 3 2 7" xfId="866"/>
    <cellStyle name="Input 2 3 2 7 2" xfId="1352"/>
    <cellStyle name="Input 2 3 2 7 2 2" xfId="2752"/>
    <cellStyle name="Input 2 3 2 7 2 2 2" xfId="2753"/>
    <cellStyle name="Input 2 3 2 7 2 2 2 2" xfId="6803"/>
    <cellStyle name="Input 2 3 2 7 2 2 3" xfId="6802"/>
    <cellStyle name="Input 2 3 2 7 2 3" xfId="2754"/>
    <cellStyle name="Input 2 3 2 7 2 3 2" xfId="6804"/>
    <cellStyle name="Input 2 3 2 7 2 4" xfId="5749"/>
    <cellStyle name="Input 2 3 2 7 3" xfId="1758"/>
    <cellStyle name="Input 2 3 2 7 3 2" xfId="2755"/>
    <cellStyle name="Input 2 3 2 7 3 2 2" xfId="2756"/>
    <cellStyle name="Input 2 3 2 7 3 2 2 2" xfId="6806"/>
    <cellStyle name="Input 2 3 2 7 3 2 3" xfId="6805"/>
    <cellStyle name="Input 2 3 2 7 3 3" xfId="6107"/>
    <cellStyle name="Input 2 3 2 7 4" xfId="2757"/>
    <cellStyle name="Input 2 3 2 7 4 2" xfId="2758"/>
    <cellStyle name="Input 2 3 2 7 4 2 2" xfId="6808"/>
    <cellStyle name="Input 2 3 2 7 4 3" xfId="6807"/>
    <cellStyle name="Input 2 3 2 7 5" xfId="5317"/>
    <cellStyle name="Input 2 3 2 8" xfId="940"/>
    <cellStyle name="Input 2 3 2 8 2" xfId="1789"/>
    <cellStyle name="Input 2 3 2 8 2 2" xfId="2759"/>
    <cellStyle name="Input 2 3 2 8 2 2 2" xfId="2760"/>
    <cellStyle name="Input 2 3 2 8 2 2 2 2" xfId="6810"/>
    <cellStyle name="Input 2 3 2 8 2 2 3" xfId="6809"/>
    <cellStyle name="Input 2 3 2 8 2 3" xfId="6138"/>
    <cellStyle name="Input 2 3 2 8 3" xfId="2761"/>
    <cellStyle name="Input 2 3 2 8 3 2" xfId="2762"/>
    <cellStyle name="Input 2 3 2 8 3 2 2" xfId="6812"/>
    <cellStyle name="Input 2 3 2 8 3 3" xfId="6811"/>
    <cellStyle name="Input 2 3 2 8 4" xfId="5348"/>
    <cellStyle name="Input 2 3 2 9" xfId="1037"/>
    <cellStyle name="Input 2 3 2 9 2" xfId="2763"/>
    <cellStyle name="Input 2 3 2 9 2 2" xfId="2764"/>
    <cellStyle name="Input 2 3 2 9 2 2 2" xfId="6814"/>
    <cellStyle name="Input 2 3 2 9 2 3" xfId="6813"/>
    <cellStyle name="Input 2 3 2 9 3" xfId="2765"/>
    <cellStyle name="Input 2 3 2 9 3 2" xfId="6815"/>
    <cellStyle name="Input 2 3 2 9 4" xfId="5434"/>
    <cellStyle name="Input 2 3 3" xfId="514"/>
    <cellStyle name="Input 2 3 3 10" xfId="1454"/>
    <cellStyle name="Input 2 3 3 10 2" xfId="2766"/>
    <cellStyle name="Input 2 3 3 10 2 2" xfId="2767"/>
    <cellStyle name="Input 2 3 3 10 2 2 2" xfId="6817"/>
    <cellStyle name="Input 2 3 3 10 2 3" xfId="6816"/>
    <cellStyle name="Input 2 3 3 10 3" xfId="5803"/>
    <cellStyle name="Input 2 3 3 11" xfId="2768"/>
    <cellStyle name="Input 2 3 3 11 2" xfId="2769"/>
    <cellStyle name="Input 2 3 3 11 2 2" xfId="6819"/>
    <cellStyle name="Input 2 3 3 11 3" xfId="6818"/>
    <cellStyle name="Input 2 3 3 12" xfId="5013"/>
    <cellStyle name="Input 2 3 3 2" xfId="727"/>
    <cellStyle name="Input 2 3 3 2 2" xfId="1213"/>
    <cellStyle name="Input 2 3 3 2 2 2" xfId="2770"/>
    <cellStyle name="Input 2 3 3 2 2 2 2" xfId="2771"/>
    <cellStyle name="Input 2 3 3 2 2 2 2 2" xfId="6821"/>
    <cellStyle name="Input 2 3 3 2 2 2 3" xfId="6820"/>
    <cellStyle name="Input 2 3 3 2 2 3" xfId="2772"/>
    <cellStyle name="Input 2 3 3 2 2 3 2" xfId="6822"/>
    <cellStyle name="Input 2 3 3 2 2 4" xfId="5610"/>
    <cellStyle name="Input 2 3 3 2 3" xfId="1619"/>
    <cellStyle name="Input 2 3 3 2 3 2" xfId="2773"/>
    <cellStyle name="Input 2 3 3 2 3 2 2" xfId="2774"/>
    <cellStyle name="Input 2 3 3 2 3 2 2 2" xfId="6824"/>
    <cellStyle name="Input 2 3 3 2 3 2 3" xfId="6823"/>
    <cellStyle name="Input 2 3 3 2 3 3" xfId="5968"/>
    <cellStyle name="Input 2 3 3 2 4" xfId="2775"/>
    <cellStyle name="Input 2 3 3 2 4 2" xfId="2776"/>
    <cellStyle name="Input 2 3 3 2 4 2 2" xfId="6826"/>
    <cellStyle name="Input 2 3 3 2 4 3" xfId="6825"/>
    <cellStyle name="Input 2 3 3 2 5" xfId="5178"/>
    <cellStyle name="Input 2 3 3 3" xfId="763"/>
    <cellStyle name="Input 2 3 3 3 2" xfId="1249"/>
    <cellStyle name="Input 2 3 3 3 2 2" xfId="2777"/>
    <cellStyle name="Input 2 3 3 3 2 2 2" xfId="2778"/>
    <cellStyle name="Input 2 3 3 3 2 2 2 2" xfId="6828"/>
    <cellStyle name="Input 2 3 3 3 2 2 3" xfId="6827"/>
    <cellStyle name="Input 2 3 3 3 2 3" xfId="2779"/>
    <cellStyle name="Input 2 3 3 3 2 3 2" xfId="6829"/>
    <cellStyle name="Input 2 3 3 3 2 4" xfId="5646"/>
    <cellStyle name="Input 2 3 3 3 3" xfId="1655"/>
    <cellStyle name="Input 2 3 3 3 3 2" xfId="2780"/>
    <cellStyle name="Input 2 3 3 3 3 2 2" xfId="2781"/>
    <cellStyle name="Input 2 3 3 3 3 2 2 2" xfId="6831"/>
    <cellStyle name="Input 2 3 3 3 3 2 3" xfId="6830"/>
    <cellStyle name="Input 2 3 3 3 3 3" xfId="6004"/>
    <cellStyle name="Input 2 3 3 3 4" xfId="2782"/>
    <cellStyle name="Input 2 3 3 3 4 2" xfId="2783"/>
    <cellStyle name="Input 2 3 3 3 4 2 2" xfId="6833"/>
    <cellStyle name="Input 2 3 3 3 4 3" xfId="6832"/>
    <cellStyle name="Input 2 3 3 3 5" xfId="5214"/>
    <cellStyle name="Input 2 3 3 4" xfId="626"/>
    <cellStyle name="Input 2 3 3 4 2" xfId="1112"/>
    <cellStyle name="Input 2 3 3 4 2 2" xfId="2784"/>
    <cellStyle name="Input 2 3 3 4 2 2 2" xfId="2785"/>
    <cellStyle name="Input 2 3 3 4 2 2 2 2" xfId="6835"/>
    <cellStyle name="Input 2 3 3 4 2 2 3" xfId="6834"/>
    <cellStyle name="Input 2 3 3 4 2 3" xfId="2786"/>
    <cellStyle name="Input 2 3 3 4 2 3 2" xfId="6836"/>
    <cellStyle name="Input 2 3 3 4 2 4" xfId="5509"/>
    <cellStyle name="Input 2 3 3 4 3" xfId="1518"/>
    <cellStyle name="Input 2 3 3 4 3 2" xfId="2787"/>
    <cellStyle name="Input 2 3 3 4 3 2 2" xfId="2788"/>
    <cellStyle name="Input 2 3 3 4 3 2 2 2" xfId="6838"/>
    <cellStyle name="Input 2 3 3 4 3 2 3" xfId="6837"/>
    <cellStyle name="Input 2 3 3 4 3 3" xfId="5867"/>
    <cellStyle name="Input 2 3 3 4 4" xfId="2789"/>
    <cellStyle name="Input 2 3 3 4 4 2" xfId="2790"/>
    <cellStyle name="Input 2 3 3 4 4 2 2" xfId="6840"/>
    <cellStyle name="Input 2 3 3 4 4 3" xfId="6839"/>
    <cellStyle name="Input 2 3 3 4 5" xfId="5077"/>
    <cellStyle name="Input 2 3 3 5" xfId="775"/>
    <cellStyle name="Input 2 3 3 5 2" xfId="1261"/>
    <cellStyle name="Input 2 3 3 5 2 2" xfId="2791"/>
    <cellStyle name="Input 2 3 3 5 2 2 2" xfId="2792"/>
    <cellStyle name="Input 2 3 3 5 2 2 2 2" xfId="6842"/>
    <cellStyle name="Input 2 3 3 5 2 2 3" xfId="6841"/>
    <cellStyle name="Input 2 3 3 5 2 3" xfId="2793"/>
    <cellStyle name="Input 2 3 3 5 2 3 2" xfId="6843"/>
    <cellStyle name="Input 2 3 3 5 2 4" xfId="5658"/>
    <cellStyle name="Input 2 3 3 5 3" xfId="1667"/>
    <cellStyle name="Input 2 3 3 5 3 2" xfId="2794"/>
    <cellStyle name="Input 2 3 3 5 3 2 2" xfId="2795"/>
    <cellStyle name="Input 2 3 3 5 3 2 2 2" xfId="6845"/>
    <cellStyle name="Input 2 3 3 5 3 2 3" xfId="6844"/>
    <cellStyle name="Input 2 3 3 5 3 3" xfId="6016"/>
    <cellStyle name="Input 2 3 3 5 4" xfId="2796"/>
    <cellStyle name="Input 2 3 3 5 4 2" xfId="2797"/>
    <cellStyle name="Input 2 3 3 5 4 2 2" xfId="6847"/>
    <cellStyle name="Input 2 3 3 5 4 3" xfId="6846"/>
    <cellStyle name="Input 2 3 3 5 5" xfId="5226"/>
    <cellStyle name="Input 2 3 3 6" xfId="834"/>
    <cellStyle name="Input 2 3 3 6 2" xfId="1320"/>
    <cellStyle name="Input 2 3 3 6 2 2" xfId="2798"/>
    <cellStyle name="Input 2 3 3 6 2 2 2" xfId="2799"/>
    <cellStyle name="Input 2 3 3 6 2 2 2 2" xfId="6849"/>
    <cellStyle name="Input 2 3 3 6 2 2 3" xfId="6848"/>
    <cellStyle name="Input 2 3 3 6 2 3" xfId="2800"/>
    <cellStyle name="Input 2 3 3 6 2 3 2" xfId="6850"/>
    <cellStyle name="Input 2 3 3 6 2 4" xfId="5717"/>
    <cellStyle name="Input 2 3 3 6 3" xfId="1726"/>
    <cellStyle name="Input 2 3 3 6 3 2" xfId="2801"/>
    <cellStyle name="Input 2 3 3 6 3 2 2" xfId="2802"/>
    <cellStyle name="Input 2 3 3 6 3 2 2 2" xfId="6852"/>
    <cellStyle name="Input 2 3 3 6 3 2 3" xfId="6851"/>
    <cellStyle name="Input 2 3 3 6 3 3" xfId="6075"/>
    <cellStyle name="Input 2 3 3 6 4" xfId="2803"/>
    <cellStyle name="Input 2 3 3 6 4 2" xfId="2804"/>
    <cellStyle name="Input 2 3 3 6 4 2 2" xfId="6854"/>
    <cellStyle name="Input 2 3 3 6 4 3" xfId="6853"/>
    <cellStyle name="Input 2 3 3 6 5" xfId="5285"/>
    <cellStyle name="Input 2 3 3 7" xfId="876"/>
    <cellStyle name="Input 2 3 3 7 2" xfId="1362"/>
    <cellStyle name="Input 2 3 3 7 2 2" xfId="2805"/>
    <cellStyle name="Input 2 3 3 7 2 2 2" xfId="2806"/>
    <cellStyle name="Input 2 3 3 7 2 2 2 2" xfId="6856"/>
    <cellStyle name="Input 2 3 3 7 2 2 3" xfId="6855"/>
    <cellStyle name="Input 2 3 3 7 2 3" xfId="2807"/>
    <cellStyle name="Input 2 3 3 7 2 3 2" xfId="6857"/>
    <cellStyle name="Input 2 3 3 7 2 4" xfId="5759"/>
    <cellStyle name="Input 2 3 3 7 3" xfId="1768"/>
    <cellStyle name="Input 2 3 3 7 3 2" xfId="2808"/>
    <cellStyle name="Input 2 3 3 7 3 2 2" xfId="2809"/>
    <cellStyle name="Input 2 3 3 7 3 2 2 2" xfId="6859"/>
    <cellStyle name="Input 2 3 3 7 3 2 3" xfId="6858"/>
    <cellStyle name="Input 2 3 3 7 3 3" xfId="6117"/>
    <cellStyle name="Input 2 3 3 7 4" xfId="2810"/>
    <cellStyle name="Input 2 3 3 7 4 2" xfId="2811"/>
    <cellStyle name="Input 2 3 3 7 4 2 2" xfId="6861"/>
    <cellStyle name="Input 2 3 3 7 4 3" xfId="6860"/>
    <cellStyle name="Input 2 3 3 7 5" xfId="5327"/>
    <cellStyle name="Input 2 3 3 8" xfId="941"/>
    <cellStyle name="Input 2 3 3 8 2" xfId="1790"/>
    <cellStyle name="Input 2 3 3 8 2 2" xfId="2812"/>
    <cellStyle name="Input 2 3 3 8 2 2 2" xfId="2813"/>
    <cellStyle name="Input 2 3 3 8 2 2 2 2" xfId="6863"/>
    <cellStyle name="Input 2 3 3 8 2 2 3" xfId="6862"/>
    <cellStyle name="Input 2 3 3 8 2 3" xfId="6139"/>
    <cellStyle name="Input 2 3 3 8 3" xfId="2814"/>
    <cellStyle name="Input 2 3 3 8 3 2" xfId="2815"/>
    <cellStyle name="Input 2 3 3 8 3 2 2" xfId="6865"/>
    <cellStyle name="Input 2 3 3 8 3 3" xfId="6864"/>
    <cellStyle name="Input 2 3 3 8 4" xfId="5349"/>
    <cellStyle name="Input 2 3 3 9" xfId="1047"/>
    <cellStyle name="Input 2 3 3 9 2" xfId="2816"/>
    <cellStyle name="Input 2 3 3 9 2 2" xfId="2817"/>
    <cellStyle name="Input 2 3 3 9 2 2 2" xfId="6867"/>
    <cellStyle name="Input 2 3 3 9 2 3" xfId="6866"/>
    <cellStyle name="Input 2 3 3 9 3" xfId="2818"/>
    <cellStyle name="Input 2 3 3 9 3 2" xfId="6868"/>
    <cellStyle name="Input 2 3 3 9 4" xfId="5444"/>
    <cellStyle name="Input 2 3 4" xfId="672"/>
    <cellStyle name="Input 2 3 4 2" xfId="1158"/>
    <cellStyle name="Input 2 3 4 2 2" xfId="2819"/>
    <cellStyle name="Input 2 3 4 2 2 2" xfId="2820"/>
    <cellStyle name="Input 2 3 4 2 2 2 2" xfId="6870"/>
    <cellStyle name="Input 2 3 4 2 2 3" xfId="6869"/>
    <cellStyle name="Input 2 3 4 2 3" xfId="2821"/>
    <cellStyle name="Input 2 3 4 2 3 2" xfId="6871"/>
    <cellStyle name="Input 2 3 4 2 4" xfId="5555"/>
    <cellStyle name="Input 2 3 4 3" xfId="1564"/>
    <cellStyle name="Input 2 3 4 3 2" xfId="2822"/>
    <cellStyle name="Input 2 3 4 3 2 2" xfId="2823"/>
    <cellStyle name="Input 2 3 4 3 2 2 2" xfId="6873"/>
    <cellStyle name="Input 2 3 4 3 2 3" xfId="6872"/>
    <cellStyle name="Input 2 3 4 3 3" xfId="5913"/>
    <cellStyle name="Input 2 3 4 4" xfId="2824"/>
    <cellStyle name="Input 2 3 4 4 2" xfId="2825"/>
    <cellStyle name="Input 2 3 4 4 2 2" xfId="6875"/>
    <cellStyle name="Input 2 3 4 4 3" xfId="6874"/>
    <cellStyle name="Input 2 3 4 5" xfId="5123"/>
    <cellStyle name="Input 2 3 5" xfId="652"/>
    <cellStyle name="Input 2 3 5 2" xfId="1138"/>
    <cellStyle name="Input 2 3 5 2 2" xfId="2826"/>
    <cellStyle name="Input 2 3 5 2 2 2" xfId="2827"/>
    <cellStyle name="Input 2 3 5 2 2 2 2" xfId="6877"/>
    <cellStyle name="Input 2 3 5 2 2 3" xfId="6876"/>
    <cellStyle name="Input 2 3 5 2 3" xfId="2828"/>
    <cellStyle name="Input 2 3 5 2 3 2" xfId="6878"/>
    <cellStyle name="Input 2 3 5 2 4" xfId="5535"/>
    <cellStyle name="Input 2 3 5 3" xfId="1544"/>
    <cellStyle name="Input 2 3 5 3 2" xfId="2829"/>
    <cellStyle name="Input 2 3 5 3 2 2" xfId="2830"/>
    <cellStyle name="Input 2 3 5 3 2 2 2" xfId="6880"/>
    <cellStyle name="Input 2 3 5 3 2 3" xfId="6879"/>
    <cellStyle name="Input 2 3 5 3 3" xfId="5893"/>
    <cellStyle name="Input 2 3 5 4" xfId="2831"/>
    <cellStyle name="Input 2 3 5 4 2" xfId="2832"/>
    <cellStyle name="Input 2 3 5 4 2 2" xfId="6882"/>
    <cellStyle name="Input 2 3 5 4 3" xfId="6881"/>
    <cellStyle name="Input 2 3 5 5" xfId="5103"/>
    <cellStyle name="Input 2 3 6" xfId="606"/>
    <cellStyle name="Input 2 3 6 2" xfId="1092"/>
    <cellStyle name="Input 2 3 6 2 2" xfId="2833"/>
    <cellStyle name="Input 2 3 6 2 2 2" xfId="2834"/>
    <cellStyle name="Input 2 3 6 2 2 2 2" xfId="6884"/>
    <cellStyle name="Input 2 3 6 2 2 3" xfId="6883"/>
    <cellStyle name="Input 2 3 6 2 3" xfId="2835"/>
    <cellStyle name="Input 2 3 6 2 3 2" xfId="6885"/>
    <cellStyle name="Input 2 3 6 2 4" xfId="5489"/>
    <cellStyle name="Input 2 3 6 3" xfId="1498"/>
    <cellStyle name="Input 2 3 6 3 2" xfId="2836"/>
    <cellStyle name="Input 2 3 6 3 2 2" xfId="2837"/>
    <cellStyle name="Input 2 3 6 3 2 2 2" xfId="6887"/>
    <cellStyle name="Input 2 3 6 3 2 3" xfId="6886"/>
    <cellStyle name="Input 2 3 6 3 3" xfId="5847"/>
    <cellStyle name="Input 2 3 6 4" xfId="2838"/>
    <cellStyle name="Input 2 3 6 4 2" xfId="2839"/>
    <cellStyle name="Input 2 3 6 4 2 2" xfId="6889"/>
    <cellStyle name="Input 2 3 6 4 3" xfId="6888"/>
    <cellStyle name="Input 2 3 6 5" xfId="5057"/>
    <cellStyle name="Input 2 3 7" xfId="621"/>
    <cellStyle name="Input 2 3 7 2" xfId="1107"/>
    <cellStyle name="Input 2 3 7 2 2" xfId="2840"/>
    <cellStyle name="Input 2 3 7 2 2 2" xfId="2841"/>
    <cellStyle name="Input 2 3 7 2 2 2 2" xfId="6891"/>
    <cellStyle name="Input 2 3 7 2 2 3" xfId="6890"/>
    <cellStyle name="Input 2 3 7 2 3" xfId="2842"/>
    <cellStyle name="Input 2 3 7 2 3 2" xfId="6892"/>
    <cellStyle name="Input 2 3 7 2 4" xfId="5504"/>
    <cellStyle name="Input 2 3 7 3" xfId="1513"/>
    <cellStyle name="Input 2 3 7 3 2" xfId="2843"/>
    <cellStyle name="Input 2 3 7 3 2 2" xfId="2844"/>
    <cellStyle name="Input 2 3 7 3 2 2 2" xfId="6894"/>
    <cellStyle name="Input 2 3 7 3 2 3" xfId="6893"/>
    <cellStyle name="Input 2 3 7 3 3" xfId="5862"/>
    <cellStyle name="Input 2 3 7 4" xfId="2845"/>
    <cellStyle name="Input 2 3 7 4 2" xfId="2846"/>
    <cellStyle name="Input 2 3 7 4 2 2" xfId="6896"/>
    <cellStyle name="Input 2 3 7 4 3" xfId="6895"/>
    <cellStyle name="Input 2 3 7 5" xfId="5072"/>
    <cellStyle name="Input 2 3 8" xfId="673"/>
    <cellStyle name="Input 2 3 8 2" xfId="1159"/>
    <cellStyle name="Input 2 3 8 2 2" xfId="2847"/>
    <cellStyle name="Input 2 3 8 2 2 2" xfId="2848"/>
    <cellStyle name="Input 2 3 8 2 2 2 2" xfId="6898"/>
    <cellStyle name="Input 2 3 8 2 2 3" xfId="6897"/>
    <cellStyle name="Input 2 3 8 2 3" xfId="2849"/>
    <cellStyle name="Input 2 3 8 2 3 2" xfId="6899"/>
    <cellStyle name="Input 2 3 8 2 4" xfId="5556"/>
    <cellStyle name="Input 2 3 8 3" xfId="1565"/>
    <cellStyle name="Input 2 3 8 3 2" xfId="2850"/>
    <cellStyle name="Input 2 3 8 3 2 2" xfId="2851"/>
    <cellStyle name="Input 2 3 8 3 2 2 2" xfId="6901"/>
    <cellStyle name="Input 2 3 8 3 2 3" xfId="6900"/>
    <cellStyle name="Input 2 3 8 3 3" xfId="5914"/>
    <cellStyle name="Input 2 3 8 4" xfId="2852"/>
    <cellStyle name="Input 2 3 8 4 2" xfId="2853"/>
    <cellStyle name="Input 2 3 8 4 2 2" xfId="6903"/>
    <cellStyle name="Input 2 3 8 4 3" xfId="6902"/>
    <cellStyle name="Input 2 3 8 5" xfId="5124"/>
    <cellStyle name="Input 2 3 9" xfId="844"/>
    <cellStyle name="Input 2 3 9 2" xfId="1330"/>
    <cellStyle name="Input 2 3 9 2 2" xfId="2854"/>
    <cellStyle name="Input 2 3 9 2 2 2" xfId="2855"/>
    <cellStyle name="Input 2 3 9 2 2 2 2" xfId="6905"/>
    <cellStyle name="Input 2 3 9 2 2 3" xfId="6904"/>
    <cellStyle name="Input 2 3 9 2 3" xfId="2856"/>
    <cellStyle name="Input 2 3 9 2 3 2" xfId="6906"/>
    <cellStyle name="Input 2 3 9 2 4" xfId="5727"/>
    <cellStyle name="Input 2 3 9 3" xfId="1736"/>
    <cellStyle name="Input 2 3 9 3 2" xfId="2857"/>
    <cellStyle name="Input 2 3 9 3 2 2" xfId="2858"/>
    <cellStyle name="Input 2 3 9 3 2 2 2" xfId="6908"/>
    <cellStyle name="Input 2 3 9 3 2 3" xfId="6907"/>
    <cellStyle name="Input 2 3 9 3 3" xfId="6085"/>
    <cellStyle name="Input 2 3 9 4" xfId="2859"/>
    <cellStyle name="Input 2 3 9 4 2" xfId="2860"/>
    <cellStyle name="Input 2 3 9 4 2 2" xfId="6910"/>
    <cellStyle name="Input 2 3 9 4 3" xfId="6909"/>
    <cellStyle name="Input 2 3 9 5" xfId="5295"/>
    <cellStyle name="Input 2 4" xfId="497"/>
    <cellStyle name="Input 2 4 10" xfId="1437"/>
    <cellStyle name="Input 2 4 10 2" xfId="2861"/>
    <cellStyle name="Input 2 4 10 2 2" xfId="2862"/>
    <cellStyle name="Input 2 4 10 2 2 2" xfId="6912"/>
    <cellStyle name="Input 2 4 10 2 3" xfId="6911"/>
    <cellStyle name="Input 2 4 10 3" xfId="5786"/>
    <cellStyle name="Input 2 4 11" xfId="2863"/>
    <cellStyle name="Input 2 4 11 2" xfId="2864"/>
    <cellStyle name="Input 2 4 11 2 2" xfId="6914"/>
    <cellStyle name="Input 2 4 11 3" xfId="6913"/>
    <cellStyle name="Input 2 4 12" xfId="4996"/>
    <cellStyle name="Input 2 4 2" xfId="571"/>
    <cellStyle name="Input 2 4 2 2" xfId="1057"/>
    <cellStyle name="Input 2 4 2 2 2" xfId="2865"/>
    <cellStyle name="Input 2 4 2 2 2 2" xfId="2866"/>
    <cellStyle name="Input 2 4 2 2 2 2 2" xfId="6916"/>
    <cellStyle name="Input 2 4 2 2 2 3" xfId="6915"/>
    <cellStyle name="Input 2 4 2 2 3" xfId="2867"/>
    <cellStyle name="Input 2 4 2 2 3 2" xfId="6917"/>
    <cellStyle name="Input 2 4 2 2 4" xfId="5454"/>
    <cellStyle name="Input 2 4 2 3" xfId="1463"/>
    <cellStyle name="Input 2 4 2 3 2" xfId="2868"/>
    <cellStyle name="Input 2 4 2 3 2 2" xfId="2869"/>
    <cellStyle name="Input 2 4 2 3 2 2 2" xfId="6919"/>
    <cellStyle name="Input 2 4 2 3 2 3" xfId="6918"/>
    <cellStyle name="Input 2 4 2 3 3" xfId="5812"/>
    <cellStyle name="Input 2 4 2 4" xfId="2870"/>
    <cellStyle name="Input 2 4 2 4 2" xfId="2871"/>
    <cellStyle name="Input 2 4 2 4 2 2" xfId="6921"/>
    <cellStyle name="Input 2 4 2 4 3" xfId="6920"/>
    <cellStyle name="Input 2 4 2 5" xfId="5022"/>
    <cellStyle name="Input 2 4 3" xfId="746"/>
    <cellStyle name="Input 2 4 3 2" xfId="1232"/>
    <cellStyle name="Input 2 4 3 2 2" xfId="2872"/>
    <cellStyle name="Input 2 4 3 2 2 2" xfId="2873"/>
    <cellStyle name="Input 2 4 3 2 2 2 2" xfId="6923"/>
    <cellStyle name="Input 2 4 3 2 2 3" xfId="6922"/>
    <cellStyle name="Input 2 4 3 2 3" xfId="2874"/>
    <cellStyle name="Input 2 4 3 2 3 2" xfId="6924"/>
    <cellStyle name="Input 2 4 3 2 4" xfId="5629"/>
    <cellStyle name="Input 2 4 3 3" xfId="1638"/>
    <cellStyle name="Input 2 4 3 3 2" xfId="2875"/>
    <cellStyle name="Input 2 4 3 3 2 2" xfId="2876"/>
    <cellStyle name="Input 2 4 3 3 2 2 2" xfId="6926"/>
    <cellStyle name="Input 2 4 3 3 2 3" xfId="6925"/>
    <cellStyle name="Input 2 4 3 3 3" xfId="5987"/>
    <cellStyle name="Input 2 4 3 4" xfId="2877"/>
    <cellStyle name="Input 2 4 3 4 2" xfId="2878"/>
    <cellStyle name="Input 2 4 3 4 2 2" xfId="6928"/>
    <cellStyle name="Input 2 4 3 4 3" xfId="6927"/>
    <cellStyle name="Input 2 4 3 5" xfId="5197"/>
    <cellStyle name="Input 2 4 4" xfId="635"/>
    <cellStyle name="Input 2 4 4 2" xfId="1121"/>
    <cellStyle name="Input 2 4 4 2 2" xfId="2879"/>
    <cellStyle name="Input 2 4 4 2 2 2" xfId="2880"/>
    <cellStyle name="Input 2 4 4 2 2 2 2" xfId="6930"/>
    <cellStyle name="Input 2 4 4 2 2 3" xfId="6929"/>
    <cellStyle name="Input 2 4 4 2 3" xfId="2881"/>
    <cellStyle name="Input 2 4 4 2 3 2" xfId="6931"/>
    <cellStyle name="Input 2 4 4 2 4" xfId="5518"/>
    <cellStyle name="Input 2 4 4 3" xfId="1527"/>
    <cellStyle name="Input 2 4 4 3 2" xfId="2882"/>
    <cellStyle name="Input 2 4 4 3 2 2" xfId="2883"/>
    <cellStyle name="Input 2 4 4 3 2 2 2" xfId="6933"/>
    <cellStyle name="Input 2 4 4 3 2 3" xfId="6932"/>
    <cellStyle name="Input 2 4 4 3 3" xfId="5876"/>
    <cellStyle name="Input 2 4 4 4" xfId="2884"/>
    <cellStyle name="Input 2 4 4 4 2" xfId="2885"/>
    <cellStyle name="Input 2 4 4 4 2 2" xfId="6935"/>
    <cellStyle name="Input 2 4 4 4 3" xfId="6934"/>
    <cellStyle name="Input 2 4 4 5" xfId="5086"/>
    <cellStyle name="Input 2 4 5" xfId="643"/>
    <cellStyle name="Input 2 4 5 2" xfId="1129"/>
    <cellStyle name="Input 2 4 5 2 2" xfId="2886"/>
    <cellStyle name="Input 2 4 5 2 2 2" xfId="2887"/>
    <cellStyle name="Input 2 4 5 2 2 2 2" xfId="6937"/>
    <cellStyle name="Input 2 4 5 2 2 3" xfId="6936"/>
    <cellStyle name="Input 2 4 5 2 3" xfId="2888"/>
    <cellStyle name="Input 2 4 5 2 3 2" xfId="6938"/>
    <cellStyle name="Input 2 4 5 2 4" xfId="5526"/>
    <cellStyle name="Input 2 4 5 3" xfId="1535"/>
    <cellStyle name="Input 2 4 5 3 2" xfId="2889"/>
    <cellStyle name="Input 2 4 5 3 2 2" xfId="2890"/>
    <cellStyle name="Input 2 4 5 3 2 2 2" xfId="6940"/>
    <cellStyle name="Input 2 4 5 3 2 3" xfId="6939"/>
    <cellStyle name="Input 2 4 5 3 3" xfId="5884"/>
    <cellStyle name="Input 2 4 5 4" xfId="2891"/>
    <cellStyle name="Input 2 4 5 4 2" xfId="2892"/>
    <cellStyle name="Input 2 4 5 4 2 2" xfId="6942"/>
    <cellStyle name="Input 2 4 5 4 3" xfId="6941"/>
    <cellStyle name="Input 2 4 5 5" xfId="5094"/>
    <cellStyle name="Input 2 4 6" xfId="817"/>
    <cellStyle name="Input 2 4 6 2" xfId="1303"/>
    <cellStyle name="Input 2 4 6 2 2" xfId="2893"/>
    <cellStyle name="Input 2 4 6 2 2 2" xfId="2894"/>
    <cellStyle name="Input 2 4 6 2 2 2 2" xfId="6944"/>
    <cellStyle name="Input 2 4 6 2 2 3" xfId="6943"/>
    <cellStyle name="Input 2 4 6 2 3" xfId="2895"/>
    <cellStyle name="Input 2 4 6 2 3 2" xfId="6945"/>
    <cellStyle name="Input 2 4 6 2 4" xfId="5700"/>
    <cellStyle name="Input 2 4 6 3" xfId="1709"/>
    <cellStyle name="Input 2 4 6 3 2" xfId="2896"/>
    <cellStyle name="Input 2 4 6 3 2 2" xfId="2897"/>
    <cellStyle name="Input 2 4 6 3 2 2 2" xfId="6947"/>
    <cellStyle name="Input 2 4 6 3 2 3" xfId="6946"/>
    <cellStyle name="Input 2 4 6 3 3" xfId="6058"/>
    <cellStyle name="Input 2 4 6 4" xfId="2898"/>
    <cellStyle name="Input 2 4 6 4 2" xfId="2899"/>
    <cellStyle name="Input 2 4 6 4 2 2" xfId="6949"/>
    <cellStyle name="Input 2 4 6 4 3" xfId="6948"/>
    <cellStyle name="Input 2 4 6 5" xfId="5268"/>
    <cellStyle name="Input 2 4 7" xfId="859"/>
    <cellStyle name="Input 2 4 7 2" xfId="1345"/>
    <cellStyle name="Input 2 4 7 2 2" xfId="2900"/>
    <cellStyle name="Input 2 4 7 2 2 2" xfId="2901"/>
    <cellStyle name="Input 2 4 7 2 2 2 2" xfId="6951"/>
    <cellStyle name="Input 2 4 7 2 2 3" xfId="6950"/>
    <cellStyle name="Input 2 4 7 2 3" xfId="2902"/>
    <cellStyle name="Input 2 4 7 2 3 2" xfId="6952"/>
    <cellStyle name="Input 2 4 7 2 4" xfId="5742"/>
    <cellStyle name="Input 2 4 7 3" xfId="1751"/>
    <cellStyle name="Input 2 4 7 3 2" xfId="2903"/>
    <cellStyle name="Input 2 4 7 3 2 2" xfId="2904"/>
    <cellStyle name="Input 2 4 7 3 2 2 2" xfId="6954"/>
    <cellStyle name="Input 2 4 7 3 2 3" xfId="6953"/>
    <cellStyle name="Input 2 4 7 3 3" xfId="6100"/>
    <cellStyle name="Input 2 4 7 4" xfId="2905"/>
    <cellStyle name="Input 2 4 7 4 2" xfId="2906"/>
    <cellStyle name="Input 2 4 7 4 2 2" xfId="6956"/>
    <cellStyle name="Input 2 4 7 4 3" xfId="6955"/>
    <cellStyle name="Input 2 4 7 5" xfId="5310"/>
    <cellStyle name="Input 2 4 8" xfId="942"/>
    <cellStyle name="Input 2 4 8 2" xfId="1791"/>
    <cellStyle name="Input 2 4 8 2 2" xfId="2907"/>
    <cellStyle name="Input 2 4 8 2 2 2" xfId="2908"/>
    <cellStyle name="Input 2 4 8 2 2 2 2" xfId="6958"/>
    <cellStyle name="Input 2 4 8 2 2 3" xfId="6957"/>
    <cellStyle name="Input 2 4 8 2 3" xfId="6140"/>
    <cellStyle name="Input 2 4 8 3" xfId="2909"/>
    <cellStyle name="Input 2 4 8 3 2" xfId="2910"/>
    <cellStyle name="Input 2 4 8 3 2 2" xfId="6960"/>
    <cellStyle name="Input 2 4 8 3 3" xfId="6959"/>
    <cellStyle name="Input 2 4 8 4" xfId="5350"/>
    <cellStyle name="Input 2 4 9" xfId="1030"/>
    <cellStyle name="Input 2 4 9 2" xfId="2911"/>
    <cellStyle name="Input 2 4 9 2 2" xfId="2912"/>
    <cellStyle name="Input 2 4 9 2 2 2" xfId="6962"/>
    <cellStyle name="Input 2 4 9 2 3" xfId="6961"/>
    <cellStyle name="Input 2 4 9 3" xfId="2913"/>
    <cellStyle name="Input 2 4 9 3 2" xfId="6963"/>
    <cellStyle name="Input 2 4 9 4" xfId="5427"/>
    <cellStyle name="Input 2 5" xfId="603"/>
    <cellStyle name="Input 2 5 2" xfId="1089"/>
    <cellStyle name="Input 2 5 2 2" xfId="2914"/>
    <cellStyle name="Input 2 5 2 2 2" xfId="2915"/>
    <cellStyle name="Input 2 5 2 2 2 2" xfId="6965"/>
    <cellStyle name="Input 2 5 2 2 3" xfId="6964"/>
    <cellStyle name="Input 2 5 2 3" xfId="2916"/>
    <cellStyle name="Input 2 5 2 3 2" xfId="6966"/>
    <cellStyle name="Input 2 5 2 4" xfId="5486"/>
    <cellStyle name="Input 2 5 3" xfId="1495"/>
    <cellStyle name="Input 2 5 3 2" xfId="2917"/>
    <cellStyle name="Input 2 5 3 2 2" xfId="2918"/>
    <cellStyle name="Input 2 5 3 2 2 2" xfId="6968"/>
    <cellStyle name="Input 2 5 3 2 3" xfId="6967"/>
    <cellStyle name="Input 2 5 3 3" xfId="5844"/>
    <cellStyle name="Input 2 5 4" xfId="2919"/>
    <cellStyle name="Input 2 5 4 2" xfId="2920"/>
    <cellStyle name="Input 2 5 4 2 2" xfId="6970"/>
    <cellStyle name="Input 2 5 4 3" xfId="6969"/>
    <cellStyle name="Input 2 5 5" xfId="5054"/>
    <cellStyle name="Input 2 6" xfId="677"/>
    <cellStyle name="Input 2 6 2" xfId="1163"/>
    <cellStyle name="Input 2 6 2 2" xfId="2921"/>
    <cellStyle name="Input 2 6 2 2 2" xfId="2922"/>
    <cellStyle name="Input 2 6 2 2 2 2" xfId="6972"/>
    <cellStyle name="Input 2 6 2 2 3" xfId="6971"/>
    <cellStyle name="Input 2 6 2 3" xfId="2923"/>
    <cellStyle name="Input 2 6 2 3 2" xfId="6973"/>
    <cellStyle name="Input 2 6 2 4" xfId="5560"/>
    <cellStyle name="Input 2 6 3" xfId="1569"/>
    <cellStyle name="Input 2 6 3 2" xfId="2924"/>
    <cellStyle name="Input 2 6 3 2 2" xfId="2925"/>
    <cellStyle name="Input 2 6 3 2 2 2" xfId="6975"/>
    <cellStyle name="Input 2 6 3 2 3" xfId="6974"/>
    <cellStyle name="Input 2 6 3 3" xfId="5918"/>
    <cellStyle name="Input 2 6 4" xfId="2926"/>
    <cellStyle name="Input 2 6 4 2" xfId="2927"/>
    <cellStyle name="Input 2 6 4 2 2" xfId="6977"/>
    <cellStyle name="Input 2 6 4 3" xfId="6976"/>
    <cellStyle name="Input 2 6 5" xfId="5128"/>
    <cellStyle name="Input 2 7" xfId="588"/>
    <cellStyle name="Input 2 7 2" xfId="1074"/>
    <cellStyle name="Input 2 7 2 2" xfId="2928"/>
    <cellStyle name="Input 2 7 2 2 2" xfId="2929"/>
    <cellStyle name="Input 2 7 2 2 2 2" xfId="6979"/>
    <cellStyle name="Input 2 7 2 2 3" xfId="6978"/>
    <cellStyle name="Input 2 7 2 3" xfId="2930"/>
    <cellStyle name="Input 2 7 2 3 2" xfId="6980"/>
    <cellStyle name="Input 2 7 2 4" xfId="5471"/>
    <cellStyle name="Input 2 7 3" xfId="1480"/>
    <cellStyle name="Input 2 7 3 2" xfId="2931"/>
    <cellStyle name="Input 2 7 3 2 2" xfId="2932"/>
    <cellStyle name="Input 2 7 3 2 2 2" xfId="6982"/>
    <cellStyle name="Input 2 7 3 2 3" xfId="6981"/>
    <cellStyle name="Input 2 7 3 3" xfId="5829"/>
    <cellStyle name="Input 2 7 4" xfId="2933"/>
    <cellStyle name="Input 2 7 4 2" xfId="2934"/>
    <cellStyle name="Input 2 7 4 2 2" xfId="6984"/>
    <cellStyle name="Input 2 7 4 3" xfId="6983"/>
    <cellStyle name="Input 2 7 5" xfId="5039"/>
    <cellStyle name="Input 2 8" xfId="798"/>
    <cellStyle name="Input 2 8 2" xfId="1284"/>
    <cellStyle name="Input 2 8 2 2" xfId="2935"/>
    <cellStyle name="Input 2 8 2 2 2" xfId="2936"/>
    <cellStyle name="Input 2 8 2 2 2 2" xfId="6986"/>
    <cellStyle name="Input 2 8 2 2 3" xfId="6985"/>
    <cellStyle name="Input 2 8 2 3" xfId="2937"/>
    <cellStyle name="Input 2 8 2 3 2" xfId="6987"/>
    <cellStyle name="Input 2 8 2 4" xfId="5681"/>
    <cellStyle name="Input 2 8 3" xfId="1690"/>
    <cellStyle name="Input 2 8 3 2" xfId="2938"/>
    <cellStyle name="Input 2 8 3 2 2" xfId="2939"/>
    <cellStyle name="Input 2 8 3 2 2 2" xfId="6989"/>
    <cellStyle name="Input 2 8 3 2 3" xfId="6988"/>
    <cellStyle name="Input 2 8 3 3" xfId="6039"/>
    <cellStyle name="Input 2 8 4" xfId="2940"/>
    <cellStyle name="Input 2 8 4 2" xfId="2941"/>
    <cellStyle name="Input 2 8 4 2 2" xfId="6991"/>
    <cellStyle name="Input 2 8 4 3" xfId="6990"/>
    <cellStyle name="Input 2 8 5" xfId="5249"/>
    <cellStyle name="Input 2 9" xfId="842"/>
    <cellStyle name="Input 2 9 2" xfId="1328"/>
    <cellStyle name="Input 2 9 2 2" xfId="2942"/>
    <cellStyle name="Input 2 9 2 2 2" xfId="2943"/>
    <cellStyle name="Input 2 9 2 2 2 2" xfId="6993"/>
    <cellStyle name="Input 2 9 2 2 3" xfId="6992"/>
    <cellStyle name="Input 2 9 2 3" xfId="2944"/>
    <cellStyle name="Input 2 9 2 3 2" xfId="6994"/>
    <cellStyle name="Input 2 9 2 4" xfId="5725"/>
    <cellStyle name="Input 2 9 3" xfId="1734"/>
    <cellStyle name="Input 2 9 3 2" xfId="2945"/>
    <cellStyle name="Input 2 9 3 2 2" xfId="2946"/>
    <cellStyle name="Input 2 9 3 2 2 2" xfId="6996"/>
    <cellStyle name="Input 2 9 3 2 3" xfId="6995"/>
    <cellStyle name="Input 2 9 3 3" xfId="6083"/>
    <cellStyle name="Input 2 9 4" xfId="2947"/>
    <cellStyle name="Input 2 9 4 2" xfId="2948"/>
    <cellStyle name="Input 2 9 4 2 2" xfId="6998"/>
    <cellStyle name="Input 2 9 4 3" xfId="6997"/>
    <cellStyle name="Input 2 9 5" xfId="5293"/>
    <cellStyle name="Input 3" xfId="18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895" builtinId="24" customBuiltin="1"/>
    <cellStyle name="Linked Cell 2" xfId="51"/>
    <cellStyle name="Linked Cell 2 2" xfId="330"/>
    <cellStyle name="Linked Cell 2 3" xfId="331"/>
    <cellStyle name="Linked Cell 2 4" xfId="2949"/>
    <cellStyle name="Linked Cell 3" xfId="1865"/>
    <cellStyle name="Milliers [0]_laroux" xfId="332"/>
    <cellStyle name="Milliers_laroux" xfId="333"/>
    <cellStyle name="Neutral" xfId="891" builtinId="28" customBuiltin="1"/>
    <cellStyle name="Neutral 2" xfId="12"/>
    <cellStyle name="Neutral 2 2" xfId="334"/>
    <cellStyle name="Neutral 2 3" xfId="335"/>
    <cellStyle name="Neutral 2 4" xfId="2950"/>
    <cellStyle name="Neutral 3" xfId="52"/>
    <cellStyle name="Neutral 3 2" xfId="2951"/>
    <cellStyle name="Neutral 4" xfId="18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2005"/>
    <cellStyle name="Normal 10 2 2 2" xfId="2006"/>
    <cellStyle name="Normal 10 2 2 3" xfId="2952"/>
    <cellStyle name="Normal 10 2 2 3 2" xfId="2076"/>
    <cellStyle name="Normal 10 2 3" xfId="2007"/>
    <cellStyle name="Normal 10 3" xfId="339"/>
    <cellStyle name="Normal 10 3 2" xfId="2008"/>
    <cellStyle name="Normal 10 4" xfId="986"/>
    <cellStyle name="Normal 10 4 2" xfId="2009"/>
    <cellStyle name="Normal 10 5" xfId="2010"/>
    <cellStyle name="Normal 11" xfId="340"/>
    <cellStyle name="Normal 11 2" xfId="341"/>
    <cellStyle name="Normal 11 2 2" xfId="2022"/>
    <cellStyle name="Normal 11 3" xfId="342"/>
    <cellStyle name="Normal 11 4" xfId="987"/>
    <cellStyle name="Normal 12" xfId="76"/>
    <cellStyle name="Normal 12 2" xfId="343"/>
    <cellStyle name="Normal 12 3" xfId="344"/>
    <cellStyle name="Normal 12 4" xfId="2953"/>
    <cellStyle name="Normal 13" xfId="345"/>
    <cellStyle name="Normal 13 2" xfId="346"/>
    <cellStyle name="Normal 13 3" xfId="1909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895"/>
    <cellStyle name="Normal 2 2" xfId="53"/>
    <cellStyle name="Normal 2 2 2" xfId="70"/>
    <cellStyle name="Normal 2 2 3" xfId="365"/>
    <cellStyle name="Normal 2 2 4" xfId="366"/>
    <cellStyle name="Normal 2 2 5" xfId="1897"/>
    <cellStyle name="Normal 2 2 6" xfId="2954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2011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2 2" xfId="2041"/>
    <cellStyle name="Normal 3 2 3" xfId="392"/>
    <cellStyle name="Normal 3 2 4" xfId="393"/>
    <cellStyle name="Normal 3 2 5" xfId="394"/>
    <cellStyle name="Normal 3 2 6" xfId="395"/>
    <cellStyle name="Normal 3 2 7" xfId="2075"/>
    <cellStyle name="Normal 3 2 8" xfId="2955"/>
    <cellStyle name="Normal 3 3" xfId="396"/>
    <cellStyle name="Normal 3 3 2" xfId="397"/>
    <cellStyle name="Normal 3 3 2 2" xfId="2042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900"/>
    <cellStyle name="Normal 40" xfId="417"/>
    <cellStyle name="Normal 41" xfId="418"/>
    <cellStyle name="Normal 42" xfId="419"/>
    <cellStyle name="Normal 43" xfId="420"/>
    <cellStyle name="Normal 44" xfId="925"/>
    <cellStyle name="Normal 45" xfId="926"/>
    <cellStyle name="Normal 46" xfId="981"/>
    <cellStyle name="Normal 47" xfId="1830"/>
    <cellStyle name="Normal 48" xfId="1869"/>
    <cellStyle name="Normal 49" xfId="1879"/>
    <cellStyle name="Normal 49 2" xfId="2956"/>
    <cellStyle name="Normal 5" xfId="14"/>
    <cellStyle name="Normal 5 2" xfId="56"/>
    <cellStyle name="Normal 5 2 2" xfId="421"/>
    <cellStyle name="Normal 5 2 2 2" xfId="990"/>
    <cellStyle name="Normal 5 3" xfId="78"/>
    <cellStyle name="Normal 5 3 2" xfId="2012"/>
    <cellStyle name="Normal 5 3 2 2" xfId="2013"/>
    <cellStyle name="Normal 5 3 3" xfId="2014"/>
    <cellStyle name="Normal 5 4" xfId="422"/>
    <cellStyle name="Normal 5 4 2" xfId="2015"/>
    <cellStyle name="Normal 5 4 2 2" xfId="2016"/>
    <cellStyle name="Normal 5 4 3" xfId="2017"/>
    <cellStyle name="Normal 5 5" xfId="423"/>
    <cellStyle name="Normal 5 5 2" xfId="2018"/>
    <cellStyle name="Normal 5 6" xfId="1903"/>
    <cellStyle name="Normal 5 6 2" xfId="2019"/>
    <cellStyle name="Normal 5 7" xfId="2020"/>
    <cellStyle name="Normal 50" xfId="1892"/>
    <cellStyle name="Normal 51" xfId="1893"/>
    <cellStyle name="Normal 52" xfId="2957"/>
    <cellStyle name="Normal 53" xfId="2958"/>
    <cellStyle name="Normal 53 2" xfId="6999"/>
    <cellStyle name="Normal 54" xfId="424"/>
    <cellStyle name="Normal 54 2" xfId="425"/>
    <cellStyle name="Normal 54 3" xfId="426"/>
    <cellStyle name="Normal 55" xfId="2959"/>
    <cellStyle name="Normal 55 2" xfId="7000"/>
    <cellStyle name="Normal 56" xfId="2960"/>
    <cellStyle name="Normal 56 2" xfId="7001"/>
    <cellStyle name="Normal 57" xfId="2961"/>
    <cellStyle name="Normal 57 2" xfId="7002"/>
    <cellStyle name="Normal 58" xfId="2962"/>
    <cellStyle name="Normal 58 2" xfId="7003"/>
    <cellStyle name="Normal 59" xfId="2963"/>
    <cellStyle name="Normal 59 2" xfId="7004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60" xfId="2964"/>
    <cellStyle name="Normal 60 2" xfId="7005"/>
    <cellStyle name="Normal 61" xfId="2965"/>
    <cellStyle name="Normal 62" xfId="2966"/>
    <cellStyle name="Normal 63" xfId="2967"/>
    <cellStyle name="Normal 63 2" xfId="7006"/>
    <cellStyle name="Normal 64" xfId="2968"/>
    <cellStyle name="Normal 64 2" xfId="7007"/>
    <cellStyle name="Normal 65" xfId="4962"/>
    <cellStyle name="Normal 66" xfId="4963"/>
    <cellStyle name="Normal 66 2" xfId="8990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983"/>
    <cellStyle name="Normal 8 5" xfId="2969"/>
    <cellStyle name="Normal 9" xfId="72"/>
    <cellStyle name="Normal 9 2" xfId="440"/>
    <cellStyle name="Normal 9 3" xfId="441"/>
    <cellStyle name="Normal 9 4" xfId="985"/>
    <cellStyle name="Normal 9 5" xfId="2970"/>
    <cellStyle name="Normal_9.2.karavarmanaparat2013-2015-Ashxatakazm_LILIT 2 2" xfId="4965"/>
    <cellStyle name="Normal_General 17.02.04 2" xfId="4964"/>
    <cellStyle name="Note" xfId="898" builtinId="10" customBuiltin="1"/>
    <cellStyle name="Note 2" xfId="59"/>
    <cellStyle name="Note 2 10" xfId="800"/>
    <cellStyle name="Note 2 10 2" xfId="1286"/>
    <cellStyle name="Note 2 10 2 2" xfId="2971"/>
    <cellStyle name="Note 2 10 2 2 2" xfId="2972"/>
    <cellStyle name="Note 2 10 2 2 2 2" xfId="7009"/>
    <cellStyle name="Note 2 10 2 2 3" xfId="7008"/>
    <cellStyle name="Note 2 10 2 3" xfId="2973"/>
    <cellStyle name="Note 2 10 2 3 2" xfId="7010"/>
    <cellStyle name="Note 2 10 2 4" xfId="5683"/>
    <cellStyle name="Note 2 10 3" xfId="1692"/>
    <cellStyle name="Note 2 10 3 2" xfId="2974"/>
    <cellStyle name="Note 2 10 3 2 2" xfId="2975"/>
    <cellStyle name="Note 2 10 3 2 2 2" xfId="7012"/>
    <cellStyle name="Note 2 10 3 2 3" xfId="7011"/>
    <cellStyle name="Note 2 10 3 3" xfId="6041"/>
    <cellStyle name="Note 2 10 4" xfId="2976"/>
    <cellStyle name="Note 2 10 4 2" xfId="2977"/>
    <cellStyle name="Note 2 10 4 2 2" xfId="7014"/>
    <cellStyle name="Note 2 10 4 3" xfId="7013"/>
    <cellStyle name="Note 2 10 5" xfId="5251"/>
    <cellStyle name="Note 2 11" xfId="943"/>
    <cellStyle name="Note 2 11 2" xfId="1792"/>
    <cellStyle name="Note 2 11 2 2" xfId="2978"/>
    <cellStyle name="Note 2 11 2 2 2" xfId="2979"/>
    <cellStyle name="Note 2 11 2 2 2 2" xfId="7016"/>
    <cellStyle name="Note 2 11 2 2 3" xfId="7015"/>
    <cellStyle name="Note 2 11 2 3" xfId="6141"/>
    <cellStyle name="Note 2 11 3" xfId="2980"/>
    <cellStyle name="Note 2 11 3 2" xfId="2981"/>
    <cellStyle name="Note 2 11 3 2 2" xfId="7018"/>
    <cellStyle name="Note 2 11 3 3" xfId="7017"/>
    <cellStyle name="Note 2 11 4" xfId="5351"/>
    <cellStyle name="Note 2 12" xfId="998"/>
    <cellStyle name="Note 2 12 2" xfId="2982"/>
    <cellStyle name="Note 2 12 2 2" xfId="2983"/>
    <cellStyle name="Note 2 12 2 2 2" xfId="7020"/>
    <cellStyle name="Note 2 12 2 3" xfId="7019"/>
    <cellStyle name="Note 2 12 3" xfId="2984"/>
    <cellStyle name="Note 2 12 3 2" xfId="7021"/>
    <cellStyle name="Note 2 12 4" xfId="5395"/>
    <cellStyle name="Note 2 13" xfId="1419"/>
    <cellStyle name="Note 2 13 2" xfId="2985"/>
    <cellStyle name="Note 2 13 2 2" xfId="2986"/>
    <cellStyle name="Note 2 13 2 2 2" xfId="7023"/>
    <cellStyle name="Note 2 13 2 3" xfId="7022"/>
    <cellStyle name="Note 2 13 3" xfId="5768"/>
    <cellStyle name="Note 2 14" xfId="2987"/>
    <cellStyle name="Note 2 14 2" xfId="2988"/>
    <cellStyle name="Note 2 14 2 2" xfId="7025"/>
    <cellStyle name="Note 2 14 3" xfId="7024"/>
    <cellStyle name="Note 2 15" xfId="2989"/>
    <cellStyle name="Note 2 16" xfId="4969"/>
    <cellStyle name="Note 2 2" xfId="81"/>
    <cellStyle name="Note 2 2 10" xfId="1003"/>
    <cellStyle name="Note 2 2 10 2" xfId="2990"/>
    <cellStyle name="Note 2 2 10 2 2" xfId="2991"/>
    <cellStyle name="Note 2 2 10 2 2 2" xfId="7027"/>
    <cellStyle name="Note 2 2 10 2 3" xfId="7026"/>
    <cellStyle name="Note 2 2 10 3" xfId="2992"/>
    <cellStyle name="Note 2 2 10 3 2" xfId="7028"/>
    <cellStyle name="Note 2 2 10 4" xfId="5400"/>
    <cellStyle name="Note 2 2 11" xfId="1010"/>
    <cellStyle name="Note 2 2 11 2" xfId="2993"/>
    <cellStyle name="Note 2 2 11 2 2" xfId="2994"/>
    <cellStyle name="Note 2 2 11 2 2 2" xfId="7030"/>
    <cellStyle name="Note 2 2 11 2 3" xfId="7029"/>
    <cellStyle name="Note 2 2 11 3" xfId="5407"/>
    <cellStyle name="Note 2 2 12" xfId="2995"/>
    <cellStyle name="Note 2 2 12 2" xfId="2996"/>
    <cellStyle name="Note 2 2 12 2 2" xfId="7032"/>
    <cellStyle name="Note 2 2 12 3" xfId="7031"/>
    <cellStyle name="Note 2 2 13" xfId="4974"/>
    <cellStyle name="Note 2 2 2" xfId="498"/>
    <cellStyle name="Note 2 2 2 10" xfId="1031"/>
    <cellStyle name="Note 2 2 2 10 2" xfId="2997"/>
    <cellStyle name="Note 2 2 2 10 2 2" xfId="2998"/>
    <cellStyle name="Note 2 2 2 10 2 2 2" xfId="7034"/>
    <cellStyle name="Note 2 2 2 10 2 3" xfId="7033"/>
    <cellStyle name="Note 2 2 2 10 3" xfId="2999"/>
    <cellStyle name="Note 2 2 2 10 3 2" xfId="7035"/>
    <cellStyle name="Note 2 2 2 10 4" xfId="5428"/>
    <cellStyle name="Note 2 2 2 11" xfId="1438"/>
    <cellStyle name="Note 2 2 2 11 2" xfId="3000"/>
    <cellStyle name="Note 2 2 2 11 2 2" xfId="3001"/>
    <cellStyle name="Note 2 2 2 11 2 2 2" xfId="7037"/>
    <cellStyle name="Note 2 2 2 11 2 3" xfId="7036"/>
    <cellStyle name="Note 2 2 2 11 3" xfId="5787"/>
    <cellStyle name="Note 2 2 2 12" xfId="3002"/>
    <cellStyle name="Note 2 2 2 12 2" xfId="3003"/>
    <cellStyle name="Note 2 2 2 12 2 2" xfId="7039"/>
    <cellStyle name="Note 2 2 2 12 3" xfId="7038"/>
    <cellStyle name="Note 2 2 2 13" xfId="4997"/>
    <cellStyle name="Note 2 2 2 2" xfId="508"/>
    <cellStyle name="Note 2 2 2 2 10" xfId="1448"/>
    <cellStyle name="Note 2 2 2 2 10 2" xfId="3004"/>
    <cellStyle name="Note 2 2 2 2 10 2 2" xfId="3005"/>
    <cellStyle name="Note 2 2 2 2 10 2 2 2" xfId="7041"/>
    <cellStyle name="Note 2 2 2 2 10 2 3" xfId="7040"/>
    <cellStyle name="Note 2 2 2 2 10 3" xfId="5797"/>
    <cellStyle name="Note 2 2 2 2 11" xfId="3006"/>
    <cellStyle name="Note 2 2 2 2 11 2" xfId="3007"/>
    <cellStyle name="Note 2 2 2 2 11 2 2" xfId="7043"/>
    <cellStyle name="Note 2 2 2 2 11 3" xfId="7042"/>
    <cellStyle name="Note 2 2 2 2 12" xfId="5007"/>
    <cellStyle name="Note 2 2 2 2 2" xfId="721"/>
    <cellStyle name="Note 2 2 2 2 2 2" xfId="1207"/>
    <cellStyle name="Note 2 2 2 2 2 2 2" xfId="3008"/>
    <cellStyle name="Note 2 2 2 2 2 2 2 2" xfId="3009"/>
    <cellStyle name="Note 2 2 2 2 2 2 2 2 2" xfId="7045"/>
    <cellStyle name="Note 2 2 2 2 2 2 2 3" xfId="7044"/>
    <cellStyle name="Note 2 2 2 2 2 2 3" xfId="3010"/>
    <cellStyle name="Note 2 2 2 2 2 2 3 2" xfId="7046"/>
    <cellStyle name="Note 2 2 2 2 2 2 4" xfId="5604"/>
    <cellStyle name="Note 2 2 2 2 2 3" xfId="1613"/>
    <cellStyle name="Note 2 2 2 2 2 3 2" xfId="3011"/>
    <cellStyle name="Note 2 2 2 2 2 3 2 2" xfId="3012"/>
    <cellStyle name="Note 2 2 2 2 2 3 2 2 2" xfId="7048"/>
    <cellStyle name="Note 2 2 2 2 2 3 2 3" xfId="7047"/>
    <cellStyle name="Note 2 2 2 2 2 3 3" xfId="5962"/>
    <cellStyle name="Note 2 2 2 2 2 4" xfId="3013"/>
    <cellStyle name="Note 2 2 2 2 2 4 2" xfId="3014"/>
    <cellStyle name="Note 2 2 2 2 2 4 2 2" xfId="7050"/>
    <cellStyle name="Note 2 2 2 2 2 4 3" xfId="7049"/>
    <cellStyle name="Note 2 2 2 2 2 5" xfId="5172"/>
    <cellStyle name="Note 2 2 2 2 3" xfId="757"/>
    <cellStyle name="Note 2 2 2 2 3 2" xfId="1243"/>
    <cellStyle name="Note 2 2 2 2 3 2 2" xfId="3015"/>
    <cellStyle name="Note 2 2 2 2 3 2 2 2" xfId="3016"/>
    <cellStyle name="Note 2 2 2 2 3 2 2 2 2" xfId="7052"/>
    <cellStyle name="Note 2 2 2 2 3 2 2 3" xfId="7051"/>
    <cellStyle name="Note 2 2 2 2 3 2 3" xfId="3017"/>
    <cellStyle name="Note 2 2 2 2 3 2 3 2" xfId="7053"/>
    <cellStyle name="Note 2 2 2 2 3 2 4" xfId="5640"/>
    <cellStyle name="Note 2 2 2 2 3 3" xfId="1649"/>
    <cellStyle name="Note 2 2 2 2 3 3 2" xfId="3018"/>
    <cellStyle name="Note 2 2 2 2 3 3 2 2" xfId="3019"/>
    <cellStyle name="Note 2 2 2 2 3 3 2 2 2" xfId="7055"/>
    <cellStyle name="Note 2 2 2 2 3 3 2 3" xfId="7054"/>
    <cellStyle name="Note 2 2 2 2 3 3 3" xfId="5998"/>
    <cellStyle name="Note 2 2 2 2 3 4" xfId="3020"/>
    <cellStyle name="Note 2 2 2 2 3 4 2" xfId="3021"/>
    <cellStyle name="Note 2 2 2 2 3 4 2 2" xfId="7057"/>
    <cellStyle name="Note 2 2 2 2 3 4 3" xfId="7056"/>
    <cellStyle name="Note 2 2 2 2 3 5" xfId="5208"/>
    <cellStyle name="Note 2 2 2 2 4" xfId="693"/>
    <cellStyle name="Note 2 2 2 2 4 2" xfId="1179"/>
    <cellStyle name="Note 2 2 2 2 4 2 2" xfId="3022"/>
    <cellStyle name="Note 2 2 2 2 4 2 2 2" xfId="3023"/>
    <cellStyle name="Note 2 2 2 2 4 2 2 2 2" xfId="7059"/>
    <cellStyle name="Note 2 2 2 2 4 2 2 3" xfId="7058"/>
    <cellStyle name="Note 2 2 2 2 4 2 3" xfId="3024"/>
    <cellStyle name="Note 2 2 2 2 4 2 3 2" xfId="7060"/>
    <cellStyle name="Note 2 2 2 2 4 2 4" xfId="5576"/>
    <cellStyle name="Note 2 2 2 2 4 3" xfId="1585"/>
    <cellStyle name="Note 2 2 2 2 4 3 2" xfId="3025"/>
    <cellStyle name="Note 2 2 2 2 4 3 2 2" xfId="3026"/>
    <cellStyle name="Note 2 2 2 2 4 3 2 2 2" xfId="7062"/>
    <cellStyle name="Note 2 2 2 2 4 3 2 3" xfId="7061"/>
    <cellStyle name="Note 2 2 2 2 4 3 3" xfId="5934"/>
    <cellStyle name="Note 2 2 2 2 4 4" xfId="3027"/>
    <cellStyle name="Note 2 2 2 2 4 4 2" xfId="3028"/>
    <cellStyle name="Note 2 2 2 2 4 4 2 2" xfId="7064"/>
    <cellStyle name="Note 2 2 2 2 4 4 3" xfId="7063"/>
    <cellStyle name="Note 2 2 2 2 4 5" xfId="5144"/>
    <cellStyle name="Note 2 2 2 2 5" xfId="658"/>
    <cellStyle name="Note 2 2 2 2 5 2" xfId="1144"/>
    <cellStyle name="Note 2 2 2 2 5 2 2" xfId="3029"/>
    <cellStyle name="Note 2 2 2 2 5 2 2 2" xfId="3030"/>
    <cellStyle name="Note 2 2 2 2 5 2 2 2 2" xfId="7066"/>
    <cellStyle name="Note 2 2 2 2 5 2 2 3" xfId="7065"/>
    <cellStyle name="Note 2 2 2 2 5 2 3" xfId="3031"/>
    <cellStyle name="Note 2 2 2 2 5 2 3 2" xfId="7067"/>
    <cellStyle name="Note 2 2 2 2 5 2 4" xfId="5541"/>
    <cellStyle name="Note 2 2 2 2 5 3" xfId="1550"/>
    <cellStyle name="Note 2 2 2 2 5 3 2" xfId="3032"/>
    <cellStyle name="Note 2 2 2 2 5 3 2 2" xfId="3033"/>
    <cellStyle name="Note 2 2 2 2 5 3 2 2 2" xfId="7069"/>
    <cellStyle name="Note 2 2 2 2 5 3 2 3" xfId="7068"/>
    <cellStyle name="Note 2 2 2 2 5 3 3" xfId="5899"/>
    <cellStyle name="Note 2 2 2 2 5 4" xfId="3034"/>
    <cellStyle name="Note 2 2 2 2 5 4 2" xfId="3035"/>
    <cellStyle name="Note 2 2 2 2 5 4 2 2" xfId="7071"/>
    <cellStyle name="Note 2 2 2 2 5 4 3" xfId="7070"/>
    <cellStyle name="Note 2 2 2 2 5 5" xfId="5109"/>
    <cellStyle name="Note 2 2 2 2 6" xfId="828"/>
    <cellStyle name="Note 2 2 2 2 6 2" xfId="1314"/>
    <cellStyle name="Note 2 2 2 2 6 2 2" xfId="3036"/>
    <cellStyle name="Note 2 2 2 2 6 2 2 2" xfId="3037"/>
    <cellStyle name="Note 2 2 2 2 6 2 2 2 2" xfId="7073"/>
    <cellStyle name="Note 2 2 2 2 6 2 2 3" xfId="7072"/>
    <cellStyle name="Note 2 2 2 2 6 2 3" xfId="3038"/>
    <cellStyle name="Note 2 2 2 2 6 2 3 2" xfId="7074"/>
    <cellStyle name="Note 2 2 2 2 6 2 4" xfId="5711"/>
    <cellStyle name="Note 2 2 2 2 6 3" xfId="1720"/>
    <cellStyle name="Note 2 2 2 2 6 3 2" xfId="3039"/>
    <cellStyle name="Note 2 2 2 2 6 3 2 2" xfId="3040"/>
    <cellStyle name="Note 2 2 2 2 6 3 2 2 2" xfId="7076"/>
    <cellStyle name="Note 2 2 2 2 6 3 2 3" xfId="7075"/>
    <cellStyle name="Note 2 2 2 2 6 3 3" xfId="6069"/>
    <cellStyle name="Note 2 2 2 2 6 4" xfId="3041"/>
    <cellStyle name="Note 2 2 2 2 6 4 2" xfId="3042"/>
    <cellStyle name="Note 2 2 2 2 6 4 2 2" xfId="7078"/>
    <cellStyle name="Note 2 2 2 2 6 4 3" xfId="7077"/>
    <cellStyle name="Note 2 2 2 2 6 5" xfId="5279"/>
    <cellStyle name="Note 2 2 2 2 7" xfId="870"/>
    <cellStyle name="Note 2 2 2 2 7 2" xfId="1356"/>
    <cellStyle name="Note 2 2 2 2 7 2 2" xfId="3043"/>
    <cellStyle name="Note 2 2 2 2 7 2 2 2" xfId="3044"/>
    <cellStyle name="Note 2 2 2 2 7 2 2 2 2" xfId="7080"/>
    <cellStyle name="Note 2 2 2 2 7 2 2 3" xfId="7079"/>
    <cellStyle name="Note 2 2 2 2 7 2 3" xfId="3045"/>
    <cellStyle name="Note 2 2 2 2 7 2 3 2" xfId="7081"/>
    <cellStyle name="Note 2 2 2 2 7 2 4" xfId="5753"/>
    <cellStyle name="Note 2 2 2 2 7 3" xfId="1762"/>
    <cellStyle name="Note 2 2 2 2 7 3 2" xfId="3046"/>
    <cellStyle name="Note 2 2 2 2 7 3 2 2" xfId="3047"/>
    <cellStyle name="Note 2 2 2 2 7 3 2 2 2" xfId="7083"/>
    <cellStyle name="Note 2 2 2 2 7 3 2 3" xfId="7082"/>
    <cellStyle name="Note 2 2 2 2 7 3 3" xfId="6111"/>
    <cellStyle name="Note 2 2 2 2 7 4" xfId="3048"/>
    <cellStyle name="Note 2 2 2 2 7 4 2" xfId="3049"/>
    <cellStyle name="Note 2 2 2 2 7 4 2 2" xfId="7085"/>
    <cellStyle name="Note 2 2 2 2 7 4 3" xfId="7084"/>
    <cellStyle name="Note 2 2 2 2 7 5" xfId="5321"/>
    <cellStyle name="Note 2 2 2 2 8" xfId="944"/>
    <cellStyle name="Note 2 2 2 2 8 2" xfId="1793"/>
    <cellStyle name="Note 2 2 2 2 8 2 2" xfId="3050"/>
    <cellStyle name="Note 2 2 2 2 8 2 2 2" xfId="3051"/>
    <cellStyle name="Note 2 2 2 2 8 2 2 2 2" xfId="7087"/>
    <cellStyle name="Note 2 2 2 2 8 2 2 3" xfId="7086"/>
    <cellStyle name="Note 2 2 2 2 8 2 3" xfId="6142"/>
    <cellStyle name="Note 2 2 2 2 8 3" xfId="3052"/>
    <cellStyle name="Note 2 2 2 2 8 3 2" xfId="3053"/>
    <cellStyle name="Note 2 2 2 2 8 3 2 2" xfId="7089"/>
    <cellStyle name="Note 2 2 2 2 8 3 3" xfId="7088"/>
    <cellStyle name="Note 2 2 2 2 8 4" xfId="5352"/>
    <cellStyle name="Note 2 2 2 2 9" xfId="1041"/>
    <cellStyle name="Note 2 2 2 2 9 2" xfId="3054"/>
    <cellStyle name="Note 2 2 2 2 9 2 2" xfId="3055"/>
    <cellStyle name="Note 2 2 2 2 9 2 2 2" xfId="7091"/>
    <cellStyle name="Note 2 2 2 2 9 2 3" xfId="7090"/>
    <cellStyle name="Note 2 2 2 2 9 3" xfId="3056"/>
    <cellStyle name="Note 2 2 2 2 9 3 2" xfId="7092"/>
    <cellStyle name="Note 2 2 2 2 9 4" xfId="5438"/>
    <cellStyle name="Note 2 2 2 3" xfId="577"/>
    <cellStyle name="Note 2 2 2 3 2" xfId="1063"/>
    <cellStyle name="Note 2 2 2 3 2 2" xfId="3057"/>
    <cellStyle name="Note 2 2 2 3 2 2 2" xfId="3058"/>
    <cellStyle name="Note 2 2 2 3 2 2 2 2" xfId="7094"/>
    <cellStyle name="Note 2 2 2 3 2 2 3" xfId="7093"/>
    <cellStyle name="Note 2 2 2 3 2 3" xfId="3059"/>
    <cellStyle name="Note 2 2 2 3 2 3 2" xfId="7095"/>
    <cellStyle name="Note 2 2 2 3 2 4" xfId="5460"/>
    <cellStyle name="Note 2 2 2 3 3" xfId="1469"/>
    <cellStyle name="Note 2 2 2 3 3 2" xfId="3060"/>
    <cellStyle name="Note 2 2 2 3 3 2 2" xfId="3061"/>
    <cellStyle name="Note 2 2 2 3 3 2 2 2" xfId="7097"/>
    <cellStyle name="Note 2 2 2 3 3 2 3" xfId="7096"/>
    <cellStyle name="Note 2 2 2 3 3 3" xfId="5818"/>
    <cellStyle name="Note 2 2 2 3 4" xfId="3062"/>
    <cellStyle name="Note 2 2 2 3 4 2" xfId="3063"/>
    <cellStyle name="Note 2 2 2 3 4 2 2" xfId="7099"/>
    <cellStyle name="Note 2 2 2 3 4 3" xfId="7098"/>
    <cellStyle name="Note 2 2 2 3 5" xfId="5028"/>
    <cellStyle name="Note 2 2 2 4" xfId="747"/>
    <cellStyle name="Note 2 2 2 4 2" xfId="1233"/>
    <cellStyle name="Note 2 2 2 4 2 2" xfId="3064"/>
    <cellStyle name="Note 2 2 2 4 2 2 2" xfId="3065"/>
    <cellStyle name="Note 2 2 2 4 2 2 2 2" xfId="7101"/>
    <cellStyle name="Note 2 2 2 4 2 2 3" xfId="7100"/>
    <cellStyle name="Note 2 2 2 4 2 3" xfId="3066"/>
    <cellStyle name="Note 2 2 2 4 2 3 2" xfId="7102"/>
    <cellStyle name="Note 2 2 2 4 2 4" xfId="5630"/>
    <cellStyle name="Note 2 2 2 4 3" xfId="1639"/>
    <cellStyle name="Note 2 2 2 4 3 2" xfId="3067"/>
    <cellStyle name="Note 2 2 2 4 3 2 2" xfId="3068"/>
    <cellStyle name="Note 2 2 2 4 3 2 2 2" xfId="7104"/>
    <cellStyle name="Note 2 2 2 4 3 2 3" xfId="7103"/>
    <cellStyle name="Note 2 2 2 4 3 3" xfId="5988"/>
    <cellStyle name="Note 2 2 2 4 4" xfId="3069"/>
    <cellStyle name="Note 2 2 2 4 4 2" xfId="3070"/>
    <cellStyle name="Note 2 2 2 4 4 2 2" xfId="7106"/>
    <cellStyle name="Note 2 2 2 4 4 3" xfId="7105"/>
    <cellStyle name="Note 2 2 2 4 5" xfId="5198"/>
    <cellStyle name="Note 2 2 2 5" xfId="634"/>
    <cellStyle name="Note 2 2 2 5 2" xfId="1120"/>
    <cellStyle name="Note 2 2 2 5 2 2" xfId="3071"/>
    <cellStyle name="Note 2 2 2 5 2 2 2" xfId="3072"/>
    <cellStyle name="Note 2 2 2 5 2 2 2 2" xfId="7108"/>
    <cellStyle name="Note 2 2 2 5 2 2 3" xfId="7107"/>
    <cellStyle name="Note 2 2 2 5 2 3" xfId="3073"/>
    <cellStyle name="Note 2 2 2 5 2 3 2" xfId="7109"/>
    <cellStyle name="Note 2 2 2 5 2 4" xfId="5517"/>
    <cellStyle name="Note 2 2 2 5 3" xfId="1526"/>
    <cellStyle name="Note 2 2 2 5 3 2" xfId="3074"/>
    <cellStyle name="Note 2 2 2 5 3 2 2" xfId="3075"/>
    <cellStyle name="Note 2 2 2 5 3 2 2 2" xfId="7111"/>
    <cellStyle name="Note 2 2 2 5 3 2 3" xfId="7110"/>
    <cellStyle name="Note 2 2 2 5 3 3" xfId="5875"/>
    <cellStyle name="Note 2 2 2 5 4" xfId="3076"/>
    <cellStyle name="Note 2 2 2 5 4 2" xfId="3077"/>
    <cellStyle name="Note 2 2 2 5 4 2 2" xfId="7113"/>
    <cellStyle name="Note 2 2 2 5 4 3" xfId="7112"/>
    <cellStyle name="Note 2 2 2 5 5" xfId="5085"/>
    <cellStyle name="Note 2 2 2 6" xfId="662"/>
    <cellStyle name="Note 2 2 2 6 2" xfId="1148"/>
    <cellStyle name="Note 2 2 2 6 2 2" xfId="3078"/>
    <cellStyle name="Note 2 2 2 6 2 2 2" xfId="3079"/>
    <cellStyle name="Note 2 2 2 6 2 2 2 2" xfId="7115"/>
    <cellStyle name="Note 2 2 2 6 2 2 3" xfId="7114"/>
    <cellStyle name="Note 2 2 2 6 2 3" xfId="3080"/>
    <cellStyle name="Note 2 2 2 6 2 3 2" xfId="7116"/>
    <cellStyle name="Note 2 2 2 6 2 4" xfId="5545"/>
    <cellStyle name="Note 2 2 2 6 3" xfId="1554"/>
    <cellStyle name="Note 2 2 2 6 3 2" xfId="3081"/>
    <cellStyle name="Note 2 2 2 6 3 2 2" xfId="3082"/>
    <cellStyle name="Note 2 2 2 6 3 2 2 2" xfId="7118"/>
    <cellStyle name="Note 2 2 2 6 3 2 3" xfId="7117"/>
    <cellStyle name="Note 2 2 2 6 3 3" xfId="5903"/>
    <cellStyle name="Note 2 2 2 6 4" xfId="3083"/>
    <cellStyle name="Note 2 2 2 6 4 2" xfId="3084"/>
    <cellStyle name="Note 2 2 2 6 4 2 2" xfId="7120"/>
    <cellStyle name="Note 2 2 2 6 4 3" xfId="7119"/>
    <cellStyle name="Note 2 2 2 6 5" xfId="5113"/>
    <cellStyle name="Note 2 2 2 7" xfId="818"/>
    <cellStyle name="Note 2 2 2 7 2" xfId="1304"/>
    <cellStyle name="Note 2 2 2 7 2 2" xfId="3085"/>
    <cellStyle name="Note 2 2 2 7 2 2 2" xfId="3086"/>
    <cellStyle name="Note 2 2 2 7 2 2 2 2" xfId="7122"/>
    <cellStyle name="Note 2 2 2 7 2 2 3" xfId="7121"/>
    <cellStyle name="Note 2 2 2 7 2 3" xfId="3087"/>
    <cellStyle name="Note 2 2 2 7 2 3 2" xfId="7123"/>
    <cellStyle name="Note 2 2 2 7 2 4" xfId="5701"/>
    <cellStyle name="Note 2 2 2 7 3" xfId="1710"/>
    <cellStyle name="Note 2 2 2 7 3 2" xfId="3088"/>
    <cellStyle name="Note 2 2 2 7 3 2 2" xfId="3089"/>
    <cellStyle name="Note 2 2 2 7 3 2 2 2" xfId="7125"/>
    <cellStyle name="Note 2 2 2 7 3 2 3" xfId="7124"/>
    <cellStyle name="Note 2 2 2 7 3 3" xfId="6059"/>
    <cellStyle name="Note 2 2 2 7 4" xfId="3090"/>
    <cellStyle name="Note 2 2 2 7 4 2" xfId="3091"/>
    <cellStyle name="Note 2 2 2 7 4 2 2" xfId="7127"/>
    <cellStyle name="Note 2 2 2 7 4 3" xfId="7126"/>
    <cellStyle name="Note 2 2 2 7 5" xfId="5269"/>
    <cellStyle name="Note 2 2 2 8" xfId="860"/>
    <cellStyle name="Note 2 2 2 8 2" xfId="1346"/>
    <cellStyle name="Note 2 2 2 8 2 2" xfId="3092"/>
    <cellStyle name="Note 2 2 2 8 2 2 2" xfId="3093"/>
    <cellStyle name="Note 2 2 2 8 2 2 2 2" xfId="7129"/>
    <cellStyle name="Note 2 2 2 8 2 2 3" xfId="7128"/>
    <cellStyle name="Note 2 2 2 8 2 3" xfId="3094"/>
    <cellStyle name="Note 2 2 2 8 2 3 2" xfId="7130"/>
    <cellStyle name="Note 2 2 2 8 2 4" xfId="5743"/>
    <cellStyle name="Note 2 2 2 8 3" xfId="1752"/>
    <cellStyle name="Note 2 2 2 8 3 2" xfId="3095"/>
    <cellStyle name="Note 2 2 2 8 3 2 2" xfId="3096"/>
    <cellStyle name="Note 2 2 2 8 3 2 2 2" xfId="7132"/>
    <cellStyle name="Note 2 2 2 8 3 2 3" xfId="7131"/>
    <cellStyle name="Note 2 2 2 8 3 3" xfId="6101"/>
    <cellStyle name="Note 2 2 2 8 4" xfId="3097"/>
    <cellStyle name="Note 2 2 2 8 4 2" xfId="3098"/>
    <cellStyle name="Note 2 2 2 8 4 2 2" xfId="7134"/>
    <cellStyle name="Note 2 2 2 8 4 3" xfId="7133"/>
    <cellStyle name="Note 2 2 2 8 5" xfId="5311"/>
    <cellStyle name="Note 2 2 2 9" xfId="945"/>
    <cellStyle name="Note 2 2 2 9 2" xfId="1794"/>
    <cellStyle name="Note 2 2 2 9 2 2" xfId="3099"/>
    <cellStyle name="Note 2 2 2 9 2 2 2" xfId="3100"/>
    <cellStyle name="Note 2 2 2 9 2 2 2 2" xfId="7136"/>
    <cellStyle name="Note 2 2 2 9 2 2 3" xfId="7135"/>
    <cellStyle name="Note 2 2 2 9 2 3" xfId="6143"/>
    <cellStyle name="Note 2 2 2 9 3" xfId="3101"/>
    <cellStyle name="Note 2 2 2 9 3 2" xfId="3102"/>
    <cellStyle name="Note 2 2 2 9 3 2 2" xfId="7138"/>
    <cellStyle name="Note 2 2 2 9 3 3" xfId="7137"/>
    <cellStyle name="Note 2 2 2 9 4" xfId="5353"/>
    <cellStyle name="Note 2 2 3" xfId="517"/>
    <cellStyle name="Note 2 2 3 10" xfId="1457"/>
    <cellStyle name="Note 2 2 3 10 2" xfId="3103"/>
    <cellStyle name="Note 2 2 3 10 2 2" xfId="3104"/>
    <cellStyle name="Note 2 2 3 10 2 2 2" xfId="7140"/>
    <cellStyle name="Note 2 2 3 10 2 3" xfId="7139"/>
    <cellStyle name="Note 2 2 3 10 3" xfId="5806"/>
    <cellStyle name="Note 2 2 3 11" xfId="3105"/>
    <cellStyle name="Note 2 2 3 11 2" xfId="3106"/>
    <cellStyle name="Note 2 2 3 11 2 2" xfId="7142"/>
    <cellStyle name="Note 2 2 3 11 3" xfId="7141"/>
    <cellStyle name="Note 2 2 3 12" xfId="5016"/>
    <cellStyle name="Note 2 2 3 2" xfId="730"/>
    <cellStyle name="Note 2 2 3 2 2" xfId="1216"/>
    <cellStyle name="Note 2 2 3 2 2 2" xfId="3107"/>
    <cellStyle name="Note 2 2 3 2 2 2 2" xfId="3108"/>
    <cellStyle name="Note 2 2 3 2 2 2 2 2" xfId="7144"/>
    <cellStyle name="Note 2 2 3 2 2 2 3" xfId="7143"/>
    <cellStyle name="Note 2 2 3 2 2 3" xfId="3109"/>
    <cellStyle name="Note 2 2 3 2 2 3 2" xfId="7145"/>
    <cellStyle name="Note 2 2 3 2 2 4" xfId="5613"/>
    <cellStyle name="Note 2 2 3 2 3" xfId="1622"/>
    <cellStyle name="Note 2 2 3 2 3 2" xfId="3110"/>
    <cellStyle name="Note 2 2 3 2 3 2 2" xfId="3111"/>
    <cellStyle name="Note 2 2 3 2 3 2 2 2" xfId="7147"/>
    <cellStyle name="Note 2 2 3 2 3 2 3" xfId="7146"/>
    <cellStyle name="Note 2 2 3 2 3 3" xfId="5971"/>
    <cellStyle name="Note 2 2 3 2 4" xfId="3112"/>
    <cellStyle name="Note 2 2 3 2 4 2" xfId="3113"/>
    <cellStyle name="Note 2 2 3 2 4 2 2" xfId="7149"/>
    <cellStyle name="Note 2 2 3 2 4 3" xfId="7148"/>
    <cellStyle name="Note 2 2 3 2 5" xfId="5181"/>
    <cellStyle name="Note 2 2 3 3" xfId="766"/>
    <cellStyle name="Note 2 2 3 3 2" xfId="1252"/>
    <cellStyle name="Note 2 2 3 3 2 2" xfId="3114"/>
    <cellStyle name="Note 2 2 3 3 2 2 2" xfId="3115"/>
    <cellStyle name="Note 2 2 3 3 2 2 2 2" xfId="7151"/>
    <cellStyle name="Note 2 2 3 3 2 2 3" xfId="7150"/>
    <cellStyle name="Note 2 2 3 3 2 3" xfId="3116"/>
    <cellStyle name="Note 2 2 3 3 2 3 2" xfId="7152"/>
    <cellStyle name="Note 2 2 3 3 2 4" xfId="5649"/>
    <cellStyle name="Note 2 2 3 3 3" xfId="1658"/>
    <cellStyle name="Note 2 2 3 3 3 2" xfId="3117"/>
    <cellStyle name="Note 2 2 3 3 3 2 2" xfId="3118"/>
    <cellStyle name="Note 2 2 3 3 3 2 2 2" xfId="7154"/>
    <cellStyle name="Note 2 2 3 3 3 2 3" xfId="7153"/>
    <cellStyle name="Note 2 2 3 3 3 3" xfId="6007"/>
    <cellStyle name="Note 2 2 3 3 4" xfId="3119"/>
    <cellStyle name="Note 2 2 3 3 4 2" xfId="3120"/>
    <cellStyle name="Note 2 2 3 3 4 2 2" xfId="7156"/>
    <cellStyle name="Note 2 2 3 3 4 3" xfId="7155"/>
    <cellStyle name="Note 2 2 3 3 5" xfId="5217"/>
    <cellStyle name="Note 2 2 3 4" xfId="786"/>
    <cellStyle name="Note 2 2 3 4 2" xfId="1272"/>
    <cellStyle name="Note 2 2 3 4 2 2" xfId="3121"/>
    <cellStyle name="Note 2 2 3 4 2 2 2" xfId="3122"/>
    <cellStyle name="Note 2 2 3 4 2 2 2 2" xfId="7158"/>
    <cellStyle name="Note 2 2 3 4 2 2 3" xfId="7157"/>
    <cellStyle name="Note 2 2 3 4 2 3" xfId="3123"/>
    <cellStyle name="Note 2 2 3 4 2 3 2" xfId="7159"/>
    <cellStyle name="Note 2 2 3 4 2 4" xfId="5669"/>
    <cellStyle name="Note 2 2 3 4 3" xfId="1678"/>
    <cellStyle name="Note 2 2 3 4 3 2" xfId="3124"/>
    <cellStyle name="Note 2 2 3 4 3 2 2" xfId="3125"/>
    <cellStyle name="Note 2 2 3 4 3 2 2 2" xfId="7161"/>
    <cellStyle name="Note 2 2 3 4 3 2 3" xfId="7160"/>
    <cellStyle name="Note 2 2 3 4 3 3" xfId="6027"/>
    <cellStyle name="Note 2 2 3 4 4" xfId="3126"/>
    <cellStyle name="Note 2 2 3 4 4 2" xfId="3127"/>
    <cellStyle name="Note 2 2 3 4 4 2 2" xfId="7163"/>
    <cellStyle name="Note 2 2 3 4 4 3" xfId="7162"/>
    <cellStyle name="Note 2 2 3 4 5" xfId="5237"/>
    <cellStyle name="Note 2 2 3 5" xfId="802"/>
    <cellStyle name="Note 2 2 3 5 2" xfId="1288"/>
    <cellStyle name="Note 2 2 3 5 2 2" xfId="3128"/>
    <cellStyle name="Note 2 2 3 5 2 2 2" xfId="3129"/>
    <cellStyle name="Note 2 2 3 5 2 2 2 2" xfId="7165"/>
    <cellStyle name="Note 2 2 3 5 2 2 3" xfId="7164"/>
    <cellStyle name="Note 2 2 3 5 2 3" xfId="3130"/>
    <cellStyle name="Note 2 2 3 5 2 3 2" xfId="7166"/>
    <cellStyle name="Note 2 2 3 5 2 4" xfId="5685"/>
    <cellStyle name="Note 2 2 3 5 3" xfId="1694"/>
    <cellStyle name="Note 2 2 3 5 3 2" xfId="3131"/>
    <cellStyle name="Note 2 2 3 5 3 2 2" xfId="3132"/>
    <cellStyle name="Note 2 2 3 5 3 2 2 2" xfId="7168"/>
    <cellStyle name="Note 2 2 3 5 3 2 3" xfId="7167"/>
    <cellStyle name="Note 2 2 3 5 3 3" xfId="6043"/>
    <cellStyle name="Note 2 2 3 5 4" xfId="3133"/>
    <cellStyle name="Note 2 2 3 5 4 2" xfId="3134"/>
    <cellStyle name="Note 2 2 3 5 4 2 2" xfId="7170"/>
    <cellStyle name="Note 2 2 3 5 4 3" xfId="7169"/>
    <cellStyle name="Note 2 2 3 5 5" xfId="5253"/>
    <cellStyle name="Note 2 2 3 6" xfId="837"/>
    <cellStyle name="Note 2 2 3 6 2" xfId="1323"/>
    <cellStyle name="Note 2 2 3 6 2 2" xfId="3135"/>
    <cellStyle name="Note 2 2 3 6 2 2 2" xfId="3136"/>
    <cellStyle name="Note 2 2 3 6 2 2 2 2" xfId="7172"/>
    <cellStyle name="Note 2 2 3 6 2 2 3" xfId="7171"/>
    <cellStyle name="Note 2 2 3 6 2 3" xfId="3137"/>
    <cellStyle name="Note 2 2 3 6 2 3 2" xfId="7173"/>
    <cellStyle name="Note 2 2 3 6 2 4" xfId="5720"/>
    <cellStyle name="Note 2 2 3 6 3" xfId="1729"/>
    <cellStyle name="Note 2 2 3 6 3 2" xfId="3138"/>
    <cellStyle name="Note 2 2 3 6 3 2 2" xfId="3139"/>
    <cellStyle name="Note 2 2 3 6 3 2 2 2" xfId="7175"/>
    <cellStyle name="Note 2 2 3 6 3 2 3" xfId="7174"/>
    <cellStyle name="Note 2 2 3 6 3 3" xfId="6078"/>
    <cellStyle name="Note 2 2 3 6 4" xfId="3140"/>
    <cellStyle name="Note 2 2 3 6 4 2" xfId="3141"/>
    <cellStyle name="Note 2 2 3 6 4 2 2" xfId="7177"/>
    <cellStyle name="Note 2 2 3 6 4 3" xfId="7176"/>
    <cellStyle name="Note 2 2 3 6 5" xfId="5288"/>
    <cellStyle name="Note 2 2 3 7" xfId="879"/>
    <cellStyle name="Note 2 2 3 7 2" xfId="1365"/>
    <cellStyle name="Note 2 2 3 7 2 2" xfId="3142"/>
    <cellStyle name="Note 2 2 3 7 2 2 2" xfId="3143"/>
    <cellStyle name="Note 2 2 3 7 2 2 2 2" xfId="7179"/>
    <cellStyle name="Note 2 2 3 7 2 2 3" xfId="7178"/>
    <cellStyle name="Note 2 2 3 7 2 3" xfId="3144"/>
    <cellStyle name="Note 2 2 3 7 2 3 2" xfId="7180"/>
    <cellStyle name="Note 2 2 3 7 2 4" xfId="5762"/>
    <cellStyle name="Note 2 2 3 7 3" xfId="1771"/>
    <cellStyle name="Note 2 2 3 7 3 2" xfId="3145"/>
    <cellStyle name="Note 2 2 3 7 3 2 2" xfId="3146"/>
    <cellStyle name="Note 2 2 3 7 3 2 2 2" xfId="7182"/>
    <cellStyle name="Note 2 2 3 7 3 2 3" xfId="7181"/>
    <cellStyle name="Note 2 2 3 7 3 3" xfId="6120"/>
    <cellStyle name="Note 2 2 3 7 4" xfId="3147"/>
    <cellStyle name="Note 2 2 3 7 4 2" xfId="3148"/>
    <cellStyle name="Note 2 2 3 7 4 2 2" xfId="7184"/>
    <cellStyle name="Note 2 2 3 7 4 3" xfId="7183"/>
    <cellStyle name="Note 2 2 3 7 5" xfId="5330"/>
    <cellStyle name="Note 2 2 3 8" xfId="946"/>
    <cellStyle name="Note 2 2 3 8 2" xfId="1795"/>
    <cellStyle name="Note 2 2 3 8 2 2" xfId="3149"/>
    <cellStyle name="Note 2 2 3 8 2 2 2" xfId="3150"/>
    <cellStyle name="Note 2 2 3 8 2 2 2 2" xfId="7186"/>
    <cellStyle name="Note 2 2 3 8 2 2 3" xfId="7185"/>
    <cellStyle name="Note 2 2 3 8 2 3" xfId="6144"/>
    <cellStyle name="Note 2 2 3 8 3" xfId="3151"/>
    <cellStyle name="Note 2 2 3 8 3 2" xfId="3152"/>
    <cellStyle name="Note 2 2 3 8 3 2 2" xfId="7188"/>
    <cellStyle name="Note 2 2 3 8 3 3" xfId="7187"/>
    <cellStyle name="Note 2 2 3 8 4" xfId="5354"/>
    <cellStyle name="Note 2 2 3 9" xfId="1050"/>
    <cellStyle name="Note 2 2 3 9 2" xfId="3153"/>
    <cellStyle name="Note 2 2 3 9 2 2" xfId="3154"/>
    <cellStyle name="Note 2 2 3 9 2 2 2" xfId="7190"/>
    <cellStyle name="Note 2 2 3 9 2 3" xfId="7189"/>
    <cellStyle name="Note 2 2 3 9 3" xfId="3155"/>
    <cellStyle name="Note 2 2 3 9 3 2" xfId="7191"/>
    <cellStyle name="Note 2 2 3 9 4" xfId="5447"/>
    <cellStyle name="Note 2 2 4" xfId="686"/>
    <cellStyle name="Note 2 2 4 2" xfId="1172"/>
    <cellStyle name="Note 2 2 4 2 2" xfId="3156"/>
    <cellStyle name="Note 2 2 4 2 2 2" xfId="3157"/>
    <cellStyle name="Note 2 2 4 2 2 2 2" xfId="7193"/>
    <cellStyle name="Note 2 2 4 2 2 3" xfId="7192"/>
    <cellStyle name="Note 2 2 4 2 3" xfId="3158"/>
    <cellStyle name="Note 2 2 4 2 3 2" xfId="7194"/>
    <cellStyle name="Note 2 2 4 2 4" xfId="5569"/>
    <cellStyle name="Note 2 2 4 3" xfId="1578"/>
    <cellStyle name="Note 2 2 4 3 2" xfId="3159"/>
    <cellStyle name="Note 2 2 4 3 2 2" xfId="3160"/>
    <cellStyle name="Note 2 2 4 3 2 2 2" xfId="7196"/>
    <cellStyle name="Note 2 2 4 3 2 3" xfId="7195"/>
    <cellStyle name="Note 2 2 4 3 3" xfId="5927"/>
    <cellStyle name="Note 2 2 4 4" xfId="3161"/>
    <cellStyle name="Note 2 2 4 4 2" xfId="3162"/>
    <cellStyle name="Note 2 2 4 4 2 2" xfId="7198"/>
    <cellStyle name="Note 2 2 4 4 3" xfId="7197"/>
    <cellStyle name="Note 2 2 4 5" xfId="5137"/>
    <cellStyle name="Note 2 2 5" xfId="620"/>
    <cellStyle name="Note 2 2 5 2" xfId="1106"/>
    <cellStyle name="Note 2 2 5 2 2" xfId="3163"/>
    <cellStyle name="Note 2 2 5 2 2 2" xfId="3164"/>
    <cellStyle name="Note 2 2 5 2 2 2 2" xfId="7200"/>
    <cellStyle name="Note 2 2 5 2 2 3" xfId="7199"/>
    <cellStyle name="Note 2 2 5 2 3" xfId="3165"/>
    <cellStyle name="Note 2 2 5 2 3 2" xfId="7201"/>
    <cellStyle name="Note 2 2 5 2 4" xfId="5503"/>
    <cellStyle name="Note 2 2 5 3" xfId="1512"/>
    <cellStyle name="Note 2 2 5 3 2" xfId="3166"/>
    <cellStyle name="Note 2 2 5 3 2 2" xfId="3167"/>
    <cellStyle name="Note 2 2 5 3 2 2 2" xfId="7203"/>
    <cellStyle name="Note 2 2 5 3 2 3" xfId="7202"/>
    <cellStyle name="Note 2 2 5 3 3" xfId="5861"/>
    <cellStyle name="Note 2 2 5 4" xfId="3168"/>
    <cellStyle name="Note 2 2 5 4 2" xfId="3169"/>
    <cellStyle name="Note 2 2 5 4 2 2" xfId="7205"/>
    <cellStyle name="Note 2 2 5 4 3" xfId="7204"/>
    <cellStyle name="Note 2 2 5 5" xfId="5071"/>
    <cellStyle name="Note 2 2 6" xfId="651"/>
    <cellStyle name="Note 2 2 6 2" xfId="1137"/>
    <cellStyle name="Note 2 2 6 2 2" xfId="3170"/>
    <cellStyle name="Note 2 2 6 2 2 2" xfId="3171"/>
    <cellStyle name="Note 2 2 6 2 2 2 2" xfId="7207"/>
    <cellStyle name="Note 2 2 6 2 2 3" xfId="7206"/>
    <cellStyle name="Note 2 2 6 2 3" xfId="3172"/>
    <cellStyle name="Note 2 2 6 2 3 2" xfId="7208"/>
    <cellStyle name="Note 2 2 6 2 4" xfId="5534"/>
    <cellStyle name="Note 2 2 6 3" xfId="1543"/>
    <cellStyle name="Note 2 2 6 3 2" xfId="3173"/>
    <cellStyle name="Note 2 2 6 3 2 2" xfId="3174"/>
    <cellStyle name="Note 2 2 6 3 2 2 2" xfId="7210"/>
    <cellStyle name="Note 2 2 6 3 2 3" xfId="7209"/>
    <cellStyle name="Note 2 2 6 3 3" xfId="5892"/>
    <cellStyle name="Note 2 2 6 4" xfId="3175"/>
    <cellStyle name="Note 2 2 6 4 2" xfId="3176"/>
    <cellStyle name="Note 2 2 6 4 2 2" xfId="7212"/>
    <cellStyle name="Note 2 2 6 4 3" xfId="7211"/>
    <cellStyle name="Note 2 2 6 5" xfId="5102"/>
    <cellStyle name="Note 2 2 7" xfId="668"/>
    <cellStyle name="Note 2 2 7 2" xfId="1154"/>
    <cellStyle name="Note 2 2 7 2 2" xfId="3177"/>
    <cellStyle name="Note 2 2 7 2 2 2" xfId="3178"/>
    <cellStyle name="Note 2 2 7 2 2 2 2" xfId="7214"/>
    <cellStyle name="Note 2 2 7 2 2 3" xfId="7213"/>
    <cellStyle name="Note 2 2 7 2 3" xfId="3179"/>
    <cellStyle name="Note 2 2 7 2 3 2" xfId="7215"/>
    <cellStyle name="Note 2 2 7 2 4" xfId="5551"/>
    <cellStyle name="Note 2 2 7 3" xfId="1560"/>
    <cellStyle name="Note 2 2 7 3 2" xfId="3180"/>
    <cellStyle name="Note 2 2 7 3 2 2" xfId="3181"/>
    <cellStyle name="Note 2 2 7 3 2 2 2" xfId="7217"/>
    <cellStyle name="Note 2 2 7 3 2 3" xfId="7216"/>
    <cellStyle name="Note 2 2 7 3 3" xfId="5909"/>
    <cellStyle name="Note 2 2 7 4" xfId="3182"/>
    <cellStyle name="Note 2 2 7 4 2" xfId="3183"/>
    <cellStyle name="Note 2 2 7 4 2 2" xfId="7219"/>
    <cellStyle name="Note 2 2 7 4 3" xfId="7218"/>
    <cellStyle name="Note 2 2 7 5" xfId="5119"/>
    <cellStyle name="Note 2 2 8" xfId="792"/>
    <cellStyle name="Note 2 2 8 2" xfId="1278"/>
    <cellStyle name="Note 2 2 8 2 2" xfId="3184"/>
    <cellStyle name="Note 2 2 8 2 2 2" xfId="3185"/>
    <cellStyle name="Note 2 2 8 2 2 2 2" xfId="7221"/>
    <cellStyle name="Note 2 2 8 2 2 3" xfId="7220"/>
    <cellStyle name="Note 2 2 8 2 3" xfId="3186"/>
    <cellStyle name="Note 2 2 8 2 3 2" xfId="7222"/>
    <cellStyle name="Note 2 2 8 2 4" xfId="5675"/>
    <cellStyle name="Note 2 2 8 3" xfId="1684"/>
    <cellStyle name="Note 2 2 8 3 2" xfId="3187"/>
    <cellStyle name="Note 2 2 8 3 2 2" xfId="3188"/>
    <cellStyle name="Note 2 2 8 3 2 2 2" xfId="7224"/>
    <cellStyle name="Note 2 2 8 3 2 3" xfId="7223"/>
    <cellStyle name="Note 2 2 8 3 3" xfId="6033"/>
    <cellStyle name="Note 2 2 8 4" xfId="3189"/>
    <cellStyle name="Note 2 2 8 4 2" xfId="3190"/>
    <cellStyle name="Note 2 2 8 4 2 2" xfId="7226"/>
    <cellStyle name="Note 2 2 8 4 3" xfId="7225"/>
    <cellStyle name="Note 2 2 8 5" xfId="5243"/>
    <cellStyle name="Note 2 2 9" xfId="947"/>
    <cellStyle name="Note 2 2 9 2" xfId="1796"/>
    <cellStyle name="Note 2 2 9 2 2" xfId="3191"/>
    <cellStyle name="Note 2 2 9 2 2 2" xfId="3192"/>
    <cellStyle name="Note 2 2 9 2 2 2 2" xfId="7228"/>
    <cellStyle name="Note 2 2 9 2 2 3" xfId="7227"/>
    <cellStyle name="Note 2 2 9 2 3" xfId="6145"/>
    <cellStyle name="Note 2 2 9 3" xfId="3193"/>
    <cellStyle name="Note 2 2 9 3 2" xfId="3194"/>
    <cellStyle name="Note 2 2 9 3 2 2" xfId="7230"/>
    <cellStyle name="Note 2 2 9 3 3" xfId="7229"/>
    <cellStyle name="Note 2 2 9 4" xfId="5355"/>
    <cellStyle name="Note 2 3" xfId="442"/>
    <cellStyle name="Note 2 3 10" xfId="948"/>
    <cellStyle name="Note 2 3 10 2" xfId="1797"/>
    <cellStyle name="Note 2 3 10 2 2" xfId="3195"/>
    <cellStyle name="Note 2 3 10 2 2 2" xfId="3196"/>
    <cellStyle name="Note 2 3 10 2 2 2 2" xfId="7232"/>
    <cellStyle name="Note 2 3 10 2 2 3" xfId="7231"/>
    <cellStyle name="Note 2 3 10 2 3" xfId="6146"/>
    <cellStyle name="Note 2 3 10 3" xfId="3197"/>
    <cellStyle name="Note 2 3 10 3 2" xfId="3198"/>
    <cellStyle name="Note 2 3 10 3 2 2" xfId="7234"/>
    <cellStyle name="Note 2 3 10 3 3" xfId="7233"/>
    <cellStyle name="Note 2 3 10 4" xfId="5356"/>
    <cellStyle name="Note 2 3 11" xfId="1016"/>
    <cellStyle name="Note 2 3 11 2" xfId="3199"/>
    <cellStyle name="Note 2 3 11 2 2" xfId="3200"/>
    <cellStyle name="Note 2 3 11 2 2 2" xfId="7236"/>
    <cellStyle name="Note 2 3 11 2 3" xfId="7235"/>
    <cellStyle name="Note 2 3 11 3" xfId="3201"/>
    <cellStyle name="Note 2 3 11 3 2" xfId="7237"/>
    <cellStyle name="Note 2 3 11 4" xfId="5413"/>
    <cellStyle name="Note 2 3 12" xfId="1420"/>
    <cellStyle name="Note 2 3 12 2" xfId="3202"/>
    <cellStyle name="Note 2 3 12 2 2" xfId="3203"/>
    <cellStyle name="Note 2 3 12 2 2 2" xfId="7239"/>
    <cellStyle name="Note 2 3 12 2 3" xfId="7238"/>
    <cellStyle name="Note 2 3 12 3" xfId="5769"/>
    <cellStyle name="Note 2 3 13" xfId="3204"/>
    <cellStyle name="Note 2 3 13 2" xfId="3205"/>
    <cellStyle name="Note 2 3 13 2 2" xfId="7241"/>
    <cellStyle name="Note 2 3 13 3" xfId="7240"/>
    <cellStyle name="Note 2 3 14" xfId="4982"/>
    <cellStyle name="Note 2 3 2" xfId="503"/>
    <cellStyle name="Note 2 3 2 10" xfId="1036"/>
    <cellStyle name="Note 2 3 2 10 2" xfId="3206"/>
    <cellStyle name="Note 2 3 2 10 2 2" xfId="3207"/>
    <cellStyle name="Note 2 3 2 10 2 2 2" xfId="7243"/>
    <cellStyle name="Note 2 3 2 10 2 3" xfId="7242"/>
    <cellStyle name="Note 2 3 2 10 3" xfId="3208"/>
    <cellStyle name="Note 2 3 2 10 3 2" xfId="7244"/>
    <cellStyle name="Note 2 3 2 10 4" xfId="5433"/>
    <cellStyle name="Note 2 3 2 11" xfId="1443"/>
    <cellStyle name="Note 2 3 2 11 2" xfId="3209"/>
    <cellStyle name="Note 2 3 2 11 2 2" xfId="3210"/>
    <cellStyle name="Note 2 3 2 11 2 2 2" xfId="7246"/>
    <cellStyle name="Note 2 3 2 11 2 3" xfId="7245"/>
    <cellStyle name="Note 2 3 2 11 3" xfId="5792"/>
    <cellStyle name="Note 2 3 2 12" xfId="3211"/>
    <cellStyle name="Note 2 3 2 12 2" xfId="3212"/>
    <cellStyle name="Note 2 3 2 12 2 2" xfId="7248"/>
    <cellStyle name="Note 2 3 2 12 3" xfId="7247"/>
    <cellStyle name="Note 2 3 2 13" xfId="5002"/>
    <cellStyle name="Note 2 3 2 2" xfId="506"/>
    <cellStyle name="Note 2 3 2 2 10" xfId="1446"/>
    <cellStyle name="Note 2 3 2 2 10 2" xfId="3213"/>
    <cellStyle name="Note 2 3 2 2 10 2 2" xfId="3214"/>
    <cellStyle name="Note 2 3 2 2 10 2 2 2" xfId="7250"/>
    <cellStyle name="Note 2 3 2 2 10 2 3" xfId="7249"/>
    <cellStyle name="Note 2 3 2 2 10 3" xfId="5795"/>
    <cellStyle name="Note 2 3 2 2 11" xfId="3215"/>
    <cellStyle name="Note 2 3 2 2 11 2" xfId="3216"/>
    <cellStyle name="Note 2 3 2 2 11 2 2" xfId="7252"/>
    <cellStyle name="Note 2 3 2 2 11 3" xfId="7251"/>
    <cellStyle name="Note 2 3 2 2 12" xfId="5005"/>
    <cellStyle name="Note 2 3 2 2 2" xfId="719"/>
    <cellStyle name="Note 2 3 2 2 2 2" xfId="1205"/>
    <cellStyle name="Note 2 3 2 2 2 2 2" xfId="3217"/>
    <cellStyle name="Note 2 3 2 2 2 2 2 2" xfId="3218"/>
    <cellStyle name="Note 2 3 2 2 2 2 2 2 2" xfId="7254"/>
    <cellStyle name="Note 2 3 2 2 2 2 2 3" xfId="7253"/>
    <cellStyle name="Note 2 3 2 2 2 2 3" xfId="3219"/>
    <cellStyle name="Note 2 3 2 2 2 2 3 2" xfId="7255"/>
    <cellStyle name="Note 2 3 2 2 2 2 4" xfId="5602"/>
    <cellStyle name="Note 2 3 2 2 2 3" xfId="1611"/>
    <cellStyle name="Note 2 3 2 2 2 3 2" xfId="3220"/>
    <cellStyle name="Note 2 3 2 2 2 3 2 2" xfId="3221"/>
    <cellStyle name="Note 2 3 2 2 2 3 2 2 2" xfId="7257"/>
    <cellStyle name="Note 2 3 2 2 2 3 2 3" xfId="7256"/>
    <cellStyle name="Note 2 3 2 2 2 3 3" xfId="5960"/>
    <cellStyle name="Note 2 3 2 2 2 4" xfId="3222"/>
    <cellStyle name="Note 2 3 2 2 2 4 2" xfId="3223"/>
    <cellStyle name="Note 2 3 2 2 2 4 2 2" xfId="7259"/>
    <cellStyle name="Note 2 3 2 2 2 4 3" xfId="7258"/>
    <cellStyle name="Note 2 3 2 2 2 5" xfId="5170"/>
    <cellStyle name="Note 2 3 2 2 3" xfId="755"/>
    <cellStyle name="Note 2 3 2 2 3 2" xfId="1241"/>
    <cellStyle name="Note 2 3 2 2 3 2 2" xfId="3224"/>
    <cellStyle name="Note 2 3 2 2 3 2 2 2" xfId="3225"/>
    <cellStyle name="Note 2 3 2 2 3 2 2 2 2" xfId="7261"/>
    <cellStyle name="Note 2 3 2 2 3 2 2 3" xfId="7260"/>
    <cellStyle name="Note 2 3 2 2 3 2 3" xfId="3226"/>
    <cellStyle name="Note 2 3 2 2 3 2 3 2" xfId="7262"/>
    <cellStyle name="Note 2 3 2 2 3 2 4" xfId="5638"/>
    <cellStyle name="Note 2 3 2 2 3 3" xfId="1647"/>
    <cellStyle name="Note 2 3 2 2 3 3 2" xfId="3227"/>
    <cellStyle name="Note 2 3 2 2 3 3 2 2" xfId="3228"/>
    <cellStyle name="Note 2 3 2 2 3 3 2 2 2" xfId="7264"/>
    <cellStyle name="Note 2 3 2 2 3 3 2 3" xfId="7263"/>
    <cellStyle name="Note 2 3 2 2 3 3 3" xfId="5996"/>
    <cellStyle name="Note 2 3 2 2 3 4" xfId="3229"/>
    <cellStyle name="Note 2 3 2 2 3 4 2" xfId="3230"/>
    <cellStyle name="Note 2 3 2 2 3 4 2 2" xfId="7266"/>
    <cellStyle name="Note 2 3 2 2 3 4 3" xfId="7265"/>
    <cellStyle name="Note 2 3 2 2 3 5" xfId="5206"/>
    <cellStyle name="Note 2 3 2 2 4" xfId="705"/>
    <cellStyle name="Note 2 3 2 2 4 2" xfId="1191"/>
    <cellStyle name="Note 2 3 2 2 4 2 2" xfId="3231"/>
    <cellStyle name="Note 2 3 2 2 4 2 2 2" xfId="3232"/>
    <cellStyle name="Note 2 3 2 2 4 2 2 2 2" xfId="7268"/>
    <cellStyle name="Note 2 3 2 2 4 2 2 3" xfId="7267"/>
    <cellStyle name="Note 2 3 2 2 4 2 3" xfId="3233"/>
    <cellStyle name="Note 2 3 2 2 4 2 3 2" xfId="7269"/>
    <cellStyle name="Note 2 3 2 2 4 2 4" xfId="5588"/>
    <cellStyle name="Note 2 3 2 2 4 3" xfId="1597"/>
    <cellStyle name="Note 2 3 2 2 4 3 2" xfId="3234"/>
    <cellStyle name="Note 2 3 2 2 4 3 2 2" xfId="3235"/>
    <cellStyle name="Note 2 3 2 2 4 3 2 2 2" xfId="7271"/>
    <cellStyle name="Note 2 3 2 2 4 3 2 3" xfId="7270"/>
    <cellStyle name="Note 2 3 2 2 4 3 3" xfId="5946"/>
    <cellStyle name="Note 2 3 2 2 4 4" xfId="3236"/>
    <cellStyle name="Note 2 3 2 2 4 4 2" xfId="3237"/>
    <cellStyle name="Note 2 3 2 2 4 4 2 2" xfId="7273"/>
    <cellStyle name="Note 2 3 2 2 4 4 3" xfId="7272"/>
    <cellStyle name="Note 2 3 2 2 4 5" xfId="5156"/>
    <cellStyle name="Note 2 3 2 2 5" xfId="642"/>
    <cellStyle name="Note 2 3 2 2 5 2" xfId="1128"/>
    <cellStyle name="Note 2 3 2 2 5 2 2" xfId="3238"/>
    <cellStyle name="Note 2 3 2 2 5 2 2 2" xfId="3239"/>
    <cellStyle name="Note 2 3 2 2 5 2 2 2 2" xfId="7275"/>
    <cellStyle name="Note 2 3 2 2 5 2 2 3" xfId="7274"/>
    <cellStyle name="Note 2 3 2 2 5 2 3" xfId="3240"/>
    <cellStyle name="Note 2 3 2 2 5 2 3 2" xfId="7276"/>
    <cellStyle name="Note 2 3 2 2 5 2 4" xfId="5525"/>
    <cellStyle name="Note 2 3 2 2 5 3" xfId="1534"/>
    <cellStyle name="Note 2 3 2 2 5 3 2" xfId="3241"/>
    <cellStyle name="Note 2 3 2 2 5 3 2 2" xfId="3242"/>
    <cellStyle name="Note 2 3 2 2 5 3 2 2 2" xfId="7278"/>
    <cellStyle name="Note 2 3 2 2 5 3 2 3" xfId="7277"/>
    <cellStyle name="Note 2 3 2 2 5 3 3" xfId="5883"/>
    <cellStyle name="Note 2 3 2 2 5 4" xfId="3243"/>
    <cellStyle name="Note 2 3 2 2 5 4 2" xfId="3244"/>
    <cellStyle name="Note 2 3 2 2 5 4 2 2" xfId="7280"/>
    <cellStyle name="Note 2 3 2 2 5 4 3" xfId="7279"/>
    <cellStyle name="Note 2 3 2 2 5 5" xfId="5093"/>
    <cellStyle name="Note 2 3 2 2 6" xfId="826"/>
    <cellStyle name="Note 2 3 2 2 6 2" xfId="1312"/>
    <cellStyle name="Note 2 3 2 2 6 2 2" xfId="3245"/>
    <cellStyle name="Note 2 3 2 2 6 2 2 2" xfId="3246"/>
    <cellStyle name="Note 2 3 2 2 6 2 2 2 2" xfId="7282"/>
    <cellStyle name="Note 2 3 2 2 6 2 2 3" xfId="7281"/>
    <cellStyle name="Note 2 3 2 2 6 2 3" xfId="3247"/>
    <cellStyle name="Note 2 3 2 2 6 2 3 2" xfId="7283"/>
    <cellStyle name="Note 2 3 2 2 6 2 4" xfId="5709"/>
    <cellStyle name="Note 2 3 2 2 6 3" xfId="1718"/>
    <cellStyle name="Note 2 3 2 2 6 3 2" xfId="3248"/>
    <cellStyle name="Note 2 3 2 2 6 3 2 2" xfId="3249"/>
    <cellStyle name="Note 2 3 2 2 6 3 2 2 2" xfId="7285"/>
    <cellStyle name="Note 2 3 2 2 6 3 2 3" xfId="7284"/>
    <cellStyle name="Note 2 3 2 2 6 3 3" xfId="6067"/>
    <cellStyle name="Note 2 3 2 2 6 4" xfId="3250"/>
    <cellStyle name="Note 2 3 2 2 6 4 2" xfId="3251"/>
    <cellStyle name="Note 2 3 2 2 6 4 2 2" xfId="7287"/>
    <cellStyle name="Note 2 3 2 2 6 4 3" xfId="7286"/>
    <cellStyle name="Note 2 3 2 2 6 5" xfId="5277"/>
    <cellStyle name="Note 2 3 2 2 7" xfId="868"/>
    <cellStyle name="Note 2 3 2 2 7 2" xfId="1354"/>
    <cellStyle name="Note 2 3 2 2 7 2 2" xfId="3252"/>
    <cellStyle name="Note 2 3 2 2 7 2 2 2" xfId="3253"/>
    <cellStyle name="Note 2 3 2 2 7 2 2 2 2" xfId="7289"/>
    <cellStyle name="Note 2 3 2 2 7 2 2 3" xfId="7288"/>
    <cellStyle name="Note 2 3 2 2 7 2 3" xfId="3254"/>
    <cellStyle name="Note 2 3 2 2 7 2 3 2" xfId="7290"/>
    <cellStyle name="Note 2 3 2 2 7 2 4" xfId="5751"/>
    <cellStyle name="Note 2 3 2 2 7 3" xfId="1760"/>
    <cellStyle name="Note 2 3 2 2 7 3 2" xfId="3255"/>
    <cellStyle name="Note 2 3 2 2 7 3 2 2" xfId="3256"/>
    <cellStyle name="Note 2 3 2 2 7 3 2 2 2" xfId="7292"/>
    <cellStyle name="Note 2 3 2 2 7 3 2 3" xfId="7291"/>
    <cellStyle name="Note 2 3 2 2 7 3 3" xfId="6109"/>
    <cellStyle name="Note 2 3 2 2 7 4" xfId="3257"/>
    <cellStyle name="Note 2 3 2 2 7 4 2" xfId="3258"/>
    <cellStyle name="Note 2 3 2 2 7 4 2 2" xfId="7294"/>
    <cellStyle name="Note 2 3 2 2 7 4 3" xfId="7293"/>
    <cellStyle name="Note 2 3 2 2 7 5" xfId="5319"/>
    <cellStyle name="Note 2 3 2 2 8" xfId="949"/>
    <cellStyle name="Note 2 3 2 2 8 2" xfId="1798"/>
    <cellStyle name="Note 2 3 2 2 8 2 2" xfId="3259"/>
    <cellStyle name="Note 2 3 2 2 8 2 2 2" xfId="3260"/>
    <cellStyle name="Note 2 3 2 2 8 2 2 2 2" xfId="7296"/>
    <cellStyle name="Note 2 3 2 2 8 2 2 3" xfId="7295"/>
    <cellStyle name="Note 2 3 2 2 8 2 3" xfId="6147"/>
    <cellStyle name="Note 2 3 2 2 8 3" xfId="3261"/>
    <cellStyle name="Note 2 3 2 2 8 3 2" xfId="3262"/>
    <cellStyle name="Note 2 3 2 2 8 3 2 2" xfId="7298"/>
    <cellStyle name="Note 2 3 2 2 8 3 3" xfId="7297"/>
    <cellStyle name="Note 2 3 2 2 8 4" xfId="5357"/>
    <cellStyle name="Note 2 3 2 2 9" xfId="1039"/>
    <cellStyle name="Note 2 3 2 2 9 2" xfId="3263"/>
    <cellStyle name="Note 2 3 2 2 9 2 2" xfId="3264"/>
    <cellStyle name="Note 2 3 2 2 9 2 2 2" xfId="7300"/>
    <cellStyle name="Note 2 3 2 2 9 2 3" xfId="7299"/>
    <cellStyle name="Note 2 3 2 2 9 3" xfId="3265"/>
    <cellStyle name="Note 2 3 2 2 9 3 2" xfId="7301"/>
    <cellStyle name="Note 2 3 2 2 9 4" xfId="5436"/>
    <cellStyle name="Note 2 3 2 3" xfId="716"/>
    <cellStyle name="Note 2 3 2 3 2" xfId="1202"/>
    <cellStyle name="Note 2 3 2 3 2 2" xfId="3266"/>
    <cellStyle name="Note 2 3 2 3 2 2 2" xfId="3267"/>
    <cellStyle name="Note 2 3 2 3 2 2 2 2" xfId="7303"/>
    <cellStyle name="Note 2 3 2 3 2 2 3" xfId="7302"/>
    <cellStyle name="Note 2 3 2 3 2 3" xfId="3268"/>
    <cellStyle name="Note 2 3 2 3 2 3 2" xfId="7304"/>
    <cellStyle name="Note 2 3 2 3 2 4" xfId="5599"/>
    <cellStyle name="Note 2 3 2 3 3" xfId="1608"/>
    <cellStyle name="Note 2 3 2 3 3 2" xfId="3269"/>
    <cellStyle name="Note 2 3 2 3 3 2 2" xfId="3270"/>
    <cellStyle name="Note 2 3 2 3 3 2 2 2" xfId="7306"/>
    <cellStyle name="Note 2 3 2 3 3 2 3" xfId="7305"/>
    <cellStyle name="Note 2 3 2 3 3 3" xfId="5957"/>
    <cellStyle name="Note 2 3 2 3 4" xfId="3271"/>
    <cellStyle name="Note 2 3 2 3 4 2" xfId="3272"/>
    <cellStyle name="Note 2 3 2 3 4 2 2" xfId="7308"/>
    <cellStyle name="Note 2 3 2 3 4 3" xfId="7307"/>
    <cellStyle name="Note 2 3 2 3 5" xfId="5167"/>
    <cellStyle name="Note 2 3 2 4" xfId="752"/>
    <cellStyle name="Note 2 3 2 4 2" xfId="1238"/>
    <cellStyle name="Note 2 3 2 4 2 2" xfId="3273"/>
    <cellStyle name="Note 2 3 2 4 2 2 2" xfId="3274"/>
    <cellStyle name="Note 2 3 2 4 2 2 2 2" xfId="7310"/>
    <cellStyle name="Note 2 3 2 4 2 2 3" xfId="7309"/>
    <cellStyle name="Note 2 3 2 4 2 3" xfId="3275"/>
    <cellStyle name="Note 2 3 2 4 2 3 2" xfId="7311"/>
    <cellStyle name="Note 2 3 2 4 2 4" xfId="5635"/>
    <cellStyle name="Note 2 3 2 4 3" xfId="1644"/>
    <cellStyle name="Note 2 3 2 4 3 2" xfId="3276"/>
    <cellStyle name="Note 2 3 2 4 3 2 2" xfId="3277"/>
    <cellStyle name="Note 2 3 2 4 3 2 2 2" xfId="7313"/>
    <cellStyle name="Note 2 3 2 4 3 2 3" xfId="7312"/>
    <cellStyle name="Note 2 3 2 4 3 3" xfId="5993"/>
    <cellStyle name="Note 2 3 2 4 4" xfId="3278"/>
    <cellStyle name="Note 2 3 2 4 4 2" xfId="3279"/>
    <cellStyle name="Note 2 3 2 4 4 2 2" xfId="7315"/>
    <cellStyle name="Note 2 3 2 4 4 3" xfId="7314"/>
    <cellStyle name="Note 2 3 2 4 5" xfId="5203"/>
    <cellStyle name="Note 2 3 2 5" xfId="632"/>
    <cellStyle name="Note 2 3 2 5 2" xfId="1118"/>
    <cellStyle name="Note 2 3 2 5 2 2" xfId="3280"/>
    <cellStyle name="Note 2 3 2 5 2 2 2" xfId="3281"/>
    <cellStyle name="Note 2 3 2 5 2 2 2 2" xfId="7317"/>
    <cellStyle name="Note 2 3 2 5 2 2 3" xfId="7316"/>
    <cellStyle name="Note 2 3 2 5 2 3" xfId="3282"/>
    <cellStyle name="Note 2 3 2 5 2 3 2" xfId="7318"/>
    <cellStyle name="Note 2 3 2 5 2 4" xfId="5515"/>
    <cellStyle name="Note 2 3 2 5 3" xfId="1524"/>
    <cellStyle name="Note 2 3 2 5 3 2" xfId="3283"/>
    <cellStyle name="Note 2 3 2 5 3 2 2" xfId="3284"/>
    <cellStyle name="Note 2 3 2 5 3 2 2 2" xfId="7320"/>
    <cellStyle name="Note 2 3 2 5 3 2 3" xfId="7319"/>
    <cellStyle name="Note 2 3 2 5 3 3" xfId="5873"/>
    <cellStyle name="Note 2 3 2 5 4" xfId="3285"/>
    <cellStyle name="Note 2 3 2 5 4 2" xfId="3286"/>
    <cellStyle name="Note 2 3 2 5 4 2 2" xfId="7322"/>
    <cellStyle name="Note 2 3 2 5 4 3" xfId="7321"/>
    <cellStyle name="Note 2 3 2 5 5" xfId="5083"/>
    <cellStyle name="Note 2 3 2 6" xfId="601"/>
    <cellStyle name="Note 2 3 2 6 2" xfId="1087"/>
    <cellStyle name="Note 2 3 2 6 2 2" xfId="3287"/>
    <cellStyle name="Note 2 3 2 6 2 2 2" xfId="3288"/>
    <cellStyle name="Note 2 3 2 6 2 2 2 2" xfId="7324"/>
    <cellStyle name="Note 2 3 2 6 2 2 3" xfId="7323"/>
    <cellStyle name="Note 2 3 2 6 2 3" xfId="3289"/>
    <cellStyle name="Note 2 3 2 6 2 3 2" xfId="7325"/>
    <cellStyle name="Note 2 3 2 6 2 4" xfId="5484"/>
    <cellStyle name="Note 2 3 2 6 3" xfId="1493"/>
    <cellStyle name="Note 2 3 2 6 3 2" xfId="3290"/>
    <cellStyle name="Note 2 3 2 6 3 2 2" xfId="3291"/>
    <cellStyle name="Note 2 3 2 6 3 2 2 2" xfId="7327"/>
    <cellStyle name="Note 2 3 2 6 3 2 3" xfId="7326"/>
    <cellStyle name="Note 2 3 2 6 3 3" xfId="5842"/>
    <cellStyle name="Note 2 3 2 6 4" xfId="3292"/>
    <cellStyle name="Note 2 3 2 6 4 2" xfId="3293"/>
    <cellStyle name="Note 2 3 2 6 4 2 2" xfId="7329"/>
    <cellStyle name="Note 2 3 2 6 4 3" xfId="7328"/>
    <cellStyle name="Note 2 3 2 6 5" xfId="5052"/>
    <cellStyle name="Note 2 3 2 7" xfId="823"/>
    <cellStyle name="Note 2 3 2 7 2" xfId="1309"/>
    <cellStyle name="Note 2 3 2 7 2 2" xfId="3294"/>
    <cellStyle name="Note 2 3 2 7 2 2 2" xfId="3295"/>
    <cellStyle name="Note 2 3 2 7 2 2 2 2" xfId="7331"/>
    <cellStyle name="Note 2 3 2 7 2 2 3" xfId="7330"/>
    <cellStyle name="Note 2 3 2 7 2 3" xfId="3296"/>
    <cellStyle name="Note 2 3 2 7 2 3 2" xfId="7332"/>
    <cellStyle name="Note 2 3 2 7 2 4" xfId="5706"/>
    <cellStyle name="Note 2 3 2 7 3" xfId="1715"/>
    <cellStyle name="Note 2 3 2 7 3 2" xfId="3297"/>
    <cellStyle name="Note 2 3 2 7 3 2 2" xfId="3298"/>
    <cellStyle name="Note 2 3 2 7 3 2 2 2" xfId="7334"/>
    <cellStyle name="Note 2 3 2 7 3 2 3" xfId="7333"/>
    <cellStyle name="Note 2 3 2 7 3 3" xfId="6064"/>
    <cellStyle name="Note 2 3 2 7 4" xfId="3299"/>
    <cellStyle name="Note 2 3 2 7 4 2" xfId="3300"/>
    <cellStyle name="Note 2 3 2 7 4 2 2" xfId="7336"/>
    <cellStyle name="Note 2 3 2 7 4 3" xfId="7335"/>
    <cellStyle name="Note 2 3 2 7 5" xfId="5274"/>
    <cellStyle name="Note 2 3 2 8" xfId="865"/>
    <cellStyle name="Note 2 3 2 8 2" xfId="1351"/>
    <cellStyle name="Note 2 3 2 8 2 2" xfId="3301"/>
    <cellStyle name="Note 2 3 2 8 2 2 2" xfId="3302"/>
    <cellStyle name="Note 2 3 2 8 2 2 2 2" xfId="7338"/>
    <cellStyle name="Note 2 3 2 8 2 2 3" xfId="7337"/>
    <cellStyle name="Note 2 3 2 8 2 3" xfId="3303"/>
    <cellStyle name="Note 2 3 2 8 2 3 2" xfId="7339"/>
    <cellStyle name="Note 2 3 2 8 2 4" xfId="5748"/>
    <cellStyle name="Note 2 3 2 8 3" xfId="1757"/>
    <cellStyle name="Note 2 3 2 8 3 2" xfId="3304"/>
    <cellStyle name="Note 2 3 2 8 3 2 2" xfId="3305"/>
    <cellStyle name="Note 2 3 2 8 3 2 2 2" xfId="7341"/>
    <cellStyle name="Note 2 3 2 8 3 2 3" xfId="7340"/>
    <cellStyle name="Note 2 3 2 8 3 3" xfId="6106"/>
    <cellStyle name="Note 2 3 2 8 4" xfId="3306"/>
    <cellStyle name="Note 2 3 2 8 4 2" xfId="3307"/>
    <cellStyle name="Note 2 3 2 8 4 2 2" xfId="7343"/>
    <cellStyle name="Note 2 3 2 8 4 3" xfId="7342"/>
    <cellStyle name="Note 2 3 2 8 5" xfId="5316"/>
    <cellStyle name="Note 2 3 2 9" xfId="950"/>
    <cellStyle name="Note 2 3 2 9 2" xfId="1799"/>
    <cellStyle name="Note 2 3 2 9 2 2" xfId="3308"/>
    <cellStyle name="Note 2 3 2 9 2 2 2" xfId="3309"/>
    <cellStyle name="Note 2 3 2 9 2 2 2 2" xfId="7345"/>
    <cellStyle name="Note 2 3 2 9 2 2 3" xfId="7344"/>
    <cellStyle name="Note 2 3 2 9 2 3" xfId="6148"/>
    <cellStyle name="Note 2 3 2 9 3" xfId="3310"/>
    <cellStyle name="Note 2 3 2 9 3 2" xfId="3311"/>
    <cellStyle name="Note 2 3 2 9 3 2 2" xfId="7347"/>
    <cellStyle name="Note 2 3 2 9 3 3" xfId="7346"/>
    <cellStyle name="Note 2 3 2 9 4" xfId="5358"/>
    <cellStyle name="Note 2 3 3" xfId="513"/>
    <cellStyle name="Note 2 3 3 10" xfId="1453"/>
    <cellStyle name="Note 2 3 3 10 2" xfId="3312"/>
    <cellStyle name="Note 2 3 3 10 2 2" xfId="3313"/>
    <cellStyle name="Note 2 3 3 10 2 2 2" xfId="7349"/>
    <cellStyle name="Note 2 3 3 10 2 3" xfId="7348"/>
    <cellStyle name="Note 2 3 3 10 3" xfId="5802"/>
    <cellStyle name="Note 2 3 3 11" xfId="3314"/>
    <cellStyle name="Note 2 3 3 11 2" xfId="3315"/>
    <cellStyle name="Note 2 3 3 11 2 2" xfId="7351"/>
    <cellStyle name="Note 2 3 3 11 3" xfId="7350"/>
    <cellStyle name="Note 2 3 3 12" xfId="5012"/>
    <cellStyle name="Note 2 3 3 2" xfId="726"/>
    <cellStyle name="Note 2 3 3 2 2" xfId="1212"/>
    <cellStyle name="Note 2 3 3 2 2 2" xfId="3316"/>
    <cellStyle name="Note 2 3 3 2 2 2 2" xfId="3317"/>
    <cellStyle name="Note 2 3 3 2 2 2 2 2" xfId="7353"/>
    <cellStyle name="Note 2 3 3 2 2 2 3" xfId="7352"/>
    <cellStyle name="Note 2 3 3 2 2 3" xfId="3318"/>
    <cellStyle name="Note 2 3 3 2 2 3 2" xfId="7354"/>
    <cellStyle name="Note 2 3 3 2 2 4" xfId="5609"/>
    <cellStyle name="Note 2 3 3 2 3" xfId="1618"/>
    <cellStyle name="Note 2 3 3 2 3 2" xfId="3319"/>
    <cellStyle name="Note 2 3 3 2 3 2 2" xfId="3320"/>
    <cellStyle name="Note 2 3 3 2 3 2 2 2" xfId="7356"/>
    <cellStyle name="Note 2 3 3 2 3 2 3" xfId="7355"/>
    <cellStyle name="Note 2 3 3 2 3 3" xfId="5967"/>
    <cellStyle name="Note 2 3 3 2 4" xfId="3321"/>
    <cellStyle name="Note 2 3 3 2 4 2" xfId="3322"/>
    <cellStyle name="Note 2 3 3 2 4 2 2" xfId="7358"/>
    <cellStyle name="Note 2 3 3 2 4 3" xfId="7357"/>
    <cellStyle name="Note 2 3 3 2 5" xfId="5177"/>
    <cellStyle name="Note 2 3 3 3" xfId="762"/>
    <cellStyle name="Note 2 3 3 3 2" xfId="1248"/>
    <cellStyle name="Note 2 3 3 3 2 2" xfId="3323"/>
    <cellStyle name="Note 2 3 3 3 2 2 2" xfId="3324"/>
    <cellStyle name="Note 2 3 3 3 2 2 2 2" xfId="7360"/>
    <cellStyle name="Note 2 3 3 3 2 2 3" xfId="7359"/>
    <cellStyle name="Note 2 3 3 3 2 3" xfId="3325"/>
    <cellStyle name="Note 2 3 3 3 2 3 2" xfId="7361"/>
    <cellStyle name="Note 2 3 3 3 2 4" xfId="5645"/>
    <cellStyle name="Note 2 3 3 3 3" xfId="1654"/>
    <cellStyle name="Note 2 3 3 3 3 2" xfId="3326"/>
    <cellStyle name="Note 2 3 3 3 3 2 2" xfId="3327"/>
    <cellStyle name="Note 2 3 3 3 3 2 2 2" xfId="7363"/>
    <cellStyle name="Note 2 3 3 3 3 2 3" xfId="7362"/>
    <cellStyle name="Note 2 3 3 3 3 3" xfId="6003"/>
    <cellStyle name="Note 2 3 3 3 4" xfId="3328"/>
    <cellStyle name="Note 2 3 3 3 4 2" xfId="3329"/>
    <cellStyle name="Note 2 3 3 3 4 2 2" xfId="7365"/>
    <cellStyle name="Note 2 3 3 3 4 3" xfId="7364"/>
    <cellStyle name="Note 2 3 3 3 5" xfId="5213"/>
    <cellStyle name="Note 2 3 3 4" xfId="627"/>
    <cellStyle name="Note 2 3 3 4 2" xfId="1113"/>
    <cellStyle name="Note 2 3 3 4 2 2" xfId="3330"/>
    <cellStyle name="Note 2 3 3 4 2 2 2" xfId="3331"/>
    <cellStyle name="Note 2 3 3 4 2 2 2 2" xfId="7367"/>
    <cellStyle name="Note 2 3 3 4 2 2 3" xfId="7366"/>
    <cellStyle name="Note 2 3 3 4 2 3" xfId="3332"/>
    <cellStyle name="Note 2 3 3 4 2 3 2" xfId="7368"/>
    <cellStyle name="Note 2 3 3 4 2 4" xfId="5510"/>
    <cellStyle name="Note 2 3 3 4 3" xfId="1519"/>
    <cellStyle name="Note 2 3 3 4 3 2" xfId="3333"/>
    <cellStyle name="Note 2 3 3 4 3 2 2" xfId="3334"/>
    <cellStyle name="Note 2 3 3 4 3 2 2 2" xfId="7370"/>
    <cellStyle name="Note 2 3 3 4 3 2 3" xfId="7369"/>
    <cellStyle name="Note 2 3 3 4 3 3" xfId="5868"/>
    <cellStyle name="Note 2 3 3 4 4" xfId="3335"/>
    <cellStyle name="Note 2 3 3 4 4 2" xfId="3336"/>
    <cellStyle name="Note 2 3 3 4 4 2 2" xfId="7372"/>
    <cellStyle name="Note 2 3 3 4 4 3" xfId="7371"/>
    <cellStyle name="Note 2 3 3 4 5" xfId="5078"/>
    <cellStyle name="Note 2 3 3 5" xfId="655"/>
    <cellStyle name="Note 2 3 3 5 2" xfId="1141"/>
    <cellStyle name="Note 2 3 3 5 2 2" xfId="3337"/>
    <cellStyle name="Note 2 3 3 5 2 2 2" xfId="3338"/>
    <cellStyle name="Note 2 3 3 5 2 2 2 2" xfId="7374"/>
    <cellStyle name="Note 2 3 3 5 2 2 3" xfId="7373"/>
    <cellStyle name="Note 2 3 3 5 2 3" xfId="3339"/>
    <cellStyle name="Note 2 3 3 5 2 3 2" xfId="7375"/>
    <cellStyle name="Note 2 3 3 5 2 4" xfId="5538"/>
    <cellStyle name="Note 2 3 3 5 3" xfId="1547"/>
    <cellStyle name="Note 2 3 3 5 3 2" xfId="3340"/>
    <cellStyle name="Note 2 3 3 5 3 2 2" xfId="3341"/>
    <cellStyle name="Note 2 3 3 5 3 2 2 2" xfId="7377"/>
    <cellStyle name="Note 2 3 3 5 3 2 3" xfId="7376"/>
    <cellStyle name="Note 2 3 3 5 3 3" xfId="5896"/>
    <cellStyle name="Note 2 3 3 5 4" xfId="3342"/>
    <cellStyle name="Note 2 3 3 5 4 2" xfId="3343"/>
    <cellStyle name="Note 2 3 3 5 4 2 2" xfId="7379"/>
    <cellStyle name="Note 2 3 3 5 4 3" xfId="7378"/>
    <cellStyle name="Note 2 3 3 5 5" xfId="5106"/>
    <cellStyle name="Note 2 3 3 6" xfId="833"/>
    <cellStyle name="Note 2 3 3 6 2" xfId="1319"/>
    <cellStyle name="Note 2 3 3 6 2 2" xfId="3344"/>
    <cellStyle name="Note 2 3 3 6 2 2 2" xfId="3345"/>
    <cellStyle name="Note 2 3 3 6 2 2 2 2" xfId="7381"/>
    <cellStyle name="Note 2 3 3 6 2 2 3" xfId="7380"/>
    <cellStyle name="Note 2 3 3 6 2 3" xfId="3346"/>
    <cellStyle name="Note 2 3 3 6 2 3 2" xfId="7382"/>
    <cellStyle name="Note 2 3 3 6 2 4" xfId="5716"/>
    <cellStyle name="Note 2 3 3 6 3" xfId="1725"/>
    <cellStyle name="Note 2 3 3 6 3 2" xfId="3347"/>
    <cellStyle name="Note 2 3 3 6 3 2 2" xfId="3348"/>
    <cellStyle name="Note 2 3 3 6 3 2 2 2" xfId="7384"/>
    <cellStyle name="Note 2 3 3 6 3 2 3" xfId="7383"/>
    <cellStyle name="Note 2 3 3 6 3 3" xfId="6074"/>
    <cellStyle name="Note 2 3 3 6 4" xfId="3349"/>
    <cellStyle name="Note 2 3 3 6 4 2" xfId="3350"/>
    <cellStyle name="Note 2 3 3 6 4 2 2" xfId="7386"/>
    <cellStyle name="Note 2 3 3 6 4 3" xfId="7385"/>
    <cellStyle name="Note 2 3 3 6 5" xfId="5284"/>
    <cellStyle name="Note 2 3 3 7" xfId="875"/>
    <cellStyle name="Note 2 3 3 7 2" xfId="1361"/>
    <cellStyle name="Note 2 3 3 7 2 2" xfId="3351"/>
    <cellStyle name="Note 2 3 3 7 2 2 2" xfId="3352"/>
    <cellStyle name="Note 2 3 3 7 2 2 2 2" xfId="7388"/>
    <cellStyle name="Note 2 3 3 7 2 2 3" xfId="7387"/>
    <cellStyle name="Note 2 3 3 7 2 3" xfId="3353"/>
    <cellStyle name="Note 2 3 3 7 2 3 2" xfId="7389"/>
    <cellStyle name="Note 2 3 3 7 2 4" xfId="5758"/>
    <cellStyle name="Note 2 3 3 7 3" xfId="1767"/>
    <cellStyle name="Note 2 3 3 7 3 2" xfId="3354"/>
    <cellStyle name="Note 2 3 3 7 3 2 2" xfId="3355"/>
    <cellStyle name="Note 2 3 3 7 3 2 2 2" xfId="7391"/>
    <cellStyle name="Note 2 3 3 7 3 2 3" xfId="7390"/>
    <cellStyle name="Note 2 3 3 7 3 3" xfId="6116"/>
    <cellStyle name="Note 2 3 3 7 4" xfId="3356"/>
    <cellStyle name="Note 2 3 3 7 4 2" xfId="3357"/>
    <cellStyle name="Note 2 3 3 7 4 2 2" xfId="7393"/>
    <cellStyle name="Note 2 3 3 7 4 3" xfId="7392"/>
    <cellStyle name="Note 2 3 3 7 5" xfId="5326"/>
    <cellStyle name="Note 2 3 3 8" xfId="951"/>
    <cellStyle name="Note 2 3 3 8 2" xfId="1800"/>
    <cellStyle name="Note 2 3 3 8 2 2" xfId="3358"/>
    <cellStyle name="Note 2 3 3 8 2 2 2" xfId="3359"/>
    <cellStyle name="Note 2 3 3 8 2 2 2 2" xfId="7395"/>
    <cellStyle name="Note 2 3 3 8 2 2 3" xfId="7394"/>
    <cellStyle name="Note 2 3 3 8 2 3" xfId="6149"/>
    <cellStyle name="Note 2 3 3 8 3" xfId="3360"/>
    <cellStyle name="Note 2 3 3 8 3 2" xfId="3361"/>
    <cellStyle name="Note 2 3 3 8 3 2 2" xfId="7397"/>
    <cellStyle name="Note 2 3 3 8 3 3" xfId="7396"/>
    <cellStyle name="Note 2 3 3 8 4" xfId="5359"/>
    <cellStyle name="Note 2 3 3 9" xfId="1046"/>
    <cellStyle name="Note 2 3 3 9 2" xfId="3362"/>
    <cellStyle name="Note 2 3 3 9 2 2" xfId="3363"/>
    <cellStyle name="Note 2 3 3 9 2 2 2" xfId="7399"/>
    <cellStyle name="Note 2 3 3 9 2 3" xfId="7398"/>
    <cellStyle name="Note 2 3 3 9 3" xfId="3364"/>
    <cellStyle name="Note 2 3 3 9 3 2" xfId="7400"/>
    <cellStyle name="Note 2 3 3 9 4" xfId="5443"/>
    <cellStyle name="Note 2 3 4" xfId="698"/>
    <cellStyle name="Note 2 3 4 2" xfId="1184"/>
    <cellStyle name="Note 2 3 4 2 2" xfId="3365"/>
    <cellStyle name="Note 2 3 4 2 2 2" xfId="3366"/>
    <cellStyle name="Note 2 3 4 2 2 2 2" xfId="7402"/>
    <cellStyle name="Note 2 3 4 2 2 3" xfId="7401"/>
    <cellStyle name="Note 2 3 4 2 3" xfId="3367"/>
    <cellStyle name="Note 2 3 4 2 3 2" xfId="7403"/>
    <cellStyle name="Note 2 3 4 2 4" xfId="5581"/>
    <cellStyle name="Note 2 3 4 3" xfId="1590"/>
    <cellStyle name="Note 2 3 4 3 2" xfId="3368"/>
    <cellStyle name="Note 2 3 4 3 2 2" xfId="3369"/>
    <cellStyle name="Note 2 3 4 3 2 2 2" xfId="7405"/>
    <cellStyle name="Note 2 3 4 3 2 3" xfId="7404"/>
    <cellStyle name="Note 2 3 4 3 3" xfId="5939"/>
    <cellStyle name="Note 2 3 4 4" xfId="3370"/>
    <cellStyle name="Note 2 3 4 4 2" xfId="3371"/>
    <cellStyle name="Note 2 3 4 4 2 2" xfId="7407"/>
    <cellStyle name="Note 2 3 4 4 3" xfId="7406"/>
    <cellStyle name="Note 2 3 4 5" xfId="5149"/>
    <cellStyle name="Note 2 3 5" xfId="587"/>
    <cellStyle name="Note 2 3 5 2" xfId="1073"/>
    <cellStyle name="Note 2 3 5 2 2" xfId="3372"/>
    <cellStyle name="Note 2 3 5 2 2 2" xfId="3373"/>
    <cellStyle name="Note 2 3 5 2 2 2 2" xfId="7409"/>
    <cellStyle name="Note 2 3 5 2 2 3" xfId="7408"/>
    <cellStyle name="Note 2 3 5 2 3" xfId="3374"/>
    <cellStyle name="Note 2 3 5 2 3 2" xfId="7410"/>
    <cellStyle name="Note 2 3 5 2 4" xfId="5470"/>
    <cellStyle name="Note 2 3 5 3" xfId="1479"/>
    <cellStyle name="Note 2 3 5 3 2" xfId="3375"/>
    <cellStyle name="Note 2 3 5 3 2 2" xfId="3376"/>
    <cellStyle name="Note 2 3 5 3 2 2 2" xfId="7412"/>
    <cellStyle name="Note 2 3 5 3 2 3" xfId="7411"/>
    <cellStyle name="Note 2 3 5 3 3" xfId="5828"/>
    <cellStyle name="Note 2 3 5 4" xfId="3377"/>
    <cellStyle name="Note 2 3 5 4 2" xfId="3378"/>
    <cellStyle name="Note 2 3 5 4 2 2" xfId="7414"/>
    <cellStyle name="Note 2 3 5 4 3" xfId="7413"/>
    <cellStyle name="Note 2 3 5 5" xfId="5038"/>
    <cellStyle name="Note 2 3 6" xfId="647"/>
    <cellStyle name="Note 2 3 6 2" xfId="1133"/>
    <cellStyle name="Note 2 3 6 2 2" xfId="3379"/>
    <cellStyle name="Note 2 3 6 2 2 2" xfId="3380"/>
    <cellStyle name="Note 2 3 6 2 2 2 2" xfId="7416"/>
    <cellStyle name="Note 2 3 6 2 2 3" xfId="7415"/>
    <cellStyle name="Note 2 3 6 2 3" xfId="3381"/>
    <cellStyle name="Note 2 3 6 2 3 2" xfId="7417"/>
    <cellStyle name="Note 2 3 6 2 4" xfId="5530"/>
    <cellStyle name="Note 2 3 6 3" xfId="1539"/>
    <cellStyle name="Note 2 3 6 3 2" xfId="3382"/>
    <cellStyle name="Note 2 3 6 3 2 2" xfId="3383"/>
    <cellStyle name="Note 2 3 6 3 2 2 2" xfId="7419"/>
    <cellStyle name="Note 2 3 6 3 2 3" xfId="7418"/>
    <cellStyle name="Note 2 3 6 3 3" xfId="5888"/>
    <cellStyle name="Note 2 3 6 4" xfId="3384"/>
    <cellStyle name="Note 2 3 6 4 2" xfId="3385"/>
    <cellStyle name="Note 2 3 6 4 2 2" xfId="7421"/>
    <cellStyle name="Note 2 3 6 4 3" xfId="7420"/>
    <cellStyle name="Note 2 3 6 5" xfId="5098"/>
    <cellStyle name="Note 2 3 7" xfId="714"/>
    <cellStyle name="Note 2 3 7 2" xfId="1200"/>
    <cellStyle name="Note 2 3 7 2 2" xfId="3386"/>
    <cellStyle name="Note 2 3 7 2 2 2" xfId="3387"/>
    <cellStyle name="Note 2 3 7 2 2 2 2" xfId="7423"/>
    <cellStyle name="Note 2 3 7 2 2 3" xfId="7422"/>
    <cellStyle name="Note 2 3 7 2 3" xfId="3388"/>
    <cellStyle name="Note 2 3 7 2 3 2" xfId="7424"/>
    <cellStyle name="Note 2 3 7 2 4" xfId="5597"/>
    <cellStyle name="Note 2 3 7 3" xfId="1606"/>
    <cellStyle name="Note 2 3 7 3 2" xfId="3389"/>
    <cellStyle name="Note 2 3 7 3 2 2" xfId="3390"/>
    <cellStyle name="Note 2 3 7 3 2 2 2" xfId="7426"/>
    <cellStyle name="Note 2 3 7 3 2 3" xfId="7425"/>
    <cellStyle name="Note 2 3 7 3 3" xfId="5955"/>
    <cellStyle name="Note 2 3 7 4" xfId="3391"/>
    <cellStyle name="Note 2 3 7 4 2" xfId="3392"/>
    <cellStyle name="Note 2 3 7 4 2 2" xfId="7428"/>
    <cellStyle name="Note 2 3 7 4 3" xfId="7427"/>
    <cellStyle name="Note 2 3 7 5" xfId="5165"/>
    <cellStyle name="Note 2 3 8" xfId="653"/>
    <cellStyle name="Note 2 3 8 2" xfId="1139"/>
    <cellStyle name="Note 2 3 8 2 2" xfId="3393"/>
    <cellStyle name="Note 2 3 8 2 2 2" xfId="3394"/>
    <cellStyle name="Note 2 3 8 2 2 2 2" xfId="7430"/>
    <cellStyle name="Note 2 3 8 2 2 3" xfId="7429"/>
    <cellStyle name="Note 2 3 8 2 3" xfId="3395"/>
    <cellStyle name="Note 2 3 8 2 3 2" xfId="7431"/>
    <cellStyle name="Note 2 3 8 2 4" xfId="5536"/>
    <cellStyle name="Note 2 3 8 3" xfId="1545"/>
    <cellStyle name="Note 2 3 8 3 2" xfId="3396"/>
    <cellStyle name="Note 2 3 8 3 2 2" xfId="3397"/>
    <cellStyle name="Note 2 3 8 3 2 2 2" xfId="7433"/>
    <cellStyle name="Note 2 3 8 3 2 3" xfId="7432"/>
    <cellStyle name="Note 2 3 8 3 3" xfId="5894"/>
    <cellStyle name="Note 2 3 8 4" xfId="3398"/>
    <cellStyle name="Note 2 3 8 4 2" xfId="3399"/>
    <cellStyle name="Note 2 3 8 4 2 2" xfId="7435"/>
    <cellStyle name="Note 2 3 8 4 3" xfId="7434"/>
    <cellStyle name="Note 2 3 8 5" xfId="5104"/>
    <cellStyle name="Note 2 3 9" xfId="845"/>
    <cellStyle name="Note 2 3 9 2" xfId="1331"/>
    <cellStyle name="Note 2 3 9 2 2" xfId="3400"/>
    <cellStyle name="Note 2 3 9 2 2 2" xfId="3401"/>
    <cellStyle name="Note 2 3 9 2 2 2 2" xfId="7437"/>
    <cellStyle name="Note 2 3 9 2 2 3" xfId="7436"/>
    <cellStyle name="Note 2 3 9 2 3" xfId="3402"/>
    <cellStyle name="Note 2 3 9 2 3 2" xfId="7438"/>
    <cellStyle name="Note 2 3 9 2 4" xfId="5728"/>
    <cellStyle name="Note 2 3 9 3" xfId="1737"/>
    <cellStyle name="Note 2 3 9 3 2" xfId="3403"/>
    <cellStyle name="Note 2 3 9 3 2 2" xfId="3404"/>
    <cellStyle name="Note 2 3 9 3 2 2 2" xfId="7440"/>
    <cellStyle name="Note 2 3 9 3 2 3" xfId="7439"/>
    <cellStyle name="Note 2 3 9 3 3" xfId="6086"/>
    <cellStyle name="Note 2 3 9 4" xfId="3405"/>
    <cellStyle name="Note 2 3 9 4 2" xfId="3406"/>
    <cellStyle name="Note 2 3 9 4 2 2" xfId="7442"/>
    <cellStyle name="Note 2 3 9 4 3" xfId="7441"/>
    <cellStyle name="Note 2 3 9 5" xfId="5296"/>
    <cellStyle name="Note 2 4" xfId="499"/>
    <cellStyle name="Note 2 4 10" xfId="1032"/>
    <cellStyle name="Note 2 4 10 2" xfId="3407"/>
    <cellStyle name="Note 2 4 10 2 2" xfId="3408"/>
    <cellStyle name="Note 2 4 10 2 2 2" xfId="7444"/>
    <cellStyle name="Note 2 4 10 2 3" xfId="7443"/>
    <cellStyle name="Note 2 4 10 3" xfId="3409"/>
    <cellStyle name="Note 2 4 10 3 2" xfId="7445"/>
    <cellStyle name="Note 2 4 10 4" xfId="5429"/>
    <cellStyle name="Note 2 4 11" xfId="1439"/>
    <cellStyle name="Note 2 4 11 2" xfId="3410"/>
    <cellStyle name="Note 2 4 11 2 2" xfId="3411"/>
    <cellStyle name="Note 2 4 11 2 2 2" xfId="7447"/>
    <cellStyle name="Note 2 4 11 2 3" xfId="7446"/>
    <cellStyle name="Note 2 4 11 3" xfId="5788"/>
    <cellStyle name="Note 2 4 12" xfId="3412"/>
    <cellStyle name="Note 2 4 12 2" xfId="3413"/>
    <cellStyle name="Note 2 4 12 2 2" xfId="7449"/>
    <cellStyle name="Note 2 4 12 3" xfId="7448"/>
    <cellStyle name="Note 2 4 13" xfId="4998"/>
    <cellStyle name="Note 2 4 2" xfId="507"/>
    <cellStyle name="Note 2 4 2 10" xfId="1447"/>
    <cellStyle name="Note 2 4 2 10 2" xfId="3414"/>
    <cellStyle name="Note 2 4 2 10 2 2" xfId="3415"/>
    <cellStyle name="Note 2 4 2 10 2 2 2" xfId="7451"/>
    <cellStyle name="Note 2 4 2 10 2 3" xfId="7450"/>
    <cellStyle name="Note 2 4 2 10 3" xfId="5796"/>
    <cellStyle name="Note 2 4 2 11" xfId="3416"/>
    <cellStyle name="Note 2 4 2 11 2" xfId="3417"/>
    <cellStyle name="Note 2 4 2 11 2 2" xfId="7453"/>
    <cellStyle name="Note 2 4 2 11 3" xfId="7452"/>
    <cellStyle name="Note 2 4 2 12" xfId="5006"/>
    <cellStyle name="Note 2 4 2 2" xfId="720"/>
    <cellStyle name="Note 2 4 2 2 2" xfId="1206"/>
    <cellStyle name="Note 2 4 2 2 2 2" xfId="3418"/>
    <cellStyle name="Note 2 4 2 2 2 2 2" xfId="3419"/>
    <cellStyle name="Note 2 4 2 2 2 2 2 2" xfId="7455"/>
    <cellStyle name="Note 2 4 2 2 2 2 3" xfId="7454"/>
    <cellStyle name="Note 2 4 2 2 2 3" xfId="3420"/>
    <cellStyle name="Note 2 4 2 2 2 3 2" xfId="7456"/>
    <cellStyle name="Note 2 4 2 2 2 4" xfId="5603"/>
    <cellStyle name="Note 2 4 2 2 3" xfId="1612"/>
    <cellStyle name="Note 2 4 2 2 3 2" xfId="3421"/>
    <cellStyle name="Note 2 4 2 2 3 2 2" xfId="3422"/>
    <cellStyle name="Note 2 4 2 2 3 2 2 2" xfId="7458"/>
    <cellStyle name="Note 2 4 2 2 3 2 3" xfId="7457"/>
    <cellStyle name="Note 2 4 2 2 3 3" xfId="5961"/>
    <cellStyle name="Note 2 4 2 2 4" xfId="3423"/>
    <cellStyle name="Note 2 4 2 2 4 2" xfId="3424"/>
    <cellStyle name="Note 2 4 2 2 4 2 2" xfId="7460"/>
    <cellStyle name="Note 2 4 2 2 4 3" xfId="7459"/>
    <cellStyle name="Note 2 4 2 2 5" xfId="5171"/>
    <cellStyle name="Note 2 4 2 3" xfId="756"/>
    <cellStyle name="Note 2 4 2 3 2" xfId="1242"/>
    <cellStyle name="Note 2 4 2 3 2 2" xfId="3425"/>
    <cellStyle name="Note 2 4 2 3 2 2 2" xfId="3426"/>
    <cellStyle name="Note 2 4 2 3 2 2 2 2" xfId="7462"/>
    <cellStyle name="Note 2 4 2 3 2 2 3" xfId="7461"/>
    <cellStyle name="Note 2 4 2 3 2 3" xfId="3427"/>
    <cellStyle name="Note 2 4 2 3 2 3 2" xfId="7463"/>
    <cellStyle name="Note 2 4 2 3 2 4" xfId="5639"/>
    <cellStyle name="Note 2 4 2 3 3" xfId="1648"/>
    <cellStyle name="Note 2 4 2 3 3 2" xfId="3428"/>
    <cellStyle name="Note 2 4 2 3 3 2 2" xfId="3429"/>
    <cellStyle name="Note 2 4 2 3 3 2 2 2" xfId="7465"/>
    <cellStyle name="Note 2 4 2 3 3 2 3" xfId="7464"/>
    <cellStyle name="Note 2 4 2 3 3 3" xfId="5997"/>
    <cellStyle name="Note 2 4 2 3 4" xfId="3430"/>
    <cellStyle name="Note 2 4 2 3 4 2" xfId="3431"/>
    <cellStyle name="Note 2 4 2 3 4 2 2" xfId="7467"/>
    <cellStyle name="Note 2 4 2 3 4 3" xfId="7466"/>
    <cellStyle name="Note 2 4 2 3 5" xfId="5207"/>
    <cellStyle name="Note 2 4 2 4" xfId="598"/>
    <cellStyle name="Note 2 4 2 4 2" xfId="1084"/>
    <cellStyle name="Note 2 4 2 4 2 2" xfId="3432"/>
    <cellStyle name="Note 2 4 2 4 2 2 2" xfId="3433"/>
    <cellStyle name="Note 2 4 2 4 2 2 2 2" xfId="7469"/>
    <cellStyle name="Note 2 4 2 4 2 2 3" xfId="7468"/>
    <cellStyle name="Note 2 4 2 4 2 3" xfId="3434"/>
    <cellStyle name="Note 2 4 2 4 2 3 2" xfId="7470"/>
    <cellStyle name="Note 2 4 2 4 2 4" xfId="5481"/>
    <cellStyle name="Note 2 4 2 4 3" xfId="1490"/>
    <cellStyle name="Note 2 4 2 4 3 2" xfId="3435"/>
    <cellStyle name="Note 2 4 2 4 3 2 2" xfId="3436"/>
    <cellStyle name="Note 2 4 2 4 3 2 2 2" xfId="7472"/>
    <cellStyle name="Note 2 4 2 4 3 2 3" xfId="7471"/>
    <cellStyle name="Note 2 4 2 4 3 3" xfId="5839"/>
    <cellStyle name="Note 2 4 2 4 4" xfId="3437"/>
    <cellStyle name="Note 2 4 2 4 4 2" xfId="3438"/>
    <cellStyle name="Note 2 4 2 4 4 2 2" xfId="7474"/>
    <cellStyle name="Note 2 4 2 4 4 3" xfId="7473"/>
    <cellStyle name="Note 2 4 2 4 5" xfId="5049"/>
    <cellStyle name="Note 2 4 2 5" xfId="604"/>
    <cellStyle name="Note 2 4 2 5 2" xfId="1090"/>
    <cellStyle name="Note 2 4 2 5 2 2" xfId="3439"/>
    <cellStyle name="Note 2 4 2 5 2 2 2" xfId="3440"/>
    <cellStyle name="Note 2 4 2 5 2 2 2 2" xfId="7476"/>
    <cellStyle name="Note 2 4 2 5 2 2 3" xfId="7475"/>
    <cellStyle name="Note 2 4 2 5 2 3" xfId="3441"/>
    <cellStyle name="Note 2 4 2 5 2 3 2" xfId="7477"/>
    <cellStyle name="Note 2 4 2 5 2 4" xfId="5487"/>
    <cellStyle name="Note 2 4 2 5 3" xfId="1496"/>
    <cellStyle name="Note 2 4 2 5 3 2" xfId="3442"/>
    <cellStyle name="Note 2 4 2 5 3 2 2" xfId="3443"/>
    <cellStyle name="Note 2 4 2 5 3 2 2 2" xfId="7479"/>
    <cellStyle name="Note 2 4 2 5 3 2 3" xfId="7478"/>
    <cellStyle name="Note 2 4 2 5 3 3" xfId="5845"/>
    <cellStyle name="Note 2 4 2 5 4" xfId="3444"/>
    <cellStyle name="Note 2 4 2 5 4 2" xfId="3445"/>
    <cellStyle name="Note 2 4 2 5 4 2 2" xfId="7481"/>
    <cellStyle name="Note 2 4 2 5 4 3" xfId="7480"/>
    <cellStyle name="Note 2 4 2 5 5" xfId="5055"/>
    <cellStyle name="Note 2 4 2 6" xfId="827"/>
    <cellStyle name="Note 2 4 2 6 2" xfId="1313"/>
    <cellStyle name="Note 2 4 2 6 2 2" xfId="3446"/>
    <cellStyle name="Note 2 4 2 6 2 2 2" xfId="3447"/>
    <cellStyle name="Note 2 4 2 6 2 2 2 2" xfId="7483"/>
    <cellStyle name="Note 2 4 2 6 2 2 3" xfId="7482"/>
    <cellStyle name="Note 2 4 2 6 2 3" xfId="3448"/>
    <cellStyle name="Note 2 4 2 6 2 3 2" xfId="7484"/>
    <cellStyle name="Note 2 4 2 6 2 4" xfId="5710"/>
    <cellStyle name="Note 2 4 2 6 3" xfId="1719"/>
    <cellStyle name="Note 2 4 2 6 3 2" xfId="3449"/>
    <cellStyle name="Note 2 4 2 6 3 2 2" xfId="3450"/>
    <cellStyle name="Note 2 4 2 6 3 2 2 2" xfId="7486"/>
    <cellStyle name="Note 2 4 2 6 3 2 3" xfId="7485"/>
    <cellStyle name="Note 2 4 2 6 3 3" xfId="6068"/>
    <cellStyle name="Note 2 4 2 6 4" xfId="3451"/>
    <cellStyle name="Note 2 4 2 6 4 2" xfId="3452"/>
    <cellStyle name="Note 2 4 2 6 4 2 2" xfId="7488"/>
    <cellStyle name="Note 2 4 2 6 4 3" xfId="7487"/>
    <cellStyle name="Note 2 4 2 6 5" xfId="5278"/>
    <cellStyle name="Note 2 4 2 7" xfId="869"/>
    <cellStyle name="Note 2 4 2 7 2" xfId="1355"/>
    <cellStyle name="Note 2 4 2 7 2 2" xfId="3453"/>
    <cellStyle name="Note 2 4 2 7 2 2 2" xfId="3454"/>
    <cellStyle name="Note 2 4 2 7 2 2 2 2" xfId="7490"/>
    <cellStyle name="Note 2 4 2 7 2 2 3" xfId="7489"/>
    <cellStyle name="Note 2 4 2 7 2 3" xfId="3455"/>
    <cellStyle name="Note 2 4 2 7 2 3 2" xfId="7491"/>
    <cellStyle name="Note 2 4 2 7 2 4" xfId="5752"/>
    <cellStyle name="Note 2 4 2 7 3" xfId="1761"/>
    <cellStyle name="Note 2 4 2 7 3 2" xfId="3456"/>
    <cellStyle name="Note 2 4 2 7 3 2 2" xfId="3457"/>
    <cellStyle name="Note 2 4 2 7 3 2 2 2" xfId="7493"/>
    <cellStyle name="Note 2 4 2 7 3 2 3" xfId="7492"/>
    <cellStyle name="Note 2 4 2 7 3 3" xfId="6110"/>
    <cellStyle name="Note 2 4 2 7 4" xfId="3458"/>
    <cellStyle name="Note 2 4 2 7 4 2" xfId="3459"/>
    <cellStyle name="Note 2 4 2 7 4 2 2" xfId="7495"/>
    <cellStyle name="Note 2 4 2 7 4 3" xfId="7494"/>
    <cellStyle name="Note 2 4 2 7 5" xfId="5320"/>
    <cellStyle name="Note 2 4 2 8" xfId="952"/>
    <cellStyle name="Note 2 4 2 8 2" xfId="1801"/>
    <cellStyle name="Note 2 4 2 8 2 2" xfId="3460"/>
    <cellStyle name="Note 2 4 2 8 2 2 2" xfId="3461"/>
    <cellStyle name="Note 2 4 2 8 2 2 2 2" xfId="7497"/>
    <cellStyle name="Note 2 4 2 8 2 2 3" xfId="7496"/>
    <cellStyle name="Note 2 4 2 8 2 3" xfId="6150"/>
    <cellStyle name="Note 2 4 2 8 3" xfId="3462"/>
    <cellStyle name="Note 2 4 2 8 3 2" xfId="3463"/>
    <cellStyle name="Note 2 4 2 8 3 2 2" xfId="7499"/>
    <cellStyle name="Note 2 4 2 8 3 3" xfId="7498"/>
    <cellStyle name="Note 2 4 2 8 4" xfId="5360"/>
    <cellStyle name="Note 2 4 2 9" xfId="1040"/>
    <cellStyle name="Note 2 4 2 9 2" xfId="3464"/>
    <cellStyle name="Note 2 4 2 9 2 2" xfId="3465"/>
    <cellStyle name="Note 2 4 2 9 2 2 2" xfId="7501"/>
    <cellStyle name="Note 2 4 2 9 2 3" xfId="7500"/>
    <cellStyle name="Note 2 4 2 9 3" xfId="3466"/>
    <cellStyle name="Note 2 4 2 9 3 2" xfId="7502"/>
    <cellStyle name="Note 2 4 2 9 4" xfId="5437"/>
    <cellStyle name="Note 2 4 3" xfId="572"/>
    <cellStyle name="Note 2 4 3 2" xfId="1058"/>
    <cellStyle name="Note 2 4 3 2 2" xfId="3467"/>
    <cellStyle name="Note 2 4 3 2 2 2" xfId="3468"/>
    <cellStyle name="Note 2 4 3 2 2 2 2" xfId="7504"/>
    <cellStyle name="Note 2 4 3 2 2 3" xfId="7503"/>
    <cellStyle name="Note 2 4 3 2 3" xfId="3469"/>
    <cellStyle name="Note 2 4 3 2 3 2" xfId="7505"/>
    <cellStyle name="Note 2 4 3 2 4" xfId="5455"/>
    <cellStyle name="Note 2 4 3 3" xfId="1464"/>
    <cellStyle name="Note 2 4 3 3 2" xfId="3470"/>
    <cellStyle name="Note 2 4 3 3 2 2" xfId="3471"/>
    <cellStyle name="Note 2 4 3 3 2 2 2" xfId="7507"/>
    <cellStyle name="Note 2 4 3 3 2 3" xfId="7506"/>
    <cellStyle name="Note 2 4 3 3 3" xfId="5813"/>
    <cellStyle name="Note 2 4 3 4" xfId="3472"/>
    <cellStyle name="Note 2 4 3 4 2" xfId="3473"/>
    <cellStyle name="Note 2 4 3 4 2 2" xfId="7509"/>
    <cellStyle name="Note 2 4 3 4 3" xfId="7508"/>
    <cellStyle name="Note 2 4 3 5" xfId="5023"/>
    <cellStyle name="Note 2 4 4" xfId="748"/>
    <cellStyle name="Note 2 4 4 2" xfId="1234"/>
    <cellStyle name="Note 2 4 4 2 2" xfId="3474"/>
    <cellStyle name="Note 2 4 4 2 2 2" xfId="3475"/>
    <cellStyle name="Note 2 4 4 2 2 2 2" xfId="7511"/>
    <cellStyle name="Note 2 4 4 2 2 3" xfId="7510"/>
    <cellStyle name="Note 2 4 4 2 3" xfId="3476"/>
    <cellStyle name="Note 2 4 4 2 3 2" xfId="7512"/>
    <cellStyle name="Note 2 4 4 2 4" xfId="5631"/>
    <cellStyle name="Note 2 4 4 3" xfId="1640"/>
    <cellStyle name="Note 2 4 4 3 2" xfId="3477"/>
    <cellStyle name="Note 2 4 4 3 2 2" xfId="3478"/>
    <cellStyle name="Note 2 4 4 3 2 2 2" xfId="7514"/>
    <cellStyle name="Note 2 4 4 3 2 3" xfId="7513"/>
    <cellStyle name="Note 2 4 4 3 3" xfId="5989"/>
    <cellStyle name="Note 2 4 4 4" xfId="3479"/>
    <cellStyle name="Note 2 4 4 4 2" xfId="3480"/>
    <cellStyle name="Note 2 4 4 4 2 2" xfId="7516"/>
    <cellStyle name="Note 2 4 4 4 3" xfId="7515"/>
    <cellStyle name="Note 2 4 4 5" xfId="5199"/>
    <cellStyle name="Note 2 4 5" xfId="690"/>
    <cellStyle name="Note 2 4 5 2" xfId="1176"/>
    <cellStyle name="Note 2 4 5 2 2" xfId="3481"/>
    <cellStyle name="Note 2 4 5 2 2 2" xfId="3482"/>
    <cellStyle name="Note 2 4 5 2 2 2 2" xfId="7518"/>
    <cellStyle name="Note 2 4 5 2 2 3" xfId="7517"/>
    <cellStyle name="Note 2 4 5 2 3" xfId="3483"/>
    <cellStyle name="Note 2 4 5 2 3 2" xfId="7519"/>
    <cellStyle name="Note 2 4 5 2 4" xfId="5573"/>
    <cellStyle name="Note 2 4 5 3" xfId="1582"/>
    <cellStyle name="Note 2 4 5 3 2" xfId="3484"/>
    <cellStyle name="Note 2 4 5 3 2 2" xfId="3485"/>
    <cellStyle name="Note 2 4 5 3 2 2 2" xfId="7521"/>
    <cellStyle name="Note 2 4 5 3 2 3" xfId="7520"/>
    <cellStyle name="Note 2 4 5 3 3" xfId="5931"/>
    <cellStyle name="Note 2 4 5 4" xfId="3486"/>
    <cellStyle name="Note 2 4 5 4 2" xfId="3487"/>
    <cellStyle name="Note 2 4 5 4 2 2" xfId="7523"/>
    <cellStyle name="Note 2 4 5 4 3" xfId="7522"/>
    <cellStyle name="Note 2 4 5 5" xfId="5141"/>
    <cellStyle name="Note 2 4 6" xfId="661"/>
    <cellStyle name="Note 2 4 6 2" xfId="1147"/>
    <cellStyle name="Note 2 4 6 2 2" xfId="3488"/>
    <cellStyle name="Note 2 4 6 2 2 2" xfId="3489"/>
    <cellStyle name="Note 2 4 6 2 2 2 2" xfId="7525"/>
    <cellStyle name="Note 2 4 6 2 2 3" xfId="7524"/>
    <cellStyle name="Note 2 4 6 2 3" xfId="3490"/>
    <cellStyle name="Note 2 4 6 2 3 2" xfId="7526"/>
    <cellStyle name="Note 2 4 6 2 4" xfId="5544"/>
    <cellStyle name="Note 2 4 6 3" xfId="1553"/>
    <cellStyle name="Note 2 4 6 3 2" xfId="3491"/>
    <cellStyle name="Note 2 4 6 3 2 2" xfId="3492"/>
    <cellStyle name="Note 2 4 6 3 2 2 2" xfId="7528"/>
    <cellStyle name="Note 2 4 6 3 2 3" xfId="7527"/>
    <cellStyle name="Note 2 4 6 3 3" xfId="5902"/>
    <cellStyle name="Note 2 4 6 4" xfId="3493"/>
    <cellStyle name="Note 2 4 6 4 2" xfId="3494"/>
    <cellStyle name="Note 2 4 6 4 2 2" xfId="7530"/>
    <cellStyle name="Note 2 4 6 4 3" xfId="7529"/>
    <cellStyle name="Note 2 4 6 5" xfId="5112"/>
    <cellStyle name="Note 2 4 7" xfId="819"/>
    <cellStyle name="Note 2 4 7 2" xfId="1305"/>
    <cellStyle name="Note 2 4 7 2 2" xfId="3495"/>
    <cellStyle name="Note 2 4 7 2 2 2" xfId="3496"/>
    <cellStyle name="Note 2 4 7 2 2 2 2" xfId="7532"/>
    <cellStyle name="Note 2 4 7 2 2 3" xfId="7531"/>
    <cellStyle name="Note 2 4 7 2 3" xfId="3497"/>
    <cellStyle name="Note 2 4 7 2 3 2" xfId="7533"/>
    <cellStyle name="Note 2 4 7 2 4" xfId="5702"/>
    <cellStyle name="Note 2 4 7 3" xfId="1711"/>
    <cellStyle name="Note 2 4 7 3 2" xfId="3498"/>
    <cellStyle name="Note 2 4 7 3 2 2" xfId="3499"/>
    <cellStyle name="Note 2 4 7 3 2 2 2" xfId="7535"/>
    <cellStyle name="Note 2 4 7 3 2 3" xfId="7534"/>
    <cellStyle name="Note 2 4 7 3 3" xfId="6060"/>
    <cellStyle name="Note 2 4 7 4" xfId="3500"/>
    <cellStyle name="Note 2 4 7 4 2" xfId="3501"/>
    <cellStyle name="Note 2 4 7 4 2 2" xfId="7537"/>
    <cellStyle name="Note 2 4 7 4 3" xfId="7536"/>
    <cellStyle name="Note 2 4 7 5" xfId="5270"/>
    <cellStyle name="Note 2 4 8" xfId="861"/>
    <cellStyle name="Note 2 4 8 2" xfId="1347"/>
    <cellStyle name="Note 2 4 8 2 2" xfId="3502"/>
    <cellStyle name="Note 2 4 8 2 2 2" xfId="3503"/>
    <cellStyle name="Note 2 4 8 2 2 2 2" xfId="7539"/>
    <cellStyle name="Note 2 4 8 2 2 3" xfId="7538"/>
    <cellStyle name="Note 2 4 8 2 3" xfId="3504"/>
    <cellStyle name="Note 2 4 8 2 3 2" xfId="7540"/>
    <cellStyle name="Note 2 4 8 2 4" xfId="5744"/>
    <cellStyle name="Note 2 4 8 3" xfId="1753"/>
    <cellStyle name="Note 2 4 8 3 2" xfId="3505"/>
    <cellStyle name="Note 2 4 8 3 2 2" xfId="3506"/>
    <cellStyle name="Note 2 4 8 3 2 2 2" xfId="7542"/>
    <cellStyle name="Note 2 4 8 3 2 3" xfId="7541"/>
    <cellStyle name="Note 2 4 8 3 3" xfId="6102"/>
    <cellStyle name="Note 2 4 8 4" xfId="3507"/>
    <cellStyle name="Note 2 4 8 4 2" xfId="3508"/>
    <cellStyle name="Note 2 4 8 4 2 2" xfId="7544"/>
    <cellStyle name="Note 2 4 8 4 3" xfId="7543"/>
    <cellStyle name="Note 2 4 8 5" xfId="5312"/>
    <cellStyle name="Note 2 4 9" xfId="953"/>
    <cellStyle name="Note 2 4 9 2" xfId="1802"/>
    <cellStyle name="Note 2 4 9 2 2" xfId="3509"/>
    <cellStyle name="Note 2 4 9 2 2 2" xfId="3510"/>
    <cellStyle name="Note 2 4 9 2 2 2 2" xfId="7546"/>
    <cellStyle name="Note 2 4 9 2 2 3" xfId="7545"/>
    <cellStyle name="Note 2 4 9 2 3" xfId="6151"/>
    <cellStyle name="Note 2 4 9 3" xfId="3511"/>
    <cellStyle name="Note 2 4 9 3 2" xfId="3512"/>
    <cellStyle name="Note 2 4 9 3 2 2" xfId="7548"/>
    <cellStyle name="Note 2 4 9 3 3" xfId="7547"/>
    <cellStyle name="Note 2 4 9 4" xfId="5361"/>
    <cellStyle name="Note 2 5" xfId="521"/>
    <cellStyle name="Note 2 5 10" xfId="1461"/>
    <cellStyle name="Note 2 5 10 2" xfId="3513"/>
    <cellStyle name="Note 2 5 10 2 2" xfId="3514"/>
    <cellStyle name="Note 2 5 10 2 2 2" xfId="7550"/>
    <cellStyle name="Note 2 5 10 2 3" xfId="7549"/>
    <cellStyle name="Note 2 5 10 3" xfId="5810"/>
    <cellStyle name="Note 2 5 11" xfId="3515"/>
    <cellStyle name="Note 2 5 11 2" xfId="3516"/>
    <cellStyle name="Note 2 5 11 2 2" xfId="7552"/>
    <cellStyle name="Note 2 5 11 3" xfId="7551"/>
    <cellStyle name="Note 2 5 12" xfId="5020"/>
    <cellStyle name="Note 2 5 2" xfId="734"/>
    <cellStyle name="Note 2 5 2 2" xfId="1220"/>
    <cellStyle name="Note 2 5 2 2 2" xfId="3517"/>
    <cellStyle name="Note 2 5 2 2 2 2" xfId="3518"/>
    <cellStyle name="Note 2 5 2 2 2 2 2" xfId="7554"/>
    <cellStyle name="Note 2 5 2 2 2 3" xfId="7553"/>
    <cellStyle name="Note 2 5 2 2 3" xfId="3519"/>
    <cellStyle name="Note 2 5 2 2 3 2" xfId="7555"/>
    <cellStyle name="Note 2 5 2 2 4" xfId="5617"/>
    <cellStyle name="Note 2 5 2 3" xfId="1626"/>
    <cellStyle name="Note 2 5 2 3 2" xfId="3520"/>
    <cellStyle name="Note 2 5 2 3 2 2" xfId="3521"/>
    <cellStyle name="Note 2 5 2 3 2 2 2" xfId="7557"/>
    <cellStyle name="Note 2 5 2 3 2 3" xfId="7556"/>
    <cellStyle name="Note 2 5 2 3 3" xfId="5975"/>
    <cellStyle name="Note 2 5 2 4" xfId="3522"/>
    <cellStyle name="Note 2 5 2 4 2" xfId="3523"/>
    <cellStyle name="Note 2 5 2 4 2 2" xfId="7559"/>
    <cellStyle name="Note 2 5 2 4 3" xfId="7558"/>
    <cellStyle name="Note 2 5 2 5" xfId="5185"/>
    <cellStyle name="Note 2 5 3" xfId="770"/>
    <cellStyle name="Note 2 5 3 2" xfId="1256"/>
    <cellStyle name="Note 2 5 3 2 2" xfId="3524"/>
    <cellStyle name="Note 2 5 3 2 2 2" xfId="3525"/>
    <cellStyle name="Note 2 5 3 2 2 2 2" xfId="7561"/>
    <cellStyle name="Note 2 5 3 2 2 3" xfId="7560"/>
    <cellStyle name="Note 2 5 3 2 3" xfId="3526"/>
    <cellStyle name="Note 2 5 3 2 3 2" xfId="7562"/>
    <cellStyle name="Note 2 5 3 2 4" xfId="5653"/>
    <cellStyle name="Note 2 5 3 3" xfId="1662"/>
    <cellStyle name="Note 2 5 3 3 2" xfId="3527"/>
    <cellStyle name="Note 2 5 3 3 2 2" xfId="3528"/>
    <cellStyle name="Note 2 5 3 3 2 2 2" xfId="7564"/>
    <cellStyle name="Note 2 5 3 3 2 3" xfId="7563"/>
    <cellStyle name="Note 2 5 3 3 3" xfId="6011"/>
    <cellStyle name="Note 2 5 3 4" xfId="3529"/>
    <cellStyle name="Note 2 5 3 4 2" xfId="3530"/>
    <cellStyle name="Note 2 5 3 4 2 2" xfId="7566"/>
    <cellStyle name="Note 2 5 3 4 3" xfId="7565"/>
    <cellStyle name="Note 2 5 3 5" xfId="5221"/>
    <cellStyle name="Note 2 5 4" xfId="790"/>
    <cellStyle name="Note 2 5 4 2" xfId="1276"/>
    <cellStyle name="Note 2 5 4 2 2" xfId="3531"/>
    <cellStyle name="Note 2 5 4 2 2 2" xfId="3532"/>
    <cellStyle name="Note 2 5 4 2 2 2 2" xfId="7568"/>
    <cellStyle name="Note 2 5 4 2 2 3" xfId="7567"/>
    <cellStyle name="Note 2 5 4 2 3" xfId="3533"/>
    <cellStyle name="Note 2 5 4 2 3 2" xfId="7569"/>
    <cellStyle name="Note 2 5 4 2 4" xfId="5673"/>
    <cellStyle name="Note 2 5 4 3" xfId="1682"/>
    <cellStyle name="Note 2 5 4 3 2" xfId="3534"/>
    <cellStyle name="Note 2 5 4 3 2 2" xfId="3535"/>
    <cellStyle name="Note 2 5 4 3 2 2 2" xfId="7571"/>
    <cellStyle name="Note 2 5 4 3 2 3" xfId="7570"/>
    <cellStyle name="Note 2 5 4 3 3" xfId="6031"/>
    <cellStyle name="Note 2 5 4 4" xfId="3536"/>
    <cellStyle name="Note 2 5 4 4 2" xfId="3537"/>
    <cellStyle name="Note 2 5 4 4 2 2" xfId="7573"/>
    <cellStyle name="Note 2 5 4 4 3" xfId="7572"/>
    <cellStyle name="Note 2 5 4 5" xfId="5241"/>
    <cellStyle name="Note 2 5 5" xfId="806"/>
    <cellStyle name="Note 2 5 5 2" xfId="1292"/>
    <cellStyle name="Note 2 5 5 2 2" xfId="3538"/>
    <cellStyle name="Note 2 5 5 2 2 2" xfId="3539"/>
    <cellStyle name="Note 2 5 5 2 2 2 2" xfId="7575"/>
    <cellStyle name="Note 2 5 5 2 2 3" xfId="7574"/>
    <cellStyle name="Note 2 5 5 2 3" xfId="3540"/>
    <cellStyle name="Note 2 5 5 2 3 2" xfId="7576"/>
    <cellStyle name="Note 2 5 5 2 4" xfId="5689"/>
    <cellStyle name="Note 2 5 5 3" xfId="1698"/>
    <cellStyle name="Note 2 5 5 3 2" xfId="3541"/>
    <cellStyle name="Note 2 5 5 3 2 2" xfId="3542"/>
    <cellStyle name="Note 2 5 5 3 2 2 2" xfId="7578"/>
    <cellStyle name="Note 2 5 5 3 2 3" xfId="7577"/>
    <cellStyle name="Note 2 5 5 3 3" xfId="6047"/>
    <cellStyle name="Note 2 5 5 4" xfId="3543"/>
    <cellStyle name="Note 2 5 5 4 2" xfId="3544"/>
    <cellStyle name="Note 2 5 5 4 2 2" xfId="7580"/>
    <cellStyle name="Note 2 5 5 4 3" xfId="7579"/>
    <cellStyle name="Note 2 5 5 5" xfId="5257"/>
    <cellStyle name="Note 2 5 6" xfId="841"/>
    <cellStyle name="Note 2 5 6 2" xfId="1327"/>
    <cellStyle name="Note 2 5 6 2 2" xfId="3545"/>
    <cellStyle name="Note 2 5 6 2 2 2" xfId="3546"/>
    <cellStyle name="Note 2 5 6 2 2 2 2" xfId="7582"/>
    <cellStyle name="Note 2 5 6 2 2 3" xfId="7581"/>
    <cellStyle name="Note 2 5 6 2 3" xfId="3547"/>
    <cellStyle name="Note 2 5 6 2 3 2" xfId="7583"/>
    <cellStyle name="Note 2 5 6 2 4" xfId="5724"/>
    <cellStyle name="Note 2 5 6 3" xfId="1733"/>
    <cellStyle name="Note 2 5 6 3 2" xfId="3548"/>
    <cellStyle name="Note 2 5 6 3 2 2" xfId="3549"/>
    <cellStyle name="Note 2 5 6 3 2 2 2" xfId="7585"/>
    <cellStyle name="Note 2 5 6 3 2 3" xfId="7584"/>
    <cellStyle name="Note 2 5 6 3 3" xfId="6082"/>
    <cellStyle name="Note 2 5 6 4" xfId="3550"/>
    <cellStyle name="Note 2 5 6 4 2" xfId="3551"/>
    <cellStyle name="Note 2 5 6 4 2 2" xfId="7587"/>
    <cellStyle name="Note 2 5 6 4 3" xfId="7586"/>
    <cellStyle name="Note 2 5 6 5" xfId="5292"/>
    <cellStyle name="Note 2 5 7" xfId="883"/>
    <cellStyle name="Note 2 5 7 2" xfId="1369"/>
    <cellStyle name="Note 2 5 7 2 2" xfId="3552"/>
    <cellStyle name="Note 2 5 7 2 2 2" xfId="3553"/>
    <cellStyle name="Note 2 5 7 2 2 2 2" xfId="7589"/>
    <cellStyle name="Note 2 5 7 2 2 3" xfId="7588"/>
    <cellStyle name="Note 2 5 7 2 3" xfId="3554"/>
    <cellStyle name="Note 2 5 7 2 3 2" xfId="7590"/>
    <cellStyle name="Note 2 5 7 2 4" xfId="5766"/>
    <cellStyle name="Note 2 5 7 3" xfId="1775"/>
    <cellStyle name="Note 2 5 7 3 2" xfId="3555"/>
    <cellStyle name="Note 2 5 7 3 2 2" xfId="3556"/>
    <cellStyle name="Note 2 5 7 3 2 2 2" xfId="7592"/>
    <cellStyle name="Note 2 5 7 3 2 3" xfId="7591"/>
    <cellStyle name="Note 2 5 7 3 3" xfId="6124"/>
    <cellStyle name="Note 2 5 7 4" xfId="3557"/>
    <cellStyle name="Note 2 5 7 4 2" xfId="3558"/>
    <cellStyle name="Note 2 5 7 4 2 2" xfId="7594"/>
    <cellStyle name="Note 2 5 7 4 3" xfId="7593"/>
    <cellStyle name="Note 2 5 7 5" xfId="5334"/>
    <cellStyle name="Note 2 5 8" xfId="954"/>
    <cellStyle name="Note 2 5 8 2" xfId="1803"/>
    <cellStyle name="Note 2 5 8 2 2" xfId="3559"/>
    <cellStyle name="Note 2 5 8 2 2 2" xfId="3560"/>
    <cellStyle name="Note 2 5 8 2 2 2 2" xfId="7596"/>
    <cellStyle name="Note 2 5 8 2 2 3" xfId="7595"/>
    <cellStyle name="Note 2 5 8 2 3" xfId="6152"/>
    <cellStyle name="Note 2 5 8 3" xfId="3561"/>
    <cellStyle name="Note 2 5 8 3 2" xfId="3562"/>
    <cellStyle name="Note 2 5 8 3 2 2" xfId="7598"/>
    <cellStyle name="Note 2 5 8 3 3" xfId="7597"/>
    <cellStyle name="Note 2 5 8 4" xfId="5362"/>
    <cellStyle name="Note 2 5 9" xfId="1054"/>
    <cellStyle name="Note 2 5 9 2" xfId="3563"/>
    <cellStyle name="Note 2 5 9 2 2" xfId="3564"/>
    <cellStyle name="Note 2 5 9 2 2 2" xfId="7600"/>
    <cellStyle name="Note 2 5 9 2 3" xfId="7599"/>
    <cellStyle name="Note 2 5 9 3" xfId="3565"/>
    <cellStyle name="Note 2 5 9 3 2" xfId="7601"/>
    <cellStyle name="Note 2 5 9 4" xfId="5451"/>
    <cellStyle name="Note 2 6" xfId="696"/>
    <cellStyle name="Note 2 6 2" xfId="1182"/>
    <cellStyle name="Note 2 6 2 2" xfId="3566"/>
    <cellStyle name="Note 2 6 2 2 2" xfId="3567"/>
    <cellStyle name="Note 2 6 2 2 2 2" xfId="7603"/>
    <cellStyle name="Note 2 6 2 2 3" xfId="7602"/>
    <cellStyle name="Note 2 6 2 3" xfId="3568"/>
    <cellStyle name="Note 2 6 2 3 2" xfId="7604"/>
    <cellStyle name="Note 2 6 2 4" xfId="5579"/>
    <cellStyle name="Note 2 6 3" xfId="1588"/>
    <cellStyle name="Note 2 6 3 2" xfId="3569"/>
    <cellStyle name="Note 2 6 3 2 2" xfId="3570"/>
    <cellStyle name="Note 2 6 3 2 2 2" xfId="7606"/>
    <cellStyle name="Note 2 6 3 2 3" xfId="7605"/>
    <cellStyle name="Note 2 6 3 3" xfId="5937"/>
    <cellStyle name="Note 2 6 4" xfId="3571"/>
    <cellStyle name="Note 2 6 4 2" xfId="3572"/>
    <cellStyle name="Note 2 6 4 2 2" xfId="7608"/>
    <cellStyle name="Note 2 6 4 3" xfId="7607"/>
    <cellStyle name="Note 2 6 5" xfId="5147"/>
    <cellStyle name="Note 2 7" xfId="776"/>
    <cellStyle name="Note 2 7 2" xfId="1262"/>
    <cellStyle name="Note 2 7 2 2" xfId="3573"/>
    <cellStyle name="Note 2 7 2 2 2" xfId="3574"/>
    <cellStyle name="Note 2 7 2 2 2 2" xfId="7610"/>
    <cellStyle name="Note 2 7 2 2 3" xfId="7609"/>
    <cellStyle name="Note 2 7 2 3" xfId="3575"/>
    <cellStyle name="Note 2 7 2 3 2" xfId="7611"/>
    <cellStyle name="Note 2 7 2 4" xfId="5659"/>
    <cellStyle name="Note 2 7 3" xfId="1668"/>
    <cellStyle name="Note 2 7 3 2" xfId="3576"/>
    <cellStyle name="Note 2 7 3 2 2" xfId="3577"/>
    <cellStyle name="Note 2 7 3 2 2 2" xfId="7613"/>
    <cellStyle name="Note 2 7 3 2 3" xfId="7612"/>
    <cellStyle name="Note 2 7 3 3" xfId="6017"/>
    <cellStyle name="Note 2 7 4" xfId="3578"/>
    <cellStyle name="Note 2 7 4 2" xfId="3579"/>
    <cellStyle name="Note 2 7 4 2 2" xfId="7615"/>
    <cellStyle name="Note 2 7 4 3" xfId="7614"/>
    <cellStyle name="Note 2 7 5" xfId="5227"/>
    <cellStyle name="Note 2 8" xfId="654"/>
    <cellStyle name="Note 2 8 2" xfId="1140"/>
    <cellStyle name="Note 2 8 2 2" xfId="3580"/>
    <cellStyle name="Note 2 8 2 2 2" xfId="3581"/>
    <cellStyle name="Note 2 8 2 2 2 2" xfId="7617"/>
    <cellStyle name="Note 2 8 2 2 3" xfId="7616"/>
    <cellStyle name="Note 2 8 2 3" xfId="3582"/>
    <cellStyle name="Note 2 8 2 3 2" xfId="7618"/>
    <cellStyle name="Note 2 8 2 4" xfId="5537"/>
    <cellStyle name="Note 2 8 3" xfId="1546"/>
    <cellStyle name="Note 2 8 3 2" xfId="3583"/>
    <cellStyle name="Note 2 8 3 2 2" xfId="3584"/>
    <cellStyle name="Note 2 8 3 2 2 2" xfId="7620"/>
    <cellStyle name="Note 2 8 3 2 3" xfId="7619"/>
    <cellStyle name="Note 2 8 3 3" xfId="5895"/>
    <cellStyle name="Note 2 8 4" xfId="3585"/>
    <cellStyle name="Note 2 8 4 2" xfId="3586"/>
    <cellStyle name="Note 2 8 4 2 2" xfId="7622"/>
    <cellStyle name="Note 2 8 4 3" xfId="7621"/>
    <cellStyle name="Note 2 8 5" xfId="5105"/>
    <cellStyle name="Note 2 9" xfId="778"/>
    <cellStyle name="Note 2 9 2" xfId="1264"/>
    <cellStyle name="Note 2 9 2 2" xfId="3587"/>
    <cellStyle name="Note 2 9 2 2 2" xfId="3588"/>
    <cellStyle name="Note 2 9 2 2 2 2" xfId="7624"/>
    <cellStyle name="Note 2 9 2 2 3" xfId="7623"/>
    <cellStyle name="Note 2 9 2 3" xfId="3589"/>
    <cellStyle name="Note 2 9 2 3 2" xfId="7625"/>
    <cellStyle name="Note 2 9 2 4" xfId="5661"/>
    <cellStyle name="Note 2 9 3" xfId="1670"/>
    <cellStyle name="Note 2 9 3 2" xfId="3590"/>
    <cellStyle name="Note 2 9 3 2 2" xfId="3591"/>
    <cellStyle name="Note 2 9 3 2 2 2" xfId="7627"/>
    <cellStyle name="Note 2 9 3 2 3" xfId="7626"/>
    <cellStyle name="Note 2 9 3 3" xfId="6019"/>
    <cellStyle name="Note 2 9 4" xfId="3592"/>
    <cellStyle name="Note 2 9 4 2" xfId="3593"/>
    <cellStyle name="Note 2 9 4 2 2" xfId="7629"/>
    <cellStyle name="Note 2 9 4 3" xfId="7628"/>
    <cellStyle name="Note 2 9 5" xfId="5229"/>
    <cellStyle name="Note 3" xfId="443"/>
    <cellStyle name="Note 3 10" xfId="773"/>
    <cellStyle name="Note 3 10 2" xfId="1259"/>
    <cellStyle name="Note 3 10 2 2" xfId="3594"/>
    <cellStyle name="Note 3 10 2 2 2" xfId="3595"/>
    <cellStyle name="Note 3 10 2 2 2 2" xfId="7631"/>
    <cellStyle name="Note 3 10 2 2 3" xfId="7630"/>
    <cellStyle name="Note 3 10 2 3" xfId="3596"/>
    <cellStyle name="Note 3 10 2 3 2" xfId="7632"/>
    <cellStyle name="Note 3 10 2 4" xfId="5656"/>
    <cellStyle name="Note 3 10 3" xfId="1665"/>
    <cellStyle name="Note 3 10 3 2" xfId="3597"/>
    <cellStyle name="Note 3 10 3 2 2" xfId="3598"/>
    <cellStyle name="Note 3 10 3 2 2 2" xfId="7634"/>
    <cellStyle name="Note 3 10 3 2 3" xfId="7633"/>
    <cellStyle name="Note 3 10 3 3" xfId="6014"/>
    <cellStyle name="Note 3 10 4" xfId="3599"/>
    <cellStyle name="Note 3 10 4 2" xfId="3600"/>
    <cellStyle name="Note 3 10 4 2 2" xfId="7636"/>
    <cellStyle name="Note 3 10 4 3" xfId="7635"/>
    <cellStyle name="Note 3 10 5" xfId="5224"/>
    <cellStyle name="Note 3 11" xfId="846"/>
    <cellStyle name="Note 3 11 2" xfId="1332"/>
    <cellStyle name="Note 3 11 2 2" xfId="3601"/>
    <cellStyle name="Note 3 11 2 2 2" xfId="3602"/>
    <cellStyle name="Note 3 11 2 2 2 2" xfId="7638"/>
    <cellStyle name="Note 3 11 2 2 3" xfId="7637"/>
    <cellStyle name="Note 3 11 2 3" xfId="3603"/>
    <cellStyle name="Note 3 11 2 3 2" xfId="7639"/>
    <cellStyle name="Note 3 11 2 4" xfId="5729"/>
    <cellStyle name="Note 3 11 3" xfId="1738"/>
    <cellStyle name="Note 3 11 3 2" xfId="3604"/>
    <cellStyle name="Note 3 11 3 2 2" xfId="3605"/>
    <cellStyle name="Note 3 11 3 2 2 2" xfId="7641"/>
    <cellStyle name="Note 3 11 3 2 3" xfId="7640"/>
    <cellStyle name="Note 3 11 3 3" xfId="6087"/>
    <cellStyle name="Note 3 11 4" xfId="3606"/>
    <cellStyle name="Note 3 11 4 2" xfId="3607"/>
    <cellStyle name="Note 3 11 4 2 2" xfId="7643"/>
    <cellStyle name="Note 3 11 4 3" xfId="7642"/>
    <cellStyle name="Note 3 11 5" xfId="5297"/>
    <cellStyle name="Note 3 12" xfId="955"/>
    <cellStyle name="Note 3 12 2" xfId="1804"/>
    <cellStyle name="Note 3 12 2 2" xfId="3608"/>
    <cellStyle name="Note 3 12 2 2 2" xfId="3609"/>
    <cellStyle name="Note 3 12 2 2 2 2" xfId="7645"/>
    <cellStyle name="Note 3 12 2 2 3" xfId="7644"/>
    <cellStyle name="Note 3 12 2 3" xfId="6153"/>
    <cellStyle name="Note 3 12 3" xfId="3610"/>
    <cellStyle name="Note 3 12 3 2" xfId="3611"/>
    <cellStyle name="Note 3 12 3 2 2" xfId="7647"/>
    <cellStyle name="Note 3 12 3 3" xfId="7646"/>
    <cellStyle name="Note 3 12 4" xfId="5363"/>
    <cellStyle name="Note 3 13" xfId="1017"/>
    <cellStyle name="Note 3 13 2" xfId="3612"/>
    <cellStyle name="Note 3 13 2 2" xfId="3613"/>
    <cellStyle name="Note 3 13 2 2 2" xfId="7649"/>
    <cellStyle name="Note 3 13 2 3" xfId="7648"/>
    <cellStyle name="Note 3 13 3" xfId="3614"/>
    <cellStyle name="Note 3 13 3 2" xfId="7650"/>
    <cellStyle name="Note 3 13 4" xfId="5414"/>
    <cellStyle name="Note 3 14" xfId="1421"/>
    <cellStyle name="Note 3 14 2" xfId="3615"/>
    <cellStyle name="Note 3 14 2 2" xfId="3616"/>
    <cellStyle name="Note 3 14 2 2 2" xfId="7652"/>
    <cellStyle name="Note 3 14 2 3" xfId="7651"/>
    <cellStyle name="Note 3 14 3" xfId="5770"/>
    <cellStyle name="Note 3 15" xfId="3617"/>
    <cellStyle name="Note 3 15 2" xfId="3618"/>
    <cellStyle name="Note 3 15 2 2" xfId="7654"/>
    <cellStyle name="Note 3 15 3" xfId="7653"/>
    <cellStyle name="Note 3 16" xfId="3619"/>
    <cellStyle name="Note 3 17" xfId="4983"/>
    <cellStyle name="Note 3 2" xfId="444"/>
    <cellStyle name="Note 3 2 2" xfId="3620"/>
    <cellStyle name="Note 3 3" xfId="445"/>
    <cellStyle name="Note 3 3 10" xfId="956"/>
    <cellStyle name="Note 3 3 10 2" xfId="1805"/>
    <cellStyle name="Note 3 3 10 2 2" xfId="3621"/>
    <cellStyle name="Note 3 3 10 2 2 2" xfId="3622"/>
    <cellStyle name="Note 3 3 10 2 2 2 2" xfId="7656"/>
    <cellStyle name="Note 3 3 10 2 2 3" xfId="7655"/>
    <cellStyle name="Note 3 3 10 2 3" xfId="6154"/>
    <cellStyle name="Note 3 3 10 3" xfId="3623"/>
    <cellStyle name="Note 3 3 10 3 2" xfId="3624"/>
    <cellStyle name="Note 3 3 10 3 2 2" xfId="7658"/>
    <cellStyle name="Note 3 3 10 3 3" xfId="7657"/>
    <cellStyle name="Note 3 3 10 4" xfId="5364"/>
    <cellStyle name="Note 3 3 11" xfId="1018"/>
    <cellStyle name="Note 3 3 11 2" xfId="3625"/>
    <cellStyle name="Note 3 3 11 2 2" xfId="3626"/>
    <cellStyle name="Note 3 3 11 2 2 2" xfId="7660"/>
    <cellStyle name="Note 3 3 11 2 3" xfId="7659"/>
    <cellStyle name="Note 3 3 11 3" xfId="3627"/>
    <cellStyle name="Note 3 3 11 3 2" xfId="7661"/>
    <cellStyle name="Note 3 3 11 4" xfId="5415"/>
    <cellStyle name="Note 3 3 12" xfId="1422"/>
    <cellStyle name="Note 3 3 12 2" xfId="3628"/>
    <cellStyle name="Note 3 3 12 2 2" xfId="3629"/>
    <cellStyle name="Note 3 3 12 2 2 2" xfId="7663"/>
    <cellStyle name="Note 3 3 12 2 3" xfId="7662"/>
    <cellStyle name="Note 3 3 12 3" xfId="5771"/>
    <cellStyle name="Note 3 3 13" xfId="3630"/>
    <cellStyle name="Note 3 3 13 2" xfId="3631"/>
    <cellStyle name="Note 3 3 13 2 2" xfId="7665"/>
    <cellStyle name="Note 3 3 13 3" xfId="7664"/>
    <cellStyle name="Note 3 3 14" xfId="4984"/>
    <cellStyle name="Note 3 3 2" xfId="488"/>
    <cellStyle name="Note 3 3 2 10" xfId="1021"/>
    <cellStyle name="Note 3 3 2 10 2" xfId="3632"/>
    <cellStyle name="Note 3 3 2 10 2 2" xfId="3633"/>
    <cellStyle name="Note 3 3 2 10 2 2 2" xfId="7667"/>
    <cellStyle name="Note 3 3 2 10 2 3" xfId="7666"/>
    <cellStyle name="Note 3 3 2 10 3" xfId="3634"/>
    <cellStyle name="Note 3 3 2 10 3 2" xfId="7668"/>
    <cellStyle name="Note 3 3 2 10 4" xfId="5418"/>
    <cellStyle name="Note 3 3 2 11" xfId="1428"/>
    <cellStyle name="Note 3 3 2 11 2" xfId="3635"/>
    <cellStyle name="Note 3 3 2 11 2 2" xfId="3636"/>
    <cellStyle name="Note 3 3 2 11 2 2 2" xfId="7670"/>
    <cellStyle name="Note 3 3 2 11 2 3" xfId="7669"/>
    <cellStyle name="Note 3 3 2 11 3" xfId="5777"/>
    <cellStyle name="Note 3 3 2 12" xfId="3637"/>
    <cellStyle name="Note 3 3 2 12 2" xfId="3638"/>
    <cellStyle name="Note 3 3 2 12 2 2" xfId="7672"/>
    <cellStyle name="Note 3 3 2 12 3" xfId="7671"/>
    <cellStyle name="Note 3 3 2 13" xfId="4987"/>
    <cellStyle name="Note 3 3 2 2" xfId="91"/>
    <cellStyle name="Note 3 3 2 2 10" xfId="1426"/>
    <cellStyle name="Note 3 3 2 2 10 2" xfId="3639"/>
    <cellStyle name="Note 3 3 2 2 10 2 2" xfId="3640"/>
    <cellStyle name="Note 3 3 2 2 10 2 2 2" xfId="7674"/>
    <cellStyle name="Note 3 3 2 2 10 2 3" xfId="7673"/>
    <cellStyle name="Note 3 3 2 2 10 3" xfId="5775"/>
    <cellStyle name="Note 3 3 2 2 11" xfId="3641"/>
    <cellStyle name="Note 3 3 2 2 11 2" xfId="3642"/>
    <cellStyle name="Note 3 3 2 2 11 2 2" xfId="7676"/>
    <cellStyle name="Note 3 3 2 2 11 3" xfId="7675"/>
    <cellStyle name="Note 3 3 2 2 12" xfId="4978"/>
    <cellStyle name="Note 3 3 2 2 2" xfId="608"/>
    <cellStyle name="Note 3 3 2 2 2 2" xfId="1094"/>
    <cellStyle name="Note 3 3 2 2 2 2 2" xfId="3643"/>
    <cellStyle name="Note 3 3 2 2 2 2 2 2" xfId="3644"/>
    <cellStyle name="Note 3 3 2 2 2 2 2 2 2" xfId="7678"/>
    <cellStyle name="Note 3 3 2 2 2 2 2 3" xfId="7677"/>
    <cellStyle name="Note 3 3 2 2 2 2 3" xfId="3645"/>
    <cellStyle name="Note 3 3 2 2 2 2 3 2" xfId="7679"/>
    <cellStyle name="Note 3 3 2 2 2 2 4" xfId="5491"/>
    <cellStyle name="Note 3 3 2 2 2 3" xfId="1500"/>
    <cellStyle name="Note 3 3 2 2 2 3 2" xfId="3646"/>
    <cellStyle name="Note 3 3 2 2 2 3 2 2" xfId="3647"/>
    <cellStyle name="Note 3 3 2 2 2 3 2 2 2" xfId="7681"/>
    <cellStyle name="Note 3 3 2 2 2 3 2 3" xfId="7680"/>
    <cellStyle name="Note 3 3 2 2 2 3 3" xfId="5849"/>
    <cellStyle name="Note 3 3 2 2 2 4" xfId="3648"/>
    <cellStyle name="Note 3 3 2 2 2 4 2" xfId="3649"/>
    <cellStyle name="Note 3 3 2 2 2 4 2 2" xfId="7683"/>
    <cellStyle name="Note 3 3 2 2 2 4 3" xfId="7682"/>
    <cellStyle name="Note 3 3 2 2 2 5" xfId="5059"/>
    <cellStyle name="Note 3 3 2 2 3" xfId="682"/>
    <cellStyle name="Note 3 3 2 2 3 2" xfId="1168"/>
    <cellStyle name="Note 3 3 2 2 3 2 2" xfId="3650"/>
    <cellStyle name="Note 3 3 2 2 3 2 2 2" xfId="3651"/>
    <cellStyle name="Note 3 3 2 2 3 2 2 2 2" xfId="7685"/>
    <cellStyle name="Note 3 3 2 2 3 2 2 3" xfId="7684"/>
    <cellStyle name="Note 3 3 2 2 3 2 3" xfId="3652"/>
    <cellStyle name="Note 3 3 2 2 3 2 3 2" xfId="7686"/>
    <cellStyle name="Note 3 3 2 2 3 2 4" xfId="5565"/>
    <cellStyle name="Note 3 3 2 2 3 3" xfId="1574"/>
    <cellStyle name="Note 3 3 2 2 3 3 2" xfId="3653"/>
    <cellStyle name="Note 3 3 2 2 3 3 2 2" xfId="3654"/>
    <cellStyle name="Note 3 3 2 2 3 3 2 2 2" xfId="7688"/>
    <cellStyle name="Note 3 3 2 2 3 3 2 3" xfId="7687"/>
    <cellStyle name="Note 3 3 2 2 3 3 3" xfId="5923"/>
    <cellStyle name="Note 3 3 2 2 3 4" xfId="3655"/>
    <cellStyle name="Note 3 3 2 2 3 4 2" xfId="3656"/>
    <cellStyle name="Note 3 3 2 2 3 4 2 2" xfId="7690"/>
    <cellStyle name="Note 3 3 2 2 3 4 3" xfId="7689"/>
    <cellStyle name="Note 3 3 2 2 3 5" xfId="5133"/>
    <cellStyle name="Note 3 3 2 2 4" xfId="599"/>
    <cellStyle name="Note 3 3 2 2 4 2" xfId="1085"/>
    <cellStyle name="Note 3 3 2 2 4 2 2" xfId="3657"/>
    <cellStyle name="Note 3 3 2 2 4 2 2 2" xfId="3658"/>
    <cellStyle name="Note 3 3 2 2 4 2 2 2 2" xfId="7692"/>
    <cellStyle name="Note 3 3 2 2 4 2 2 3" xfId="7691"/>
    <cellStyle name="Note 3 3 2 2 4 2 3" xfId="3659"/>
    <cellStyle name="Note 3 3 2 2 4 2 3 2" xfId="7693"/>
    <cellStyle name="Note 3 3 2 2 4 2 4" xfId="5482"/>
    <cellStyle name="Note 3 3 2 2 4 3" xfId="1491"/>
    <cellStyle name="Note 3 3 2 2 4 3 2" xfId="3660"/>
    <cellStyle name="Note 3 3 2 2 4 3 2 2" xfId="3661"/>
    <cellStyle name="Note 3 3 2 2 4 3 2 2 2" xfId="7695"/>
    <cellStyle name="Note 3 3 2 2 4 3 2 3" xfId="7694"/>
    <cellStyle name="Note 3 3 2 2 4 3 3" xfId="5840"/>
    <cellStyle name="Note 3 3 2 2 4 4" xfId="3662"/>
    <cellStyle name="Note 3 3 2 2 4 4 2" xfId="3663"/>
    <cellStyle name="Note 3 3 2 2 4 4 2 2" xfId="7697"/>
    <cellStyle name="Note 3 3 2 2 4 4 3" xfId="7696"/>
    <cellStyle name="Note 3 3 2 2 4 5" xfId="5050"/>
    <cellStyle name="Note 3 3 2 2 5" xfId="674"/>
    <cellStyle name="Note 3 3 2 2 5 2" xfId="1160"/>
    <cellStyle name="Note 3 3 2 2 5 2 2" xfId="3664"/>
    <cellStyle name="Note 3 3 2 2 5 2 2 2" xfId="3665"/>
    <cellStyle name="Note 3 3 2 2 5 2 2 2 2" xfId="7699"/>
    <cellStyle name="Note 3 3 2 2 5 2 2 3" xfId="7698"/>
    <cellStyle name="Note 3 3 2 2 5 2 3" xfId="3666"/>
    <cellStyle name="Note 3 3 2 2 5 2 3 2" xfId="7700"/>
    <cellStyle name="Note 3 3 2 2 5 2 4" xfId="5557"/>
    <cellStyle name="Note 3 3 2 2 5 3" xfId="1566"/>
    <cellStyle name="Note 3 3 2 2 5 3 2" xfId="3667"/>
    <cellStyle name="Note 3 3 2 2 5 3 2 2" xfId="3668"/>
    <cellStyle name="Note 3 3 2 2 5 3 2 2 2" xfId="7702"/>
    <cellStyle name="Note 3 3 2 2 5 3 2 3" xfId="7701"/>
    <cellStyle name="Note 3 3 2 2 5 3 3" xfId="5915"/>
    <cellStyle name="Note 3 3 2 2 5 4" xfId="3669"/>
    <cellStyle name="Note 3 3 2 2 5 4 2" xfId="3670"/>
    <cellStyle name="Note 3 3 2 2 5 4 2 2" xfId="7704"/>
    <cellStyle name="Note 3 3 2 2 5 4 3" xfId="7703"/>
    <cellStyle name="Note 3 3 2 2 5 5" xfId="5125"/>
    <cellStyle name="Note 3 3 2 2 6" xfId="596"/>
    <cellStyle name="Note 3 3 2 2 6 2" xfId="1082"/>
    <cellStyle name="Note 3 3 2 2 6 2 2" xfId="3671"/>
    <cellStyle name="Note 3 3 2 2 6 2 2 2" xfId="3672"/>
    <cellStyle name="Note 3 3 2 2 6 2 2 2 2" xfId="7706"/>
    <cellStyle name="Note 3 3 2 2 6 2 2 3" xfId="7705"/>
    <cellStyle name="Note 3 3 2 2 6 2 3" xfId="3673"/>
    <cellStyle name="Note 3 3 2 2 6 2 3 2" xfId="7707"/>
    <cellStyle name="Note 3 3 2 2 6 2 4" xfId="5479"/>
    <cellStyle name="Note 3 3 2 2 6 3" xfId="1488"/>
    <cellStyle name="Note 3 3 2 2 6 3 2" xfId="3674"/>
    <cellStyle name="Note 3 3 2 2 6 3 2 2" xfId="3675"/>
    <cellStyle name="Note 3 3 2 2 6 3 2 2 2" xfId="7709"/>
    <cellStyle name="Note 3 3 2 2 6 3 2 3" xfId="7708"/>
    <cellStyle name="Note 3 3 2 2 6 3 3" xfId="5837"/>
    <cellStyle name="Note 3 3 2 2 6 4" xfId="3676"/>
    <cellStyle name="Note 3 3 2 2 6 4 2" xfId="3677"/>
    <cellStyle name="Note 3 3 2 2 6 4 2 2" xfId="7711"/>
    <cellStyle name="Note 3 3 2 2 6 4 3" xfId="7710"/>
    <cellStyle name="Note 3 3 2 2 6 5" xfId="5047"/>
    <cellStyle name="Note 3 3 2 2 7" xfId="703"/>
    <cellStyle name="Note 3 3 2 2 7 2" xfId="1189"/>
    <cellStyle name="Note 3 3 2 2 7 2 2" xfId="3678"/>
    <cellStyle name="Note 3 3 2 2 7 2 2 2" xfId="3679"/>
    <cellStyle name="Note 3 3 2 2 7 2 2 2 2" xfId="7713"/>
    <cellStyle name="Note 3 3 2 2 7 2 2 3" xfId="7712"/>
    <cellStyle name="Note 3 3 2 2 7 2 3" xfId="3680"/>
    <cellStyle name="Note 3 3 2 2 7 2 3 2" xfId="7714"/>
    <cellStyle name="Note 3 3 2 2 7 2 4" xfId="5586"/>
    <cellStyle name="Note 3 3 2 2 7 3" xfId="1595"/>
    <cellStyle name="Note 3 3 2 2 7 3 2" xfId="3681"/>
    <cellStyle name="Note 3 3 2 2 7 3 2 2" xfId="3682"/>
    <cellStyle name="Note 3 3 2 2 7 3 2 2 2" xfId="7716"/>
    <cellStyle name="Note 3 3 2 2 7 3 2 3" xfId="7715"/>
    <cellStyle name="Note 3 3 2 2 7 3 3" xfId="5944"/>
    <cellStyle name="Note 3 3 2 2 7 4" xfId="3683"/>
    <cellStyle name="Note 3 3 2 2 7 4 2" xfId="3684"/>
    <cellStyle name="Note 3 3 2 2 7 4 2 2" xfId="7718"/>
    <cellStyle name="Note 3 3 2 2 7 4 3" xfId="7717"/>
    <cellStyle name="Note 3 3 2 2 7 5" xfId="5154"/>
    <cellStyle name="Note 3 3 2 2 8" xfId="957"/>
    <cellStyle name="Note 3 3 2 2 8 2" xfId="1806"/>
    <cellStyle name="Note 3 3 2 2 8 2 2" xfId="3685"/>
    <cellStyle name="Note 3 3 2 2 8 2 2 2" xfId="3686"/>
    <cellStyle name="Note 3 3 2 2 8 2 2 2 2" xfId="7720"/>
    <cellStyle name="Note 3 3 2 2 8 2 2 3" xfId="7719"/>
    <cellStyle name="Note 3 3 2 2 8 2 3" xfId="6155"/>
    <cellStyle name="Note 3 3 2 2 8 3" xfId="3687"/>
    <cellStyle name="Note 3 3 2 2 8 3 2" xfId="3688"/>
    <cellStyle name="Note 3 3 2 2 8 3 2 2" xfId="7722"/>
    <cellStyle name="Note 3 3 2 2 8 3 3" xfId="7721"/>
    <cellStyle name="Note 3 3 2 2 8 4" xfId="5365"/>
    <cellStyle name="Note 3 3 2 2 9" xfId="1007"/>
    <cellStyle name="Note 3 3 2 2 9 2" xfId="3689"/>
    <cellStyle name="Note 3 3 2 2 9 2 2" xfId="3690"/>
    <cellStyle name="Note 3 3 2 2 9 2 2 2" xfId="7724"/>
    <cellStyle name="Note 3 3 2 2 9 2 3" xfId="7723"/>
    <cellStyle name="Note 3 3 2 2 9 3" xfId="3691"/>
    <cellStyle name="Note 3 3 2 2 9 3 2" xfId="7725"/>
    <cellStyle name="Note 3 3 2 2 9 4" xfId="5404"/>
    <cellStyle name="Note 3 3 2 3" xfId="707"/>
    <cellStyle name="Note 3 3 2 3 2" xfId="1193"/>
    <cellStyle name="Note 3 3 2 3 2 2" xfId="3692"/>
    <cellStyle name="Note 3 3 2 3 2 2 2" xfId="3693"/>
    <cellStyle name="Note 3 3 2 3 2 2 2 2" xfId="7727"/>
    <cellStyle name="Note 3 3 2 3 2 2 3" xfId="7726"/>
    <cellStyle name="Note 3 3 2 3 2 3" xfId="3694"/>
    <cellStyle name="Note 3 3 2 3 2 3 2" xfId="7728"/>
    <cellStyle name="Note 3 3 2 3 2 4" xfId="5590"/>
    <cellStyle name="Note 3 3 2 3 3" xfId="1599"/>
    <cellStyle name="Note 3 3 2 3 3 2" xfId="3695"/>
    <cellStyle name="Note 3 3 2 3 3 2 2" xfId="3696"/>
    <cellStyle name="Note 3 3 2 3 3 2 2 2" xfId="7730"/>
    <cellStyle name="Note 3 3 2 3 3 2 3" xfId="7729"/>
    <cellStyle name="Note 3 3 2 3 3 3" xfId="5948"/>
    <cellStyle name="Note 3 3 2 3 4" xfId="3697"/>
    <cellStyle name="Note 3 3 2 3 4 2" xfId="3698"/>
    <cellStyle name="Note 3 3 2 3 4 2 2" xfId="7732"/>
    <cellStyle name="Note 3 3 2 3 4 3" xfId="7731"/>
    <cellStyle name="Note 3 3 2 3 5" xfId="5158"/>
    <cellStyle name="Note 3 3 2 4" xfId="737"/>
    <cellStyle name="Note 3 3 2 4 2" xfId="1223"/>
    <cellStyle name="Note 3 3 2 4 2 2" xfId="3699"/>
    <cellStyle name="Note 3 3 2 4 2 2 2" xfId="3700"/>
    <cellStyle name="Note 3 3 2 4 2 2 2 2" xfId="7734"/>
    <cellStyle name="Note 3 3 2 4 2 2 3" xfId="7733"/>
    <cellStyle name="Note 3 3 2 4 2 3" xfId="3701"/>
    <cellStyle name="Note 3 3 2 4 2 3 2" xfId="7735"/>
    <cellStyle name="Note 3 3 2 4 2 4" xfId="5620"/>
    <cellStyle name="Note 3 3 2 4 3" xfId="1629"/>
    <cellStyle name="Note 3 3 2 4 3 2" xfId="3702"/>
    <cellStyle name="Note 3 3 2 4 3 2 2" xfId="3703"/>
    <cellStyle name="Note 3 3 2 4 3 2 2 2" xfId="7737"/>
    <cellStyle name="Note 3 3 2 4 3 2 3" xfId="7736"/>
    <cellStyle name="Note 3 3 2 4 3 3" xfId="5978"/>
    <cellStyle name="Note 3 3 2 4 4" xfId="3704"/>
    <cellStyle name="Note 3 3 2 4 4 2" xfId="3705"/>
    <cellStyle name="Note 3 3 2 4 4 2 2" xfId="7739"/>
    <cellStyle name="Note 3 3 2 4 4 3" xfId="7738"/>
    <cellStyle name="Note 3 3 2 4 5" xfId="5188"/>
    <cellStyle name="Note 3 3 2 5" xfId="641"/>
    <cellStyle name="Note 3 3 2 5 2" xfId="1127"/>
    <cellStyle name="Note 3 3 2 5 2 2" xfId="3706"/>
    <cellStyle name="Note 3 3 2 5 2 2 2" xfId="3707"/>
    <cellStyle name="Note 3 3 2 5 2 2 2 2" xfId="7741"/>
    <cellStyle name="Note 3 3 2 5 2 2 3" xfId="7740"/>
    <cellStyle name="Note 3 3 2 5 2 3" xfId="3708"/>
    <cellStyle name="Note 3 3 2 5 2 3 2" xfId="7742"/>
    <cellStyle name="Note 3 3 2 5 2 4" xfId="5524"/>
    <cellStyle name="Note 3 3 2 5 3" xfId="1533"/>
    <cellStyle name="Note 3 3 2 5 3 2" xfId="3709"/>
    <cellStyle name="Note 3 3 2 5 3 2 2" xfId="3710"/>
    <cellStyle name="Note 3 3 2 5 3 2 2 2" xfId="7744"/>
    <cellStyle name="Note 3 3 2 5 3 2 3" xfId="7743"/>
    <cellStyle name="Note 3 3 2 5 3 3" xfId="5882"/>
    <cellStyle name="Note 3 3 2 5 4" xfId="3711"/>
    <cellStyle name="Note 3 3 2 5 4 2" xfId="3712"/>
    <cellStyle name="Note 3 3 2 5 4 2 2" xfId="7746"/>
    <cellStyle name="Note 3 3 2 5 4 3" xfId="7745"/>
    <cellStyle name="Note 3 3 2 5 5" xfId="5092"/>
    <cellStyle name="Note 3 3 2 6" xfId="593"/>
    <cellStyle name="Note 3 3 2 6 2" xfId="1079"/>
    <cellStyle name="Note 3 3 2 6 2 2" xfId="3713"/>
    <cellStyle name="Note 3 3 2 6 2 2 2" xfId="3714"/>
    <cellStyle name="Note 3 3 2 6 2 2 2 2" xfId="7748"/>
    <cellStyle name="Note 3 3 2 6 2 2 3" xfId="7747"/>
    <cellStyle name="Note 3 3 2 6 2 3" xfId="3715"/>
    <cellStyle name="Note 3 3 2 6 2 3 2" xfId="7749"/>
    <cellStyle name="Note 3 3 2 6 2 4" xfId="5476"/>
    <cellStyle name="Note 3 3 2 6 3" xfId="1485"/>
    <cellStyle name="Note 3 3 2 6 3 2" xfId="3716"/>
    <cellStyle name="Note 3 3 2 6 3 2 2" xfId="3717"/>
    <cellStyle name="Note 3 3 2 6 3 2 2 2" xfId="7751"/>
    <cellStyle name="Note 3 3 2 6 3 2 3" xfId="7750"/>
    <cellStyle name="Note 3 3 2 6 3 3" xfId="5834"/>
    <cellStyle name="Note 3 3 2 6 4" xfId="3718"/>
    <cellStyle name="Note 3 3 2 6 4 2" xfId="3719"/>
    <cellStyle name="Note 3 3 2 6 4 2 2" xfId="7753"/>
    <cellStyle name="Note 3 3 2 6 4 3" xfId="7752"/>
    <cellStyle name="Note 3 3 2 6 5" xfId="5044"/>
    <cellStyle name="Note 3 3 2 7" xfId="808"/>
    <cellStyle name="Note 3 3 2 7 2" xfId="1294"/>
    <cellStyle name="Note 3 3 2 7 2 2" xfId="3720"/>
    <cellStyle name="Note 3 3 2 7 2 2 2" xfId="3721"/>
    <cellStyle name="Note 3 3 2 7 2 2 2 2" xfId="7755"/>
    <cellStyle name="Note 3 3 2 7 2 2 3" xfId="7754"/>
    <cellStyle name="Note 3 3 2 7 2 3" xfId="3722"/>
    <cellStyle name="Note 3 3 2 7 2 3 2" xfId="7756"/>
    <cellStyle name="Note 3 3 2 7 2 4" xfId="5691"/>
    <cellStyle name="Note 3 3 2 7 3" xfId="1700"/>
    <cellStyle name="Note 3 3 2 7 3 2" xfId="3723"/>
    <cellStyle name="Note 3 3 2 7 3 2 2" xfId="3724"/>
    <cellStyle name="Note 3 3 2 7 3 2 2 2" xfId="7758"/>
    <cellStyle name="Note 3 3 2 7 3 2 3" xfId="7757"/>
    <cellStyle name="Note 3 3 2 7 3 3" xfId="6049"/>
    <cellStyle name="Note 3 3 2 7 4" xfId="3725"/>
    <cellStyle name="Note 3 3 2 7 4 2" xfId="3726"/>
    <cellStyle name="Note 3 3 2 7 4 2 2" xfId="7760"/>
    <cellStyle name="Note 3 3 2 7 4 3" xfId="7759"/>
    <cellStyle name="Note 3 3 2 7 5" xfId="5259"/>
    <cellStyle name="Note 3 3 2 8" xfId="850"/>
    <cellStyle name="Note 3 3 2 8 2" xfId="1336"/>
    <cellStyle name="Note 3 3 2 8 2 2" xfId="3727"/>
    <cellStyle name="Note 3 3 2 8 2 2 2" xfId="3728"/>
    <cellStyle name="Note 3 3 2 8 2 2 2 2" xfId="7762"/>
    <cellStyle name="Note 3 3 2 8 2 2 3" xfId="7761"/>
    <cellStyle name="Note 3 3 2 8 2 3" xfId="3729"/>
    <cellStyle name="Note 3 3 2 8 2 3 2" xfId="7763"/>
    <cellStyle name="Note 3 3 2 8 2 4" xfId="5733"/>
    <cellStyle name="Note 3 3 2 8 3" xfId="1742"/>
    <cellStyle name="Note 3 3 2 8 3 2" xfId="3730"/>
    <cellStyle name="Note 3 3 2 8 3 2 2" xfId="3731"/>
    <cellStyle name="Note 3 3 2 8 3 2 2 2" xfId="7765"/>
    <cellStyle name="Note 3 3 2 8 3 2 3" xfId="7764"/>
    <cellStyle name="Note 3 3 2 8 3 3" xfId="6091"/>
    <cellStyle name="Note 3 3 2 8 4" xfId="3732"/>
    <cellStyle name="Note 3 3 2 8 4 2" xfId="3733"/>
    <cellStyle name="Note 3 3 2 8 4 2 2" xfId="7767"/>
    <cellStyle name="Note 3 3 2 8 4 3" xfId="7766"/>
    <cellStyle name="Note 3 3 2 8 5" xfId="5301"/>
    <cellStyle name="Note 3 3 2 9" xfId="958"/>
    <cellStyle name="Note 3 3 2 9 2" xfId="1807"/>
    <cellStyle name="Note 3 3 2 9 2 2" xfId="3734"/>
    <cellStyle name="Note 3 3 2 9 2 2 2" xfId="3735"/>
    <cellStyle name="Note 3 3 2 9 2 2 2 2" xfId="7769"/>
    <cellStyle name="Note 3 3 2 9 2 2 3" xfId="7768"/>
    <cellStyle name="Note 3 3 2 9 2 3" xfId="6156"/>
    <cellStyle name="Note 3 3 2 9 3" xfId="3736"/>
    <cellStyle name="Note 3 3 2 9 3 2" xfId="3737"/>
    <cellStyle name="Note 3 3 2 9 3 2 2" xfId="7771"/>
    <cellStyle name="Note 3 3 2 9 3 3" xfId="7770"/>
    <cellStyle name="Note 3 3 2 9 4" xfId="5366"/>
    <cellStyle name="Note 3 3 3" xfId="511"/>
    <cellStyle name="Note 3 3 3 10" xfId="1451"/>
    <cellStyle name="Note 3 3 3 10 2" xfId="3738"/>
    <cellStyle name="Note 3 3 3 10 2 2" xfId="3739"/>
    <cellStyle name="Note 3 3 3 10 2 2 2" xfId="7773"/>
    <cellStyle name="Note 3 3 3 10 2 3" xfId="7772"/>
    <cellStyle name="Note 3 3 3 10 3" xfId="5800"/>
    <cellStyle name="Note 3 3 3 11" xfId="3740"/>
    <cellStyle name="Note 3 3 3 11 2" xfId="3741"/>
    <cellStyle name="Note 3 3 3 11 2 2" xfId="7775"/>
    <cellStyle name="Note 3 3 3 11 3" xfId="7774"/>
    <cellStyle name="Note 3 3 3 12" xfId="5010"/>
    <cellStyle name="Note 3 3 3 2" xfId="724"/>
    <cellStyle name="Note 3 3 3 2 2" xfId="1210"/>
    <cellStyle name="Note 3 3 3 2 2 2" xfId="3742"/>
    <cellStyle name="Note 3 3 3 2 2 2 2" xfId="3743"/>
    <cellStyle name="Note 3 3 3 2 2 2 2 2" xfId="7777"/>
    <cellStyle name="Note 3 3 3 2 2 2 3" xfId="7776"/>
    <cellStyle name="Note 3 3 3 2 2 3" xfId="3744"/>
    <cellStyle name="Note 3 3 3 2 2 3 2" xfId="7778"/>
    <cellStyle name="Note 3 3 3 2 2 4" xfId="5607"/>
    <cellStyle name="Note 3 3 3 2 3" xfId="1616"/>
    <cellStyle name="Note 3 3 3 2 3 2" xfId="3745"/>
    <cellStyle name="Note 3 3 3 2 3 2 2" xfId="3746"/>
    <cellStyle name="Note 3 3 3 2 3 2 2 2" xfId="7780"/>
    <cellStyle name="Note 3 3 3 2 3 2 3" xfId="7779"/>
    <cellStyle name="Note 3 3 3 2 3 3" xfId="5965"/>
    <cellStyle name="Note 3 3 3 2 4" xfId="3747"/>
    <cellStyle name="Note 3 3 3 2 4 2" xfId="3748"/>
    <cellStyle name="Note 3 3 3 2 4 2 2" xfId="7782"/>
    <cellStyle name="Note 3 3 3 2 4 3" xfId="7781"/>
    <cellStyle name="Note 3 3 3 2 5" xfId="5175"/>
    <cellStyle name="Note 3 3 3 3" xfId="760"/>
    <cellStyle name="Note 3 3 3 3 2" xfId="1246"/>
    <cellStyle name="Note 3 3 3 3 2 2" xfId="3749"/>
    <cellStyle name="Note 3 3 3 3 2 2 2" xfId="3750"/>
    <cellStyle name="Note 3 3 3 3 2 2 2 2" xfId="7784"/>
    <cellStyle name="Note 3 3 3 3 2 2 3" xfId="7783"/>
    <cellStyle name="Note 3 3 3 3 2 3" xfId="3751"/>
    <cellStyle name="Note 3 3 3 3 2 3 2" xfId="7785"/>
    <cellStyle name="Note 3 3 3 3 2 4" xfId="5643"/>
    <cellStyle name="Note 3 3 3 3 3" xfId="1652"/>
    <cellStyle name="Note 3 3 3 3 3 2" xfId="3752"/>
    <cellStyle name="Note 3 3 3 3 3 2 2" xfId="3753"/>
    <cellStyle name="Note 3 3 3 3 3 2 2 2" xfId="7787"/>
    <cellStyle name="Note 3 3 3 3 3 2 3" xfId="7786"/>
    <cellStyle name="Note 3 3 3 3 3 3" xfId="6001"/>
    <cellStyle name="Note 3 3 3 3 4" xfId="3754"/>
    <cellStyle name="Note 3 3 3 3 4 2" xfId="3755"/>
    <cellStyle name="Note 3 3 3 3 4 2 2" xfId="7789"/>
    <cellStyle name="Note 3 3 3 3 4 3" xfId="7788"/>
    <cellStyle name="Note 3 3 3 3 5" xfId="5211"/>
    <cellStyle name="Note 3 3 3 4" xfId="629"/>
    <cellStyle name="Note 3 3 3 4 2" xfId="1115"/>
    <cellStyle name="Note 3 3 3 4 2 2" xfId="3756"/>
    <cellStyle name="Note 3 3 3 4 2 2 2" xfId="3757"/>
    <cellStyle name="Note 3 3 3 4 2 2 2 2" xfId="7791"/>
    <cellStyle name="Note 3 3 3 4 2 2 3" xfId="7790"/>
    <cellStyle name="Note 3 3 3 4 2 3" xfId="3758"/>
    <cellStyle name="Note 3 3 3 4 2 3 2" xfId="7792"/>
    <cellStyle name="Note 3 3 3 4 2 4" xfId="5512"/>
    <cellStyle name="Note 3 3 3 4 3" xfId="1521"/>
    <cellStyle name="Note 3 3 3 4 3 2" xfId="3759"/>
    <cellStyle name="Note 3 3 3 4 3 2 2" xfId="3760"/>
    <cellStyle name="Note 3 3 3 4 3 2 2 2" xfId="7794"/>
    <cellStyle name="Note 3 3 3 4 3 2 3" xfId="7793"/>
    <cellStyle name="Note 3 3 3 4 3 3" xfId="5870"/>
    <cellStyle name="Note 3 3 3 4 4" xfId="3761"/>
    <cellStyle name="Note 3 3 3 4 4 2" xfId="3762"/>
    <cellStyle name="Note 3 3 3 4 4 2 2" xfId="7796"/>
    <cellStyle name="Note 3 3 3 4 4 3" xfId="7795"/>
    <cellStyle name="Note 3 3 3 4 5" xfId="5080"/>
    <cellStyle name="Note 3 3 3 5" xfId="595"/>
    <cellStyle name="Note 3 3 3 5 2" xfId="1081"/>
    <cellStyle name="Note 3 3 3 5 2 2" xfId="3763"/>
    <cellStyle name="Note 3 3 3 5 2 2 2" xfId="3764"/>
    <cellStyle name="Note 3 3 3 5 2 2 2 2" xfId="7798"/>
    <cellStyle name="Note 3 3 3 5 2 2 3" xfId="7797"/>
    <cellStyle name="Note 3 3 3 5 2 3" xfId="3765"/>
    <cellStyle name="Note 3 3 3 5 2 3 2" xfId="7799"/>
    <cellStyle name="Note 3 3 3 5 2 4" xfId="5478"/>
    <cellStyle name="Note 3 3 3 5 3" xfId="1487"/>
    <cellStyle name="Note 3 3 3 5 3 2" xfId="3766"/>
    <cellStyle name="Note 3 3 3 5 3 2 2" xfId="3767"/>
    <cellStyle name="Note 3 3 3 5 3 2 2 2" xfId="7801"/>
    <cellStyle name="Note 3 3 3 5 3 2 3" xfId="7800"/>
    <cellStyle name="Note 3 3 3 5 3 3" xfId="5836"/>
    <cellStyle name="Note 3 3 3 5 4" xfId="3768"/>
    <cellStyle name="Note 3 3 3 5 4 2" xfId="3769"/>
    <cellStyle name="Note 3 3 3 5 4 2 2" xfId="7803"/>
    <cellStyle name="Note 3 3 3 5 4 3" xfId="7802"/>
    <cellStyle name="Note 3 3 3 5 5" xfId="5046"/>
    <cellStyle name="Note 3 3 3 6" xfId="831"/>
    <cellStyle name="Note 3 3 3 6 2" xfId="1317"/>
    <cellStyle name="Note 3 3 3 6 2 2" xfId="3770"/>
    <cellStyle name="Note 3 3 3 6 2 2 2" xfId="3771"/>
    <cellStyle name="Note 3 3 3 6 2 2 2 2" xfId="7805"/>
    <cellStyle name="Note 3 3 3 6 2 2 3" xfId="7804"/>
    <cellStyle name="Note 3 3 3 6 2 3" xfId="3772"/>
    <cellStyle name="Note 3 3 3 6 2 3 2" xfId="7806"/>
    <cellStyle name="Note 3 3 3 6 2 4" xfId="5714"/>
    <cellStyle name="Note 3 3 3 6 3" xfId="1723"/>
    <cellStyle name="Note 3 3 3 6 3 2" xfId="3773"/>
    <cellStyle name="Note 3 3 3 6 3 2 2" xfId="3774"/>
    <cellStyle name="Note 3 3 3 6 3 2 2 2" xfId="7808"/>
    <cellStyle name="Note 3 3 3 6 3 2 3" xfId="7807"/>
    <cellStyle name="Note 3 3 3 6 3 3" xfId="6072"/>
    <cellStyle name="Note 3 3 3 6 4" xfId="3775"/>
    <cellStyle name="Note 3 3 3 6 4 2" xfId="3776"/>
    <cellStyle name="Note 3 3 3 6 4 2 2" xfId="7810"/>
    <cellStyle name="Note 3 3 3 6 4 3" xfId="7809"/>
    <cellStyle name="Note 3 3 3 6 5" xfId="5282"/>
    <cellStyle name="Note 3 3 3 7" xfId="873"/>
    <cellStyle name="Note 3 3 3 7 2" xfId="1359"/>
    <cellStyle name="Note 3 3 3 7 2 2" xfId="3777"/>
    <cellStyle name="Note 3 3 3 7 2 2 2" xfId="3778"/>
    <cellStyle name="Note 3 3 3 7 2 2 2 2" xfId="7812"/>
    <cellStyle name="Note 3 3 3 7 2 2 3" xfId="7811"/>
    <cellStyle name="Note 3 3 3 7 2 3" xfId="3779"/>
    <cellStyle name="Note 3 3 3 7 2 3 2" xfId="7813"/>
    <cellStyle name="Note 3 3 3 7 2 4" xfId="5756"/>
    <cellStyle name="Note 3 3 3 7 3" xfId="1765"/>
    <cellStyle name="Note 3 3 3 7 3 2" xfId="3780"/>
    <cellStyle name="Note 3 3 3 7 3 2 2" xfId="3781"/>
    <cellStyle name="Note 3 3 3 7 3 2 2 2" xfId="7815"/>
    <cellStyle name="Note 3 3 3 7 3 2 3" xfId="7814"/>
    <cellStyle name="Note 3 3 3 7 3 3" xfId="6114"/>
    <cellStyle name="Note 3 3 3 7 4" xfId="3782"/>
    <cellStyle name="Note 3 3 3 7 4 2" xfId="3783"/>
    <cellStyle name="Note 3 3 3 7 4 2 2" xfId="7817"/>
    <cellStyle name="Note 3 3 3 7 4 3" xfId="7816"/>
    <cellStyle name="Note 3 3 3 7 5" xfId="5324"/>
    <cellStyle name="Note 3 3 3 8" xfId="959"/>
    <cellStyle name="Note 3 3 3 8 2" xfId="1808"/>
    <cellStyle name="Note 3 3 3 8 2 2" xfId="3784"/>
    <cellStyle name="Note 3 3 3 8 2 2 2" xfId="3785"/>
    <cellStyle name="Note 3 3 3 8 2 2 2 2" xfId="7819"/>
    <cellStyle name="Note 3 3 3 8 2 2 3" xfId="7818"/>
    <cellStyle name="Note 3 3 3 8 2 3" xfId="6157"/>
    <cellStyle name="Note 3 3 3 8 3" xfId="3786"/>
    <cellStyle name="Note 3 3 3 8 3 2" xfId="3787"/>
    <cellStyle name="Note 3 3 3 8 3 2 2" xfId="7821"/>
    <cellStyle name="Note 3 3 3 8 3 3" xfId="7820"/>
    <cellStyle name="Note 3 3 3 8 4" xfId="5367"/>
    <cellStyle name="Note 3 3 3 9" xfId="1044"/>
    <cellStyle name="Note 3 3 3 9 2" xfId="3788"/>
    <cellStyle name="Note 3 3 3 9 2 2" xfId="3789"/>
    <cellStyle name="Note 3 3 3 9 2 2 2" xfId="7823"/>
    <cellStyle name="Note 3 3 3 9 2 3" xfId="7822"/>
    <cellStyle name="Note 3 3 3 9 3" xfId="3790"/>
    <cellStyle name="Note 3 3 3 9 3 2" xfId="7824"/>
    <cellStyle name="Note 3 3 3 9 4" xfId="5441"/>
    <cellStyle name="Note 3 3 4" xfId="700"/>
    <cellStyle name="Note 3 3 4 2" xfId="1186"/>
    <cellStyle name="Note 3 3 4 2 2" xfId="3791"/>
    <cellStyle name="Note 3 3 4 2 2 2" xfId="3792"/>
    <cellStyle name="Note 3 3 4 2 2 2 2" xfId="7826"/>
    <cellStyle name="Note 3 3 4 2 2 3" xfId="7825"/>
    <cellStyle name="Note 3 3 4 2 3" xfId="3793"/>
    <cellStyle name="Note 3 3 4 2 3 2" xfId="7827"/>
    <cellStyle name="Note 3 3 4 2 4" xfId="5583"/>
    <cellStyle name="Note 3 3 4 3" xfId="1592"/>
    <cellStyle name="Note 3 3 4 3 2" xfId="3794"/>
    <cellStyle name="Note 3 3 4 3 2 2" xfId="3795"/>
    <cellStyle name="Note 3 3 4 3 2 2 2" xfId="7829"/>
    <cellStyle name="Note 3 3 4 3 2 3" xfId="7828"/>
    <cellStyle name="Note 3 3 4 3 3" xfId="5941"/>
    <cellStyle name="Note 3 3 4 4" xfId="3796"/>
    <cellStyle name="Note 3 3 4 4 2" xfId="3797"/>
    <cellStyle name="Note 3 3 4 4 2 2" xfId="7831"/>
    <cellStyle name="Note 3 3 4 4 3" xfId="7830"/>
    <cellStyle name="Note 3 3 4 5" xfId="5151"/>
    <cellStyle name="Note 3 3 5" xfId="586"/>
    <cellStyle name="Note 3 3 5 2" xfId="1072"/>
    <cellStyle name="Note 3 3 5 2 2" xfId="3798"/>
    <cellStyle name="Note 3 3 5 2 2 2" xfId="3799"/>
    <cellStyle name="Note 3 3 5 2 2 2 2" xfId="7833"/>
    <cellStyle name="Note 3 3 5 2 2 3" xfId="7832"/>
    <cellStyle name="Note 3 3 5 2 3" xfId="3800"/>
    <cellStyle name="Note 3 3 5 2 3 2" xfId="7834"/>
    <cellStyle name="Note 3 3 5 2 4" xfId="5469"/>
    <cellStyle name="Note 3 3 5 3" xfId="1478"/>
    <cellStyle name="Note 3 3 5 3 2" xfId="3801"/>
    <cellStyle name="Note 3 3 5 3 2 2" xfId="3802"/>
    <cellStyle name="Note 3 3 5 3 2 2 2" xfId="7836"/>
    <cellStyle name="Note 3 3 5 3 2 3" xfId="7835"/>
    <cellStyle name="Note 3 3 5 3 3" xfId="5827"/>
    <cellStyle name="Note 3 3 5 4" xfId="3803"/>
    <cellStyle name="Note 3 3 5 4 2" xfId="3804"/>
    <cellStyle name="Note 3 3 5 4 2 2" xfId="7838"/>
    <cellStyle name="Note 3 3 5 4 3" xfId="7837"/>
    <cellStyle name="Note 3 3 5 5" xfId="5037"/>
    <cellStyle name="Note 3 3 6" xfId="645"/>
    <cellStyle name="Note 3 3 6 2" xfId="1131"/>
    <cellStyle name="Note 3 3 6 2 2" xfId="3805"/>
    <cellStyle name="Note 3 3 6 2 2 2" xfId="3806"/>
    <cellStyle name="Note 3 3 6 2 2 2 2" xfId="7840"/>
    <cellStyle name="Note 3 3 6 2 2 3" xfId="7839"/>
    <cellStyle name="Note 3 3 6 2 3" xfId="3807"/>
    <cellStyle name="Note 3 3 6 2 3 2" xfId="7841"/>
    <cellStyle name="Note 3 3 6 2 4" xfId="5528"/>
    <cellStyle name="Note 3 3 6 3" xfId="1537"/>
    <cellStyle name="Note 3 3 6 3 2" xfId="3808"/>
    <cellStyle name="Note 3 3 6 3 2 2" xfId="3809"/>
    <cellStyle name="Note 3 3 6 3 2 2 2" xfId="7843"/>
    <cellStyle name="Note 3 3 6 3 2 3" xfId="7842"/>
    <cellStyle name="Note 3 3 6 3 3" xfId="5886"/>
    <cellStyle name="Note 3 3 6 4" xfId="3810"/>
    <cellStyle name="Note 3 3 6 4 2" xfId="3811"/>
    <cellStyle name="Note 3 3 6 4 2 2" xfId="7845"/>
    <cellStyle name="Note 3 3 6 4 3" xfId="7844"/>
    <cellStyle name="Note 3 3 6 5" xfId="5096"/>
    <cellStyle name="Note 3 3 7" xfId="666"/>
    <cellStyle name="Note 3 3 7 2" xfId="1152"/>
    <cellStyle name="Note 3 3 7 2 2" xfId="3812"/>
    <cellStyle name="Note 3 3 7 2 2 2" xfId="3813"/>
    <cellStyle name="Note 3 3 7 2 2 2 2" xfId="7847"/>
    <cellStyle name="Note 3 3 7 2 2 3" xfId="7846"/>
    <cellStyle name="Note 3 3 7 2 3" xfId="3814"/>
    <cellStyle name="Note 3 3 7 2 3 2" xfId="7848"/>
    <cellStyle name="Note 3 3 7 2 4" xfId="5549"/>
    <cellStyle name="Note 3 3 7 3" xfId="1558"/>
    <cellStyle name="Note 3 3 7 3 2" xfId="3815"/>
    <cellStyle name="Note 3 3 7 3 2 2" xfId="3816"/>
    <cellStyle name="Note 3 3 7 3 2 2 2" xfId="7850"/>
    <cellStyle name="Note 3 3 7 3 2 3" xfId="7849"/>
    <cellStyle name="Note 3 3 7 3 3" xfId="5907"/>
    <cellStyle name="Note 3 3 7 4" xfId="3817"/>
    <cellStyle name="Note 3 3 7 4 2" xfId="3818"/>
    <cellStyle name="Note 3 3 7 4 2 2" xfId="7852"/>
    <cellStyle name="Note 3 3 7 4 3" xfId="7851"/>
    <cellStyle name="Note 3 3 7 5" xfId="5117"/>
    <cellStyle name="Note 3 3 8" xfId="796"/>
    <cellStyle name="Note 3 3 8 2" xfId="1282"/>
    <cellStyle name="Note 3 3 8 2 2" xfId="3819"/>
    <cellStyle name="Note 3 3 8 2 2 2" xfId="3820"/>
    <cellStyle name="Note 3 3 8 2 2 2 2" xfId="7854"/>
    <cellStyle name="Note 3 3 8 2 2 3" xfId="7853"/>
    <cellStyle name="Note 3 3 8 2 3" xfId="3821"/>
    <cellStyle name="Note 3 3 8 2 3 2" xfId="7855"/>
    <cellStyle name="Note 3 3 8 2 4" xfId="5679"/>
    <cellStyle name="Note 3 3 8 3" xfId="1688"/>
    <cellStyle name="Note 3 3 8 3 2" xfId="3822"/>
    <cellStyle name="Note 3 3 8 3 2 2" xfId="3823"/>
    <cellStyle name="Note 3 3 8 3 2 2 2" xfId="7857"/>
    <cellStyle name="Note 3 3 8 3 2 3" xfId="7856"/>
    <cellStyle name="Note 3 3 8 3 3" xfId="6037"/>
    <cellStyle name="Note 3 3 8 4" xfId="3824"/>
    <cellStyle name="Note 3 3 8 4 2" xfId="3825"/>
    <cellStyle name="Note 3 3 8 4 2 2" xfId="7859"/>
    <cellStyle name="Note 3 3 8 4 3" xfId="7858"/>
    <cellStyle name="Note 3 3 8 5" xfId="5247"/>
    <cellStyle name="Note 3 3 9" xfId="847"/>
    <cellStyle name="Note 3 3 9 2" xfId="1333"/>
    <cellStyle name="Note 3 3 9 2 2" xfId="3826"/>
    <cellStyle name="Note 3 3 9 2 2 2" xfId="3827"/>
    <cellStyle name="Note 3 3 9 2 2 2 2" xfId="7861"/>
    <cellStyle name="Note 3 3 9 2 2 3" xfId="7860"/>
    <cellStyle name="Note 3 3 9 2 3" xfId="3828"/>
    <cellStyle name="Note 3 3 9 2 3 2" xfId="7862"/>
    <cellStyle name="Note 3 3 9 2 4" xfId="5730"/>
    <cellStyle name="Note 3 3 9 3" xfId="1739"/>
    <cellStyle name="Note 3 3 9 3 2" xfId="3829"/>
    <cellStyle name="Note 3 3 9 3 2 2" xfId="3830"/>
    <cellStyle name="Note 3 3 9 3 2 2 2" xfId="7864"/>
    <cellStyle name="Note 3 3 9 3 2 3" xfId="7863"/>
    <cellStyle name="Note 3 3 9 3 3" xfId="6088"/>
    <cellStyle name="Note 3 3 9 4" xfId="3831"/>
    <cellStyle name="Note 3 3 9 4 2" xfId="3832"/>
    <cellStyle name="Note 3 3 9 4 2 2" xfId="7866"/>
    <cellStyle name="Note 3 3 9 4 3" xfId="7865"/>
    <cellStyle name="Note 3 3 9 5" xfId="5298"/>
    <cellStyle name="Note 3 4" xfId="491"/>
    <cellStyle name="Note 3 4 10" xfId="1024"/>
    <cellStyle name="Note 3 4 10 2" xfId="3833"/>
    <cellStyle name="Note 3 4 10 2 2" xfId="3834"/>
    <cellStyle name="Note 3 4 10 2 2 2" xfId="7868"/>
    <cellStyle name="Note 3 4 10 2 3" xfId="7867"/>
    <cellStyle name="Note 3 4 10 3" xfId="3835"/>
    <cellStyle name="Note 3 4 10 3 2" xfId="7869"/>
    <cellStyle name="Note 3 4 10 4" xfId="5421"/>
    <cellStyle name="Note 3 4 11" xfId="1431"/>
    <cellStyle name="Note 3 4 11 2" xfId="3836"/>
    <cellStyle name="Note 3 4 11 2 2" xfId="3837"/>
    <cellStyle name="Note 3 4 11 2 2 2" xfId="7871"/>
    <cellStyle name="Note 3 4 11 2 3" xfId="7870"/>
    <cellStyle name="Note 3 4 11 3" xfId="5780"/>
    <cellStyle name="Note 3 4 12" xfId="3838"/>
    <cellStyle name="Note 3 4 12 2" xfId="3839"/>
    <cellStyle name="Note 3 4 12 2 2" xfId="7873"/>
    <cellStyle name="Note 3 4 12 3" xfId="7872"/>
    <cellStyle name="Note 3 4 13" xfId="4990"/>
    <cellStyle name="Note 3 4 2" xfId="88"/>
    <cellStyle name="Note 3 4 2 10" xfId="1425"/>
    <cellStyle name="Note 3 4 2 10 2" xfId="3840"/>
    <cellStyle name="Note 3 4 2 10 2 2" xfId="3841"/>
    <cellStyle name="Note 3 4 2 10 2 2 2" xfId="7875"/>
    <cellStyle name="Note 3 4 2 10 2 3" xfId="7874"/>
    <cellStyle name="Note 3 4 2 10 3" xfId="5774"/>
    <cellStyle name="Note 3 4 2 11" xfId="3842"/>
    <cellStyle name="Note 3 4 2 11 2" xfId="3843"/>
    <cellStyle name="Note 3 4 2 11 2 2" xfId="7877"/>
    <cellStyle name="Note 3 4 2 11 3" xfId="7876"/>
    <cellStyle name="Note 3 4 2 12" xfId="4977"/>
    <cellStyle name="Note 3 4 2 2" xfId="607"/>
    <cellStyle name="Note 3 4 2 2 2" xfId="1093"/>
    <cellStyle name="Note 3 4 2 2 2 2" xfId="3844"/>
    <cellStyle name="Note 3 4 2 2 2 2 2" xfId="3845"/>
    <cellStyle name="Note 3 4 2 2 2 2 2 2" xfId="7879"/>
    <cellStyle name="Note 3 4 2 2 2 2 3" xfId="7878"/>
    <cellStyle name="Note 3 4 2 2 2 3" xfId="3846"/>
    <cellStyle name="Note 3 4 2 2 2 3 2" xfId="7880"/>
    <cellStyle name="Note 3 4 2 2 2 4" xfId="5490"/>
    <cellStyle name="Note 3 4 2 2 3" xfId="1499"/>
    <cellStyle name="Note 3 4 2 2 3 2" xfId="3847"/>
    <cellStyle name="Note 3 4 2 2 3 2 2" xfId="3848"/>
    <cellStyle name="Note 3 4 2 2 3 2 2 2" xfId="7882"/>
    <cellStyle name="Note 3 4 2 2 3 2 3" xfId="7881"/>
    <cellStyle name="Note 3 4 2 2 3 3" xfId="5848"/>
    <cellStyle name="Note 3 4 2 2 4" xfId="3849"/>
    <cellStyle name="Note 3 4 2 2 4 2" xfId="3850"/>
    <cellStyle name="Note 3 4 2 2 4 2 2" xfId="7884"/>
    <cellStyle name="Note 3 4 2 2 4 3" xfId="7883"/>
    <cellStyle name="Note 3 4 2 2 5" xfId="5058"/>
    <cellStyle name="Note 3 4 2 3" xfId="580"/>
    <cellStyle name="Note 3 4 2 3 2" xfId="1066"/>
    <cellStyle name="Note 3 4 2 3 2 2" xfId="3851"/>
    <cellStyle name="Note 3 4 2 3 2 2 2" xfId="3852"/>
    <cellStyle name="Note 3 4 2 3 2 2 2 2" xfId="7886"/>
    <cellStyle name="Note 3 4 2 3 2 2 3" xfId="7885"/>
    <cellStyle name="Note 3 4 2 3 2 3" xfId="3853"/>
    <cellStyle name="Note 3 4 2 3 2 3 2" xfId="7887"/>
    <cellStyle name="Note 3 4 2 3 2 4" xfId="5463"/>
    <cellStyle name="Note 3 4 2 3 3" xfId="1472"/>
    <cellStyle name="Note 3 4 2 3 3 2" xfId="3854"/>
    <cellStyle name="Note 3 4 2 3 3 2 2" xfId="3855"/>
    <cellStyle name="Note 3 4 2 3 3 2 2 2" xfId="7889"/>
    <cellStyle name="Note 3 4 2 3 3 2 3" xfId="7888"/>
    <cellStyle name="Note 3 4 2 3 3 3" xfId="5821"/>
    <cellStyle name="Note 3 4 2 3 4" xfId="3856"/>
    <cellStyle name="Note 3 4 2 3 4 2" xfId="3857"/>
    <cellStyle name="Note 3 4 2 3 4 2 2" xfId="7891"/>
    <cellStyle name="Note 3 4 2 3 4 3" xfId="7890"/>
    <cellStyle name="Note 3 4 2 3 5" xfId="5031"/>
    <cellStyle name="Note 3 4 2 4" xfId="735"/>
    <cellStyle name="Note 3 4 2 4 2" xfId="1221"/>
    <cellStyle name="Note 3 4 2 4 2 2" xfId="3858"/>
    <cellStyle name="Note 3 4 2 4 2 2 2" xfId="3859"/>
    <cellStyle name="Note 3 4 2 4 2 2 2 2" xfId="7893"/>
    <cellStyle name="Note 3 4 2 4 2 2 3" xfId="7892"/>
    <cellStyle name="Note 3 4 2 4 2 3" xfId="3860"/>
    <cellStyle name="Note 3 4 2 4 2 3 2" xfId="7894"/>
    <cellStyle name="Note 3 4 2 4 2 4" xfId="5618"/>
    <cellStyle name="Note 3 4 2 4 3" xfId="1627"/>
    <cellStyle name="Note 3 4 2 4 3 2" xfId="3861"/>
    <cellStyle name="Note 3 4 2 4 3 2 2" xfId="3862"/>
    <cellStyle name="Note 3 4 2 4 3 2 2 2" xfId="7896"/>
    <cellStyle name="Note 3 4 2 4 3 2 3" xfId="7895"/>
    <cellStyle name="Note 3 4 2 4 3 3" xfId="5976"/>
    <cellStyle name="Note 3 4 2 4 4" xfId="3863"/>
    <cellStyle name="Note 3 4 2 4 4 2" xfId="3864"/>
    <cellStyle name="Note 3 4 2 4 4 2 2" xfId="7898"/>
    <cellStyle name="Note 3 4 2 4 4 3" xfId="7897"/>
    <cellStyle name="Note 3 4 2 4 5" xfId="5186"/>
    <cellStyle name="Note 3 4 2 5" xfId="650"/>
    <cellStyle name="Note 3 4 2 5 2" xfId="1136"/>
    <cellStyle name="Note 3 4 2 5 2 2" xfId="3865"/>
    <cellStyle name="Note 3 4 2 5 2 2 2" xfId="3866"/>
    <cellStyle name="Note 3 4 2 5 2 2 2 2" xfId="7900"/>
    <cellStyle name="Note 3 4 2 5 2 2 3" xfId="7899"/>
    <cellStyle name="Note 3 4 2 5 2 3" xfId="3867"/>
    <cellStyle name="Note 3 4 2 5 2 3 2" xfId="7901"/>
    <cellStyle name="Note 3 4 2 5 2 4" xfId="5533"/>
    <cellStyle name="Note 3 4 2 5 3" xfId="1542"/>
    <cellStyle name="Note 3 4 2 5 3 2" xfId="3868"/>
    <cellStyle name="Note 3 4 2 5 3 2 2" xfId="3869"/>
    <cellStyle name="Note 3 4 2 5 3 2 2 2" xfId="7903"/>
    <cellStyle name="Note 3 4 2 5 3 2 3" xfId="7902"/>
    <cellStyle name="Note 3 4 2 5 3 3" xfId="5891"/>
    <cellStyle name="Note 3 4 2 5 4" xfId="3870"/>
    <cellStyle name="Note 3 4 2 5 4 2" xfId="3871"/>
    <cellStyle name="Note 3 4 2 5 4 2 2" xfId="7905"/>
    <cellStyle name="Note 3 4 2 5 4 3" xfId="7904"/>
    <cellStyle name="Note 3 4 2 5 5" xfId="5101"/>
    <cellStyle name="Note 3 4 2 6" xfId="736"/>
    <cellStyle name="Note 3 4 2 6 2" xfId="1222"/>
    <cellStyle name="Note 3 4 2 6 2 2" xfId="3872"/>
    <cellStyle name="Note 3 4 2 6 2 2 2" xfId="3873"/>
    <cellStyle name="Note 3 4 2 6 2 2 2 2" xfId="7907"/>
    <cellStyle name="Note 3 4 2 6 2 2 3" xfId="7906"/>
    <cellStyle name="Note 3 4 2 6 2 3" xfId="3874"/>
    <cellStyle name="Note 3 4 2 6 2 3 2" xfId="7908"/>
    <cellStyle name="Note 3 4 2 6 2 4" xfId="5619"/>
    <cellStyle name="Note 3 4 2 6 3" xfId="1628"/>
    <cellStyle name="Note 3 4 2 6 3 2" xfId="3875"/>
    <cellStyle name="Note 3 4 2 6 3 2 2" xfId="3876"/>
    <cellStyle name="Note 3 4 2 6 3 2 2 2" xfId="7910"/>
    <cellStyle name="Note 3 4 2 6 3 2 3" xfId="7909"/>
    <cellStyle name="Note 3 4 2 6 3 3" xfId="5977"/>
    <cellStyle name="Note 3 4 2 6 4" xfId="3877"/>
    <cellStyle name="Note 3 4 2 6 4 2" xfId="3878"/>
    <cellStyle name="Note 3 4 2 6 4 2 2" xfId="7912"/>
    <cellStyle name="Note 3 4 2 6 4 3" xfId="7911"/>
    <cellStyle name="Note 3 4 2 6 5" xfId="5187"/>
    <cellStyle name="Note 3 4 2 7" xfId="605"/>
    <cellStyle name="Note 3 4 2 7 2" xfId="1091"/>
    <cellStyle name="Note 3 4 2 7 2 2" xfId="3879"/>
    <cellStyle name="Note 3 4 2 7 2 2 2" xfId="3880"/>
    <cellStyle name="Note 3 4 2 7 2 2 2 2" xfId="7914"/>
    <cellStyle name="Note 3 4 2 7 2 2 3" xfId="7913"/>
    <cellStyle name="Note 3 4 2 7 2 3" xfId="3881"/>
    <cellStyle name="Note 3 4 2 7 2 3 2" xfId="7915"/>
    <cellStyle name="Note 3 4 2 7 2 4" xfId="5488"/>
    <cellStyle name="Note 3 4 2 7 3" xfId="1497"/>
    <cellStyle name="Note 3 4 2 7 3 2" xfId="3882"/>
    <cellStyle name="Note 3 4 2 7 3 2 2" xfId="3883"/>
    <cellStyle name="Note 3 4 2 7 3 2 2 2" xfId="7917"/>
    <cellStyle name="Note 3 4 2 7 3 2 3" xfId="7916"/>
    <cellStyle name="Note 3 4 2 7 3 3" xfId="5846"/>
    <cellStyle name="Note 3 4 2 7 4" xfId="3884"/>
    <cellStyle name="Note 3 4 2 7 4 2" xfId="3885"/>
    <cellStyle name="Note 3 4 2 7 4 2 2" xfId="7919"/>
    <cellStyle name="Note 3 4 2 7 4 3" xfId="7918"/>
    <cellStyle name="Note 3 4 2 7 5" xfId="5056"/>
    <cellStyle name="Note 3 4 2 8" xfId="960"/>
    <cellStyle name="Note 3 4 2 8 2" xfId="1809"/>
    <cellStyle name="Note 3 4 2 8 2 2" xfId="3886"/>
    <cellStyle name="Note 3 4 2 8 2 2 2" xfId="3887"/>
    <cellStyle name="Note 3 4 2 8 2 2 2 2" xfId="7921"/>
    <cellStyle name="Note 3 4 2 8 2 2 3" xfId="7920"/>
    <cellStyle name="Note 3 4 2 8 2 3" xfId="6158"/>
    <cellStyle name="Note 3 4 2 8 3" xfId="3888"/>
    <cellStyle name="Note 3 4 2 8 3 2" xfId="3889"/>
    <cellStyle name="Note 3 4 2 8 3 2 2" xfId="7923"/>
    <cellStyle name="Note 3 4 2 8 3 3" xfId="7922"/>
    <cellStyle name="Note 3 4 2 8 4" xfId="5368"/>
    <cellStyle name="Note 3 4 2 9" xfId="1006"/>
    <cellStyle name="Note 3 4 2 9 2" xfId="3890"/>
    <cellStyle name="Note 3 4 2 9 2 2" xfId="3891"/>
    <cellStyle name="Note 3 4 2 9 2 2 2" xfId="7925"/>
    <cellStyle name="Note 3 4 2 9 2 3" xfId="7924"/>
    <cellStyle name="Note 3 4 2 9 3" xfId="3892"/>
    <cellStyle name="Note 3 4 2 9 3 2" xfId="7926"/>
    <cellStyle name="Note 3 4 2 9 4" xfId="5403"/>
    <cellStyle name="Note 3 4 3" xfId="710"/>
    <cellStyle name="Note 3 4 3 2" xfId="1196"/>
    <cellStyle name="Note 3 4 3 2 2" xfId="3893"/>
    <cellStyle name="Note 3 4 3 2 2 2" xfId="3894"/>
    <cellStyle name="Note 3 4 3 2 2 2 2" xfId="7928"/>
    <cellStyle name="Note 3 4 3 2 2 3" xfId="7927"/>
    <cellStyle name="Note 3 4 3 2 3" xfId="3895"/>
    <cellStyle name="Note 3 4 3 2 3 2" xfId="7929"/>
    <cellStyle name="Note 3 4 3 2 4" xfId="5593"/>
    <cellStyle name="Note 3 4 3 3" xfId="1602"/>
    <cellStyle name="Note 3 4 3 3 2" xfId="3896"/>
    <cellStyle name="Note 3 4 3 3 2 2" xfId="3897"/>
    <cellStyle name="Note 3 4 3 3 2 2 2" xfId="7931"/>
    <cellStyle name="Note 3 4 3 3 2 3" xfId="7930"/>
    <cellStyle name="Note 3 4 3 3 3" xfId="5951"/>
    <cellStyle name="Note 3 4 3 4" xfId="3898"/>
    <cellStyle name="Note 3 4 3 4 2" xfId="3899"/>
    <cellStyle name="Note 3 4 3 4 2 2" xfId="7933"/>
    <cellStyle name="Note 3 4 3 4 3" xfId="7932"/>
    <cellStyle name="Note 3 4 3 5" xfId="5161"/>
    <cellStyle name="Note 3 4 4" xfId="740"/>
    <cellStyle name="Note 3 4 4 2" xfId="1226"/>
    <cellStyle name="Note 3 4 4 2 2" xfId="3900"/>
    <cellStyle name="Note 3 4 4 2 2 2" xfId="3901"/>
    <cellStyle name="Note 3 4 4 2 2 2 2" xfId="7935"/>
    <cellStyle name="Note 3 4 4 2 2 3" xfId="7934"/>
    <cellStyle name="Note 3 4 4 2 3" xfId="3902"/>
    <cellStyle name="Note 3 4 4 2 3 2" xfId="7936"/>
    <cellStyle name="Note 3 4 4 2 4" xfId="5623"/>
    <cellStyle name="Note 3 4 4 3" xfId="1632"/>
    <cellStyle name="Note 3 4 4 3 2" xfId="3903"/>
    <cellStyle name="Note 3 4 4 3 2 2" xfId="3904"/>
    <cellStyle name="Note 3 4 4 3 2 2 2" xfId="7938"/>
    <cellStyle name="Note 3 4 4 3 2 3" xfId="7937"/>
    <cellStyle name="Note 3 4 4 3 3" xfId="5981"/>
    <cellStyle name="Note 3 4 4 4" xfId="3905"/>
    <cellStyle name="Note 3 4 4 4 2" xfId="3906"/>
    <cellStyle name="Note 3 4 4 4 2 2" xfId="7940"/>
    <cellStyle name="Note 3 4 4 4 3" xfId="7939"/>
    <cellStyle name="Note 3 4 4 5" xfId="5191"/>
    <cellStyle name="Note 3 4 5" xfId="639"/>
    <cellStyle name="Note 3 4 5 2" xfId="1125"/>
    <cellStyle name="Note 3 4 5 2 2" xfId="3907"/>
    <cellStyle name="Note 3 4 5 2 2 2" xfId="3908"/>
    <cellStyle name="Note 3 4 5 2 2 2 2" xfId="7942"/>
    <cellStyle name="Note 3 4 5 2 2 3" xfId="7941"/>
    <cellStyle name="Note 3 4 5 2 3" xfId="3909"/>
    <cellStyle name="Note 3 4 5 2 3 2" xfId="7943"/>
    <cellStyle name="Note 3 4 5 2 4" xfId="5522"/>
    <cellStyle name="Note 3 4 5 3" xfId="1531"/>
    <cellStyle name="Note 3 4 5 3 2" xfId="3910"/>
    <cellStyle name="Note 3 4 5 3 2 2" xfId="3911"/>
    <cellStyle name="Note 3 4 5 3 2 2 2" xfId="7945"/>
    <cellStyle name="Note 3 4 5 3 2 3" xfId="7944"/>
    <cellStyle name="Note 3 4 5 3 3" xfId="5880"/>
    <cellStyle name="Note 3 4 5 4" xfId="3912"/>
    <cellStyle name="Note 3 4 5 4 2" xfId="3913"/>
    <cellStyle name="Note 3 4 5 4 2 2" xfId="7947"/>
    <cellStyle name="Note 3 4 5 4 3" xfId="7946"/>
    <cellStyle name="Note 3 4 5 5" xfId="5090"/>
    <cellStyle name="Note 3 4 6" xfId="614"/>
    <cellStyle name="Note 3 4 6 2" xfId="1100"/>
    <cellStyle name="Note 3 4 6 2 2" xfId="3914"/>
    <cellStyle name="Note 3 4 6 2 2 2" xfId="3915"/>
    <cellStyle name="Note 3 4 6 2 2 2 2" xfId="7949"/>
    <cellStyle name="Note 3 4 6 2 2 3" xfId="7948"/>
    <cellStyle name="Note 3 4 6 2 3" xfId="3916"/>
    <cellStyle name="Note 3 4 6 2 3 2" xfId="7950"/>
    <cellStyle name="Note 3 4 6 2 4" xfId="5497"/>
    <cellStyle name="Note 3 4 6 3" xfId="1506"/>
    <cellStyle name="Note 3 4 6 3 2" xfId="3917"/>
    <cellStyle name="Note 3 4 6 3 2 2" xfId="3918"/>
    <cellStyle name="Note 3 4 6 3 2 2 2" xfId="7952"/>
    <cellStyle name="Note 3 4 6 3 2 3" xfId="7951"/>
    <cellStyle name="Note 3 4 6 3 3" xfId="5855"/>
    <cellStyle name="Note 3 4 6 4" xfId="3919"/>
    <cellStyle name="Note 3 4 6 4 2" xfId="3920"/>
    <cellStyle name="Note 3 4 6 4 2 2" xfId="7954"/>
    <cellStyle name="Note 3 4 6 4 3" xfId="7953"/>
    <cellStyle name="Note 3 4 6 5" xfId="5065"/>
    <cellStyle name="Note 3 4 7" xfId="811"/>
    <cellStyle name="Note 3 4 7 2" xfId="1297"/>
    <cellStyle name="Note 3 4 7 2 2" xfId="3921"/>
    <cellStyle name="Note 3 4 7 2 2 2" xfId="3922"/>
    <cellStyle name="Note 3 4 7 2 2 2 2" xfId="7956"/>
    <cellStyle name="Note 3 4 7 2 2 3" xfId="7955"/>
    <cellStyle name="Note 3 4 7 2 3" xfId="3923"/>
    <cellStyle name="Note 3 4 7 2 3 2" xfId="7957"/>
    <cellStyle name="Note 3 4 7 2 4" xfId="5694"/>
    <cellStyle name="Note 3 4 7 3" xfId="1703"/>
    <cellStyle name="Note 3 4 7 3 2" xfId="3924"/>
    <cellStyle name="Note 3 4 7 3 2 2" xfId="3925"/>
    <cellStyle name="Note 3 4 7 3 2 2 2" xfId="7959"/>
    <cellStyle name="Note 3 4 7 3 2 3" xfId="7958"/>
    <cellStyle name="Note 3 4 7 3 3" xfId="6052"/>
    <cellStyle name="Note 3 4 7 4" xfId="3926"/>
    <cellStyle name="Note 3 4 7 4 2" xfId="3927"/>
    <cellStyle name="Note 3 4 7 4 2 2" xfId="7961"/>
    <cellStyle name="Note 3 4 7 4 3" xfId="7960"/>
    <cellStyle name="Note 3 4 7 5" xfId="5262"/>
    <cellStyle name="Note 3 4 8" xfId="853"/>
    <cellStyle name="Note 3 4 8 2" xfId="1339"/>
    <cellStyle name="Note 3 4 8 2 2" xfId="3928"/>
    <cellStyle name="Note 3 4 8 2 2 2" xfId="3929"/>
    <cellStyle name="Note 3 4 8 2 2 2 2" xfId="7963"/>
    <cellStyle name="Note 3 4 8 2 2 3" xfId="7962"/>
    <cellStyle name="Note 3 4 8 2 3" xfId="3930"/>
    <cellStyle name="Note 3 4 8 2 3 2" xfId="7964"/>
    <cellStyle name="Note 3 4 8 2 4" xfId="5736"/>
    <cellStyle name="Note 3 4 8 3" xfId="1745"/>
    <cellStyle name="Note 3 4 8 3 2" xfId="3931"/>
    <cellStyle name="Note 3 4 8 3 2 2" xfId="3932"/>
    <cellStyle name="Note 3 4 8 3 2 2 2" xfId="7966"/>
    <cellStyle name="Note 3 4 8 3 2 3" xfId="7965"/>
    <cellStyle name="Note 3 4 8 3 3" xfId="6094"/>
    <cellStyle name="Note 3 4 8 4" xfId="3933"/>
    <cellStyle name="Note 3 4 8 4 2" xfId="3934"/>
    <cellStyle name="Note 3 4 8 4 2 2" xfId="7968"/>
    <cellStyle name="Note 3 4 8 4 3" xfId="7967"/>
    <cellStyle name="Note 3 4 8 5" xfId="5304"/>
    <cellStyle name="Note 3 4 9" xfId="961"/>
    <cellStyle name="Note 3 4 9 2" xfId="1810"/>
    <cellStyle name="Note 3 4 9 2 2" xfId="3935"/>
    <cellStyle name="Note 3 4 9 2 2 2" xfId="3936"/>
    <cellStyle name="Note 3 4 9 2 2 2 2" xfId="7970"/>
    <cellStyle name="Note 3 4 9 2 2 3" xfId="7969"/>
    <cellStyle name="Note 3 4 9 2 3" xfId="6159"/>
    <cellStyle name="Note 3 4 9 3" xfId="3937"/>
    <cellStyle name="Note 3 4 9 3 2" xfId="3938"/>
    <cellStyle name="Note 3 4 9 3 2 2" xfId="7972"/>
    <cellStyle name="Note 3 4 9 3 3" xfId="7971"/>
    <cellStyle name="Note 3 4 9 4" xfId="5369"/>
    <cellStyle name="Note 3 5" xfId="512"/>
    <cellStyle name="Note 3 5 10" xfId="1452"/>
    <cellStyle name="Note 3 5 10 2" xfId="3939"/>
    <cellStyle name="Note 3 5 10 2 2" xfId="3940"/>
    <cellStyle name="Note 3 5 10 2 2 2" xfId="7974"/>
    <cellStyle name="Note 3 5 10 2 3" xfId="7973"/>
    <cellStyle name="Note 3 5 10 3" xfId="5801"/>
    <cellStyle name="Note 3 5 11" xfId="3941"/>
    <cellStyle name="Note 3 5 11 2" xfId="3942"/>
    <cellStyle name="Note 3 5 11 2 2" xfId="7976"/>
    <cellStyle name="Note 3 5 11 3" xfId="7975"/>
    <cellStyle name="Note 3 5 12" xfId="5011"/>
    <cellStyle name="Note 3 5 2" xfId="725"/>
    <cellStyle name="Note 3 5 2 2" xfId="1211"/>
    <cellStyle name="Note 3 5 2 2 2" xfId="3943"/>
    <cellStyle name="Note 3 5 2 2 2 2" xfId="3944"/>
    <cellStyle name="Note 3 5 2 2 2 2 2" xfId="7978"/>
    <cellStyle name="Note 3 5 2 2 2 3" xfId="7977"/>
    <cellStyle name="Note 3 5 2 2 3" xfId="3945"/>
    <cellStyle name="Note 3 5 2 2 3 2" xfId="7979"/>
    <cellStyle name="Note 3 5 2 2 4" xfId="5608"/>
    <cellStyle name="Note 3 5 2 3" xfId="1617"/>
    <cellStyle name="Note 3 5 2 3 2" xfId="3946"/>
    <cellStyle name="Note 3 5 2 3 2 2" xfId="3947"/>
    <cellStyle name="Note 3 5 2 3 2 2 2" xfId="7981"/>
    <cellStyle name="Note 3 5 2 3 2 3" xfId="7980"/>
    <cellStyle name="Note 3 5 2 3 3" xfId="5966"/>
    <cellStyle name="Note 3 5 2 4" xfId="3948"/>
    <cellStyle name="Note 3 5 2 4 2" xfId="3949"/>
    <cellStyle name="Note 3 5 2 4 2 2" xfId="7983"/>
    <cellStyle name="Note 3 5 2 4 3" xfId="7982"/>
    <cellStyle name="Note 3 5 2 5" xfId="5176"/>
    <cellStyle name="Note 3 5 3" xfId="761"/>
    <cellStyle name="Note 3 5 3 2" xfId="1247"/>
    <cellStyle name="Note 3 5 3 2 2" xfId="3950"/>
    <cellStyle name="Note 3 5 3 2 2 2" xfId="3951"/>
    <cellStyle name="Note 3 5 3 2 2 2 2" xfId="7985"/>
    <cellStyle name="Note 3 5 3 2 2 3" xfId="7984"/>
    <cellStyle name="Note 3 5 3 2 3" xfId="3952"/>
    <cellStyle name="Note 3 5 3 2 3 2" xfId="7986"/>
    <cellStyle name="Note 3 5 3 2 4" xfId="5644"/>
    <cellStyle name="Note 3 5 3 3" xfId="1653"/>
    <cellStyle name="Note 3 5 3 3 2" xfId="3953"/>
    <cellStyle name="Note 3 5 3 3 2 2" xfId="3954"/>
    <cellStyle name="Note 3 5 3 3 2 2 2" xfId="7988"/>
    <cellStyle name="Note 3 5 3 3 2 3" xfId="7987"/>
    <cellStyle name="Note 3 5 3 3 3" xfId="6002"/>
    <cellStyle name="Note 3 5 3 4" xfId="3955"/>
    <cellStyle name="Note 3 5 3 4 2" xfId="3956"/>
    <cellStyle name="Note 3 5 3 4 2 2" xfId="7990"/>
    <cellStyle name="Note 3 5 3 4 3" xfId="7989"/>
    <cellStyle name="Note 3 5 3 5" xfId="5212"/>
    <cellStyle name="Note 3 5 4" xfId="628"/>
    <cellStyle name="Note 3 5 4 2" xfId="1114"/>
    <cellStyle name="Note 3 5 4 2 2" xfId="3957"/>
    <cellStyle name="Note 3 5 4 2 2 2" xfId="3958"/>
    <cellStyle name="Note 3 5 4 2 2 2 2" xfId="7992"/>
    <cellStyle name="Note 3 5 4 2 2 3" xfId="7991"/>
    <cellStyle name="Note 3 5 4 2 3" xfId="3959"/>
    <cellStyle name="Note 3 5 4 2 3 2" xfId="7993"/>
    <cellStyle name="Note 3 5 4 2 4" xfId="5511"/>
    <cellStyle name="Note 3 5 4 3" xfId="1520"/>
    <cellStyle name="Note 3 5 4 3 2" xfId="3960"/>
    <cellStyle name="Note 3 5 4 3 2 2" xfId="3961"/>
    <cellStyle name="Note 3 5 4 3 2 2 2" xfId="7995"/>
    <cellStyle name="Note 3 5 4 3 2 3" xfId="7994"/>
    <cellStyle name="Note 3 5 4 3 3" xfId="5869"/>
    <cellStyle name="Note 3 5 4 4" xfId="3962"/>
    <cellStyle name="Note 3 5 4 4 2" xfId="3963"/>
    <cellStyle name="Note 3 5 4 4 2 2" xfId="7997"/>
    <cellStyle name="Note 3 5 4 4 3" xfId="7996"/>
    <cellStyle name="Note 3 5 4 5" xfId="5079"/>
    <cellStyle name="Note 3 5 5" xfId="656"/>
    <cellStyle name="Note 3 5 5 2" xfId="1142"/>
    <cellStyle name="Note 3 5 5 2 2" xfId="3964"/>
    <cellStyle name="Note 3 5 5 2 2 2" xfId="3965"/>
    <cellStyle name="Note 3 5 5 2 2 2 2" xfId="7999"/>
    <cellStyle name="Note 3 5 5 2 2 3" xfId="7998"/>
    <cellStyle name="Note 3 5 5 2 3" xfId="3966"/>
    <cellStyle name="Note 3 5 5 2 3 2" xfId="8000"/>
    <cellStyle name="Note 3 5 5 2 4" xfId="5539"/>
    <cellStyle name="Note 3 5 5 3" xfId="1548"/>
    <cellStyle name="Note 3 5 5 3 2" xfId="3967"/>
    <cellStyle name="Note 3 5 5 3 2 2" xfId="3968"/>
    <cellStyle name="Note 3 5 5 3 2 2 2" xfId="8002"/>
    <cellStyle name="Note 3 5 5 3 2 3" xfId="8001"/>
    <cellStyle name="Note 3 5 5 3 3" xfId="5897"/>
    <cellStyle name="Note 3 5 5 4" xfId="3969"/>
    <cellStyle name="Note 3 5 5 4 2" xfId="3970"/>
    <cellStyle name="Note 3 5 5 4 2 2" xfId="8004"/>
    <cellStyle name="Note 3 5 5 4 3" xfId="8003"/>
    <cellStyle name="Note 3 5 5 5" xfId="5107"/>
    <cellStyle name="Note 3 5 6" xfId="832"/>
    <cellStyle name="Note 3 5 6 2" xfId="1318"/>
    <cellStyle name="Note 3 5 6 2 2" xfId="3971"/>
    <cellStyle name="Note 3 5 6 2 2 2" xfId="3972"/>
    <cellStyle name="Note 3 5 6 2 2 2 2" xfId="8006"/>
    <cellStyle name="Note 3 5 6 2 2 3" xfId="8005"/>
    <cellStyle name="Note 3 5 6 2 3" xfId="3973"/>
    <cellStyle name="Note 3 5 6 2 3 2" xfId="8007"/>
    <cellStyle name="Note 3 5 6 2 4" xfId="5715"/>
    <cellStyle name="Note 3 5 6 3" xfId="1724"/>
    <cellStyle name="Note 3 5 6 3 2" xfId="3974"/>
    <cellStyle name="Note 3 5 6 3 2 2" xfId="3975"/>
    <cellStyle name="Note 3 5 6 3 2 2 2" xfId="8009"/>
    <cellStyle name="Note 3 5 6 3 2 3" xfId="8008"/>
    <cellStyle name="Note 3 5 6 3 3" xfId="6073"/>
    <cellStyle name="Note 3 5 6 4" xfId="3976"/>
    <cellStyle name="Note 3 5 6 4 2" xfId="3977"/>
    <cellStyle name="Note 3 5 6 4 2 2" xfId="8011"/>
    <cellStyle name="Note 3 5 6 4 3" xfId="8010"/>
    <cellStyle name="Note 3 5 6 5" xfId="5283"/>
    <cellStyle name="Note 3 5 7" xfId="874"/>
    <cellStyle name="Note 3 5 7 2" xfId="1360"/>
    <cellStyle name="Note 3 5 7 2 2" xfId="3978"/>
    <cellStyle name="Note 3 5 7 2 2 2" xfId="3979"/>
    <cellStyle name="Note 3 5 7 2 2 2 2" xfId="8013"/>
    <cellStyle name="Note 3 5 7 2 2 3" xfId="8012"/>
    <cellStyle name="Note 3 5 7 2 3" xfId="3980"/>
    <cellStyle name="Note 3 5 7 2 3 2" xfId="8014"/>
    <cellStyle name="Note 3 5 7 2 4" xfId="5757"/>
    <cellStyle name="Note 3 5 7 3" xfId="1766"/>
    <cellStyle name="Note 3 5 7 3 2" xfId="3981"/>
    <cellStyle name="Note 3 5 7 3 2 2" xfId="3982"/>
    <cellStyle name="Note 3 5 7 3 2 2 2" xfId="8016"/>
    <cellStyle name="Note 3 5 7 3 2 3" xfId="8015"/>
    <cellStyle name="Note 3 5 7 3 3" xfId="6115"/>
    <cellStyle name="Note 3 5 7 4" xfId="3983"/>
    <cellStyle name="Note 3 5 7 4 2" xfId="3984"/>
    <cellStyle name="Note 3 5 7 4 2 2" xfId="8018"/>
    <cellStyle name="Note 3 5 7 4 3" xfId="8017"/>
    <cellStyle name="Note 3 5 7 5" xfId="5325"/>
    <cellStyle name="Note 3 5 8" xfId="962"/>
    <cellStyle name="Note 3 5 8 2" xfId="1811"/>
    <cellStyle name="Note 3 5 8 2 2" xfId="3985"/>
    <cellStyle name="Note 3 5 8 2 2 2" xfId="3986"/>
    <cellStyle name="Note 3 5 8 2 2 2 2" xfId="8020"/>
    <cellStyle name="Note 3 5 8 2 2 3" xfId="8019"/>
    <cellStyle name="Note 3 5 8 2 3" xfId="6160"/>
    <cellStyle name="Note 3 5 8 3" xfId="3987"/>
    <cellStyle name="Note 3 5 8 3 2" xfId="3988"/>
    <cellStyle name="Note 3 5 8 3 2 2" xfId="8022"/>
    <cellStyle name="Note 3 5 8 3 3" xfId="8021"/>
    <cellStyle name="Note 3 5 8 4" xfId="5370"/>
    <cellStyle name="Note 3 5 9" xfId="1045"/>
    <cellStyle name="Note 3 5 9 2" xfId="3989"/>
    <cellStyle name="Note 3 5 9 2 2" xfId="3990"/>
    <cellStyle name="Note 3 5 9 2 2 2" xfId="8024"/>
    <cellStyle name="Note 3 5 9 2 3" xfId="8023"/>
    <cellStyle name="Note 3 5 9 3" xfId="3991"/>
    <cellStyle name="Note 3 5 9 3 2" xfId="8025"/>
    <cellStyle name="Note 3 5 9 4" xfId="5442"/>
    <cellStyle name="Note 3 6" xfId="699"/>
    <cellStyle name="Note 3 6 2" xfId="1185"/>
    <cellStyle name="Note 3 6 2 2" xfId="3992"/>
    <cellStyle name="Note 3 6 2 2 2" xfId="3993"/>
    <cellStyle name="Note 3 6 2 2 2 2" xfId="8027"/>
    <cellStyle name="Note 3 6 2 2 3" xfId="8026"/>
    <cellStyle name="Note 3 6 2 3" xfId="3994"/>
    <cellStyle name="Note 3 6 2 3 2" xfId="8028"/>
    <cellStyle name="Note 3 6 2 4" xfId="5582"/>
    <cellStyle name="Note 3 6 3" xfId="1591"/>
    <cellStyle name="Note 3 6 3 2" xfId="3995"/>
    <cellStyle name="Note 3 6 3 2 2" xfId="3996"/>
    <cellStyle name="Note 3 6 3 2 2 2" xfId="8030"/>
    <cellStyle name="Note 3 6 3 2 3" xfId="8029"/>
    <cellStyle name="Note 3 6 3 3" xfId="5940"/>
    <cellStyle name="Note 3 6 4" xfId="3997"/>
    <cellStyle name="Note 3 6 4 2" xfId="3998"/>
    <cellStyle name="Note 3 6 4 2 2" xfId="8032"/>
    <cellStyle name="Note 3 6 4 3" xfId="8031"/>
    <cellStyle name="Note 3 6 5" xfId="5150"/>
    <cellStyle name="Note 3 7" xfId="617"/>
    <cellStyle name="Note 3 7 2" xfId="1103"/>
    <cellStyle name="Note 3 7 2 2" xfId="3999"/>
    <cellStyle name="Note 3 7 2 2 2" xfId="4000"/>
    <cellStyle name="Note 3 7 2 2 2 2" xfId="8034"/>
    <cellStyle name="Note 3 7 2 2 3" xfId="8033"/>
    <cellStyle name="Note 3 7 2 3" xfId="4001"/>
    <cellStyle name="Note 3 7 2 3 2" xfId="8035"/>
    <cellStyle name="Note 3 7 2 4" xfId="5500"/>
    <cellStyle name="Note 3 7 3" xfId="1509"/>
    <cellStyle name="Note 3 7 3 2" xfId="4002"/>
    <cellStyle name="Note 3 7 3 2 2" xfId="4003"/>
    <cellStyle name="Note 3 7 3 2 2 2" xfId="8037"/>
    <cellStyle name="Note 3 7 3 2 3" xfId="8036"/>
    <cellStyle name="Note 3 7 3 3" xfId="5858"/>
    <cellStyle name="Note 3 7 4" xfId="4004"/>
    <cellStyle name="Note 3 7 4 2" xfId="4005"/>
    <cellStyle name="Note 3 7 4 2 2" xfId="8039"/>
    <cellStyle name="Note 3 7 4 3" xfId="8038"/>
    <cellStyle name="Note 3 7 5" xfId="5068"/>
    <cellStyle name="Note 3 8" xfId="646"/>
    <cellStyle name="Note 3 8 2" xfId="1132"/>
    <cellStyle name="Note 3 8 2 2" xfId="4006"/>
    <cellStyle name="Note 3 8 2 2 2" xfId="4007"/>
    <cellStyle name="Note 3 8 2 2 2 2" xfId="8041"/>
    <cellStyle name="Note 3 8 2 2 3" xfId="8040"/>
    <cellStyle name="Note 3 8 2 3" xfId="4008"/>
    <cellStyle name="Note 3 8 2 3 2" xfId="8042"/>
    <cellStyle name="Note 3 8 2 4" xfId="5529"/>
    <cellStyle name="Note 3 8 3" xfId="1538"/>
    <cellStyle name="Note 3 8 3 2" xfId="4009"/>
    <cellStyle name="Note 3 8 3 2 2" xfId="4010"/>
    <cellStyle name="Note 3 8 3 2 2 2" xfId="8044"/>
    <cellStyle name="Note 3 8 3 2 3" xfId="8043"/>
    <cellStyle name="Note 3 8 3 3" xfId="5887"/>
    <cellStyle name="Note 3 8 4" xfId="4011"/>
    <cellStyle name="Note 3 8 4 2" xfId="4012"/>
    <cellStyle name="Note 3 8 4 2 2" xfId="8046"/>
    <cellStyle name="Note 3 8 4 3" xfId="8045"/>
    <cellStyle name="Note 3 8 5" xfId="5097"/>
    <cellStyle name="Note 3 9" xfId="585"/>
    <cellStyle name="Note 3 9 2" xfId="1071"/>
    <cellStyle name="Note 3 9 2 2" xfId="4013"/>
    <cellStyle name="Note 3 9 2 2 2" xfId="4014"/>
    <cellStyle name="Note 3 9 2 2 2 2" xfId="8048"/>
    <cellStyle name="Note 3 9 2 2 3" xfId="8047"/>
    <cellStyle name="Note 3 9 2 3" xfId="4015"/>
    <cellStyle name="Note 3 9 2 3 2" xfId="8049"/>
    <cellStyle name="Note 3 9 2 4" xfId="5468"/>
    <cellStyle name="Note 3 9 3" xfId="1477"/>
    <cellStyle name="Note 3 9 3 2" xfId="4016"/>
    <cellStyle name="Note 3 9 3 2 2" xfId="4017"/>
    <cellStyle name="Note 3 9 3 2 2 2" xfId="8051"/>
    <cellStyle name="Note 3 9 3 2 3" xfId="8050"/>
    <cellStyle name="Note 3 9 3 3" xfId="5826"/>
    <cellStyle name="Note 3 9 4" xfId="4018"/>
    <cellStyle name="Note 3 9 4 2" xfId="4019"/>
    <cellStyle name="Note 3 9 4 2 2" xfId="8053"/>
    <cellStyle name="Note 3 9 4 3" xfId="8052"/>
    <cellStyle name="Note 3 9 5" xfId="5036"/>
    <cellStyle name="Note 4" xfId="1867"/>
    <cellStyle name="Note 4 2" xfId="4020"/>
    <cellStyle name="Note 5" xfId="4021"/>
    <cellStyle name="Output" xfId="893" builtinId="21" customBuiltin="1"/>
    <cellStyle name="Output 2" xfId="60"/>
    <cellStyle name="Output 2 10" xfId="678"/>
    <cellStyle name="Output 2 10 2" xfId="1164"/>
    <cellStyle name="Output 2 10 2 2" xfId="4022"/>
    <cellStyle name="Output 2 10 2 2 2" xfId="4023"/>
    <cellStyle name="Output 2 10 2 2 2 2" xfId="8055"/>
    <cellStyle name="Output 2 10 2 2 3" xfId="8054"/>
    <cellStyle name="Output 2 10 2 3" xfId="4024"/>
    <cellStyle name="Output 2 10 2 3 2" xfId="8056"/>
    <cellStyle name="Output 2 10 2 4" xfId="5561"/>
    <cellStyle name="Output 2 10 3" xfId="1570"/>
    <cellStyle name="Output 2 10 3 2" xfId="4025"/>
    <cellStyle name="Output 2 10 3 2 2" xfId="4026"/>
    <cellStyle name="Output 2 10 3 2 2 2" xfId="8058"/>
    <cellStyle name="Output 2 10 3 2 3" xfId="8057"/>
    <cellStyle name="Output 2 10 3 3" xfId="5919"/>
    <cellStyle name="Output 2 10 4" xfId="4027"/>
    <cellStyle name="Output 2 10 4 2" xfId="4028"/>
    <cellStyle name="Output 2 10 4 2 2" xfId="8060"/>
    <cellStyle name="Output 2 10 4 3" xfId="8059"/>
    <cellStyle name="Output 2 10 5" xfId="5129"/>
    <cellStyle name="Output 2 11" xfId="963"/>
    <cellStyle name="Output 2 11 2" xfId="1812"/>
    <cellStyle name="Output 2 11 2 2" xfId="4029"/>
    <cellStyle name="Output 2 11 2 2 2" xfId="4030"/>
    <cellStyle name="Output 2 11 2 2 2 2" xfId="8062"/>
    <cellStyle name="Output 2 11 2 2 3" xfId="8061"/>
    <cellStyle name="Output 2 11 2 3" xfId="6161"/>
    <cellStyle name="Output 2 11 3" xfId="4031"/>
    <cellStyle name="Output 2 11 3 2" xfId="4032"/>
    <cellStyle name="Output 2 11 3 2 2" xfId="8064"/>
    <cellStyle name="Output 2 11 3 3" xfId="8063"/>
    <cellStyle name="Output 2 11 4" xfId="5371"/>
    <cellStyle name="Output 2 12" xfId="999"/>
    <cellStyle name="Output 2 12 2" xfId="4033"/>
    <cellStyle name="Output 2 12 2 2" xfId="4034"/>
    <cellStyle name="Output 2 12 2 2 2" xfId="8066"/>
    <cellStyle name="Output 2 12 2 3" xfId="8065"/>
    <cellStyle name="Output 2 12 3" xfId="4035"/>
    <cellStyle name="Output 2 12 3 2" xfId="8067"/>
    <cellStyle name="Output 2 12 4" xfId="5396"/>
    <cellStyle name="Output 2 13" xfId="1013"/>
    <cellStyle name="Output 2 13 2" xfId="4036"/>
    <cellStyle name="Output 2 13 2 2" xfId="4037"/>
    <cellStyle name="Output 2 13 2 2 2" xfId="8069"/>
    <cellStyle name="Output 2 13 2 3" xfId="8068"/>
    <cellStyle name="Output 2 13 3" xfId="5410"/>
    <cellStyle name="Output 2 14" xfId="4038"/>
    <cellStyle name="Output 2 14 2" xfId="4039"/>
    <cellStyle name="Output 2 14 2 2" xfId="8071"/>
    <cellStyle name="Output 2 14 3" xfId="8070"/>
    <cellStyle name="Output 2 15" xfId="4040"/>
    <cellStyle name="Output 2 16" xfId="4970"/>
    <cellStyle name="Output 2 2" xfId="82"/>
    <cellStyle name="Output 2 2 10" xfId="1004"/>
    <cellStyle name="Output 2 2 10 2" xfId="4041"/>
    <cellStyle name="Output 2 2 10 2 2" xfId="4042"/>
    <cellStyle name="Output 2 2 10 2 2 2" xfId="8073"/>
    <cellStyle name="Output 2 2 10 2 3" xfId="8072"/>
    <cellStyle name="Output 2 2 10 3" xfId="4043"/>
    <cellStyle name="Output 2 2 10 3 2" xfId="8074"/>
    <cellStyle name="Output 2 2 10 4" xfId="5401"/>
    <cellStyle name="Output 2 2 11" xfId="993"/>
    <cellStyle name="Output 2 2 11 2" xfId="4044"/>
    <cellStyle name="Output 2 2 11 2 2" xfId="4045"/>
    <cellStyle name="Output 2 2 11 2 2 2" xfId="8076"/>
    <cellStyle name="Output 2 2 11 2 3" xfId="8075"/>
    <cellStyle name="Output 2 2 11 3" xfId="5390"/>
    <cellStyle name="Output 2 2 12" xfId="4046"/>
    <cellStyle name="Output 2 2 12 2" xfId="4047"/>
    <cellStyle name="Output 2 2 12 2 2" xfId="8078"/>
    <cellStyle name="Output 2 2 12 3" xfId="8077"/>
    <cellStyle name="Output 2 2 13" xfId="4975"/>
    <cellStyle name="Output 2 2 2" xfId="489"/>
    <cellStyle name="Output 2 2 2 10" xfId="1429"/>
    <cellStyle name="Output 2 2 2 10 2" xfId="4048"/>
    <cellStyle name="Output 2 2 2 10 2 2" xfId="4049"/>
    <cellStyle name="Output 2 2 2 10 2 2 2" xfId="8080"/>
    <cellStyle name="Output 2 2 2 10 2 3" xfId="8079"/>
    <cellStyle name="Output 2 2 2 10 3" xfId="5778"/>
    <cellStyle name="Output 2 2 2 11" xfId="4050"/>
    <cellStyle name="Output 2 2 2 11 2" xfId="4051"/>
    <cellStyle name="Output 2 2 2 11 2 2" xfId="8082"/>
    <cellStyle name="Output 2 2 2 11 3" xfId="8081"/>
    <cellStyle name="Output 2 2 2 12" xfId="4988"/>
    <cellStyle name="Output 2 2 2 2" xfId="578"/>
    <cellStyle name="Output 2 2 2 2 2" xfId="1064"/>
    <cellStyle name="Output 2 2 2 2 2 2" xfId="4052"/>
    <cellStyle name="Output 2 2 2 2 2 2 2" xfId="4053"/>
    <cellStyle name="Output 2 2 2 2 2 2 2 2" xfId="8084"/>
    <cellStyle name="Output 2 2 2 2 2 2 3" xfId="8083"/>
    <cellStyle name="Output 2 2 2 2 2 3" xfId="4054"/>
    <cellStyle name="Output 2 2 2 2 2 3 2" xfId="8085"/>
    <cellStyle name="Output 2 2 2 2 2 4" xfId="5461"/>
    <cellStyle name="Output 2 2 2 2 3" xfId="1470"/>
    <cellStyle name="Output 2 2 2 2 3 2" xfId="4055"/>
    <cellStyle name="Output 2 2 2 2 3 2 2" xfId="4056"/>
    <cellStyle name="Output 2 2 2 2 3 2 2 2" xfId="8087"/>
    <cellStyle name="Output 2 2 2 2 3 2 3" xfId="8086"/>
    <cellStyle name="Output 2 2 2 2 3 3" xfId="5819"/>
    <cellStyle name="Output 2 2 2 2 4" xfId="4057"/>
    <cellStyle name="Output 2 2 2 2 4 2" xfId="4058"/>
    <cellStyle name="Output 2 2 2 2 4 2 2" xfId="8089"/>
    <cellStyle name="Output 2 2 2 2 4 3" xfId="8088"/>
    <cellStyle name="Output 2 2 2 2 5" xfId="5029"/>
    <cellStyle name="Output 2 2 2 3" xfId="738"/>
    <cellStyle name="Output 2 2 2 3 2" xfId="1224"/>
    <cellStyle name="Output 2 2 2 3 2 2" xfId="4059"/>
    <cellStyle name="Output 2 2 2 3 2 2 2" xfId="4060"/>
    <cellStyle name="Output 2 2 2 3 2 2 2 2" xfId="8091"/>
    <cellStyle name="Output 2 2 2 3 2 2 3" xfId="8090"/>
    <cellStyle name="Output 2 2 2 3 2 3" xfId="4061"/>
    <cellStyle name="Output 2 2 2 3 2 3 2" xfId="8092"/>
    <cellStyle name="Output 2 2 2 3 2 4" xfId="5621"/>
    <cellStyle name="Output 2 2 2 3 3" xfId="1630"/>
    <cellStyle name="Output 2 2 2 3 3 2" xfId="4062"/>
    <cellStyle name="Output 2 2 2 3 3 2 2" xfId="4063"/>
    <cellStyle name="Output 2 2 2 3 3 2 2 2" xfId="8094"/>
    <cellStyle name="Output 2 2 2 3 3 2 3" xfId="8093"/>
    <cellStyle name="Output 2 2 2 3 3 3" xfId="5979"/>
    <cellStyle name="Output 2 2 2 3 4" xfId="4064"/>
    <cellStyle name="Output 2 2 2 3 4 2" xfId="4065"/>
    <cellStyle name="Output 2 2 2 3 4 2 2" xfId="8096"/>
    <cellStyle name="Output 2 2 2 3 4 3" xfId="8095"/>
    <cellStyle name="Output 2 2 2 3 5" xfId="5189"/>
    <cellStyle name="Output 2 2 2 4" xfId="640"/>
    <cellStyle name="Output 2 2 2 4 2" xfId="1126"/>
    <cellStyle name="Output 2 2 2 4 2 2" xfId="4066"/>
    <cellStyle name="Output 2 2 2 4 2 2 2" xfId="4067"/>
    <cellStyle name="Output 2 2 2 4 2 2 2 2" xfId="8098"/>
    <cellStyle name="Output 2 2 2 4 2 2 3" xfId="8097"/>
    <cellStyle name="Output 2 2 2 4 2 3" xfId="4068"/>
    <cellStyle name="Output 2 2 2 4 2 3 2" xfId="8099"/>
    <cellStyle name="Output 2 2 2 4 2 4" xfId="5523"/>
    <cellStyle name="Output 2 2 2 4 3" xfId="1532"/>
    <cellStyle name="Output 2 2 2 4 3 2" xfId="4069"/>
    <cellStyle name="Output 2 2 2 4 3 2 2" xfId="4070"/>
    <cellStyle name="Output 2 2 2 4 3 2 2 2" xfId="8101"/>
    <cellStyle name="Output 2 2 2 4 3 2 3" xfId="8100"/>
    <cellStyle name="Output 2 2 2 4 3 3" xfId="5881"/>
    <cellStyle name="Output 2 2 2 4 4" xfId="4071"/>
    <cellStyle name="Output 2 2 2 4 4 2" xfId="4072"/>
    <cellStyle name="Output 2 2 2 4 4 2 2" xfId="8103"/>
    <cellStyle name="Output 2 2 2 4 4 3" xfId="8102"/>
    <cellStyle name="Output 2 2 2 4 5" xfId="5091"/>
    <cellStyle name="Output 2 2 2 5" xfId="615"/>
    <cellStyle name="Output 2 2 2 5 2" xfId="1101"/>
    <cellStyle name="Output 2 2 2 5 2 2" xfId="4073"/>
    <cellStyle name="Output 2 2 2 5 2 2 2" xfId="4074"/>
    <cellStyle name="Output 2 2 2 5 2 2 2 2" xfId="8105"/>
    <cellStyle name="Output 2 2 2 5 2 2 3" xfId="8104"/>
    <cellStyle name="Output 2 2 2 5 2 3" xfId="4075"/>
    <cellStyle name="Output 2 2 2 5 2 3 2" xfId="8106"/>
    <cellStyle name="Output 2 2 2 5 2 4" xfId="5498"/>
    <cellStyle name="Output 2 2 2 5 3" xfId="1507"/>
    <cellStyle name="Output 2 2 2 5 3 2" xfId="4076"/>
    <cellStyle name="Output 2 2 2 5 3 2 2" xfId="4077"/>
    <cellStyle name="Output 2 2 2 5 3 2 2 2" xfId="8108"/>
    <cellStyle name="Output 2 2 2 5 3 2 3" xfId="8107"/>
    <cellStyle name="Output 2 2 2 5 3 3" xfId="5856"/>
    <cellStyle name="Output 2 2 2 5 4" xfId="4078"/>
    <cellStyle name="Output 2 2 2 5 4 2" xfId="4079"/>
    <cellStyle name="Output 2 2 2 5 4 2 2" xfId="8110"/>
    <cellStyle name="Output 2 2 2 5 4 3" xfId="8109"/>
    <cellStyle name="Output 2 2 2 5 5" xfId="5066"/>
    <cellStyle name="Output 2 2 2 6" xfId="809"/>
    <cellStyle name="Output 2 2 2 6 2" xfId="1295"/>
    <cellStyle name="Output 2 2 2 6 2 2" xfId="4080"/>
    <cellStyle name="Output 2 2 2 6 2 2 2" xfId="4081"/>
    <cellStyle name="Output 2 2 2 6 2 2 2 2" xfId="8112"/>
    <cellStyle name="Output 2 2 2 6 2 2 3" xfId="8111"/>
    <cellStyle name="Output 2 2 2 6 2 3" xfId="4082"/>
    <cellStyle name="Output 2 2 2 6 2 3 2" xfId="8113"/>
    <cellStyle name="Output 2 2 2 6 2 4" xfId="5692"/>
    <cellStyle name="Output 2 2 2 6 3" xfId="1701"/>
    <cellStyle name="Output 2 2 2 6 3 2" xfId="4083"/>
    <cellStyle name="Output 2 2 2 6 3 2 2" xfId="4084"/>
    <cellStyle name="Output 2 2 2 6 3 2 2 2" xfId="8115"/>
    <cellStyle name="Output 2 2 2 6 3 2 3" xfId="8114"/>
    <cellStyle name="Output 2 2 2 6 3 3" xfId="6050"/>
    <cellStyle name="Output 2 2 2 6 4" xfId="4085"/>
    <cellStyle name="Output 2 2 2 6 4 2" xfId="4086"/>
    <cellStyle name="Output 2 2 2 6 4 2 2" xfId="8117"/>
    <cellStyle name="Output 2 2 2 6 4 3" xfId="8116"/>
    <cellStyle name="Output 2 2 2 6 5" xfId="5260"/>
    <cellStyle name="Output 2 2 2 7" xfId="851"/>
    <cellStyle name="Output 2 2 2 7 2" xfId="1337"/>
    <cellStyle name="Output 2 2 2 7 2 2" xfId="4087"/>
    <cellStyle name="Output 2 2 2 7 2 2 2" xfId="4088"/>
    <cellStyle name="Output 2 2 2 7 2 2 2 2" xfId="8119"/>
    <cellStyle name="Output 2 2 2 7 2 2 3" xfId="8118"/>
    <cellStyle name="Output 2 2 2 7 2 3" xfId="4089"/>
    <cellStyle name="Output 2 2 2 7 2 3 2" xfId="8120"/>
    <cellStyle name="Output 2 2 2 7 2 4" xfId="5734"/>
    <cellStyle name="Output 2 2 2 7 3" xfId="1743"/>
    <cellStyle name="Output 2 2 2 7 3 2" xfId="4090"/>
    <cellStyle name="Output 2 2 2 7 3 2 2" xfId="4091"/>
    <cellStyle name="Output 2 2 2 7 3 2 2 2" xfId="8122"/>
    <cellStyle name="Output 2 2 2 7 3 2 3" xfId="8121"/>
    <cellStyle name="Output 2 2 2 7 3 3" xfId="6092"/>
    <cellStyle name="Output 2 2 2 7 4" xfId="4092"/>
    <cellStyle name="Output 2 2 2 7 4 2" xfId="4093"/>
    <cellStyle name="Output 2 2 2 7 4 2 2" xfId="8124"/>
    <cellStyle name="Output 2 2 2 7 4 3" xfId="8123"/>
    <cellStyle name="Output 2 2 2 7 5" xfId="5302"/>
    <cellStyle name="Output 2 2 2 8" xfId="964"/>
    <cellStyle name="Output 2 2 2 8 2" xfId="1813"/>
    <cellStyle name="Output 2 2 2 8 2 2" xfId="4094"/>
    <cellStyle name="Output 2 2 2 8 2 2 2" xfId="4095"/>
    <cellStyle name="Output 2 2 2 8 2 2 2 2" xfId="8126"/>
    <cellStyle name="Output 2 2 2 8 2 2 3" xfId="8125"/>
    <cellStyle name="Output 2 2 2 8 2 3" xfId="6162"/>
    <cellStyle name="Output 2 2 2 8 3" xfId="4096"/>
    <cellStyle name="Output 2 2 2 8 3 2" xfId="4097"/>
    <cellStyle name="Output 2 2 2 8 3 2 2" xfId="8128"/>
    <cellStyle name="Output 2 2 2 8 3 3" xfId="8127"/>
    <cellStyle name="Output 2 2 2 8 4" xfId="5372"/>
    <cellStyle name="Output 2 2 2 9" xfId="1022"/>
    <cellStyle name="Output 2 2 2 9 2" xfId="4098"/>
    <cellStyle name="Output 2 2 2 9 2 2" xfId="4099"/>
    <cellStyle name="Output 2 2 2 9 2 2 2" xfId="8130"/>
    <cellStyle name="Output 2 2 2 9 2 3" xfId="8129"/>
    <cellStyle name="Output 2 2 2 9 3" xfId="4100"/>
    <cellStyle name="Output 2 2 2 9 3 2" xfId="8131"/>
    <cellStyle name="Output 2 2 2 9 4" xfId="5419"/>
    <cellStyle name="Output 2 2 3" xfId="92"/>
    <cellStyle name="Output 2 2 3 10" xfId="1427"/>
    <cellStyle name="Output 2 2 3 10 2" xfId="4101"/>
    <cellStyle name="Output 2 2 3 10 2 2" xfId="4102"/>
    <cellStyle name="Output 2 2 3 10 2 2 2" xfId="8133"/>
    <cellStyle name="Output 2 2 3 10 2 3" xfId="8132"/>
    <cellStyle name="Output 2 2 3 10 3" xfId="5776"/>
    <cellStyle name="Output 2 2 3 11" xfId="4103"/>
    <cellStyle name="Output 2 2 3 11 2" xfId="4104"/>
    <cellStyle name="Output 2 2 3 11 2 2" xfId="8135"/>
    <cellStyle name="Output 2 2 3 11 3" xfId="8134"/>
    <cellStyle name="Output 2 2 3 12" xfId="4979"/>
    <cellStyle name="Output 2 2 3 2" xfId="609"/>
    <cellStyle name="Output 2 2 3 2 2" xfId="1095"/>
    <cellStyle name="Output 2 2 3 2 2 2" xfId="4105"/>
    <cellStyle name="Output 2 2 3 2 2 2 2" xfId="4106"/>
    <cellStyle name="Output 2 2 3 2 2 2 2 2" xfId="8137"/>
    <cellStyle name="Output 2 2 3 2 2 2 3" xfId="8136"/>
    <cellStyle name="Output 2 2 3 2 2 3" xfId="4107"/>
    <cellStyle name="Output 2 2 3 2 2 3 2" xfId="8138"/>
    <cellStyle name="Output 2 2 3 2 2 4" xfId="5492"/>
    <cellStyle name="Output 2 2 3 2 3" xfId="1501"/>
    <cellStyle name="Output 2 2 3 2 3 2" xfId="4108"/>
    <cellStyle name="Output 2 2 3 2 3 2 2" xfId="4109"/>
    <cellStyle name="Output 2 2 3 2 3 2 2 2" xfId="8140"/>
    <cellStyle name="Output 2 2 3 2 3 2 3" xfId="8139"/>
    <cellStyle name="Output 2 2 3 2 3 3" xfId="5850"/>
    <cellStyle name="Output 2 2 3 2 4" xfId="4110"/>
    <cellStyle name="Output 2 2 3 2 4 2" xfId="4111"/>
    <cellStyle name="Output 2 2 3 2 4 2 2" xfId="8142"/>
    <cellStyle name="Output 2 2 3 2 4 3" xfId="8141"/>
    <cellStyle name="Output 2 2 3 2 5" xfId="5060"/>
    <cellStyle name="Output 2 2 3 3" xfId="681"/>
    <cellStyle name="Output 2 2 3 3 2" xfId="1167"/>
    <cellStyle name="Output 2 2 3 3 2 2" xfId="4112"/>
    <cellStyle name="Output 2 2 3 3 2 2 2" xfId="4113"/>
    <cellStyle name="Output 2 2 3 3 2 2 2 2" xfId="8144"/>
    <cellStyle name="Output 2 2 3 3 2 2 3" xfId="8143"/>
    <cellStyle name="Output 2 2 3 3 2 3" xfId="4114"/>
    <cellStyle name="Output 2 2 3 3 2 3 2" xfId="8145"/>
    <cellStyle name="Output 2 2 3 3 2 4" xfId="5564"/>
    <cellStyle name="Output 2 2 3 3 3" xfId="1573"/>
    <cellStyle name="Output 2 2 3 3 3 2" xfId="4115"/>
    <cellStyle name="Output 2 2 3 3 3 2 2" xfId="4116"/>
    <cellStyle name="Output 2 2 3 3 3 2 2 2" xfId="8147"/>
    <cellStyle name="Output 2 2 3 3 3 2 3" xfId="8146"/>
    <cellStyle name="Output 2 2 3 3 3 3" xfId="5922"/>
    <cellStyle name="Output 2 2 3 3 4" xfId="4117"/>
    <cellStyle name="Output 2 2 3 3 4 2" xfId="4118"/>
    <cellStyle name="Output 2 2 3 3 4 2 2" xfId="8149"/>
    <cellStyle name="Output 2 2 3 3 4 3" xfId="8148"/>
    <cellStyle name="Output 2 2 3 3 5" xfId="5132"/>
    <cellStyle name="Output 2 2 3 4" xfId="675"/>
    <cellStyle name="Output 2 2 3 4 2" xfId="1161"/>
    <cellStyle name="Output 2 2 3 4 2 2" xfId="4119"/>
    <cellStyle name="Output 2 2 3 4 2 2 2" xfId="4120"/>
    <cellStyle name="Output 2 2 3 4 2 2 2 2" xfId="8151"/>
    <cellStyle name="Output 2 2 3 4 2 2 3" xfId="8150"/>
    <cellStyle name="Output 2 2 3 4 2 3" xfId="4121"/>
    <cellStyle name="Output 2 2 3 4 2 3 2" xfId="8152"/>
    <cellStyle name="Output 2 2 3 4 2 4" xfId="5558"/>
    <cellStyle name="Output 2 2 3 4 3" xfId="1567"/>
    <cellStyle name="Output 2 2 3 4 3 2" xfId="4122"/>
    <cellStyle name="Output 2 2 3 4 3 2 2" xfId="4123"/>
    <cellStyle name="Output 2 2 3 4 3 2 2 2" xfId="8154"/>
    <cellStyle name="Output 2 2 3 4 3 2 3" xfId="8153"/>
    <cellStyle name="Output 2 2 3 4 3 3" xfId="5916"/>
    <cellStyle name="Output 2 2 3 4 4" xfId="4124"/>
    <cellStyle name="Output 2 2 3 4 4 2" xfId="4125"/>
    <cellStyle name="Output 2 2 3 4 4 2 2" xfId="8156"/>
    <cellStyle name="Output 2 2 3 4 4 3" xfId="8155"/>
    <cellStyle name="Output 2 2 3 4 5" xfId="5126"/>
    <cellStyle name="Output 2 2 3 5" xfId="624"/>
    <cellStyle name="Output 2 2 3 5 2" xfId="1110"/>
    <cellStyle name="Output 2 2 3 5 2 2" xfId="4126"/>
    <cellStyle name="Output 2 2 3 5 2 2 2" xfId="4127"/>
    <cellStyle name="Output 2 2 3 5 2 2 2 2" xfId="8158"/>
    <cellStyle name="Output 2 2 3 5 2 2 3" xfId="8157"/>
    <cellStyle name="Output 2 2 3 5 2 3" xfId="4128"/>
    <cellStyle name="Output 2 2 3 5 2 3 2" xfId="8159"/>
    <cellStyle name="Output 2 2 3 5 2 4" xfId="5507"/>
    <cellStyle name="Output 2 2 3 5 3" xfId="1516"/>
    <cellStyle name="Output 2 2 3 5 3 2" xfId="4129"/>
    <cellStyle name="Output 2 2 3 5 3 2 2" xfId="4130"/>
    <cellStyle name="Output 2 2 3 5 3 2 2 2" xfId="8161"/>
    <cellStyle name="Output 2 2 3 5 3 2 3" xfId="8160"/>
    <cellStyle name="Output 2 2 3 5 3 3" xfId="5865"/>
    <cellStyle name="Output 2 2 3 5 4" xfId="4131"/>
    <cellStyle name="Output 2 2 3 5 4 2" xfId="4132"/>
    <cellStyle name="Output 2 2 3 5 4 2 2" xfId="8163"/>
    <cellStyle name="Output 2 2 3 5 4 3" xfId="8162"/>
    <cellStyle name="Output 2 2 3 5 5" xfId="5075"/>
    <cellStyle name="Output 2 2 3 6" xfId="625"/>
    <cellStyle name="Output 2 2 3 6 2" xfId="1111"/>
    <cellStyle name="Output 2 2 3 6 2 2" xfId="4133"/>
    <cellStyle name="Output 2 2 3 6 2 2 2" xfId="4134"/>
    <cellStyle name="Output 2 2 3 6 2 2 2 2" xfId="8165"/>
    <cellStyle name="Output 2 2 3 6 2 2 3" xfId="8164"/>
    <cellStyle name="Output 2 2 3 6 2 3" xfId="4135"/>
    <cellStyle name="Output 2 2 3 6 2 3 2" xfId="8166"/>
    <cellStyle name="Output 2 2 3 6 2 4" xfId="5508"/>
    <cellStyle name="Output 2 2 3 6 3" xfId="1517"/>
    <cellStyle name="Output 2 2 3 6 3 2" xfId="4136"/>
    <cellStyle name="Output 2 2 3 6 3 2 2" xfId="4137"/>
    <cellStyle name="Output 2 2 3 6 3 2 2 2" xfId="8168"/>
    <cellStyle name="Output 2 2 3 6 3 2 3" xfId="8167"/>
    <cellStyle name="Output 2 2 3 6 3 3" xfId="5866"/>
    <cellStyle name="Output 2 2 3 6 4" xfId="4138"/>
    <cellStyle name="Output 2 2 3 6 4 2" xfId="4139"/>
    <cellStyle name="Output 2 2 3 6 4 2 2" xfId="8170"/>
    <cellStyle name="Output 2 2 3 6 4 3" xfId="8169"/>
    <cellStyle name="Output 2 2 3 6 5" xfId="5076"/>
    <cellStyle name="Output 2 2 3 7" xfId="649"/>
    <cellStyle name="Output 2 2 3 7 2" xfId="1135"/>
    <cellStyle name="Output 2 2 3 7 2 2" xfId="4140"/>
    <cellStyle name="Output 2 2 3 7 2 2 2" xfId="4141"/>
    <cellStyle name="Output 2 2 3 7 2 2 2 2" xfId="8172"/>
    <cellStyle name="Output 2 2 3 7 2 2 3" xfId="8171"/>
    <cellStyle name="Output 2 2 3 7 2 3" xfId="4142"/>
    <cellStyle name="Output 2 2 3 7 2 3 2" xfId="8173"/>
    <cellStyle name="Output 2 2 3 7 2 4" xfId="5532"/>
    <cellStyle name="Output 2 2 3 7 3" xfId="1541"/>
    <cellStyle name="Output 2 2 3 7 3 2" xfId="4143"/>
    <cellStyle name="Output 2 2 3 7 3 2 2" xfId="4144"/>
    <cellStyle name="Output 2 2 3 7 3 2 2 2" xfId="8175"/>
    <cellStyle name="Output 2 2 3 7 3 2 3" xfId="8174"/>
    <cellStyle name="Output 2 2 3 7 3 3" xfId="5890"/>
    <cellStyle name="Output 2 2 3 7 4" xfId="4145"/>
    <cellStyle name="Output 2 2 3 7 4 2" xfId="4146"/>
    <cellStyle name="Output 2 2 3 7 4 2 2" xfId="8177"/>
    <cellStyle name="Output 2 2 3 7 4 3" xfId="8176"/>
    <cellStyle name="Output 2 2 3 7 5" xfId="5100"/>
    <cellStyle name="Output 2 2 3 8" xfId="965"/>
    <cellStyle name="Output 2 2 3 8 2" xfId="1814"/>
    <cellStyle name="Output 2 2 3 8 2 2" xfId="4147"/>
    <cellStyle name="Output 2 2 3 8 2 2 2" xfId="4148"/>
    <cellStyle name="Output 2 2 3 8 2 2 2 2" xfId="8179"/>
    <cellStyle name="Output 2 2 3 8 2 2 3" xfId="8178"/>
    <cellStyle name="Output 2 2 3 8 2 3" xfId="6163"/>
    <cellStyle name="Output 2 2 3 8 3" xfId="4149"/>
    <cellStyle name="Output 2 2 3 8 3 2" xfId="4150"/>
    <cellStyle name="Output 2 2 3 8 3 2 2" xfId="8181"/>
    <cellStyle name="Output 2 2 3 8 3 3" xfId="8180"/>
    <cellStyle name="Output 2 2 3 8 4" xfId="5373"/>
    <cellStyle name="Output 2 2 3 9" xfId="1008"/>
    <cellStyle name="Output 2 2 3 9 2" xfId="4151"/>
    <cellStyle name="Output 2 2 3 9 2 2" xfId="4152"/>
    <cellStyle name="Output 2 2 3 9 2 2 2" xfId="8183"/>
    <cellStyle name="Output 2 2 3 9 2 3" xfId="8182"/>
    <cellStyle name="Output 2 2 3 9 3" xfId="4153"/>
    <cellStyle name="Output 2 2 3 9 3 2" xfId="8184"/>
    <cellStyle name="Output 2 2 3 9 4" xfId="5405"/>
    <cellStyle name="Output 2 2 4" xfId="685"/>
    <cellStyle name="Output 2 2 4 2" xfId="1171"/>
    <cellStyle name="Output 2 2 4 2 2" xfId="4154"/>
    <cellStyle name="Output 2 2 4 2 2 2" xfId="4155"/>
    <cellStyle name="Output 2 2 4 2 2 2 2" xfId="8186"/>
    <cellStyle name="Output 2 2 4 2 2 3" xfId="8185"/>
    <cellStyle name="Output 2 2 4 2 3" xfId="4156"/>
    <cellStyle name="Output 2 2 4 2 3 2" xfId="8187"/>
    <cellStyle name="Output 2 2 4 2 4" xfId="5568"/>
    <cellStyle name="Output 2 2 4 3" xfId="1577"/>
    <cellStyle name="Output 2 2 4 3 2" xfId="4157"/>
    <cellStyle name="Output 2 2 4 3 2 2" xfId="4158"/>
    <cellStyle name="Output 2 2 4 3 2 2 2" xfId="8189"/>
    <cellStyle name="Output 2 2 4 3 2 3" xfId="8188"/>
    <cellStyle name="Output 2 2 4 3 3" xfId="5926"/>
    <cellStyle name="Output 2 2 4 4" xfId="4159"/>
    <cellStyle name="Output 2 2 4 4 2" xfId="4160"/>
    <cellStyle name="Output 2 2 4 4 2 2" xfId="8191"/>
    <cellStyle name="Output 2 2 4 4 3" xfId="8190"/>
    <cellStyle name="Output 2 2 4 5" xfId="5136"/>
    <cellStyle name="Output 2 2 5" xfId="676"/>
    <cellStyle name="Output 2 2 5 2" xfId="1162"/>
    <cellStyle name="Output 2 2 5 2 2" xfId="4161"/>
    <cellStyle name="Output 2 2 5 2 2 2" xfId="4162"/>
    <cellStyle name="Output 2 2 5 2 2 2 2" xfId="8193"/>
    <cellStyle name="Output 2 2 5 2 2 3" xfId="8192"/>
    <cellStyle name="Output 2 2 5 2 3" xfId="4163"/>
    <cellStyle name="Output 2 2 5 2 3 2" xfId="8194"/>
    <cellStyle name="Output 2 2 5 2 4" xfId="5559"/>
    <cellStyle name="Output 2 2 5 3" xfId="1568"/>
    <cellStyle name="Output 2 2 5 3 2" xfId="4164"/>
    <cellStyle name="Output 2 2 5 3 2 2" xfId="4165"/>
    <cellStyle name="Output 2 2 5 3 2 2 2" xfId="8196"/>
    <cellStyle name="Output 2 2 5 3 2 3" xfId="8195"/>
    <cellStyle name="Output 2 2 5 3 3" xfId="5917"/>
    <cellStyle name="Output 2 2 5 4" xfId="4166"/>
    <cellStyle name="Output 2 2 5 4 2" xfId="4167"/>
    <cellStyle name="Output 2 2 5 4 2 2" xfId="8198"/>
    <cellStyle name="Output 2 2 5 4 3" xfId="8197"/>
    <cellStyle name="Output 2 2 5 5" xfId="5127"/>
    <cellStyle name="Output 2 2 6" xfId="706"/>
    <cellStyle name="Output 2 2 6 2" xfId="1192"/>
    <cellStyle name="Output 2 2 6 2 2" xfId="4168"/>
    <cellStyle name="Output 2 2 6 2 2 2" xfId="4169"/>
    <cellStyle name="Output 2 2 6 2 2 2 2" xfId="8200"/>
    <cellStyle name="Output 2 2 6 2 2 3" xfId="8199"/>
    <cellStyle name="Output 2 2 6 2 3" xfId="4170"/>
    <cellStyle name="Output 2 2 6 2 3 2" xfId="8201"/>
    <cellStyle name="Output 2 2 6 2 4" xfId="5589"/>
    <cellStyle name="Output 2 2 6 3" xfId="1598"/>
    <cellStyle name="Output 2 2 6 3 2" xfId="4171"/>
    <cellStyle name="Output 2 2 6 3 2 2" xfId="4172"/>
    <cellStyle name="Output 2 2 6 3 2 2 2" xfId="8203"/>
    <cellStyle name="Output 2 2 6 3 2 3" xfId="8202"/>
    <cellStyle name="Output 2 2 6 3 3" xfId="5947"/>
    <cellStyle name="Output 2 2 6 4" xfId="4173"/>
    <cellStyle name="Output 2 2 6 4 2" xfId="4174"/>
    <cellStyle name="Output 2 2 6 4 2 2" xfId="8205"/>
    <cellStyle name="Output 2 2 6 4 3" xfId="8204"/>
    <cellStyle name="Output 2 2 6 5" xfId="5157"/>
    <cellStyle name="Output 2 2 7" xfId="669"/>
    <cellStyle name="Output 2 2 7 2" xfId="1155"/>
    <cellStyle name="Output 2 2 7 2 2" xfId="4175"/>
    <cellStyle name="Output 2 2 7 2 2 2" xfId="4176"/>
    <cellStyle name="Output 2 2 7 2 2 2 2" xfId="8207"/>
    <cellStyle name="Output 2 2 7 2 2 3" xfId="8206"/>
    <cellStyle name="Output 2 2 7 2 3" xfId="4177"/>
    <cellStyle name="Output 2 2 7 2 3 2" xfId="8208"/>
    <cellStyle name="Output 2 2 7 2 4" xfId="5552"/>
    <cellStyle name="Output 2 2 7 3" xfId="1561"/>
    <cellStyle name="Output 2 2 7 3 2" xfId="4178"/>
    <cellStyle name="Output 2 2 7 3 2 2" xfId="4179"/>
    <cellStyle name="Output 2 2 7 3 2 2 2" xfId="8210"/>
    <cellStyle name="Output 2 2 7 3 2 3" xfId="8209"/>
    <cellStyle name="Output 2 2 7 3 3" xfId="5910"/>
    <cellStyle name="Output 2 2 7 4" xfId="4180"/>
    <cellStyle name="Output 2 2 7 4 2" xfId="4181"/>
    <cellStyle name="Output 2 2 7 4 2 2" xfId="8212"/>
    <cellStyle name="Output 2 2 7 4 3" xfId="8211"/>
    <cellStyle name="Output 2 2 7 5" xfId="5120"/>
    <cellStyle name="Output 2 2 8" xfId="671"/>
    <cellStyle name="Output 2 2 8 2" xfId="1157"/>
    <cellStyle name="Output 2 2 8 2 2" xfId="4182"/>
    <cellStyle name="Output 2 2 8 2 2 2" xfId="4183"/>
    <cellStyle name="Output 2 2 8 2 2 2 2" xfId="8214"/>
    <cellStyle name="Output 2 2 8 2 2 3" xfId="8213"/>
    <cellStyle name="Output 2 2 8 2 3" xfId="4184"/>
    <cellStyle name="Output 2 2 8 2 3 2" xfId="8215"/>
    <cellStyle name="Output 2 2 8 2 4" xfId="5554"/>
    <cellStyle name="Output 2 2 8 3" xfId="1563"/>
    <cellStyle name="Output 2 2 8 3 2" xfId="4185"/>
    <cellStyle name="Output 2 2 8 3 2 2" xfId="4186"/>
    <cellStyle name="Output 2 2 8 3 2 2 2" xfId="8217"/>
    <cellStyle name="Output 2 2 8 3 2 3" xfId="8216"/>
    <cellStyle name="Output 2 2 8 3 3" xfId="5912"/>
    <cellStyle name="Output 2 2 8 4" xfId="4187"/>
    <cellStyle name="Output 2 2 8 4 2" xfId="4188"/>
    <cellStyle name="Output 2 2 8 4 2 2" xfId="8219"/>
    <cellStyle name="Output 2 2 8 4 3" xfId="8218"/>
    <cellStyle name="Output 2 2 8 5" xfId="5122"/>
    <cellStyle name="Output 2 2 9" xfId="966"/>
    <cellStyle name="Output 2 2 9 2" xfId="1815"/>
    <cellStyle name="Output 2 2 9 2 2" xfId="4189"/>
    <cellStyle name="Output 2 2 9 2 2 2" xfId="4190"/>
    <cellStyle name="Output 2 2 9 2 2 2 2" xfId="8221"/>
    <cellStyle name="Output 2 2 9 2 2 3" xfId="8220"/>
    <cellStyle name="Output 2 2 9 2 3" xfId="6164"/>
    <cellStyle name="Output 2 2 9 3" xfId="4191"/>
    <cellStyle name="Output 2 2 9 3 2" xfId="4192"/>
    <cellStyle name="Output 2 2 9 3 2 2" xfId="8223"/>
    <cellStyle name="Output 2 2 9 3 3" xfId="8222"/>
    <cellStyle name="Output 2 2 9 4" xfId="5374"/>
    <cellStyle name="Output 2 3" xfId="446"/>
    <cellStyle name="Output 2 3 10" xfId="967"/>
    <cellStyle name="Output 2 3 10 2" xfId="1816"/>
    <cellStyle name="Output 2 3 10 2 2" xfId="4193"/>
    <cellStyle name="Output 2 3 10 2 2 2" xfId="4194"/>
    <cellStyle name="Output 2 3 10 2 2 2 2" xfId="8225"/>
    <cellStyle name="Output 2 3 10 2 2 3" xfId="8224"/>
    <cellStyle name="Output 2 3 10 2 3" xfId="6165"/>
    <cellStyle name="Output 2 3 10 3" xfId="4195"/>
    <cellStyle name="Output 2 3 10 3 2" xfId="4196"/>
    <cellStyle name="Output 2 3 10 3 2 2" xfId="8227"/>
    <cellStyle name="Output 2 3 10 3 3" xfId="8226"/>
    <cellStyle name="Output 2 3 10 4" xfId="5375"/>
    <cellStyle name="Output 2 3 11" xfId="1019"/>
    <cellStyle name="Output 2 3 11 2" xfId="4197"/>
    <cellStyle name="Output 2 3 11 2 2" xfId="4198"/>
    <cellStyle name="Output 2 3 11 2 2 2" xfId="8229"/>
    <cellStyle name="Output 2 3 11 2 3" xfId="8228"/>
    <cellStyle name="Output 2 3 11 3" xfId="4199"/>
    <cellStyle name="Output 2 3 11 3 2" xfId="8230"/>
    <cellStyle name="Output 2 3 11 4" xfId="5416"/>
    <cellStyle name="Output 2 3 12" xfId="1423"/>
    <cellStyle name="Output 2 3 12 2" xfId="4200"/>
    <cellStyle name="Output 2 3 12 2 2" xfId="4201"/>
    <cellStyle name="Output 2 3 12 2 2 2" xfId="8232"/>
    <cellStyle name="Output 2 3 12 2 3" xfId="8231"/>
    <cellStyle name="Output 2 3 12 3" xfId="5772"/>
    <cellStyle name="Output 2 3 13" xfId="4202"/>
    <cellStyle name="Output 2 3 13 2" xfId="4203"/>
    <cellStyle name="Output 2 3 13 2 2" xfId="8234"/>
    <cellStyle name="Output 2 3 13 3" xfId="8233"/>
    <cellStyle name="Output 2 3 14" xfId="4985"/>
    <cellStyle name="Output 2 3 2" xfId="496"/>
    <cellStyle name="Output 2 3 2 10" xfId="1436"/>
    <cellStyle name="Output 2 3 2 10 2" xfId="4204"/>
    <cellStyle name="Output 2 3 2 10 2 2" xfId="4205"/>
    <cellStyle name="Output 2 3 2 10 2 2 2" xfId="8236"/>
    <cellStyle name="Output 2 3 2 10 2 3" xfId="8235"/>
    <cellStyle name="Output 2 3 2 10 3" xfId="5785"/>
    <cellStyle name="Output 2 3 2 11" xfId="4206"/>
    <cellStyle name="Output 2 3 2 11 2" xfId="4207"/>
    <cellStyle name="Output 2 3 2 11 2 2" xfId="8238"/>
    <cellStyle name="Output 2 3 2 11 3" xfId="8237"/>
    <cellStyle name="Output 2 3 2 12" xfId="4995"/>
    <cellStyle name="Output 2 3 2 2" xfId="713"/>
    <cellStyle name="Output 2 3 2 2 2" xfId="1199"/>
    <cellStyle name="Output 2 3 2 2 2 2" xfId="4208"/>
    <cellStyle name="Output 2 3 2 2 2 2 2" xfId="4209"/>
    <cellStyle name="Output 2 3 2 2 2 2 2 2" xfId="8240"/>
    <cellStyle name="Output 2 3 2 2 2 2 3" xfId="8239"/>
    <cellStyle name="Output 2 3 2 2 2 3" xfId="4210"/>
    <cellStyle name="Output 2 3 2 2 2 3 2" xfId="8241"/>
    <cellStyle name="Output 2 3 2 2 2 4" xfId="5596"/>
    <cellStyle name="Output 2 3 2 2 3" xfId="1605"/>
    <cellStyle name="Output 2 3 2 2 3 2" xfId="4211"/>
    <cellStyle name="Output 2 3 2 2 3 2 2" xfId="4212"/>
    <cellStyle name="Output 2 3 2 2 3 2 2 2" xfId="8243"/>
    <cellStyle name="Output 2 3 2 2 3 2 3" xfId="8242"/>
    <cellStyle name="Output 2 3 2 2 3 3" xfId="5954"/>
    <cellStyle name="Output 2 3 2 2 4" xfId="4213"/>
    <cellStyle name="Output 2 3 2 2 4 2" xfId="4214"/>
    <cellStyle name="Output 2 3 2 2 4 2 2" xfId="8245"/>
    <cellStyle name="Output 2 3 2 2 4 3" xfId="8244"/>
    <cellStyle name="Output 2 3 2 2 5" xfId="5164"/>
    <cellStyle name="Output 2 3 2 3" xfId="745"/>
    <cellStyle name="Output 2 3 2 3 2" xfId="1231"/>
    <cellStyle name="Output 2 3 2 3 2 2" xfId="4215"/>
    <cellStyle name="Output 2 3 2 3 2 2 2" xfId="4216"/>
    <cellStyle name="Output 2 3 2 3 2 2 2 2" xfId="8247"/>
    <cellStyle name="Output 2 3 2 3 2 2 3" xfId="8246"/>
    <cellStyle name="Output 2 3 2 3 2 3" xfId="4217"/>
    <cellStyle name="Output 2 3 2 3 2 3 2" xfId="8248"/>
    <cellStyle name="Output 2 3 2 3 2 4" xfId="5628"/>
    <cellStyle name="Output 2 3 2 3 3" xfId="1637"/>
    <cellStyle name="Output 2 3 2 3 3 2" xfId="4218"/>
    <cellStyle name="Output 2 3 2 3 3 2 2" xfId="4219"/>
    <cellStyle name="Output 2 3 2 3 3 2 2 2" xfId="8250"/>
    <cellStyle name="Output 2 3 2 3 3 2 3" xfId="8249"/>
    <cellStyle name="Output 2 3 2 3 3 3" xfId="5986"/>
    <cellStyle name="Output 2 3 2 3 4" xfId="4220"/>
    <cellStyle name="Output 2 3 2 3 4 2" xfId="4221"/>
    <cellStyle name="Output 2 3 2 3 4 2 2" xfId="8252"/>
    <cellStyle name="Output 2 3 2 3 4 3" xfId="8251"/>
    <cellStyle name="Output 2 3 2 3 5" xfId="5196"/>
    <cellStyle name="Output 2 3 2 4" xfId="771"/>
    <cellStyle name="Output 2 3 2 4 2" xfId="1257"/>
    <cellStyle name="Output 2 3 2 4 2 2" xfId="4222"/>
    <cellStyle name="Output 2 3 2 4 2 2 2" xfId="4223"/>
    <cellStyle name="Output 2 3 2 4 2 2 2 2" xfId="8254"/>
    <cellStyle name="Output 2 3 2 4 2 2 3" xfId="8253"/>
    <cellStyle name="Output 2 3 2 4 2 3" xfId="4224"/>
    <cellStyle name="Output 2 3 2 4 2 3 2" xfId="8255"/>
    <cellStyle name="Output 2 3 2 4 2 4" xfId="5654"/>
    <cellStyle name="Output 2 3 2 4 3" xfId="1663"/>
    <cellStyle name="Output 2 3 2 4 3 2" xfId="4225"/>
    <cellStyle name="Output 2 3 2 4 3 2 2" xfId="4226"/>
    <cellStyle name="Output 2 3 2 4 3 2 2 2" xfId="8257"/>
    <cellStyle name="Output 2 3 2 4 3 2 3" xfId="8256"/>
    <cellStyle name="Output 2 3 2 4 3 3" xfId="6012"/>
    <cellStyle name="Output 2 3 2 4 4" xfId="4227"/>
    <cellStyle name="Output 2 3 2 4 4 2" xfId="4228"/>
    <cellStyle name="Output 2 3 2 4 4 2 2" xfId="8259"/>
    <cellStyle name="Output 2 3 2 4 4 3" xfId="8258"/>
    <cellStyle name="Output 2 3 2 4 5" xfId="5222"/>
    <cellStyle name="Output 2 3 2 5" xfId="591"/>
    <cellStyle name="Output 2 3 2 5 2" xfId="1077"/>
    <cellStyle name="Output 2 3 2 5 2 2" xfId="4229"/>
    <cellStyle name="Output 2 3 2 5 2 2 2" xfId="4230"/>
    <cellStyle name="Output 2 3 2 5 2 2 2 2" xfId="8261"/>
    <cellStyle name="Output 2 3 2 5 2 2 3" xfId="8260"/>
    <cellStyle name="Output 2 3 2 5 2 3" xfId="4231"/>
    <cellStyle name="Output 2 3 2 5 2 3 2" xfId="8262"/>
    <cellStyle name="Output 2 3 2 5 2 4" xfId="5474"/>
    <cellStyle name="Output 2 3 2 5 3" xfId="1483"/>
    <cellStyle name="Output 2 3 2 5 3 2" xfId="4232"/>
    <cellStyle name="Output 2 3 2 5 3 2 2" xfId="4233"/>
    <cellStyle name="Output 2 3 2 5 3 2 2 2" xfId="8264"/>
    <cellStyle name="Output 2 3 2 5 3 2 3" xfId="8263"/>
    <cellStyle name="Output 2 3 2 5 3 3" xfId="5832"/>
    <cellStyle name="Output 2 3 2 5 4" xfId="4234"/>
    <cellStyle name="Output 2 3 2 5 4 2" xfId="4235"/>
    <cellStyle name="Output 2 3 2 5 4 2 2" xfId="8266"/>
    <cellStyle name="Output 2 3 2 5 4 3" xfId="8265"/>
    <cellStyle name="Output 2 3 2 5 5" xfId="5042"/>
    <cellStyle name="Output 2 3 2 6" xfId="816"/>
    <cellStyle name="Output 2 3 2 6 2" xfId="1302"/>
    <cellStyle name="Output 2 3 2 6 2 2" xfId="4236"/>
    <cellStyle name="Output 2 3 2 6 2 2 2" xfId="4237"/>
    <cellStyle name="Output 2 3 2 6 2 2 2 2" xfId="8268"/>
    <cellStyle name="Output 2 3 2 6 2 2 3" xfId="8267"/>
    <cellStyle name="Output 2 3 2 6 2 3" xfId="4238"/>
    <cellStyle name="Output 2 3 2 6 2 3 2" xfId="8269"/>
    <cellStyle name="Output 2 3 2 6 2 4" xfId="5699"/>
    <cellStyle name="Output 2 3 2 6 3" xfId="1708"/>
    <cellStyle name="Output 2 3 2 6 3 2" xfId="4239"/>
    <cellStyle name="Output 2 3 2 6 3 2 2" xfId="4240"/>
    <cellStyle name="Output 2 3 2 6 3 2 2 2" xfId="8271"/>
    <cellStyle name="Output 2 3 2 6 3 2 3" xfId="8270"/>
    <cellStyle name="Output 2 3 2 6 3 3" xfId="6057"/>
    <cellStyle name="Output 2 3 2 6 4" xfId="4241"/>
    <cellStyle name="Output 2 3 2 6 4 2" xfId="4242"/>
    <cellStyle name="Output 2 3 2 6 4 2 2" xfId="8273"/>
    <cellStyle name="Output 2 3 2 6 4 3" xfId="8272"/>
    <cellStyle name="Output 2 3 2 6 5" xfId="5267"/>
    <cellStyle name="Output 2 3 2 7" xfId="858"/>
    <cellStyle name="Output 2 3 2 7 2" xfId="1344"/>
    <cellStyle name="Output 2 3 2 7 2 2" xfId="4243"/>
    <cellStyle name="Output 2 3 2 7 2 2 2" xfId="4244"/>
    <cellStyle name="Output 2 3 2 7 2 2 2 2" xfId="8275"/>
    <cellStyle name="Output 2 3 2 7 2 2 3" xfId="8274"/>
    <cellStyle name="Output 2 3 2 7 2 3" xfId="4245"/>
    <cellStyle name="Output 2 3 2 7 2 3 2" xfId="8276"/>
    <cellStyle name="Output 2 3 2 7 2 4" xfId="5741"/>
    <cellStyle name="Output 2 3 2 7 3" xfId="1750"/>
    <cellStyle name="Output 2 3 2 7 3 2" xfId="4246"/>
    <cellStyle name="Output 2 3 2 7 3 2 2" xfId="4247"/>
    <cellStyle name="Output 2 3 2 7 3 2 2 2" xfId="8278"/>
    <cellStyle name="Output 2 3 2 7 3 2 3" xfId="8277"/>
    <cellStyle name="Output 2 3 2 7 3 3" xfId="6099"/>
    <cellStyle name="Output 2 3 2 7 4" xfId="4248"/>
    <cellStyle name="Output 2 3 2 7 4 2" xfId="4249"/>
    <cellStyle name="Output 2 3 2 7 4 2 2" xfId="8280"/>
    <cellStyle name="Output 2 3 2 7 4 3" xfId="8279"/>
    <cellStyle name="Output 2 3 2 7 5" xfId="5309"/>
    <cellStyle name="Output 2 3 2 8" xfId="968"/>
    <cellStyle name="Output 2 3 2 8 2" xfId="1817"/>
    <cellStyle name="Output 2 3 2 8 2 2" xfId="4250"/>
    <cellStyle name="Output 2 3 2 8 2 2 2" xfId="4251"/>
    <cellStyle name="Output 2 3 2 8 2 2 2 2" xfId="8282"/>
    <cellStyle name="Output 2 3 2 8 2 2 3" xfId="8281"/>
    <cellStyle name="Output 2 3 2 8 2 3" xfId="6166"/>
    <cellStyle name="Output 2 3 2 8 3" xfId="4252"/>
    <cellStyle name="Output 2 3 2 8 3 2" xfId="4253"/>
    <cellStyle name="Output 2 3 2 8 3 2 2" xfId="8284"/>
    <cellStyle name="Output 2 3 2 8 3 3" xfId="8283"/>
    <cellStyle name="Output 2 3 2 8 4" xfId="5376"/>
    <cellStyle name="Output 2 3 2 9" xfId="1029"/>
    <cellStyle name="Output 2 3 2 9 2" xfId="4254"/>
    <cellStyle name="Output 2 3 2 9 2 2" xfId="4255"/>
    <cellStyle name="Output 2 3 2 9 2 2 2" xfId="8286"/>
    <cellStyle name="Output 2 3 2 9 2 3" xfId="8285"/>
    <cellStyle name="Output 2 3 2 9 3" xfId="4256"/>
    <cellStyle name="Output 2 3 2 9 3 2" xfId="8287"/>
    <cellStyle name="Output 2 3 2 9 4" xfId="5426"/>
    <cellStyle name="Output 2 3 3" xfId="510"/>
    <cellStyle name="Output 2 3 3 10" xfId="1450"/>
    <cellStyle name="Output 2 3 3 10 2" xfId="4257"/>
    <cellStyle name="Output 2 3 3 10 2 2" xfId="4258"/>
    <cellStyle name="Output 2 3 3 10 2 2 2" xfId="8289"/>
    <cellStyle name="Output 2 3 3 10 2 3" xfId="8288"/>
    <cellStyle name="Output 2 3 3 10 3" xfId="5799"/>
    <cellStyle name="Output 2 3 3 11" xfId="4259"/>
    <cellStyle name="Output 2 3 3 11 2" xfId="4260"/>
    <cellStyle name="Output 2 3 3 11 2 2" xfId="8291"/>
    <cellStyle name="Output 2 3 3 11 3" xfId="8290"/>
    <cellStyle name="Output 2 3 3 12" xfId="5009"/>
    <cellStyle name="Output 2 3 3 2" xfId="723"/>
    <cellStyle name="Output 2 3 3 2 2" xfId="1209"/>
    <cellStyle name="Output 2 3 3 2 2 2" xfId="4261"/>
    <cellStyle name="Output 2 3 3 2 2 2 2" xfId="4262"/>
    <cellStyle name="Output 2 3 3 2 2 2 2 2" xfId="8293"/>
    <cellStyle name="Output 2 3 3 2 2 2 3" xfId="8292"/>
    <cellStyle name="Output 2 3 3 2 2 3" xfId="4263"/>
    <cellStyle name="Output 2 3 3 2 2 3 2" xfId="8294"/>
    <cellStyle name="Output 2 3 3 2 2 4" xfId="5606"/>
    <cellStyle name="Output 2 3 3 2 3" xfId="1615"/>
    <cellStyle name="Output 2 3 3 2 3 2" xfId="4264"/>
    <cellStyle name="Output 2 3 3 2 3 2 2" xfId="4265"/>
    <cellStyle name="Output 2 3 3 2 3 2 2 2" xfId="8296"/>
    <cellStyle name="Output 2 3 3 2 3 2 3" xfId="8295"/>
    <cellStyle name="Output 2 3 3 2 3 3" xfId="5964"/>
    <cellStyle name="Output 2 3 3 2 4" xfId="4266"/>
    <cellStyle name="Output 2 3 3 2 4 2" xfId="4267"/>
    <cellStyle name="Output 2 3 3 2 4 2 2" xfId="8298"/>
    <cellStyle name="Output 2 3 3 2 4 3" xfId="8297"/>
    <cellStyle name="Output 2 3 3 2 5" xfId="5174"/>
    <cellStyle name="Output 2 3 3 3" xfId="759"/>
    <cellStyle name="Output 2 3 3 3 2" xfId="1245"/>
    <cellStyle name="Output 2 3 3 3 2 2" xfId="4268"/>
    <cellStyle name="Output 2 3 3 3 2 2 2" xfId="4269"/>
    <cellStyle name="Output 2 3 3 3 2 2 2 2" xfId="8300"/>
    <cellStyle name="Output 2 3 3 3 2 2 3" xfId="8299"/>
    <cellStyle name="Output 2 3 3 3 2 3" xfId="4270"/>
    <cellStyle name="Output 2 3 3 3 2 3 2" xfId="8301"/>
    <cellStyle name="Output 2 3 3 3 2 4" xfId="5642"/>
    <cellStyle name="Output 2 3 3 3 3" xfId="1651"/>
    <cellStyle name="Output 2 3 3 3 3 2" xfId="4271"/>
    <cellStyle name="Output 2 3 3 3 3 2 2" xfId="4272"/>
    <cellStyle name="Output 2 3 3 3 3 2 2 2" xfId="8303"/>
    <cellStyle name="Output 2 3 3 3 3 2 3" xfId="8302"/>
    <cellStyle name="Output 2 3 3 3 3 3" xfId="6000"/>
    <cellStyle name="Output 2 3 3 3 4" xfId="4273"/>
    <cellStyle name="Output 2 3 3 3 4 2" xfId="4274"/>
    <cellStyle name="Output 2 3 3 3 4 2 2" xfId="8305"/>
    <cellStyle name="Output 2 3 3 3 4 3" xfId="8304"/>
    <cellStyle name="Output 2 3 3 3 5" xfId="5210"/>
    <cellStyle name="Output 2 3 3 4" xfId="630"/>
    <cellStyle name="Output 2 3 3 4 2" xfId="1116"/>
    <cellStyle name="Output 2 3 3 4 2 2" xfId="4275"/>
    <cellStyle name="Output 2 3 3 4 2 2 2" xfId="4276"/>
    <cellStyle name="Output 2 3 3 4 2 2 2 2" xfId="8307"/>
    <cellStyle name="Output 2 3 3 4 2 2 3" xfId="8306"/>
    <cellStyle name="Output 2 3 3 4 2 3" xfId="4277"/>
    <cellStyle name="Output 2 3 3 4 2 3 2" xfId="8308"/>
    <cellStyle name="Output 2 3 3 4 2 4" xfId="5513"/>
    <cellStyle name="Output 2 3 3 4 3" xfId="1522"/>
    <cellStyle name="Output 2 3 3 4 3 2" xfId="4278"/>
    <cellStyle name="Output 2 3 3 4 3 2 2" xfId="4279"/>
    <cellStyle name="Output 2 3 3 4 3 2 2 2" xfId="8310"/>
    <cellStyle name="Output 2 3 3 4 3 2 3" xfId="8309"/>
    <cellStyle name="Output 2 3 3 4 3 3" xfId="5871"/>
    <cellStyle name="Output 2 3 3 4 4" xfId="4280"/>
    <cellStyle name="Output 2 3 3 4 4 2" xfId="4281"/>
    <cellStyle name="Output 2 3 3 4 4 2 2" xfId="8312"/>
    <cellStyle name="Output 2 3 3 4 4 3" xfId="8311"/>
    <cellStyle name="Output 2 3 3 4 5" xfId="5081"/>
    <cellStyle name="Output 2 3 3 5" xfId="657"/>
    <cellStyle name="Output 2 3 3 5 2" xfId="1143"/>
    <cellStyle name="Output 2 3 3 5 2 2" xfId="4282"/>
    <cellStyle name="Output 2 3 3 5 2 2 2" xfId="4283"/>
    <cellStyle name="Output 2 3 3 5 2 2 2 2" xfId="8314"/>
    <cellStyle name="Output 2 3 3 5 2 2 3" xfId="8313"/>
    <cellStyle name="Output 2 3 3 5 2 3" xfId="4284"/>
    <cellStyle name="Output 2 3 3 5 2 3 2" xfId="8315"/>
    <cellStyle name="Output 2 3 3 5 2 4" xfId="5540"/>
    <cellStyle name="Output 2 3 3 5 3" xfId="1549"/>
    <cellStyle name="Output 2 3 3 5 3 2" xfId="4285"/>
    <cellStyle name="Output 2 3 3 5 3 2 2" xfId="4286"/>
    <cellStyle name="Output 2 3 3 5 3 2 2 2" xfId="8317"/>
    <cellStyle name="Output 2 3 3 5 3 2 3" xfId="8316"/>
    <cellStyle name="Output 2 3 3 5 3 3" xfId="5898"/>
    <cellStyle name="Output 2 3 3 5 4" xfId="4287"/>
    <cellStyle name="Output 2 3 3 5 4 2" xfId="4288"/>
    <cellStyle name="Output 2 3 3 5 4 2 2" xfId="8319"/>
    <cellStyle name="Output 2 3 3 5 4 3" xfId="8318"/>
    <cellStyle name="Output 2 3 3 5 5" xfId="5108"/>
    <cellStyle name="Output 2 3 3 6" xfId="830"/>
    <cellStyle name="Output 2 3 3 6 2" xfId="1316"/>
    <cellStyle name="Output 2 3 3 6 2 2" xfId="4289"/>
    <cellStyle name="Output 2 3 3 6 2 2 2" xfId="4290"/>
    <cellStyle name="Output 2 3 3 6 2 2 2 2" xfId="8321"/>
    <cellStyle name="Output 2 3 3 6 2 2 3" xfId="8320"/>
    <cellStyle name="Output 2 3 3 6 2 3" xfId="4291"/>
    <cellStyle name="Output 2 3 3 6 2 3 2" xfId="8322"/>
    <cellStyle name="Output 2 3 3 6 2 4" xfId="5713"/>
    <cellStyle name="Output 2 3 3 6 3" xfId="1722"/>
    <cellStyle name="Output 2 3 3 6 3 2" xfId="4292"/>
    <cellStyle name="Output 2 3 3 6 3 2 2" xfId="4293"/>
    <cellStyle name="Output 2 3 3 6 3 2 2 2" xfId="8324"/>
    <cellStyle name="Output 2 3 3 6 3 2 3" xfId="8323"/>
    <cellStyle name="Output 2 3 3 6 3 3" xfId="6071"/>
    <cellStyle name="Output 2 3 3 6 4" xfId="4294"/>
    <cellStyle name="Output 2 3 3 6 4 2" xfId="4295"/>
    <cellStyle name="Output 2 3 3 6 4 2 2" xfId="8326"/>
    <cellStyle name="Output 2 3 3 6 4 3" xfId="8325"/>
    <cellStyle name="Output 2 3 3 6 5" xfId="5281"/>
    <cellStyle name="Output 2 3 3 7" xfId="872"/>
    <cellStyle name="Output 2 3 3 7 2" xfId="1358"/>
    <cellStyle name="Output 2 3 3 7 2 2" xfId="4296"/>
    <cellStyle name="Output 2 3 3 7 2 2 2" xfId="4297"/>
    <cellStyle name="Output 2 3 3 7 2 2 2 2" xfId="8328"/>
    <cellStyle name="Output 2 3 3 7 2 2 3" xfId="8327"/>
    <cellStyle name="Output 2 3 3 7 2 3" xfId="4298"/>
    <cellStyle name="Output 2 3 3 7 2 3 2" xfId="8329"/>
    <cellStyle name="Output 2 3 3 7 2 4" xfId="5755"/>
    <cellStyle name="Output 2 3 3 7 3" xfId="1764"/>
    <cellStyle name="Output 2 3 3 7 3 2" xfId="4299"/>
    <cellStyle name="Output 2 3 3 7 3 2 2" xfId="4300"/>
    <cellStyle name="Output 2 3 3 7 3 2 2 2" xfId="8331"/>
    <cellStyle name="Output 2 3 3 7 3 2 3" xfId="8330"/>
    <cellStyle name="Output 2 3 3 7 3 3" xfId="6113"/>
    <cellStyle name="Output 2 3 3 7 4" xfId="4301"/>
    <cellStyle name="Output 2 3 3 7 4 2" xfId="4302"/>
    <cellStyle name="Output 2 3 3 7 4 2 2" xfId="8333"/>
    <cellStyle name="Output 2 3 3 7 4 3" xfId="8332"/>
    <cellStyle name="Output 2 3 3 7 5" xfId="5323"/>
    <cellStyle name="Output 2 3 3 8" xfId="969"/>
    <cellStyle name="Output 2 3 3 8 2" xfId="1818"/>
    <cellStyle name="Output 2 3 3 8 2 2" xfId="4303"/>
    <cellStyle name="Output 2 3 3 8 2 2 2" xfId="4304"/>
    <cellStyle name="Output 2 3 3 8 2 2 2 2" xfId="8335"/>
    <cellStyle name="Output 2 3 3 8 2 2 3" xfId="8334"/>
    <cellStyle name="Output 2 3 3 8 2 3" xfId="6167"/>
    <cellStyle name="Output 2 3 3 8 3" xfId="4305"/>
    <cellStyle name="Output 2 3 3 8 3 2" xfId="4306"/>
    <cellStyle name="Output 2 3 3 8 3 2 2" xfId="8337"/>
    <cellStyle name="Output 2 3 3 8 3 3" xfId="8336"/>
    <cellStyle name="Output 2 3 3 8 4" xfId="5377"/>
    <cellStyle name="Output 2 3 3 9" xfId="1043"/>
    <cellStyle name="Output 2 3 3 9 2" xfId="4307"/>
    <cellStyle name="Output 2 3 3 9 2 2" xfId="4308"/>
    <cellStyle name="Output 2 3 3 9 2 2 2" xfId="8339"/>
    <cellStyle name="Output 2 3 3 9 2 3" xfId="8338"/>
    <cellStyle name="Output 2 3 3 9 3" xfId="4309"/>
    <cellStyle name="Output 2 3 3 9 3 2" xfId="8340"/>
    <cellStyle name="Output 2 3 3 9 4" xfId="5440"/>
    <cellStyle name="Output 2 3 4" xfId="701"/>
    <cellStyle name="Output 2 3 4 2" xfId="1187"/>
    <cellStyle name="Output 2 3 4 2 2" xfId="4310"/>
    <cellStyle name="Output 2 3 4 2 2 2" xfId="4311"/>
    <cellStyle name="Output 2 3 4 2 2 2 2" xfId="8342"/>
    <cellStyle name="Output 2 3 4 2 2 3" xfId="8341"/>
    <cellStyle name="Output 2 3 4 2 3" xfId="4312"/>
    <cellStyle name="Output 2 3 4 2 3 2" xfId="8343"/>
    <cellStyle name="Output 2 3 4 2 4" xfId="5584"/>
    <cellStyle name="Output 2 3 4 3" xfId="1593"/>
    <cellStyle name="Output 2 3 4 3 2" xfId="4313"/>
    <cellStyle name="Output 2 3 4 3 2 2" xfId="4314"/>
    <cellStyle name="Output 2 3 4 3 2 2 2" xfId="8345"/>
    <cellStyle name="Output 2 3 4 3 2 3" xfId="8344"/>
    <cellStyle name="Output 2 3 4 3 3" xfId="5942"/>
    <cellStyle name="Output 2 3 4 4" xfId="4315"/>
    <cellStyle name="Output 2 3 4 4 2" xfId="4316"/>
    <cellStyle name="Output 2 3 4 4 2 2" xfId="8347"/>
    <cellStyle name="Output 2 3 4 4 3" xfId="8346"/>
    <cellStyle name="Output 2 3 4 5" xfId="5152"/>
    <cellStyle name="Output 2 3 5" xfId="616"/>
    <cellStyle name="Output 2 3 5 2" xfId="1102"/>
    <cellStyle name="Output 2 3 5 2 2" xfId="4317"/>
    <cellStyle name="Output 2 3 5 2 2 2" xfId="4318"/>
    <cellStyle name="Output 2 3 5 2 2 2 2" xfId="8349"/>
    <cellStyle name="Output 2 3 5 2 2 3" xfId="8348"/>
    <cellStyle name="Output 2 3 5 2 3" xfId="4319"/>
    <cellStyle name="Output 2 3 5 2 3 2" xfId="8350"/>
    <cellStyle name="Output 2 3 5 2 4" xfId="5499"/>
    <cellStyle name="Output 2 3 5 3" xfId="1508"/>
    <cellStyle name="Output 2 3 5 3 2" xfId="4320"/>
    <cellStyle name="Output 2 3 5 3 2 2" xfId="4321"/>
    <cellStyle name="Output 2 3 5 3 2 2 2" xfId="8352"/>
    <cellStyle name="Output 2 3 5 3 2 3" xfId="8351"/>
    <cellStyle name="Output 2 3 5 3 3" xfId="5857"/>
    <cellStyle name="Output 2 3 5 4" xfId="4322"/>
    <cellStyle name="Output 2 3 5 4 2" xfId="4323"/>
    <cellStyle name="Output 2 3 5 4 2 2" xfId="8354"/>
    <cellStyle name="Output 2 3 5 4 3" xfId="8353"/>
    <cellStyle name="Output 2 3 5 5" xfId="5067"/>
    <cellStyle name="Output 2 3 6" xfId="584"/>
    <cellStyle name="Output 2 3 6 2" xfId="1070"/>
    <cellStyle name="Output 2 3 6 2 2" xfId="4324"/>
    <cellStyle name="Output 2 3 6 2 2 2" xfId="4325"/>
    <cellStyle name="Output 2 3 6 2 2 2 2" xfId="8356"/>
    <cellStyle name="Output 2 3 6 2 2 3" xfId="8355"/>
    <cellStyle name="Output 2 3 6 2 3" xfId="4326"/>
    <cellStyle name="Output 2 3 6 2 3 2" xfId="8357"/>
    <cellStyle name="Output 2 3 6 2 4" xfId="5467"/>
    <cellStyle name="Output 2 3 6 3" xfId="1476"/>
    <cellStyle name="Output 2 3 6 3 2" xfId="4327"/>
    <cellStyle name="Output 2 3 6 3 2 2" xfId="4328"/>
    <cellStyle name="Output 2 3 6 3 2 2 2" xfId="8359"/>
    <cellStyle name="Output 2 3 6 3 2 3" xfId="8358"/>
    <cellStyle name="Output 2 3 6 3 3" xfId="5825"/>
    <cellStyle name="Output 2 3 6 4" xfId="4329"/>
    <cellStyle name="Output 2 3 6 4 2" xfId="4330"/>
    <cellStyle name="Output 2 3 6 4 2 2" xfId="8361"/>
    <cellStyle name="Output 2 3 6 4 3" xfId="8360"/>
    <cellStyle name="Output 2 3 6 5" xfId="5035"/>
    <cellStyle name="Output 2 3 7" xfId="610"/>
    <cellStyle name="Output 2 3 7 2" xfId="1096"/>
    <cellStyle name="Output 2 3 7 2 2" xfId="4331"/>
    <cellStyle name="Output 2 3 7 2 2 2" xfId="4332"/>
    <cellStyle name="Output 2 3 7 2 2 2 2" xfId="8363"/>
    <cellStyle name="Output 2 3 7 2 2 3" xfId="8362"/>
    <cellStyle name="Output 2 3 7 2 3" xfId="4333"/>
    <cellStyle name="Output 2 3 7 2 3 2" xfId="8364"/>
    <cellStyle name="Output 2 3 7 2 4" xfId="5493"/>
    <cellStyle name="Output 2 3 7 3" xfId="1502"/>
    <cellStyle name="Output 2 3 7 3 2" xfId="4334"/>
    <cellStyle name="Output 2 3 7 3 2 2" xfId="4335"/>
    <cellStyle name="Output 2 3 7 3 2 2 2" xfId="8366"/>
    <cellStyle name="Output 2 3 7 3 2 3" xfId="8365"/>
    <cellStyle name="Output 2 3 7 3 3" xfId="5851"/>
    <cellStyle name="Output 2 3 7 4" xfId="4336"/>
    <cellStyle name="Output 2 3 7 4 2" xfId="4337"/>
    <cellStyle name="Output 2 3 7 4 2 2" xfId="8368"/>
    <cellStyle name="Output 2 3 7 4 3" xfId="8367"/>
    <cellStyle name="Output 2 3 7 5" xfId="5061"/>
    <cellStyle name="Output 2 3 8" xfId="783"/>
    <cellStyle name="Output 2 3 8 2" xfId="1269"/>
    <cellStyle name="Output 2 3 8 2 2" xfId="4338"/>
    <cellStyle name="Output 2 3 8 2 2 2" xfId="4339"/>
    <cellStyle name="Output 2 3 8 2 2 2 2" xfId="8370"/>
    <cellStyle name="Output 2 3 8 2 2 3" xfId="8369"/>
    <cellStyle name="Output 2 3 8 2 3" xfId="4340"/>
    <cellStyle name="Output 2 3 8 2 3 2" xfId="8371"/>
    <cellStyle name="Output 2 3 8 2 4" xfId="5666"/>
    <cellStyle name="Output 2 3 8 3" xfId="1675"/>
    <cellStyle name="Output 2 3 8 3 2" xfId="4341"/>
    <cellStyle name="Output 2 3 8 3 2 2" xfId="4342"/>
    <cellStyle name="Output 2 3 8 3 2 2 2" xfId="8373"/>
    <cellStyle name="Output 2 3 8 3 2 3" xfId="8372"/>
    <cellStyle name="Output 2 3 8 3 3" xfId="6024"/>
    <cellStyle name="Output 2 3 8 4" xfId="4343"/>
    <cellStyle name="Output 2 3 8 4 2" xfId="4344"/>
    <cellStyle name="Output 2 3 8 4 2 2" xfId="8375"/>
    <cellStyle name="Output 2 3 8 4 3" xfId="8374"/>
    <cellStyle name="Output 2 3 8 5" xfId="5234"/>
    <cellStyle name="Output 2 3 9" xfId="848"/>
    <cellStyle name="Output 2 3 9 2" xfId="1334"/>
    <cellStyle name="Output 2 3 9 2 2" xfId="4345"/>
    <cellStyle name="Output 2 3 9 2 2 2" xfId="4346"/>
    <cellStyle name="Output 2 3 9 2 2 2 2" xfId="8377"/>
    <cellStyle name="Output 2 3 9 2 2 3" xfId="8376"/>
    <cellStyle name="Output 2 3 9 2 3" xfId="4347"/>
    <cellStyle name="Output 2 3 9 2 3 2" xfId="8378"/>
    <cellStyle name="Output 2 3 9 2 4" xfId="5731"/>
    <cellStyle name="Output 2 3 9 3" xfId="1740"/>
    <cellStyle name="Output 2 3 9 3 2" xfId="4348"/>
    <cellStyle name="Output 2 3 9 3 2 2" xfId="4349"/>
    <cellStyle name="Output 2 3 9 3 2 2 2" xfId="8380"/>
    <cellStyle name="Output 2 3 9 3 2 3" xfId="8379"/>
    <cellStyle name="Output 2 3 9 3 3" xfId="6089"/>
    <cellStyle name="Output 2 3 9 4" xfId="4350"/>
    <cellStyle name="Output 2 3 9 4 2" xfId="4351"/>
    <cellStyle name="Output 2 3 9 4 2 2" xfId="8382"/>
    <cellStyle name="Output 2 3 9 4 3" xfId="8381"/>
    <cellStyle name="Output 2 3 9 5" xfId="5299"/>
    <cellStyle name="Output 2 4" xfId="500"/>
    <cellStyle name="Output 2 4 10" xfId="1440"/>
    <cellStyle name="Output 2 4 10 2" xfId="4352"/>
    <cellStyle name="Output 2 4 10 2 2" xfId="4353"/>
    <cellStyle name="Output 2 4 10 2 2 2" xfId="8384"/>
    <cellStyle name="Output 2 4 10 2 3" xfId="8383"/>
    <cellStyle name="Output 2 4 10 3" xfId="5789"/>
    <cellStyle name="Output 2 4 11" xfId="4354"/>
    <cellStyle name="Output 2 4 11 2" xfId="4355"/>
    <cellStyle name="Output 2 4 11 2 2" xfId="8386"/>
    <cellStyle name="Output 2 4 11 3" xfId="8385"/>
    <cellStyle name="Output 2 4 12" xfId="4999"/>
    <cellStyle name="Output 2 4 2" xfId="573"/>
    <cellStyle name="Output 2 4 2 2" xfId="1059"/>
    <cellStyle name="Output 2 4 2 2 2" xfId="4356"/>
    <cellStyle name="Output 2 4 2 2 2 2" xfId="4357"/>
    <cellStyle name="Output 2 4 2 2 2 2 2" xfId="8388"/>
    <cellStyle name="Output 2 4 2 2 2 3" xfId="8387"/>
    <cellStyle name="Output 2 4 2 2 3" xfId="4358"/>
    <cellStyle name="Output 2 4 2 2 3 2" xfId="8389"/>
    <cellStyle name="Output 2 4 2 2 4" xfId="5456"/>
    <cellStyle name="Output 2 4 2 3" xfId="1465"/>
    <cellStyle name="Output 2 4 2 3 2" xfId="4359"/>
    <cellStyle name="Output 2 4 2 3 2 2" xfId="4360"/>
    <cellStyle name="Output 2 4 2 3 2 2 2" xfId="8391"/>
    <cellStyle name="Output 2 4 2 3 2 3" xfId="8390"/>
    <cellStyle name="Output 2 4 2 3 3" xfId="5814"/>
    <cellStyle name="Output 2 4 2 4" xfId="4361"/>
    <cellStyle name="Output 2 4 2 4 2" xfId="4362"/>
    <cellStyle name="Output 2 4 2 4 2 2" xfId="8393"/>
    <cellStyle name="Output 2 4 2 4 3" xfId="8392"/>
    <cellStyle name="Output 2 4 2 5" xfId="5024"/>
    <cellStyle name="Output 2 4 3" xfId="749"/>
    <cellStyle name="Output 2 4 3 2" xfId="1235"/>
    <cellStyle name="Output 2 4 3 2 2" xfId="4363"/>
    <cellStyle name="Output 2 4 3 2 2 2" xfId="4364"/>
    <cellStyle name="Output 2 4 3 2 2 2 2" xfId="8395"/>
    <cellStyle name="Output 2 4 3 2 2 3" xfId="8394"/>
    <cellStyle name="Output 2 4 3 2 3" xfId="4365"/>
    <cellStyle name="Output 2 4 3 2 3 2" xfId="8396"/>
    <cellStyle name="Output 2 4 3 2 4" xfId="5632"/>
    <cellStyle name="Output 2 4 3 3" xfId="1641"/>
    <cellStyle name="Output 2 4 3 3 2" xfId="4366"/>
    <cellStyle name="Output 2 4 3 3 2 2" xfId="4367"/>
    <cellStyle name="Output 2 4 3 3 2 2 2" xfId="8398"/>
    <cellStyle name="Output 2 4 3 3 2 3" xfId="8397"/>
    <cellStyle name="Output 2 4 3 3 3" xfId="5990"/>
    <cellStyle name="Output 2 4 3 4" xfId="4368"/>
    <cellStyle name="Output 2 4 3 4 2" xfId="4369"/>
    <cellStyle name="Output 2 4 3 4 2 2" xfId="8400"/>
    <cellStyle name="Output 2 4 3 4 3" xfId="8399"/>
    <cellStyle name="Output 2 4 3 5" xfId="5200"/>
    <cellStyle name="Output 2 4 4" xfId="633"/>
    <cellStyle name="Output 2 4 4 2" xfId="1119"/>
    <cellStyle name="Output 2 4 4 2 2" xfId="4370"/>
    <cellStyle name="Output 2 4 4 2 2 2" xfId="4371"/>
    <cellStyle name="Output 2 4 4 2 2 2 2" xfId="8402"/>
    <cellStyle name="Output 2 4 4 2 2 3" xfId="8401"/>
    <cellStyle name="Output 2 4 4 2 3" xfId="4372"/>
    <cellStyle name="Output 2 4 4 2 3 2" xfId="8403"/>
    <cellStyle name="Output 2 4 4 2 4" xfId="5516"/>
    <cellStyle name="Output 2 4 4 3" xfId="1525"/>
    <cellStyle name="Output 2 4 4 3 2" xfId="4373"/>
    <cellStyle name="Output 2 4 4 3 2 2" xfId="4374"/>
    <cellStyle name="Output 2 4 4 3 2 2 2" xfId="8405"/>
    <cellStyle name="Output 2 4 4 3 2 3" xfId="8404"/>
    <cellStyle name="Output 2 4 4 3 3" xfId="5874"/>
    <cellStyle name="Output 2 4 4 4" xfId="4375"/>
    <cellStyle name="Output 2 4 4 4 2" xfId="4376"/>
    <cellStyle name="Output 2 4 4 4 2 2" xfId="8407"/>
    <cellStyle name="Output 2 4 4 4 3" xfId="8406"/>
    <cellStyle name="Output 2 4 4 5" xfId="5084"/>
    <cellStyle name="Output 2 4 5" xfId="583"/>
    <cellStyle name="Output 2 4 5 2" xfId="1069"/>
    <cellStyle name="Output 2 4 5 2 2" xfId="4377"/>
    <cellStyle name="Output 2 4 5 2 2 2" xfId="4378"/>
    <cellStyle name="Output 2 4 5 2 2 2 2" xfId="8409"/>
    <cellStyle name="Output 2 4 5 2 2 3" xfId="8408"/>
    <cellStyle name="Output 2 4 5 2 3" xfId="4379"/>
    <cellStyle name="Output 2 4 5 2 3 2" xfId="8410"/>
    <cellStyle name="Output 2 4 5 2 4" xfId="5466"/>
    <cellStyle name="Output 2 4 5 3" xfId="1475"/>
    <cellStyle name="Output 2 4 5 3 2" xfId="4380"/>
    <cellStyle name="Output 2 4 5 3 2 2" xfId="4381"/>
    <cellStyle name="Output 2 4 5 3 2 2 2" xfId="8412"/>
    <cellStyle name="Output 2 4 5 3 2 3" xfId="8411"/>
    <cellStyle name="Output 2 4 5 3 3" xfId="5824"/>
    <cellStyle name="Output 2 4 5 4" xfId="4382"/>
    <cellStyle name="Output 2 4 5 4 2" xfId="4383"/>
    <cellStyle name="Output 2 4 5 4 2 2" xfId="8414"/>
    <cellStyle name="Output 2 4 5 4 3" xfId="8413"/>
    <cellStyle name="Output 2 4 5 5" xfId="5034"/>
    <cellStyle name="Output 2 4 6" xfId="820"/>
    <cellStyle name="Output 2 4 6 2" xfId="1306"/>
    <cellStyle name="Output 2 4 6 2 2" xfId="4384"/>
    <cellStyle name="Output 2 4 6 2 2 2" xfId="4385"/>
    <cellStyle name="Output 2 4 6 2 2 2 2" xfId="8416"/>
    <cellStyle name="Output 2 4 6 2 2 3" xfId="8415"/>
    <cellStyle name="Output 2 4 6 2 3" xfId="4386"/>
    <cellStyle name="Output 2 4 6 2 3 2" xfId="8417"/>
    <cellStyle name="Output 2 4 6 2 4" xfId="5703"/>
    <cellStyle name="Output 2 4 6 3" xfId="1712"/>
    <cellStyle name="Output 2 4 6 3 2" xfId="4387"/>
    <cellStyle name="Output 2 4 6 3 2 2" xfId="4388"/>
    <cellStyle name="Output 2 4 6 3 2 2 2" xfId="8419"/>
    <cellStyle name="Output 2 4 6 3 2 3" xfId="8418"/>
    <cellStyle name="Output 2 4 6 3 3" xfId="6061"/>
    <cellStyle name="Output 2 4 6 4" xfId="4389"/>
    <cellStyle name="Output 2 4 6 4 2" xfId="4390"/>
    <cellStyle name="Output 2 4 6 4 2 2" xfId="8421"/>
    <cellStyle name="Output 2 4 6 4 3" xfId="8420"/>
    <cellStyle name="Output 2 4 6 5" xfId="5271"/>
    <cellStyle name="Output 2 4 7" xfId="862"/>
    <cellStyle name="Output 2 4 7 2" xfId="1348"/>
    <cellStyle name="Output 2 4 7 2 2" xfId="4391"/>
    <cellStyle name="Output 2 4 7 2 2 2" xfId="4392"/>
    <cellStyle name="Output 2 4 7 2 2 2 2" xfId="8423"/>
    <cellStyle name="Output 2 4 7 2 2 3" xfId="8422"/>
    <cellStyle name="Output 2 4 7 2 3" xfId="4393"/>
    <cellStyle name="Output 2 4 7 2 3 2" xfId="8424"/>
    <cellStyle name="Output 2 4 7 2 4" xfId="5745"/>
    <cellStyle name="Output 2 4 7 3" xfId="1754"/>
    <cellStyle name="Output 2 4 7 3 2" xfId="4394"/>
    <cellStyle name="Output 2 4 7 3 2 2" xfId="4395"/>
    <cellStyle name="Output 2 4 7 3 2 2 2" xfId="8426"/>
    <cellStyle name="Output 2 4 7 3 2 3" xfId="8425"/>
    <cellStyle name="Output 2 4 7 3 3" xfId="6103"/>
    <cellStyle name="Output 2 4 7 4" xfId="4396"/>
    <cellStyle name="Output 2 4 7 4 2" xfId="4397"/>
    <cellStyle name="Output 2 4 7 4 2 2" xfId="8428"/>
    <cellStyle name="Output 2 4 7 4 3" xfId="8427"/>
    <cellStyle name="Output 2 4 7 5" xfId="5313"/>
    <cellStyle name="Output 2 4 8" xfId="970"/>
    <cellStyle name="Output 2 4 8 2" xfId="1819"/>
    <cellStyle name="Output 2 4 8 2 2" xfId="4398"/>
    <cellStyle name="Output 2 4 8 2 2 2" xfId="4399"/>
    <cellStyle name="Output 2 4 8 2 2 2 2" xfId="8430"/>
    <cellStyle name="Output 2 4 8 2 2 3" xfId="8429"/>
    <cellStyle name="Output 2 4 8 2 3" xfId="6168"/>
    <cellStyle name="Output 2 4 8 3" xfId="4400"/>
    <cellStyle name="Output 2 4 8 3 2" xfId="4401"/>
    <cellStyle name="Output 2 4 8 3 2 2" xfId="8432"/>
    <cellStyle name="Output 2 4 8 3 3" xfId="8431"/>
    <cellStyle name="Output 2 4 8 4" xfId="5378"/>
    <cellStyle name="Output 2 4 9" xfId="1033"/>
    <cellStyle name="Output 2 4 9 2" xfId="4402"/>
    <cellStyle name="Output 2 4 9 2 2" xfId="4403"/>
    <cellStyle name="Output 2 4 9 2 2 2" xfId="8434"/>
    <cellStyle name="Output 2 4 9 2 3" xfId="8433"/>
    <cellStyle name="Output 2 4 9 3" xfId="4404"/>
    <cellStyle name="Output 2 4 9 3 2" xfId="8435"/>
    <cellStyle name="Output 2 4 9 4" xfId="5430"/>
    <cellStyle name="Output 2 5" xfId="519"/>
    <cellStyle name="Output 2 5 10" xfId="1459"/>
    <cellStyle name="Output 2 5 10 2" xfId="4405"/>
    <cellStyle name="Output 2 5 10 2 2" xfId="4406"/>
    <cellStyle name="Output 2 5 10 2 2 2" xfId="8437"/>
    <cellStyle name="Output 2 5 10 2 3" xfId="8436"/>
    <cellStyle name="Output 2 5 10 3" xfId="5808"/>
    <cellStyle name="Output 2 5 11" xfId="4407"/>
    <cellStyle name="Output 2 5 11 2" xfId="4408"/>
    <cellStyle name="Output 2 5 11 2 2" xfId="8439"/>
    <cellStyle name="Output 2 5 11 3" xfId="8438"/>
    <cellStyle name="Output 2 5 12" xfId="5018"/>
    <cellStyle name="Output 2 5 2" xfId="732"/>
    <cellStyle name="Output 2 5 2 2" xfId="1218"/>
    <cellStyle name="Output 2 5 2 2 2" xfId="4409"/>
    <cellStyle name="Output 2 5 2 2 2 2" xfId="4410"/>
    <cellStyle name="Output 2 5 2 2 2 2 2" xfId="8441"/>
    <cellStyle name="Output 2 5 2 2 2 3" xfId="8440"/>
    <cellStyle name="Output 2 5 2 2 3" xfId="4411"/>
    <cellStyle name="Output 2 5 2 2 3 2" xfId="8442"/>
    <cellStyle name="Output 2 5 2 2 4" xfId="5615"/>
    <cellStyle name="Output 2 5 2 3" xfId="1624"/>
    <cellStyle name="Output 2 5 2 3 2" xfId="4412"/>
    <cellStyle name="Output 2 5 2 3 2 2" xfId="4413"/>
    <cellStyle name="Output 2 5 2 3 2 2 2" xfId="8444"/>
    <cellStyle name="Output 2 5 2 3 2 3" xfId="8443"/>
    <cellStyle name="Output 2 5 2 3 3" xfId="5973"/>
    <cellStyle name="Output 2 5 2 4" xfId="4414"/>
    <cellStyle name="Output 2 5 2 4 2" xfId="4415"/>
    <cellStyle name="Output 2 5 2 4 2 2" xfId="8446"/>
    <cellStyle name="Output 2 5 2 4 3" xfId="8445"/>
    <cellStyle name="Output 2 5 2 5" xfId="5183"/>
    <cellStyle name="Output 2 5 3" xfId="768"/>
    <cellStyle name="Output 2 5 3 2" xfId="1254"/>
    <cellStyle name="Output 2 5 3 2 2" xfId="4416"/>
    <cellStyle name="Output 2 5 3 2 2 2" xfId="4417"/>
    <cellStyle name="Output 2 5 3 2 2 2 2" xfId="8448"/>
    <cellStyle name="Output 2 5 3 2 2 3" xfId="8447"/>
    <cellStyle name="Output 2 5 3 2 3" xfId="4418"/>
    <cellStyle name="Output 2 5 3 2 3 2" xfId="8449"/>
    <cellStyle name="Output 2 5 3 2 4" xfId="5651"/>
    <cellStyle name="Output 2 5 3 3" xfId="1660"/>
    <cellStyle name="Output 2 5 3 3 2" xfId="4419"/>
    <cellStyle name="Output 2 5 3 3 2 2" xfId="4420"/>
    <cellStyle name="Output 2 5 3 3 2 2 2" xfId="8451"/>
    <cellStyle name="Output 2 5 3 3 2 3" xfId="8450"/>
    <cellStyle name="Output 2 5 3 3 3" xfId="6009"/>
    <cellStyle name="Output 2 5 3 4" xfId="4421"/>
    <cellStyle name="Output 2 5 3 4 2" xfId="4422"/>
    <cellStyle name="Output 2 5 3 4 2 2" xfId="8453"/>
    <cellStyle name="Output 2 5 3 4 3" xfId="8452"/>
    <cellStyle name="Output 2 5 3 5" xfId="5219"/>
    <cellStyle name="Output 2 5 4" xfId="788"/>
    <cellStyle name="Output 2 5 4 2" xfId="1274"/>
    <cellStyle name="Output 2 5 4 2 2" xfId="4423"/>
    <cellStyle name="Output 2 5 4 2 2 2" xfId="4424"/>
    <cellStyle name="Output 2 5 4 2 2 2 2" xfId="8455"/>
    <cellStyle name="Output 2 5 4 2 2 3" xfId="8454"/>
    <cellStyle name="Output 2 5 4 2 3" xfId="4425"/>
    <cellStyle name="Output 2 5 4 2 3 2" xfId="8456"/>
    <cellStyle name="Output 2 5 4 2 4" xfId="5671"/>
    <cellStyle name="Output 2 5 4 3" xfId="1680"/>
    <cellStyle name="Output 2 5 4 3 2" xfId="4426"/>
    <cellStyle name="Output 2 5 4 3 2 2" xfId="4427"/>
    <cellStyle name="Output 2 5 4 3 2 2 2" xfId="8458"/>
    <cellStyle name="Output 2 5 4 3 2 3" xfId="8457"/>
    <cellStyle name="Output 2 5 4 3 3" xfId="6029"/>
    <cellStyle name="Output 2 5 4 4" xfId="4428"/>
    <cellStyle name="Output 2 5 4 4 2" xfId="4429"/>
    <cellStyle name="Output 2 5 4 4 2 2" xfId="8460"/>
    <cellStyle name="Output 2 5 4 4 3" xfId="8459"/>
    <cellStyle name="Output 2 5 4 5" xfId="5239"/>
    <cellStyle name="Output 2 5 5" xfId="804"/>
    <cellStyle name="Output 2 5 5 2" xfId="1290"/>
    <cellStyle name="Output 2 5 5 2 2" xfId="4430"/>
    <cellStyle name="Output 2 5 5 2 2 2" xfId="4431"/>
    <cellStyle name="Output 2 5 5 2 2 2 2" xfId="8462"/>
    <cellStyle name="Output 2 5 5 2 2 3" xfId="8461"/>
    <cellStyle name="Output 2 5 5 2 3" xfId="4432"/>
    <cellStyle name="Output 2 5 5 2 3 2" xfId="8463"/>
    <cellStyle name="Output 2 5 5 2 4" xfId="5687"/>
    <cellStyle name="Output 2 5 5 3" xfId="1696"/>
    <cellStyle name="Output 2 5 5 3 2" xfId="4433"/>
    <cellStyle name="Output 2 5 5 3 2 2" xfId="4434"/>
    <cellStyle name="Output 2 5 5 3 2 2 2" xfId="8465"/>
    <cellStyle name="Output 2 5 5 3 2 3" xfId="8464"/>
    <cellStyle name="Output 2 5 5 3 3" xfId="6045"/>
    <cellStyle name="Output 2 5 5 4" xfId="4435"/>
    <cellStyle name="Output 2 5 5 4 2" xfId="4436"/>
    <cellStyle name="Output 2 5 5 4 2 2" xfId="8467"/>
    <cellStyle name="Output 2 5 5 4 3" xfId="8466"/>
    <cellStyle name="Output 2 5 5 5" xfId="5255"/>
    <cellStyle name="Output 2 5 6" xfId="839"/>
    <cellStyle name="Output 2 5 6 2" xfId="1325"/>
    <cellStyle name="Output 2 5 6 2 2" xfId="4437"/>
    <cellStyle name="Output 2 5 6 2 2 2" xfId="4438"/>
    <cellStyle name="Output 2 5 6 2 2 2 2" xfId="8469"/>
    <cellStyle name="Output 2 5 6 2 2 3" xfId="8468"/>
    <cellStyle name="Output 2 5 6 2 3" xfId="4439"/>
    <cellStyle name="Output 2 5 6 2 3 2" xfId="8470"/>
    <cellStyle name="Output 2 5 6 2 4" xfId="5722"/>
    <cellStyle name="Output 2 5 6 3" xfId="1731"/>
    <cellStyle name="Output 2 5 6 3 2" xfId="4440"/>
    <cellStyle name="Output 2 5 6 3 2 2" xfId="4441"/>
    <cellStyle name="Output 2 5 6 3 2 2 2" xfId="8472"/>
    <cellStyle name="Output 2 5 6 3 2 3" xfId="8471"/>
    <cellStyle name="Output 2 5 6 3 3" xfId="6080"/>
    <cellStyle name="Output 2 5 6 4" xfId="4442"/>
    <cellStyle name="Output 2 5 6 4 2" xfId="4443"/>
    <cellStyle name="Output 2 5 6 4 2 2" xfId="8474"/>
    <cellStyle name="Output 2 5 6 4 3" xfId="8473"/>
    <cellStyle name="Output 2 5 6 5" xfId="5290"/>
    <cellStyle name="Output 2 5 7" xfId="881"/>
    <cellStyle name="Output 2 5 7 2" xfId="1367"/>
    <cellStyle name="Output 2 5 7 2 2" xfId="4444"/>
    <cellStyle name="Output 2 5 7 2 2 2" xfId="4445"/>
    <cellStyle name="Output 2 5 7 2 2 2 2" xfId="8476"/>
    <cellStyle name="Output 2 5 7 2 2 3" xfId="8475"/>
    <cellStyle name="Output 2 5 7 2 3" xfId="4446"/>
    <cellStyle name="Output 2 5 7 2 3 2" xfId="8477"/>
    <cellStyle name="Output 2 5 7 2 4" xfId="5764"/>
    <cellStyle name="Output 2 5 7 3" xfId="1773"/>
    <cellStyle name="Output 2 5 7 3 2" xfId="4447"/>
    <cellStyle name="Output 2 5 7 3 2 2" xfId="4448"/>
    <cellStyle name="Output 2 5 7 3 2 2 2" xfId="8479"/>
    <cellStyle name="Output 2 5 7 3 2 3" xfId="8478"/>
    <cellStyle name="Output 2 5 7 3 3" xfId="6122"/>
    <cellStyle name="Output 2 5 7 4" xfId="4449"/>
    <cellStyle name="Output 2 5 7 4 2" xfId="4450"/>
    <cellStyle name="Output 2 5 7 4 2 2" xfId="8481"/>
    <cellStyle name="Output 2 5 7 4 3" xfId="8480"/>
    <cellStyle name="Output 2 5 7 5" xfId="5332"/>
    <cellStyle name="Output 2 5 8" xfId="971"/>
    <cellStyle name="Output 2 5 8 2" xfId="1820"/>
    <cellStyle name="Output 2 5 8 2 2" xfId="4451"/>
    <cellStyle name="Output 2 5 8 2 2 2" xfId="4452"/>
    <cellStyle name="Output 2 5 8 2 2 2 2" xfId="8483"/>
    <cellStyle name="Output 2 5 8 2 2 3" xfId="8482"/>
    <cellStyle name="Output 2 5 8 2 3" xfId="6169"/>
    <cellStyle name="Output 2 5 8 3" xfId="4453"/>
    <cellStyle name="Output 2 5 8 3 2" xfId="4454"/>
    <cellStyle name="Output 2 5 8 3 2 2" xfId="8485"/>
    <cellStyle name="Output 2 5 8 3 3" xfId="8484"/>
    <cellStyle name="Output 2 5 8 4" xfId="5379"/>
    <cellStyle name="Output 2 5 9" xfId="1052"/>
    <cellStyle name="Output 2 5 9 2" xfId="4455"/>
    <cellStyle name="Output 2 5 9 2 2" xfId="4456"/>
    <cellStyle name="Output 2 5 9 2 2 2" xfId="8487"/>
    <cellStyle name="Output 2 5 9 2 3" xfId="8486"/>
    <cellStyle name="Output 2 5 9 3" xfId="4457"/>
    <cellStyle name="Output 2 5 9 3 2" xfId="8488"/>
    <cellStyle name="Output 2 5 9 4" xfId="5449"/>
    <cellStyle name="Output 2 6" xfId="695"/>
    <cellStyle name="Output 2 6 2" xfId="1181"/>
    <cellStyle name="Output 2 6 2 2" xfId="4458"/>
    <cellStyle name="Output 2 6 2 2 2" xfId="4459"/>
    <cellStyle name="Output 2 6 2 2 2 2" xfId="8490"/>
    <cellStyle name="Output 2 6 2 2 3" xfId="8489"/>
    <cellStyle name="Output 2 6 2 3" xfId="4460"/>
    <cellStyle name="Output 2 6 2 3 2" xfId="8491"/>
    <cellStyle name="Output 2 6 2 4" xfId="5578"/>
    <cellStyle name="Output 2 6 3" xfId="1587"/>
    <cellStyle name="Output 2 6 3 2" xfId="4461"/>
    <cellStyle name="Output 2 6 3 2 2" xfId="4462"/>
    <cellStyle name="Output 2 6 3 2 2 2" xfId="8493"/>
    <cellStyle name="Output 2 6 3 2 3" xfId="8492"/>
    <cellStyle name="Output 2 6 3 3" xfId="5936"/>
    <cellStyle name="Output 2 6 4" xfId="4463"/>
    <cellStyle name="Output 2 6 4 2" xfId="4464"/>
    <cellStyle name="Output 2 6 4 2 2" xfId="8495"/>
    <cellStyle name="Output 2 6 4 3" xfId="8494"/>
    <cellStyle name="Output 2 6 5" xfId="5146"/>
    <cellStyle name="Output 2 7" xfId="623"/>
    <cellStyle name="Output 2 7 2" xfId="1109"/>
    <cellStyle name="Output 2 7 2 2" xfId="4465"/>
    <cellStyle name="Output 2 7 2 2 2" xfId="4466"/>
    <cellStyle name="Output 2 7 2 2 2 2" xfId="8497"/>
    <cellStyle name="Output 2 7 2 2 3" xfId="8496"/>
    <cellStyle name="Output 2 7 2 3" xfId="4467"/>
    <cellStyle name="Output 2 7 2 3 2" xfId="8498"/>
    <cellStyle name="Output 2 7 2 4" xfId="5506"/>
    <cellStyle name="Output 2 7 3" xfId="1515"/>
    <cellStyle name="Output 2 7 3 2" xfId="4468"/>
    <cellStyle name="Output 2 7 3 2 2" xfId="4469"/>
    <cellStyle name="Output 2 7 3 2 2 2" xfId="8500"/>
    <cellStyle name="Output 2 7 3 2 3" xfId="8499"/>
    <cellStyle name="Output 2 7 3 3" xfId="5864"/>
    <cellStyle name="Output 2 7 4" xfId="4470"/>
    <cellStyle name="Output 2 7 4 2" xfId="4471"/>
    <cellStyle name="Output 2 7 4 2 2" xfId="8502"/>
    <cellStyle name="Output 2 7 4 3" xfId="8501"/>
    <cellStyle name="Output 2 7 5" xfId="5074"/>
    <cellStyle name="Output 2 8" xfId="794"/>
    <cellStyle name="Output 2 8 2" xfId="1280"/>
    <cellStyle name="Output 2 8 2 2" xfId="4472"/>
    <cellStyle name="Output 2 8 2 2 2" xfId="4473"/>
    <cellStyle name="Output 2 8 2 2 2 2" xfId="8504"/>
    <cellStyle name="Output 2 8 2 2 3" xfId="8503"/>
    <cellStyle name="Output 2 8 2 3" xfId="4474"/>
    <cellStyle name="Output 2 8 2 3 2" xfId="8505"/>
    <cellStyle name="Output 2 8 2 4" xfId="5677"/>
    <cellStyle name="Output 2 8 3" xfId="1686"/>
    <cellStyle name="Output 2 8 3 2" xfId="4475"/>
    <cellStyle name="Output 2 8 3 2 2" xfId="4476"/>
    <cellStyle name="Output 2 8 3 2 2 2" xfId="8507"/>
    <cellStyle name="Output 2 8 3 2 3" xfId="8506"/>
    <cellStyle name="Output 2 8 3 3" xfId="6035"/>
    <cellStyle name="Output 2 8 4" xfId="4477"/>
    <cellStyle name="Output 2 8 4 2" xfId="4478"/>
    <cellStyle name="Output 2 8 4 2 2" xfId="8509"/>
    <cellStyle name="Output 2 8 4 3" xfId="8508"/>
    <cellStyle name="Output 2 8 5" xfId="5245"/>
    <cellStyle name="Output 2 9" xfId="781"/>
    <cellStyle name="Output 2 9 2" xfId="1267"/>
    <cellStyle name="Output 2 9 2 2" xfId="4479"/>
    <cellStyle name="Output 2 9 2 2 2" xfId="4480"/>
    <cellStyle name="Output 2 9 2 2 2 2" xfId="8511"/>
    <cellStyle name="Output 2 9 2 2 3" xfId="8510"/>
    <cellStyle name="Output 2 9 2 3" xfId="4481"/>
    <cellStyle name="Output 2 9 2 3 2" xfId="8512"/>
    <cellStyle name="Output 2 9 2 4" xfId="5664"/>
    <cellStyle name="Output 2 9 3" xfId="1673"/>
    <cellStyle name="Output 2 9 3 2" xfId="4482"/>
    <cellStyle name="Output 2 9 3 2 2" xfId="4483"/>
    <cellStyle name="Output 2 9 3 2 2 2" xfId="8514"/>
    <cellStyle name="Output 2 9 3 2 3" xfId="8513"/>
    <cellStyle name="Output 2 9 3 3" xfId="6022"/>
    <cellStyle name="Output 2 9 4" xfId="4484"/>
    <cellStyle name="Output 2 9 4 2" xfId="4485"/>
    <cellStyle name="Output 2 9 4 2 2" xfId="8516"/>
    <cellStyle name="Output 2 9 4 3" xfId="8515"/>
    <cellStyle name="Output 2 9 5" xfId="5232"/>
    <cellStyle name="Output 3" xfId="1868"/>
    <cellStyle name="Percent 2" xfId="3"/>
    <cellStyle name="Percent 2 2" xfId="447"/>
    <cellStyle name="Percent 2 2 2" xfId="448"/>
    <cellStyle name="Percent 2 2 3" xfId="449"/>
    <cellStyle name="Percent 2 2 4" xfId="1902"/>
    <cellStyle name="Percent 2 3" xfId="450"/>
    <cellStyle name="Percent 2 4" xfId="451"/>
    <cellStyle name="Percent 2 5" xfId="452"/>
    <cellStyle name="Percent 2 6" xfId="1901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021"/>
    <cellStyle name="Sheet Title" xfId="466"/>
    <cellStyle name="SN_241" xfId="71"/>
    <cellStyle name="SN_241 2 2" xfId="4966"/>
    <cellStyle name="Standard_laroux" xfId="467"/>
    <cellStyle name="Style 1" xfId="61"/>
    <cellStyle name="Style 1 2" xfId="62"/>
    <cellStyle name="Style 1 2 2" xfId="468"/>
    <cellStyle name="Style 1 3" xfId="2043"/>
    <cellStyle name="Style 1 3 2" xfId="469"/>
    <cellStyle name="Style 1 4" xfId="2044"/>
    <cellStyle name="Style 1_verchnakan_ax21-25_2018" xfId="63"/>
    <cellStyle name="Style 2" xfId="470"/>
    <cellStyle name="Title" xfId="884" builtinId="15" customBuiltin="1"/>
    <cellStyle name="Title 2" xfId="64"/>
    <cellStyle name="Title 2 2" xfId="4486"/>
    <cellStyle name="Title 3" xfId="1870"/>
    <cellStyle name="Total" xfId="900" builtinId="25" customBuiltin="1"/>
    <cellStyle name="Total 2" xfId="65"/>
    <cellStyle name="Total 2 10" xfId="648"/>
    <cellStyle name="Total 2 10 2" xfId="1134"/>
    <cellStyle name="Total 2 10 2 2" xfId="4487"/>
    <cellStyle name="Total 2 10 2 2 2" xfId="4488"/>
    <cellStyle name="Total 2 10 2 2 2 2" xfId="8518"/>
    <cellStyle name="Total 2 10 2 2 3" xfId="8517"/>
    <cellStyle name="Total 2 10 2 3" xfId="4489"/>
    <cellStyle name="Total 2 10 2 3 2" xfId="8519"/>
    <cellStyle name="Total 2 10 2 4" xfId="5531"/>
    <cellStyle name="Total 2 10 3" xfId="1540"/>
    <cellStyle name="Total 2 10 3 2" xfId="4490"/>
    <cellStyle name="Total 2 10 3 2 2" xfId="4491"/>
    <cellStyle name="Total 2 10 3 2 2 2" xfId="8521"/>
    <cellStyle name="Total 2 10 3 2 3" xfId="8520"/>
    <cellStyle name="Total 2 10 3 3" xfId="5889"/>
    <cellStyle name="Total 2 10 4" xfId="4492"/>
    <cellStyle name="Total 2 10 4 2" xfId="4493"/>
    <cellStyle name="Total 2 10 4 2 2" xfId="8523"/>
    <cellStyle name="Total 2 10 4 3" xfId="8522"/>
    <cellStyle name="Total 2 10 5" xfId="5099"/>
    <cellStyle name="Total 2 11" xfId="972"/>
    <cellStyle name="Total 2 11 2" xfId="1821"/>
    <cellStyle name="Total 2 11 2 2" xfId="4494"/>
    <cellStyle name="Total 2 11 2 2 2" xfId="4495"/>
    <cellStyle name="Total 2 11 2 2 2 2" xfId="8525"/>
    <cellStyle name="Total 2 11 2 2 3" xfId="8524"/>
    <cellStyle name="Total 2 11 2 3" xfId="6170"/>
    <cellStyle name="Total 2 11 3" xfId="4496"/>
    <cellStyle name="Total 2 11 3 2" xfId="4497"/>
    <cellStyle name="Total 2 11 3 2 2" xfId="8527"/>
    <cellStyle name="Total 2 11 3 3" xfId="8526"/>
    <cellStyle name="Total 2 11 4" xfId="5380"/>
    <cellStyle name="Total 2 12" xfId="1000"/>
    <cellStyle name="Total 2 12 2" xfId="4498"/>
    <cellStyle name="Total 2 12 2 2" xfId="4499"/>
    <cellStyle name="Total 2 12 2 2 2" xfId="8529"/>
    <cellStyle name="Total 2 12 2 3" xfId="8528"/>
    <cellStyle name="Total 2 12 3" xfId="4500"/>
    <cellStyle name="Total 2 12 3 2" xfId="8530"/>
    <cellStyle name="Total 2 12 4" xfId="5397"/>
    <cellStyle name="Total 2 13" xfId="994"/>
    <cellStyle name="Total 2 13 2" xfId="4501"/>
    <cellStyle name="Total 2 13 2 2" xfId="4502"/>
    <cellStyle name="Total 2 13 2 2 2" xfId="8532"/>
    <cellStyle name="Total 2 13 2 3" xfId="8531"/>
    <cellStyle name="Total 2 13 3" xfId="5391"/>
    <cellStyle name="Total 2 14" xfId="4503"/>
    <cellStyle name="Total 2 14 2" xfId="4504"/>
    <cellStyle name="Total 2 14 2 2" xfId="8534"/>
    <cellStyle name="Total 2 14 3" xfId="8533"/>
    <cellStyle name="Total 2 15" xfId="4505"/>
    <cellStyle name="Total 2 16" xfId="4971"/>
    <cellStyle name="Total 2 2" xfId="83"/>
    <cellStyle name="Total 2 2 10" xfId="1005"/>
    <cellStyle name="Total 2 2 10 2" xfId="4506"/>
    <cellStyle name="Total 2 2 10 2 2" xfId="4507"/>
    <cellStyle name="Total 2 2 10 2 2 2" xfId="8536"/>
    <cellStyle name="Total 2 2 10 2 3" xfId="8535"/>
    <cellStyle name="Total 2 2 10 3" xfId="4508"/>
    <cellStyle name="Total 2 2 10 3 2" xfId="8537"/>
    <cellStyle name="Total 2 2 10 4" xfId="5402"/>
    <cellStyle name="Total 2 2 11" xfId="992"/>
    <cellStyle name="Total 2 2 11 2" xfId="4509"/>
    <cellStyle name="Total 2 2 11 2 2" xfId="4510"/>
    <cellStyle name="Total 2 2 11 2 2 2" xfId="8539"/>
    <cellStyle name="Total 2 2 11 2 3" xfId="8538"/>
    <cellStyle name="Total 2 2 11 3" xfId="5389"/>
    <cellStyle name="Total 2 2 12" xfId="4511"/>
    <cellStyle name="Total 2 2 12 2" xfId="4512"/>
    <cellStyle name="Total 2 2 12 2 2" xfId="8541"/>
    <cellStyle name="Total 2 2 12 3" xfId="8540"/>
    <cellStyle name="Total 2 2 13" xfId="4976"/>
    <cellStyle name="Total 2 2 2" xfId="494"/>
    <cellStyle name="Total 2 2 2 10" xfId="1434"/>
    <cellStyle name="Total 2 2 2 10 2" xfId="4513"/>
    <cellStyle name="Total 2 2 2 10 2 2" xfId="4514"/>
    <cellStyle name="Total 2 2 2 10 2 2 2" xfId="8543"/>
    <cellStyle name="Total 2 2 2 10 2 3" xfId="8542"/>
    <cellStyle name="Total 2 2 2 10 3" xfId="5783"/>
    <cellStyle name="Total 2 2 2 11" xfId="4515"/>
    <cellStyle name="Total 2 2 2 11 2" xfId="4516"/>
    <cellStyle name="Total 2 2 2 11 2 2" xfId="8545"/>
    <cellStyle name="Total 2 2 2 11 3" xfId="8544"/>
    <cellStyle name="Total 2 2 2 12" xfId="4993"/>
    <cellStyle name="Total 2 2 2 2" xfId="579"/>
    <cellStyle name="Total 2 2 2 2 2" xfId="1065"/>
    <cellStyle name="Total 2 2 2 2 2 2" xfId="4517"/>
    <cellStyle name="Total 2 2 2 2 2 2 2" xfId="4518"/>
    <cellStyle name="Total 2 2 2 2 2 2 2 2" xfId="8547"/>
    <cellStyle name="Total 2 2 2 2 2 2 3" xfId="8546"/>
    <cellStyle name="Total 2 2 2 2 2 3" xfId="4519"/>
    <cellStyle name="Total 2 2 2 2 2 3 2" xfId="8548"/>
    <cellStyle name="Total 2 2 2 2 2 4" xfId="5462"/>
    <cellStyle name="Total 2 2 2 2 3" xfId="1471"/>
    <cellStyle name="Total 2 2 2 2 3 2" xfId="4520"/>
    <cellStyle name="Total 2 2 2 2 3 2 2" xfId="4521"/>
    <cellStyle name="Total 2 2 2 2 3 2 2 2" xfId="8550"/>
    <cellStyle name="Total 2 2 2 2 3 2 3" xfId="8549"/>
    <cellStyle name="Total 2 2 2 2 3 3" xfId="5820"/>
    <cellStyle name="Total 2 2 2 2 4" xfId="4522"/>
    <cellStyle name="Total 2 2 2 2 4 2" xfId="4523"/>
    <cellStyle name="Total 2 2 2 2 4 2 2" xfId="8552"/>
    <cellStyle name="Total 2 2 2 2 4 3" xfId="8551"/>
    <cellStyle name="Total 2 2 2 2 5" xfId="5030"/>
    <cellStyle name="Total 2 2 2 3" xfId="743"/>
    <cellStyle name="Total 2 2 2 3 2" xfId="1229"/>
    <cellStyle name="Total 2 2 2 3 2 2" xfId="4524"/>
    <cellStyle name="Total 2 2 2 3 2 2 2" xfId="4525"/>
    <cellStyle name="Total 2 2 2 3 2 2 2 2" xfId="8554"/>
    <cellStyle name="Total 2 2 2 3 2 2 3" xfId="8553"/>
    <cellStyle name="Total 2 2 2 3 2 3" xfId="4526"/>
    <cellStyle name="Total 2 2 2 3 2 3 2" xfId="8555"/>
    <cellStyle name="Total 2 2 2 3 2 4" xfId="5626"/>
    <cellStyle name="Total 2 2 2 3 3" xfId="1635"/>
    <cellStyle name="Total 2 2 2 3 3 2" xfId="4527"/>
    <cellStyle name="Total 2 2 2 3 3 2 2" xfId="4528"/>
    <cellStyle name="Total 2 2 2 3 3 2 2 2" xfId="8557"/>
    <cellStyle name="Total 2 2 2 3 3 2 3" xfId="8556"/>
    <cellStyle name="Total 2 2 2 3 3 3" xfId="5984"/>
    <cellStyle name="Total 2 2 2 3 4" xfId="4529"/>
    <cellStyle name="Total 2 2 2 3 4 2" xfId="4530"/>
    <cellStyle name="Total 2 2 2 3 4 2 2" xfId="8559"/>
    <cellStyle name="Total 2 2 2 3 4 3" xfId="8558"/>
    <cellStyle name="Total 2 2 2 3 5" xfId="5194"/>
    <cellStyle name="Total 2 2 2 4" xfId="637"/>
    <cellStyle name="Total 2 2 2 4 2" xfId="1123"/>
    <cellStyle name="Total 2 2 2 4 2 2" xfId="4531"/>
    <cellStyle name="Total 2 2 2 4 2 2 2" xfId="4532"/>
    <cellStyle name="Total 2 2 2 4 2 2 2 2" xfId="8561"/>
    <cellStyle name="Total 2 2 2 4 2 2 3" xfId="8560"/>
    <cellStyle name="Total 2 2 2 4 2 3" xfId="4533"/>
    <cellStyle name="Total 2 2 2 4 2 3 2" xfId="8562"/>
    <cellStyle name="Total 2 2 2 4 2 4" xfId="5520"/>
    <cellStyle name="Total 2 2 2 4 3" xfId="1529"/>
    <cellStyle name="Total 2 2 2 4 3 2" xfId="4534"/>
    <cellStyle name="Total 2 2 2 4 3 2 2" xfId="4535"/>
    <cellStyle name="Total 2 2 2 4 3 2 2 2" xfId="8564"/>
    <cellStyle name="Total 2 2 2 4 3 2 3" xfId="8563"/>
    <cellStyle name="Total 2 2 2 4 3 3" xfId="5878"/>
    <cellStyle name="Total 2 2 2 4 4" xfId="4536"/>
    <cellStyle name="Total 2 2 2 4 4 2" xfId="4537"/>
    <cellStyle name="Total 2 2 2 4 4 2 2" xfId="8566"/>
    <cellStyle name="Total 2 2 2 4 4 3" xfId="8565"/>
    <cellStyle name="Total 2 2 2 4 5" xfId="5088"/>
    <cellStyle name="Total 2 2 2 5" xfId="644"/>
    <cellStyle name="Total 2 2 2 5 2" xfId="1130"/>
    <cellStyle name="Total 2 2 2 5 2 2" xfId="4538"/>
    <cellStyle name="Total 2 2 2 5 2 2 2" xfId="4539"/>
    <cellStyle name="Total 2 2 2 5 2 2 2 2" xfId="8568"/>
    <cellStyle name="Total 2 2 2 5 2 2 3" xfId="8567"/>
    <cellStyle name="Total 2 2 2 5 2 3" xfId="4540"/>
    <cellStyle name="Total 2 2 2 5 2 3 2" xfId="8569"/>
    <cellStyle name="Total 2 2 2 5 2 4" xfId="5527"/>
    <cellStyle name="Total 2 2 2 5 3" xfId="1536"/>
    <cellStyle name="Total 2 2 2 5 3 2" xfId="4541"/>
    <cellStyle name="Total 2 2 2 5 3 2 2" xfId="4542"/>
    <cellStyle name="Total 2 2 2 5 3 2 2 2" xfId="8571"/>
    <cellStyle name="Total 2 2 2 5 3 2 3" xfId="8570"/>
    <cellStyle name="Total 2 2 2 5 3 3" xfId="5885"/>
    <cellStyle name="Total 2 2 2 5 4" xfId="4543"/>
    <cellStyle name="Total 2 2 2 5 4 2" xfId="4544"/>
    <cellStyle name="Total 2 2 2 5 4 2 2" xfId="8573"/>
    <cellStyle name="Total 2 2 2 5 4 3" xfId="8572"/>
    <cellStyle name="Total 2 2 2 5 5" xfId="5095"/>
    <cellStyle name="Total 2 2 2 6" xfId="814"/>
    <cellStyle name="Total 2 2 2 6 2" xfId="1300"/>
    <cellStyle name="Total 2 2 2 6 2 2" xfId="4545"/>
    <cellStyle name="Total 2 2 2 6 2 2 2" xfId="4546"/>
    <cellStyle name="Total 2 2 2 6 2 2 2 2" xfId="8575"/>
    <cellStyle name="Total 2 2 2 6 2 2 3" xfId="8574"/>
    <cellStyle name="Total 2 2 2 6 2 3" xfId="4547"/>
    <cellStyle name="Total 2 2 2 6 2 3 2" xfId="8576"/>
    <cellStyle name="Total 2 2 2 6 2 4" xfId="5697"/>
    <cellStyle name="Total 2 2 2 6 3" xfId="1706"/>
    <cellStyle name="Total 2 2 2 6 3 2" xfId="4548"/>
    <cellStyle name="Total 2 2 2 6 3 2 2" xfId="4549"/>
    <cellStyle name="Total 2 2 2 6 3 2 2 2" xfId="8578"/>
    <cellStyle name="Total 2 2 2 6 3 2 3" xfId="8577"/>
    <cellStyle name="Total 2 2 2 6 3 3" xfId="6055"/>
    <cellStyle name="Total 2 2 2 6 4" xfId="4550"/>
    <cellStyle name="Total 2 2 2 6 4 2" xfId="4551"/>
    <cellStyle name="Total 2 2 2 6 4 2 2" xfId="8580"/>
    <cellStyle name="Total 2 2 2 6 4 3" xfId="8579"/>
    <cellStyle name="Total 2 2 2 6 5" xfId="5265"/>
    <cellStyle name="Total 2 2 2 7" xfId="856"/>
    <cellStyle name="Total 2 2 2 7 2" xfId="1342"/>
    <cellStyle name="Total 2 2 2 7 2 2" xfId="4552"/>
    <cellStyle name="Total 2 2 2 7 2 2 2" xfId="4553"/>
    <cellStyle name="Total 2 2 2 7 2 2 2 2" xfId="8582"/>
    <cellStyle name="Total 2 2 2 7 2 2 3" xfId="8581"/>
    <cellStyle name="Total 2 2 2 7 2 3" xfId="4554"/>
    <cellStyle name="Total 2 2 2 7 2 3 2" xfId="8583"/>
    <cellStyle name="Total 2 2 2 7 2 4" xfId="5739"/>
    <cellStyle name="Total 2 2 2 7 3" xfId="1748"/>
    <cellStyle name="Total 2 2 2 7 3 2" xfId="4555"/>
    <cellStyle name="Total 2 2 2 7 3 2 2" xfId="4556"/>
    <cellStyle name="Total 2 2 2 7 3 2 2 2" xfId="8585"/>
    <cellStyle name="Total 2 2 2 7 3 2 3" xfId="8584"/>
    <cellStyle name="Total 2 2 2 7 3 3" xfId="6097"/>
    <cellStyle name="Total 2 2 2 7 4" xfId="4557"/>
    <cellStyle name="Total 2 2 2 7 4 2" xfId="4558"/>
    <cellStyle name="Total 2 2 2 7 4 2 2" xfId="8587"/>
    <cellStyle name="Total 2 2 2 7 4 3" xfId="8586"/>
    <cellStyle name="Total 2 2 2 7 5" xfId="5307"/>
    <cellStyle name="Total 2 2 2 8" xfId="973"/>
    <cellStyle name="Total 2 2 2 8 2" xfId="1822"/>
    <cellStyle name="Total 2 2 2 8 2 2" xfId="4559"/>
    <cellStyle name="Total 2 2 2 8 2 2 2" xfId="4560"/>
    <cellStyle name="Total 2 2 2 8 2 2 2 2" xfId="8589"/>
    <cellStyle name="Total 2 2 2 8 2 2 3" xfId="8588"/>
    <cellStyle name="Total 2 2 2 8 2 3" xfId="6171"/>
    <cellStyle name="Total 2 2 2 8 3" xfId="4561"/>
    <cellStyle name="Total 2 2 2 8 3 2" xfId="4562"/>
    <cellStyle name="Total 2 2 2 8 3 2 2" xfId="8591"/>
    <cellStyle name="Total 2 2 2 8 3 3" xfId="8590"/>
    <cellStyle name="Total 2 2 2 8 4" xfId="5381"/>
    <cellStyle name="Total 2 2 2 9" xfId="1027"/>
    <cellStyle name="Total 2 2 2 9 2" xfId="4563"/>
    <cellStyle name="Total 2 2 2 9 2 2" xfId="4564"/>
    <cellStyle name="Total 2 2 2 9 2 2 2" xfId="8593"/>
    <cellStyle name="Total 2 2 2 9 2 3" xfId="8592"/>
    <cellStyle name="Total 2 2 2 9 3" xfId="4565"/>
    <cellStyle name="Total 2 2 2 9 3 2" xfId="8594"/>
    <cellStyle name="Total 2 2 2 9 4" xfId="5424"/>
    <cellStyle name="Total 2 2 3" xfId="516"/>
    <cellStyle name="Total 2 2 3 10" xfId="1456"/>
    <cellStyle name="Total 2 2 3 10 2" xfId="4566"/>
    <cellStyle name="Total 2 2 3 10 2 2" xfId="4567"/>
    <cellStyle name="Total 2 2 3 10 2 2 2" xfId="8596"/>
    <cellStyle name="Total 2 2 3 10 2 3" xfId="8595"/>
    <cellStyle name="Total 2 2 3 10 3" xfId="5805"/>
    <cellStyle name="Total 2 2 3 11" xfId="4568"/>
    <cellStyle name="Total 2 2 3 11 2" xfId="4569"/>
    <cellStyle name="Total 2 2 3 11 2 2" xfId="8598"/>
    <cellStyle name="Total 2 2 3 11 3" xfId="8597"/>
    <cellStyle name="Total 2 2 3 12" xfId="5015"/>
    <cellStyle name="Total 2 2 3 2" xfId="729"/>
    <cellStyle name="Total 2 2 3 2 2" xfId="1215"/>
    <cellStyle name="Total 2 2 3 2 2 2" xfId="4570"/>
    <cellStyle name="Total 2 2 3 2 2 2 2" xfId="4571"/>
    <cellStyle name="Total 2 2 3 2 2 2 2 2" xfId="8600"/>
    <cellStyle name="Total 2 2 3 2 2 2 3" xfId="8599"/>
    <cellStyle name="Total 2 2 3 2 2 3" xfId="4572"/>
    <cellStyle name="Total 2 2 3 2 2 3 2" xfId="8601"/>
    <cellStyle name="Total 2 2 3 2 2 4" xfId="5612"/>
    <cellStyle name="Total 2 2 3 2 3" xfId="1621"/>
    <cellStyle name="Total 2 2 3 2 3 2" xfId="4573"/>
    <cellStyle name="Total 2 2 3 2 3 2 2" xfId="4574"/>
    <cellStyle name="Total 2 2 3 2 3 2 2 2" xfId="8603"/>
    <cellStyle name="Total 2 2 3 2 3 2 3" xfId="8602"/>
    <cellStyle name="Total 2 2 3 2 3 3" xfId="5970"/>
    <cellStyle name="Total 2 2 3 2 4" xfId="4575"/>
    <cellStyle name="Total 2 2 3 2 4 2" xfId="4576"/>
    <cellStyle name="Total 2 2 3 2 4 2 2" xfId="8605"/>
    <cellStyle name="Total 2 2 3 2 4 3" xfId="8604"/>
    <cellStyle name="Total 2 2 3 2 5" xfId="5180"/>
    <cellStyle name="Total 2 2 3 3" xfId="765"/>
    <cellStyle name="Total 2 2 3 3 2" xfId="1251"/>
    <cellStyle name="Total 2 2 3 3 2 2" xfId="4577"/>
    <cellStyle name="Total 2 2 3 3 2 2 2" xfId="4578"/>
    <cellStyle name="Total 2 2 3 3 2 2 2 2" xfId="8607"/>
    <cellStyle name="Total 2 2 3 3 2 2 3" xfId="8606"/>
    <cellStyle name="Total 2 2 3 3 2 3" xfId="4579"/>
    <cellStyle name="Total 2 2 3 3 2 3 2" xfId="8608"/>
    <cellStyle name="Total 2 2 3 3 2 4" xfId="5648"/>
    <cellStyle name="Total 2 2 3 3 3" xfId="1657"/>
    <cellStyle name="Total 2 2 3 3 3 2" xfId="4580"/>
    <cellStyle name="Total 2 2 3 3 3 2 2" xfId="4581"/>
    <cellStyle name="Total 2 2 3 3 3 2 2 2" xfId="8610"/>
    <cellStyle name="Total 2 2 3 3 3 2 3" xfId="8609"/>
    <cellStyle name="Total 2 2 3 3 3 3" xfId="6006"/>
    <cellStyle name="Total 2 2 3 3 4" xfId="4582"/>
    <cellStyle name="Total 2 2 3 3 4 2" xfId="4583"/>
    <cellStyle name="Total 2 2 3 3 4 2 2" xfId="8612"/>
    <cellStyle name="Total 2 2 3 3 4 3" xfId="8611"/>
    <cellStyle name="Total 2 2 3 3 5" xfId="5216"/>
    <cellStyle name="Total 2 2 3 4" xfId="785"/>
    <cellStyle name="Total 2 2 3 4 2" xfId="1271"/>
    <cellStyle name="Total 2 2 3 4 2 2" xfId="4584"/>
    <cellStyle name="Total 2 2 3 4 2 2 2" xfId="4585"/>
    <cellStyle name="Total 2 2 3 4 2 2 2 2" xfId="8614"/>
    <cellStyle name="Total 2 2 3 4 2 2 3" xfId="8613"/>
    <cellStyle name="Total 2 2 3 4 2 3" xfId="4586"/>
    <cellStyle name="Total 2 2 3 4 2 3 2" xfId="8615"/>
    <cellStyle name="Total 2 2 3 4 2 4" xfId="5668"/>
    <cellStyle name="Total 2 2 3 4 3" xfId="1677"/>
    <cellStyle name="Total 2 2 3 4 3 2" xfId="4587"/>
    <cellStyle name="Total 2 2 3 4 3 2 2" xfId="4588"/>
    <cellStyle name="Total 2 2 3 4 3 2 2 2" xfId="8617"/>
    <cellStyle name="Total 2 2 3 4 3 2 3" xfId="8616"/>
    <cellStyle name="Total 2 2 3 4 3 3" xfId="6026"/>
    <cellStyle name="Total 2 2 3 4 4" xfId="4589"/>
    <cellStyle name="Total 2 2 3 4 4 2" xfId="4590"/>
    <cellStyle name="Total 2 2 3 4 4 2 2" xfId="8619"/>
    <cellStyle name="Total 2 2 3 4 4 3" xfId="8618"/>
    <cellStyle name="Total 2 2 3 4 5" xfId="5236"/>
    <cellStyle name="Total 2 2 3 5" xfId="801"/>
    <cellStyle name="Total 2 2 3 5 2" xfId="1287"/>
    <cellStyle name="Total 2 2 3 5 2 2" xfId="4591"/>
    <cellStyle name="Total 2 2 3 5 2 2 2" xfId="4592"/>
    <cellStyle name="Total 2 2 3 5 2 2 2 2" xfId="8621"/>
    <cellStyle name="Total 2 2 3 5 2 2 3" xfId="8620"/>
    <cellStyle name="Total 2 2 3 5 2 3" xfId="4593"/>
    <cellStyle name="Total 2 2 3 5 2 3 2" xfId="8622"/>
    <cellStyle name="Total 2 2 3 5 2 4" xfId="5684"/>
    <cellStyle name="Total 2 2 3 5 3" xfId="1693"/>
    <cellStyle name="Total 2 2 3 5 3 2" xfId="4594"/>
    <cellStyle name="Total 2 2 3 5 3 2 2" xfId="4595"/>
    <cellStyle name="Total 2 2 3 5 3 2 2 2" xfId="8624"/>
    <cellStyle name="Total 2 2 3 5 3 2 3" xfId="8623"/>
    <cellStyle name="Total 2 2 3 5 3 3" xfId="6042"/>
    <cellStyle name="Total 2 2 3 5 4" xfId="4596"/>
    <cellStyle name="Total 2 2 3 5 4 2" xfId="4597"/>
    <cellStyle name="Total 2 2 3 5 4 2 2" xfId="8626"/>
    <cellStyle name="Total 2 2 3 5 4 3" xfId="8625"/>
    <cellStyle name="Total 2 2 3 5 5" xfId="5252"/>
    <cellStyle name="Total 2 2 3 6" xfId="836"/>
    <cellStyle name="Total 2 2 3 6 2" xfId="1322"/>
    <cellStyle name="Total 2 2 3 6 2 2" xfId="4598"/>
    <cellStyle name="Total 2 2 3 6 2 2 2" xfId="4599"/>
    <cellStyle name="Total 2 2 3 6 2 2 2 2" xfId="8628"/>
    <cellStyle name="Total 2 2 3 6 2 2 3" xfId="8627"/>
    <cellStyle name="Total 2 2 3 6 2 3" xfId="4600"/>
    <cellStyle name="Total 2 2 3 6 2 3 2" xfId="8629"/>
    <cellStyle name="Total 2 2 3 6 2 4" xfId="5719"/>
    <cellStyle name="Total 2 2 3 6 3" xfId="1728"/>
    <cellStyle name="Total 2 2 3 6 3 2" xfId="4601"/>
    <cellStyle name="Total 2 2 3 6 3 2 2" xfId="4602"/>
    <cellStyle name="Total 2 2 3 6 3 2 2 2" xfId="8631"/>
    <cellStyle name="Total 2 2 3 6 3 2 3" xfId="8630"/>
    <cellStyle name="Total 2 2 3 6 3 3" xfId="6077"/>
    <cellStyle name="Total 2 2 3 6 4" xfId="4603"/>
    <cellStyle name="Total 2 2 3 6 4 2" xfId="4604"/>
    <cellStyle name="Total 2 2 3 6 4 2 2" xfId="8633"/>
    <cellStyle name="Total 2 2 3 6 4 3" xfId="8632"/>
    <cellStyle name="Total 2 2 3 6 5" xfId="5287"/>
    <cellStyle name="Total 2 2 3 7" xfId="878"/>
    <cellStyle name="Total 2 2 3 7 2" xfId="1364"/>
    <cellStyle name="Total 2 2 3 7 2 2" xfId="4605"/>
    <cellStyle name="Total 2 2 3 7 2 2 2" xfId="4606"/>
    <cellStyle name="Total 2 2 3 7 2 2 2 2" xfId="8635"/>
    <cellStyle name="Total 2 2 3 7 2 2 3" xfId="8634"/>
    <cellStyle name="Total 2 2 3 7 2 3" xfId="4607"/>
    <cellStyle name="Total 2 2 3 7 2 3 2" xfId="8636"/>
    <cellStyle name="Total 2 2 3 7 2 4" xfId="5761"/>
    <cellStyle name="Total 2 2 3 7 3" xfId="1770"/>
    <cellStyle name="Total 2 2 3 7 3 2" xfId="4608"/>
    <cellStyle name="Total 2 2 3 7 3 2 2" xfId="4609"/>
    <cellStyle name="Total 2 2 3 7 3 2 2 2" xfId="8638"/>
    <cellStyle name="Total 2 2 3 7 3 2 3" xfId="8637"/>
    <cellStyle name="Total 2 2 3 7 3 3" xfId="6119"/>
    <cellStyle name="Total 2 2 3 7 4" xfId="4610"/>
    <cellStyle name="Total 2 2 3 7 4 2" xfId="4611"/>
    <cellStyle name="Total 2 2 3 7 4 2 2" xfId="8640"/>
    <cellStyle name="Total 2 2 3 7 4 3" xfId="8639"/>
    <cellStyle name="Total 2 2 3 7 5" xfId="5329"/>
    <cellStyle name="Total 2 2 3 8" xfId="974"/>
    <cellStyle name="Total 2 2 3 8 2" xfId="1823"/>
    <cellStyle name="Total 2 2 3 8 2 2" xfId="4612"/>
    <cellStyle name="Total 2 2 3 8 2 2 2" xfId="4613"/>
    <cellStyle name="Total 2 2 3 8 2 2 2 2" xfId="8642"/>
    <cellStyle name="Total 2 2 3 8 2 2 3" xfId="8641"/>
    <cellStyle name="Total 2 2 3 8 2 3" xfId="6172"/>
    <cellStyle name="Total 2 2 3 8 3" xfId="4614"/>
    <cellStyle name="Total 2 2 3 8 3 2" xfId="4615"/>
    <cellStyle name="Total 2 2 3 8 3 2 2" xfId="8644"/>
    <cellStyle name="Total 2 2 3 8 3 3" xfId="8643"/>
    <cellStyle name="Total 2 2 3 8 4" xfId="5382"/>
    <cellStyle name="Total 2 2 3 9" xfId="1049"/>
    <cellStyle name="Total 2 2 3 9 2" xfId="4616"/>
    <cellStyle name="Total 2 2 3 9 2 2" xfId="4617"/>
    <cellStyle name="Total 2 2 3 9 2 2 2" xfId="8646"/>
    <cellStyle name="Total 2 2 3 9 2 3" xfId="8645"/>
    <cellStyle name="Total 2 2 3 9 3" xfId="4618"/>
    <cellStyle name="Total 2 2 3 9 3 2" xfId="8647"/>
    <cellStyle name="Total 2 2 3 9 4" xfId="5446"/>
    <cellStyle name="Total 2 2 4" xfId="684"/>
    <cellStyle name="Total 2 2 4 2" xfId="1170"/>
    <cellStyle name="Total 2 2 4 2 2" xfId="4619"/>
    <cellStyle name="Total 2 2 4 2 2 2" xfId="4620"/>
    <cellStyle name="Total 2 2 4 2 2 2 2" xfId="8649"/>
    <cellStyle name="Total 2 2 4 2 2 3" xfId="8648"/>
    <cellStyle name="Total 2 2 4 2 3" xfId="4621"/>
    <cellStyle name="Total 2 2 4 2 3 2" xfId="8650"/>
    <cellStyle name="Total 2 2 4 2 4" xfId="5567"/>
    <cellStyle name="Total 2 2 4 3" xfId="1576"/>
    <cellStyle name="Total 2 2 4 3 2" xfId="4622"/>
    <cellStyle name="Total 2 2 4 3 2 2" xfId="4623"/>
    <cellStyle name="Total 2 2 4 3 2 2 2" xfId="8652"/>
    <cellStyle name="Total 2 2 4 3 2 3" xfId="8651"/>
    <cellStyle name="Total 2 2 4 3 3" xfId="5925"/>
    <cellStyle name="Total 2 2 4 4" xfId="4624"/>
    <cellStyle name="Total 2 2 4 4 2" xfId="4625"/>
    <cellStyle name="Total 2 2 4 4 2 2" xfId="8654"/>
    <cellStyle name="Total 2 2 4 4 3" xfId="8653"/>
    <cellStyle name="Total 2 2 4 5" xfId="5135"/>
    <cellStyle name="Total 2 2 5" xfId="600"/>
    <cellStyle name="Total 2 2 5 2" xfId="1086"/>
    <cellStyle name="Total 2 2 5 2 2" xfId="4626"/>
    <cellStyle name="Total 2 2 5 2 2 2" xfId="4627"/>
    <cellStyle name="Total 2 2 5 2 2 2 2" xfId="8656"/>
    <cellStyle name="Total 2 2 5 2 2 3" xfId="8655"/>
    <cellStyle name="Total 2 2 5 2 3" xfId="4628"/>
    <cellStyle name="Total 2 2 5 2 3 2" xfId="8657"/>
    <cellStyle name="Total 2 2 5 2 4" xfId="5483"/>
    <cellStyle name="Total 2 2 5 3" xfId="1492"/>
    <cellStyle name="Total 2 2 5 3 2" xfId="4629"/>
    <cellStyle name="Total 2 2 5 3 2 2" xfId="4630"/>
    <cellStyle name="Total 2 2 5 3 2 2 2" xfId="8659"/>
    <cellStyle name="Total 2 2 5 3 2 3" xfId="8658"/>
    <cellStyle name="Total 2 2 5 3 3" xfId="5841"/>
    <cellStyle name="Total 2 2 5 4" xfId="4631"/>
    <cellStyle name="Total 2 2 5 4 2" xfId="4632"/>
    <cellStyle name="Total 2 2 5 4 2 2" xfId="8661"/>
    <cellStyle name="Total 2 2 5 4 3" xfId="8660"/>
    <cellStyle name="Total 2 2 5 5" xfId="5051"/>
    <cellStyle name="Total 2 2 6" xfId="597"/>
    <cellStyle name="Total 2 2 6 2" xfId="1083"/>
    <cellStyle name="Total 2 2 6 2 2" xfId="4633"/>
    <cellStyle name="Total 2 2 6 2 2 2" xfId="4634"/>
    <cellStyle name="Total 2 2 6 2 2 2 2" xfId="8663"/>
    <cellStyle name="Total 2 2 6 2 2 3" xfId="8662"/>
    <cellStyle name="Total 2 2 6 2 3" xfId="4635"/>
    <cellStyle name="Total 2 2 6 2 3 2" xfId="8664"/>
    <cellStyle name="Total 2 2 6 2 4" xfId="5480"/>
    <cellStyle name="Total 2 2 6 3" xfId="1489"/>
    <cellStyle name="Total 2 2 6 3 2" xfId="4636"/>
    <cellStyle name="Total 2 2 6 3 2 2" xfId="4637"/>
    <cellStyle name="Total 2 2 6 3 2 2 2" xfId="8666"/>
    <cellStyle name="Total 2 2 6 3 2 3" xfId="8665"/>
    <cellStyle name="Total 2 2 6 3 3" xfId="5838"/>
    <cellStyle name="Total 2 2 6 4" xfId="4638"/>
    <cellStyle name="Total 2 2 6 4 2" xfId="4639"/>
    <cellStyle name="Total 2 2 6 4 2 2" xfId="8668"/>
    <cellStyle name="Total 2 2 6 4 3" xfId="8667"/>
    <cellStyle name="Total 2 2 6 5" xfId="5048"/>
    <cellStyle name="Total 2 2 7" xfId="793"/>
    <cellStyle name="Total 2 2 7 2" xfId="1279"/>
    <cellStyle name="Total 2 2 7 2 2" xfId="4640"/>
    <cellStyle name="Total 2 2 7 2 2 2" xfId="4641"/>
    <cellStyle name="Total 2 2 7 2 2 2 2" xfId="8670"/>
    <cellStyle name="Total 2 2 7 2 2 3" xfId="8669"/>
    <cellStyle name="Total 2 2 7 2 3" xfId="4642"/>
    <cellStyle name="Total 2 2 7 2 3 2" xfId="8671"/>
    <cellStyle name="Total 2 2 7 2 4" xfId="5676"/>
    <cellStyle name="Total 2 2 7 3" xfId="1685"/>
    <cellStyle name="Total 2 2 7 3 2" xfId="4643"/>
    <cellStyle name="Total 2 2 7 3 2 2" xfId="4644"/>
    <cellStyle name="Total 2 2 7 3 2 2 2" xfId="8673"/>
    <cellStyle name="Total 2 2 7 3 2 3" xfId="8672"/>
    <cellStyle name="Total 2 2 7 3 3" xfId="6034"/>
    <cellStyle name="Total 2 2 7 4" xfId="4645"/>
    <cellStyle name="Total 2 2 7 4 2" xfId="4646"/>
    <cellStyle name="Total 2 2 7 4 2 2" xfId="8675"/>
    <cellStyle name="Total 2 2 7 4 3" xfId="8674"/>
    <cellStyle name="Total 2 2 7 5" xfId="5244"/>
    <cellStyle name="Total 2 2 8" xfId="689"/>
    <cellStyle name="Total 2 2 8 2" xfId="1175"/>
    <cellStyle name="Total 2 2 8 2 2" xfId="4647"/>
    <cellStyle name="Total 2 2 8 2 2 2" xfId="4648"/>
    <cellStyle name="Total 2 2 8 2 2 2 2" xfId="8677"/>
    <cellStyle name="Total 2 2 8 2 2 3" xfId="8676"/>
    <cellStyle name="Total 2 2 8 2 3" xfId="4649"/>
    <cellStyle name="Total 2 2 8 2 3 2" xfId="8678"/>
    <cellStyle name="Total 2 2 8 2 4" xfId="5572"/>
    <cellStyle name="Total 2 2 8 3" xfId="1581"/>
    <cellStyle name="Total 2 2 8 3 2" xfId="4650"/>
    <cellStyle name="Total 2 2 8 3 2 2" xfId="4651"/>
    <cellStyle name="Total 2 2 8 3 2 2 2" xfId="8680"/>
    <cellStyle name="Total 2 2 8 3 2 3" xfId="8679"/>
    <cellStyle name="Total 2 2 8 3 3" xfId="5930"/>
    <cellStyle name="Total 2 2 8 4" xfId="4652"/>
    <cellStyle name="Total 2 2 8 4 2" xfId="4653"/>
    <cellStyle name="Total 2 2 8 4 2 2" xfId="8682"/>
    <cellStyle name="Total 2 2 8 4 3" xfId="8681"/>
    <cellStyle name="Total 2 2 8 5" xfId="5140"/>
    <cellStyle name="Total 2 2 9" xfId="975"/>
    <cellStyle name="Total 2 2 9 2" xfId="1824"/>
    <cellStyle name="Total 2 2 9 2 2" xfId="4654"/>
    <cellStyle name="Total 2 2 9 2 2 2" xfId="4655"/>
    <cellStyle name="Total 2 2 9 2 2 2 2" xfId="8684"/>
    <cellStyle name="Total 2 2 9 2 2 3" xfId="8683"/>
    <cellStyle name="Total 2 2 9 2 3" xfId="6173"/>
    <cellStyle name="Total 2 2 9 3" xfId="4656"/>
    <cellStyle name="Total 2 2 9 3 2" xfId="4657"/>
    <cellStyle name="Total 2 2 9 3 2 2" xfId="8686"/>
    <cellStyle name="Total 2 2 9 3 3" xfId="8685"/>
    <cellStyle name="Total 2 2 9 4" xfId="5383"/>
    <cellStyle name="Total 2 3" xfId="471"/>
    <cellStyle name="Total 2 3 10" xfId="976"/>
    <cellStyle name="Total 2 3 10 2" xfId="1825"/>
    <cellStyle name="Total 2 3 10 2 2" xfId="4658"/>
    <cellStyle name="Total 2 3 10 2 2 2" xfId="4659"/>
    <cellStyle name="Total 2 3 10 2 2 2 2" xfId="8688"/>
    <cellStyle name="Total 2 3 10 2 2 3" xfId="8687"/>
    <cellStyle name="Total 2 3 10 2 3" xfId="6174"/>
    <cellStyle name="Total 2 3 10 3" xfId="4660"/>
    <cellStyle name="Total 2 3 10 3 2" xfId="4661"/>
    <cellStyle name="Total 2 3 10 3 2 2" xfId="8690"/>
    <cellStyle name="Total 2 3 10 3 3" xfId="8689"/>
    <cellStyle name="Total 2 3 10 4" xfId="5384"/>
    <cellStyle name="Total 2 3 11" xfId="1020"/>
    <cellStyle name="Total 2 3 11 2" xfId="4662"/>
    <cellStyle name="Total 2 3 11 2 2" xfId="4663"/>
    <cellStyle name="Total 2 3 11 2 2 2" xfId="8692"/>
    <cellStyle name="Total 2 3 11 2 3" xfId="8691"/>
    <cellStyle name="Total 2 3 11 3" xfId="4664"/>
    <cellStyle name="Total 2 3 11 3 2" xfId="8693"/>
    <cellStyle name="Total 2 3 11 4" xfId="5417"/>
    <cellStyle name="Total 2 3 12" xfId="1424"/>
    <cellStyle name="Total 2 3 12 2" xfId="4665"/>
    <cellStyle name="Total 2 3 12 2 2" xfId="4666"/>
    <cellStyle name="Total 2 3 12 2 2 2" xfId="8695"/>
    <cellStyle name="Total 2 3 12 2 3" xfId="8694"/>
    <cellStyle name="Total 2 3 12 3" xfId="5773"/>
    <cellStyle name="Total 2 3 13" xfId="4667"/>
    <cellStyle name="Total 2 3 13 2" xfId="4668"/>
    <cellStyle name="Total 2 3 13 2 2" xfId="8697"/>
    <cellStyle name="Total 2 3 13 3" xfId="8696"/>
    <cellStyle name="Total 2 3 14" xfId="4986"/>
    <cellStyle name="Total 2 3 2" xfId="495"/>
    <cellStyle name="Total 2 3 2 10" xfId="1435"/>
    <cellStyle name="Total 2 3 2 10 2" xfId="4669"/>
    <cellStyle name="Total 2 3 2 10 2 2" xfId="4670"/>
    <cellStyle name="Total 2 3 2 10 2 2 2" xfId="8699"/>
    <cellStyle name="Total 2 3 2 10 2 3" xfId="8698"/>
    <cellStyle name="Total 2 3 2 10 3" xfId="5784"/>
    <cellStyle name="Total 2 3 2 11" xfId="4671"/>
    <cellStyle name="Total 2 3 2 11 2" xfId="4672"/>
    <cellStyle name="Total 2 3 2 11 2 2" xfId="8701"/>
    <cellStyle name="Total 2 3 2 11 3" xfId="8700"/>
    <cellStyle name="Total 2 3 2 12" xfId="4994"/>
    <cellStyle name="Total 2 3 2 2" xfId="712"/>
    <cellStyle name="Total 2 3 2 2 2" xfId="1198"/>
    <cellStyle name="Total 2 3 2 2 2 2" xfId="4673"/>
    <cellStyle name="Total 2 3 2 2 2 2 2" xfId="4674"/>
    <cellStyle name="Total 2 3 2 2 2 2 2 2" xfId="8703"/>
    <cellStyle name="Total 2 3 2 2 2 2 3" xfId="8702"/>
    <cellStyle name="Total 2 3 2 2 2 3" xfId="4675"/>
    <cellStyle name="Total 2 3 2 2 2 3 2" xfId="8704"/>
    <cellStyle name="Total 2 3 2 2 2 4" xfId="5595"/>
    <cellStyle name="Total 2 3 2 2 3" xfId="1604"/>
    <cellStyle name="Total 2 3 2 2 3 2" xfId="4676"/>
    <cellStyle name="Total 2 3 2 2 3 2 2" xfId="4677"/>
    <cellStyle name="Total 2 3 2 2 3 2 2 2" xfId="8706"/>
    <cellStyle name="Total 2 3 2 2 3 2 3" xfId="8705"/>
    <cellStyle name="Total 2 3 2 2 3 3" xfId="5953"/>
    <cellStyle name="Total 2 3 2 2 4" xfId="4678"/>
    <cellStyle name="Total 2 3 2 2 4 2" xfId="4679"/>
    <cellStyle name="Total 2 3 2 2 4 2 2" xfId="8708"/>
    <cellStyle name="Total 2 3 2 2 4 3" xfId="8707"/>
    <cellStyle name="Total 2 3 2 2 5" xfId="5163"/>
    <cellStyle name="Total 2 3 2 3" xfId="744"/>
    <cellStyle name="Total 2 3 2 3 2" xfId="1230"/>
    <cellStyle name="Total 2 3 2 3 2 2" xfId="4680"/>
    <cellStyle name="Total 2 3 2 3 2 2 2" xfId="4681"/>
    <cellStyle name="Total 2 3 2 3 2 2 2 2" xfId="8710"/>
    <cellStyle name="Total 2 3 2 3 2 2 3" xfId="8709"/>
    <cellStyle name="Total 2 3 2 3 2 3" xfId="4682"/>
    <cellStyle name="Total 2 3 2 3 2 3 2" xfId="8711"/>
    <cellStyle name="Total 2 3 2 3 2 4" xfId="5627"/>
    <cellStyle name="Total 2 3 2 3 3" xfId="1636"/>
    <cellStyle name="Total 2 3 2 3 3 2" xfId="4683"/>
    <cellStyle name="Total 2 3 2 3 3 2 2" xfId="4684"/>
    <cellStyle name="Total 2 3 2 3 3 2 2 2" xfId="8713"/>
    <cellStyle name="Total 2 3 2 3 3 2 3" xfId="8712"/>
    <cellStyle name="Total 2 3 2 3 3 3" xfId="5985"/>
    <cellStyle name="Total 2 3 2 3 4" xfId="4685"/>
    <cellStyle name="Total 2 3 2 3 4 2" xfId="4686"/>
    <cellStyle name="Total 2 3 2 3 4 2 2" xfId="8715"/>
    <cellStyle name="Total 2 3 2 3 4 3" xfId="8714"/>
    <cellStyle name="Total 2 3 2 3 5" xfId="5195"/>
    <cellStyle name="Total 2 3 2 4" xfId="636"/>
    <cellStyle name="Total 2 3 2 4 2" xfId="1122"/>
    <cellStyle name="Total 2 3 2 4 2 2" xfId="4687"/>
    <cellStyle name="Total 2 3 2 4 2 2 2" xfId="4688"/>
    <cellStyle name="Total 2 3 2 4 2 2 2 2" xfId="8717"/>
    <cellStyle name="Total 2 3 2 4 2 2 3" xfId="8716"/>
    <cellStyle name="Total 2 3 2 4 2 3" xfId="4689"/>
    <cellStyle name="Total 2 3 2 4 2 3 2" xfId="8718"/>
    <cellStyle name="Total 2 3 2 4 2 4" xfId="5519"/>
    <cellStyle name="Total 2 3 2 4 3" xfId="1528"/>
    <cellStyle name="Total 2 3 2 4 3 2" xfId="4690"/>
    <cellStyle name="Total 2 3 2 4 3 2 2" xfId="4691"/>
    <cellStyle name="Total 2 3 2 4 3 2 2 2" xfId="8720"/>
    <cellStyle name="Total 2 3 2 4 3 2 3" xfId="8719"/>
    <cellStyle name="Total 2 3 2 4 3 3" xfId="5877"/>
    <cellStyle name="Total 2 3 2 4 4" xfId="4692"/>
    <cellStyle name="Total 2 3 2 4 4 2" xfId="4693"/>
    <cellStyle name="Total 2 3 2 4 4 2 2" xfId="8722"/>
    <cellStyle name="Total 2 3 2 4 4 3" xfId="8721"/>
    <cellStyle name="Total 2 3 2 4 5" xfId="5087"/>
    <cellStyle name="Total 2 3 2 5" xfId="602"/>
    <cellStyle name="Total 2 3 2 5 2" xfId="1088"/>
    <cellStyle name="Total 2 3 2 5 2 2" xfId="4694"/>
    <cellStyle name="Total 2 3 2 5 2 2 2" xfId="4695"/>
    <cellStyle name="Total 2 3 2 5 2 2 2 2" xfId="8724"/>
    <cellStyle name="Total 2 3 2 5 2 2 3" xfId="8723"/>
    <cellStyle name="Total 2 3 2 5 2 3" xfId="4696"/>
    <cellStyle name="Total 2 3 2 5 2 3 2" xfId="8725"/>
    <cellStyle name="Total 2 3 2 5 2 4" xfId="5485"/>
    <cellStyle name="Total 2 3 2 5 3" xfId="1494"/>
    <cellStyle name="Total 2 3 2 5 3 2" xfId="4697"/>
    <cellStyle name="Total 2 3 2 5 3 2 2" xfId="4698"/>
    <cellStyle name="Total 2 3 2 5 3 2 2 2" xfId="8727"/>
    <cellStyle name="Total 2 3 2 5 3 2 3" xfId="8726"/>
    <cellStyle name="Total 2 3 2 5 3 3" xfId="5843"/>
    <cellStyle name="Total 2 3 2 5 4" xfId="4699"/>
    <cellStyle name="Total 2 3 2 5 4 2" xfId="4700"/>
    <cellStyle name="Total 2 3 2 5 4 2 2" xfId="8729"/>
    <cellStyle name="Total 2 3 2 5 4 3" xfId="8728"/>
    <cellStyle name="Total 2 3 2 5 5" xfId="5053"/>
    <cellStyle name="Total 2 3 2 6" xfId="815"/>
    <cellStyle name="Total 2 3 2 6 2" xfId="1301"/>
    <cellStyle name="Total 2 3 2 6 2 2" xfId="4701"/>
    <cellStyle name="Total 2 3 2 6 2 2 2" xfId="4702"/>
    <cellStyle name="Total 2 3 2 6 2 2 2 2" xfId="8731"/>
    <cellStyle name="Total 2 3 2 6 2 2 3" xfId="8730"/>
    <cellStyle name="Total 2 3 2 6 2 3" xfId="4703"/>
    <cellStyle name="Total 2 3 2 6 2 3 2" xfId="8732"/>
    <cellStyle name="Total 2 3 2 6 2 4" xfId="5698"/>
    <cellStyle name="Total 2 3 2 6 3" xfId="1707"/>
    <cellStyle name="Total 2 3 2 6 3 2" xfId="4704"/>
    <cellStyle name="Total 2 3 2 6 3 2 2" xfId="4705"/>
    <cellStyle name="Total 2 3 2 6 3 2 2 2" xfId="8734"/>
    <cellStyle name="Total 2 3 2 6 3 2 3" xfId="8733"/>
    <cellStyle name="Total 2 3 2 6 3 3" xfId="6056"/>
    <cellStyle name="Total 2 3 2 6 4" xfId="4706"/>
    <cellStyle name="Total 2 3 2 6 4 2" xfId="4707"/>
    <cellStyle name="Total 2 3 2 6 4 2 2" xfId="8736"/>
    <cellStyle name="Total 2 3 2 6 4 3" xfId="8735"/>
    <cellStyle name="Total 2 3 2 6 5" xfId="5266"/>
    <cellStyle name="Total 2 3 2 7" xfId="857"/>
    <cellStyle name="Total 2 3 2 7 2" xfId="1343"/>
    <cellStyle name="Total 2 3 2 7 2 2" xfId="4708"/>
    <cellStyle name="Total 2 3 2 7 2 2 2" xfId="4709"/>
    <cellStyle name="Total 2 3 2 7 2 2 2 2" xfId="8738"/>
    <cellStyle name="Total 2 3 2 7 2 2 3" xfId="8737"/>
    <cellStyle name="Total 2 3 2 7 2 3" xfId="4710"/>
    <cellStyle name="Total 2 3 2 7 2 3 2" xfId="8739"/>
    <cellStyle name="Total 2 3 2 7 2 4" xfId="5740"/>
    <cellStyle name="Total 2 3 2 7 3" xfId="1749"/>
    <cellStyle name="Total 2 3 2 7 3 2" xfId="4711"/>
    <cellStyle name="Total 2 3 2 7 3 2 2" xfId="4712"/>
    <cellStyle name="Total 2 3 2 7 3 2 2 2" xfId="8741"/>
    <cellStyle name="Total 2 3 2 7 3 2 3" xfId="8740"/>
    <cellStyle name="Total 2 3 2 7 3 3" xfId="6098"/>
    <cellStyle name="Total 2 3 2 7 4" xfId="4713"/>
    <cellStyle name="Total 2 3 2 7 4 2" xfId="4714"/>
    <cellStyle name="Total 2 3 2 7 4 2 2" xfId="8743"/>
    <cellStyle name="Total 2 3 2 7 4 3" xfId="8742"/>
    <cellStyle name="Total 2 3 2 7 5" xfId="5308"/>
    <cellStyle name="Total 2 3 2 8" xfId="977"/>
    <cellStyle name="Total 2 3 2 8 2" xfId="1826"/>
    <cellStyle name="Total 2 3 2 8 2 2" xfId="4715"/>
    <cellStyle name="Total 2 3 2 8 2 2 2" xfId="4716"/>
    <cellStyle name="Total 2 3 2 8 2 2 2 2" xfId="8745"/>
    <cellStyle name="Total 2 3 2 8 2 2 3" xfId="8744"/>
    <cellStyle name="Total 2 3 2 8 2 3" xfId="6175"/>
    <cellStyle name="Total 2 3 2 8 3" xfId="4717"/>
    <cellStyle name="Total 2 3 2 8 3 2" xfId="4718"/>
    <cellStyle name="Total 2 3 2 8 3 2 2" xfId="8747"/>
    <cellStyle name="Total 2 3 2 8 3 3" xfId="8746"/>
    <cellStyle name="Total 2 3 2 8 4" xfId="5385"/>
    <cellStyle name="Total 2 3 2 9" xfId="1028"/>
    <cellStyle name="Total 2 3 2 9 2" xfId="4719"/>
    <cellStyle name="Total 2 3 2 9 2 2" xfId="4720"/>
    <cellStyle name="Total 2 3 2 9 2 2 2" xfId="8749"/>
    <cellStyle name="Total 2 3 2 9 2 3" xfId="8748"/>
    <cellStyle name="Total 2 3 2 9 3" xfId="4721"/>
    <cellStyle name="Total 2 3 2 9 3 2" xfId="8750"/>
    <cellStyle name="Total 2 3 2 9 4" xfId="5425"/>
    <cellStyle name="Total 2 3 3" xfId="509"/>
    <cellStyle name="Total 2 3 3 10" xfId="1449"/>
    <cellStyle name="Total 2 3 3 10 2" xfId="4722"/>
    <cellStyle name="Total 2 3 3 10 2 2" xfId="4723"/>
    <cellStyle name="Total 2 3 3 10 2 2 2" xfId="8752"/>
    <cellStyle name="Total 2 3 3 10 2 3" xfId="8751"/>
    <cellStyle name="Total 2 3 3 10 3" xfId="5798"/>
    <cellStyle name="Total 2 3 3 11" xfId="4724"/>
    <cellStyle name="Total 2 3 3 11 2" xfId="4725"/>
    <cellStyle name="Total 2 3 3 11 2 2" xfId="8754"/>
    <cellStyle name="Total 2 3 3 11 3" xfId="8753"/>
    <cellStyle name="Total 2 3 3 12" xfId="5008"/>
    <cellStyle name="Total 2 3 3 2" xfId="722"/>
    <cellStyle name="Total 2 3 3 2 2" xfId="1208"/>
    <cellStyle name="Total 2 3 3 2 2 2" xfId="4726"/>
    <cellStyle name="Total 2 3 3 2 2 2 2" xfId="4727"/>
    <cellStyle name="Total 2 3 3 2 2 2 2 2" xfId="8756"/>
    <cellStyle name="Total 2 3 3 2 2 2 3" xfId="8755"/>
    <cellStyle name="Total 2 3 3 2 2 3" xfId="4728"/>
    <cellStyle name="Total 2 3 3 2 2 3 2" xfId="8757"/>
    <cellStyle name="Total 2 3 3 2 2 4" xfId="5605"/>
    <cellStyle name="Total 2 3 3 2 3" xfId="1614"/>
    <cellStyle name="Total 2 3 3 2 3 2" xfId="4729"/>
    <cellStyle name="Total 2 3 3 2 3 2 2" xfId="4730"/>
    <cellStyle name="Total 2 3 3 2 3 2 2 2" xfId="8759"/>
    <cellStyle name="Total 2 3 3 2 3 2 3" xfId="8758"/>
    <cellStyle name="Total 2 3 3 2 3 3" xfId="5963"/>
    <cellStyle name="Total 2 3 3 2 4" xfId="4731"/>
    <cellStyle name="Total 2 3 3 2 4 2" xfId="4732"/>
    <cellStyle name="Total 2 3 3 2 4 2 2" xfId="8761"/>
    <cellStyle name="Total 2 3 3 2 4 3" xfId="8760"/>
    <cellStyle name="Total 2 3 3 2 5" xfId="5173"/>
    <cellStyle name="Total 2 3 3 3" xfId="758"/>
    <cellStyle name="Total 2 3 3 3 2" xfId="1244"/>
    <cellStyle name="Total 2 3 3 3 2 2" xfId="4733"/>
    <cellStyle name="Total 2 3 3 3 2 2 2" xfId="4734"/>
    <cellStyle name="Total 2 3 3 3 2 2 2 2" xfId="8763"/>
    <cellStyle name="Total 2 3 3 3 2 2 3" xfId="8762"/>
    <cellStyle name="Total 2 3 3 3 2 3" xfId="4735"/>
    <cellStyle name="Total 2 3 3 3 2 3 2" xfId="8764"/>
    <cellStyle name="Total 2 3 3 3 2 4" xfId="5641"/>
    <cellStyle name="Total 2 3 3 3 3" xfId="1650"/>
    <cellStyle name="Total 2 3 3 3 3 2" xfId="4736"/>
    <cellStyle name="Total 2 3 3 3 3 2 2" xfId="4737"/>
    <cellStyle name="Total 2 3 3 3 3 2 2 2" xfId="8766"/>
    <cellStyle name="Total 2 3 3 3 3 2 3" xfId="8765"/>
    <cellStyle name="Total 2 3 3 3 3 3" xfId="5999"/>
    <cellStyle name="Total 2 3 3 3 4" xfId="4738"/>
    <cellStyle name="Total 2 3 3 3 4 2" xfId="4739"/>
    <cellStyle name="Total 2 3 3 3 4 2 2" xfId="8768"/>
    <cellStyle name="Total 2 3 3 3 4 3" xfId="8767"/>
    <cellStyle name="Total 2 3 3 3 5" xfId="5209"/>
    <cellStyle name="Total 2 3 3 4" xfId="697"/>
    <cellStyle name="Total 2 3 3 4 2" xfId="1183"/>
    <cellStyle name="Total 2 3 3 4 2 2" xfId="4740"/>
    <cellStyle name="Total 2 3 3 4 2 2 2" xfId="4741"/>
    <cellStyle name="Total 2 3 3 4 2 2 2 2" xfId="8770"/>
    <cellStyle name="Total 2 3 3 4 2 2 3" xfId="8769"/>
    <cellStyle name="Total 2 3 3 4 2 3" xfId="4742"/>
    <cellStyle name="Total 2 3 3 4 2 3 2" xfId="8771"/>
    <cellStyle name="Total 2 3 3 4 2 4" xfId="5580"/>
    <cellStyle name="Total 2 3 3 4 3" xfId="1589"/>
    <cellStyle name="Total 2 3 3 4 3 2" xfId="4743"/>
    <cellStyle name="Total 2 3 3 4 3 2 2" xfId="4744"/>
    <cellStyle name="Total 2 3 3 4 3 2 2 2" xfId="8773"/>
    <cellStyle name="Total 2 3 3 4 3 2 3" xfId="8772"/>
    <cellStyle name="Total 2 3 3 4 3 3" xfId="5938"/>
    <cellStyle name="Total 2 3 3 4 4" xfId="4745"/>
    <cellStyle name="Total 2 3 3 4 4 2" xfId="4746"/>
    <cellStyle name="Total 2 3 3 4 4 2 2" xfId="8775"/>
    <cellStyle name="Total 2 3 3 4 4 3" xfId="8774"/>
    <cellStyle name="Total 2 3 3 4 5" xfId="5148"/>
    <cellStyle name="Total 2 3 3 5" xfId="613"/>
    <cellStyle name="Total 2 3 3 5 2" xfId="1099"/>
    <cellStyle name="Total 2 3 3 5 2 2" xfId="4747"/>
    <cellStyle name="Total 2 3 3 5 2 2 2" xfId="4748"/>
    <cellStyle name="Total 2 3 3 5 2 2 2 2" xfId="8777"/>
    <cellStyle name="Total 2 3 3 5 2 2 3" xfId="8776"/>
    <cellStyle name="Total 2 3 3 5 2 3" xfId="4749"/>
    <cellStyle name="Total 2 3 3 5 2 3 2" xfId="8778"/>
    <cellStyle name="Total 2 3 3 5 2 4" xfId="5496"/>
    <cellStyle name="Total 2 3 3 5 3" xfId="1505"/>
    <cellStyle name="Total 2 3 3 5 3 2" xfId="4750"/>
    <cellStyle name="Total 2 3 3 5 3 2 2" xfId="4751"/>
    <cellStyle name="Total 2 3 3 5 3 2 2 2" xfId="8780"/>
    <cellStyle name="Total 2 3 3 5 3 2 3" xfId="8779"/>
    <cellStyle name="Total 2 3 3 5 3 3" xfId="5854"/>
    <cellStyle name="Total 2 3 3 5 4" xfId="4752"/>
    <cellStyle name="Total 2 3 3 5 4 2" xfId="4753"/>
    <cellStyle name="Total 2 3 3 5 4 2 2" xfId="8782"/>
    <cellStyle name="Total 2 3 3 5 4 3" xfId="8781"/>
    <cellStyle name="Total 2 3 3 5 5" xfId="5064"/>
    <cellStyle name="Total 2 3 3 6" xfId="829"/>
    <cellStyle name="Total 2 3 3 6 2" xfId="1315"/>
    <cellStyle name="Total 2 3 3 6 2 2" xfId="4754"/>
    <cellStyle name="Total 2 3 3 6 2 2 2" xfId="4755"/>
    <cellStyle name="Total 2 3 3 6 2 2 2 2" xfId="8784"/>
    <cellStyle name="Total 2 3 3 6 2 2 3" xfId="8783"/>
    <cellStyle name="Total 2 3 3 6 2 3" xfId="4756"/>
    <cellStyle name="Total 2 3 3 6 2 3 2" xfId="8785"/>
    <cellStyle name="Total 2 3 3 6 2 4" xfId="5712"/>
    <cellStyle name="Total 2 3 3 6 3" xfId="1721"/>
    <cellStyle name="Total 2 3 3 6 3 2" xfId="4757"/>
    <cellStyle name="Total 2 3 3 6 3 2 2" xfId="4758"/>
    <cellStyle name="Total 2 3 3 6 3 2 2 2" xfId="8787"/>
    <cellStyle name="Total 2 3 3 6 3 2 3" xfId="8786"/>
    <cellStyle name="Total 2 3 3 6 3 3" xfId="6070"/>
    <cellStyle name="Total 2 3 3 6 4" xfId="4759"/>
    <cellStyle name="Total 2 3 3 6 4 2" xfId="4760"/>
    <cellStyle name="Total 2 3 3 6 4 2 2" xfId="8789"/>
    <cellStyle name="Total 2 3 3 6 4 3" xfId="8788"/>
    <cellStyle name="Total 2 3 3 6 5" xfId="5280"/>
    <cellStyle name="Total 2 3 3 7" xfId="871"/>
    <cellStyle name="Total 2 3 3 7 2" xfId="1357"/>
    <cellStyle name="Total 2 3 3 7 2 2" xfId="4761"/>
    <cellStyle name="Total 2 3 3 7 2 2 2" xfId="4762"/>
    <cellStyle name="Total 2 3 3 7 2 2 2 2" xfId="8791"/>
    <cellStyle name="Total 2 3 3 7 2 2 3" xfId="8790"/>
    <cellStyle name="Total 2 3 3 7 2 3" xfId="4763"/>
    <cellStyle name="Total 2 3 3 7 2 3 2" xfId="8792"/>
    <cellStyle name="Total 2 3 3 7 2 4" xfId="5754"/>
    <cellStyle name="Total 2 3 3 7 3" xfId="1763"/>
    <cellStyle name="Total 2 3 3 7 3 2" xfId="4764"/>
    <cellStyle name="Total 2 3 3 7 3 2 2" xfId="4765"/>
    <cellStyle name="Total 2 3 3 7 3 2 2 2" xfId="8794"/>
    <cellStyle name="Total 2 3 3 7 3 2 3" xfId="8793"/>
    <cellStyle name="Total 2 3 3 7 3 3" xfId="6112"/>
    <cellStyle name="Total 2 3 3 7 4" xfId="4766"/>
    <cellStyle name="Total 2 3 3 7 4 2" xfId="4767"/>
    <cellStyle name="Total 2 3 3 7 4 2 2" xfId="8796"/>
    <cellStyle name="Total 2 3 3 7 4 3" xfId="8795"/>
    <cellStyle name="Total 2 3 3 7 5" xfId="5322"/>
    <cellStyle name="Total 2 3 3 8" xfId="978"/>
    <cellStyle name="Total 2 3 3 8 2" xfId="1827"/>
    <cellStyle name="Total 2 3 3 8 2 2" xfId="4768"/>
    <cellStyle name="Total 2 3 3 8 2 2 2" xfId="4769"/>
    <cellStyle name="Total 2 3 3 8 2 2 2 2" xfId="8798"/>
    <cellStyle name="Total 2 3 3 8 2 2 3" xfId="8797"/>
    <cellStyle name="Total 2 3 3 8 2 3" xfId="6176"/>
    <cellStyle name="Total 2 3 3 8 3" xfId="4770"/>
    <cellStyle name="Total 2 3 3 8 3 2" xfId="4771"/>
    <cellStyle name="Total 2 3 3 8 3 2 2" xfId="8800"/>
    <cellStyle name="Total 2 3 3 8 3 3" xfId="8799"/>
    <cellStyle name="Total 2 3 3 8 4" xfId="5386"/>
    <cellStyle name="Total 2 3 3 9" xfId="1042"/>
    <cellStyle name="Total 2 3 3 9 2" xfId="4772"/>
    <cellStyle name="Total 2 3 3 9 2 2" xfId="4773"/>
    <cellStyle name="Total 2 3 3 9 2 2 2" xfId="8802"/>
    <cellStyle name="Total 2 3 3 9 2 3" xfId="8801"/>
    <cellStyle name="Total 2 3 3 9 3" xfId="4774"/>
    <cellStyle name="Total 2 3 3 9 3 2" xfId="8803"/>
    <cellStyle name="Total 2 3 3 9 4" xfId="5439"/>
    <cellStyle name="Total 2 3 4" xfId="704"/>
    <cellStyle name="Total 2 3 4 2" xfId="1190"/>
    <cellStyle name="Total 2 3 4 2 2" xfId="4775"/>
    <cellStyle name="Total 2 3 4 2 2 2" xfId="4776"/>
    <cellStyle name="Total 2 3 4 2 2 2 2" xfId="8805"/>
    <cellStyle name="Total 2 3 4 2 2 3" xfId="8804"/>
    <cellStyle name="Total 2 3 4 2 3" xfId="4777"/>
    <cellStyle name="Total 2 3 4 2 3 2" xfId="8806"/>
    <cellStyle name="Total 2 3 4 2 4" xfId="5587"/>
    <cellStyle name="Total 2 3 4 3" xfId="1596"/>
    <cellStyle name="Total 2 3 4 3 2" xfId="4778"/>
    <cellStyle name="Total 2 3 4 3 2 2" xfId="4779"/>
    <cellStyle name="Total 2 3 4 3 2 2 2" xfId="8808"/>
    <cellStyle name="Total 2 3 4 3 2 3" xfId="8807"/>
    <cellStyle name="Total 2 3 4 3 3" xfId="5945"/>
    <cellStyle name="Total 2 3 4 4" xfId="4780"/>
    <cellStyle name="Total 2 3 4 4 2" xfId="4781"/>
    <cellStyle name="Total 2 3 4 4 2 2" xfId="8810"/>
    <cellStyle name="Total 2 3 4 4 3" xfId="8809"/>
    <cellStyle name="Total 2 3 4 5" xfId="5155"/>
    <cellStyle name="Total 2 3 5" xfId="611"/>
    <cellStyle name="Total 2 3 5 2" xfId="1097"/>
    <cellStyle name="Total 2 3 5 2 2" xfId="4782"/>
    <cellStyle name="Total 2 3 5 2 2 2" xfId="4783"/>
    <cellStyle name="Total 2 3 5 2 2 2 2" xfId="8812"/>
    <cellStyle name="Total 2 3 5 2 2 3" xfId="8811"/>
    <cellStyle name="Total 2 3 5 2 3" xfId="4784"/>
    <cellStyle name="Total 2 3 5 2 3 2" xfId="8813"/>
    <cellStyle name="Total 2 3 5 2 4" xfId="5494"/>
    <cellStyle name="Total 2 3 5 3" xfId="1503"/>
    <cellStyle name="Total 2 3 5 3 2" xfId="4785"/>
    <cellStyle name="Total 2 3 5 3 2 2" xfId="4786"/>
    <cellStyle name="Total 2 3 5 3 2 2 2" xfId="8815"/>
    <cellStyle name="Total 2 3 5 3 2 3" xfId="8814"/>
    <cellStyle name="Total 2 3 5 3 3" xfId="5852"/>
    <cellStyle name="Total 2 3 5 4" xfId="4787"/>
    <cellStyle name="Total 2 3 5 4 2" xfId="4788"/>
    <cellStyle name="Total 2 3 5 4 2 2" xfId="8817"/>
    <cellStyle name="Total 2 3 5 4 3" xfId="8816"/>
    <cellStyle name="Total 2 3 5 5" xfId="5062"/>
    <cellStyle name="Total 2 3 6" xfId="592"/>
    <cellStyle name="Total 2 3 6 2" xfId="1078"/>
    <cellStyle name="Total 2 3 6 2 2" xfId="4789"/>
    <cellStyle name="Total 2 3 6 2 2 2" xfId="4790"/>
    <cellStyle name="Total 2 3 6 2 2 2 2" xfId="8819"/>
    <cellStyle name="Total 2 3 6 2 2 3" xfId="8818"/>
    <cellStyle name="Total 2 3 6 2 3" xfId="4791"/>
    <cellStyle name="Total 2 3 6 2 3 2" xfId="8820"/>
    <cellStyle name="Total 2 3 6 2 4" xfId="5475"/>
    <cellStyle name="Total 2 3 6 3" xfId="1484"/>
    <cellStyle name="Total 2 3 6 3 2" xfId="4792"/>
    <cellStyle name="Total 2 3 6 3 2 2" xfId="4793"/>
    <cellStyle name="Total 2 3 6 3 2 2 2" xfId="8822"/>
    <cellStyle name="Total 2 3 6 3 2 3" xfId="8821"/>
    <cellStyle name="Total 2 3 6 3 3" xfId="5833"/>
    <cellStyle name="Total 2 3 6 4" xfId="4794"/>
    <cellStyle name="Total 2 3 6 4 2" xfId="4795"/>
    <cellStyle name="Total 2 3 6 4 2 2" xfId="8824"/>
    <cellStyle name="Total 2 3 6 4 3" xfId="8823"/>
    <cellStyle name="Total 2 3 6 5" xfId="5043"/>
    <cellStyle name="Total 2 3 7" xfId="664"/>
    <cellStyle name="Total 2 3 7 2" xfId="1150"/>
    <cellStyle name="Total 2 3 7 2 2" xfId="4796"/>
    <cellStyle name="Total 2 3 7 2 2 2" xfId="4797"/>
    <cellStyle name="Total 2 3 7 2 2 2 2" xfId="8826"/>
    <cellStyle name="Total 2 3 7 2 2 3" xfId="8825"/>
    <cellStyle name="Total 2 3 7 2 3" xfId="4798"/>
    <cellStyle name="Total 2 3 7 2 3 2" xfId="8827"/>
    <cellStyle name="Total 2 3 7 2 4" xfId="5547"/>
    <cellStyle name="Total 2 3 7 3" xfId="1556"/>
    <cellStyle name="Total 2 3 7 3 2" xfId="4799"/>
    <cellStyle name="Total 2 3 7 3 2 2" xfId="4800"/>
    <cellStyle name="Total 2 3 7 3 2 2 2" xfId="8829"/>
    <cellStyle name="Total 2 3 7 3 2 3" xfId="8828"/>
    <cellStyle name="Total 2 3 7 3 3" xfId="5905"/>
    <cellStyle name="Total 2 3 7 4" xfId="4801"/>
    <cellStyle name="Total 2 3 7 4 2" xfId="4802"/>
    <cellStyle name="Total 2 3 7 4 2 2" xfId="8831"/>
    <cellStyle name="Total 2 3 7 4 3" xfId="8830"/>
    <cellStyle name="Total 2 3 7 5" xfId="5115"/>
    <cellStyle name="Total 2 3 8" xfId="807"/>
    <cellStyle name="Total 2 3 8 2" xfId="1293"/>
    <cellStyle name="Total 2 3 8 2 2" xfId="4803"/>
    <cellStyle name="Total 2 3 8 2 2 2" xfId="4804"/>
    <cellStyle name="Total 2 3 8 2 2 2 2" xfId="8833"/>
    <cellStyle name="Total 2 3 8 2 2 3" xfId="8832"/>
    <cellStyle name="Total 2 3 8 2 3" xfId="4805"/>
    <cellStyle name="Total 2 3 8 2 3 2" xfId="8834"/>
    <cellStyle name="Total 2 3 8 2 4" xfId="5690"/>
    <cellStyle name="Total 2 3 8 3" xfId="1699"/>
    <cellStyle name="Total 2 3 8 3 2" xfId="4806"/>
    <cellStyle name="Total 2 3 8 3 2 2" xfId="4807"/>
    <cellStyle name="Total 2 3 8 3 2 2 2" xfId="8836"/>
    <cellStyle name="Total 2 3 8 3 2 3" xfId="8835"/>
    <cellStyle name="Total 2 3 8 3 3" xfId="6048"/>
    <cellStyle name="Total 2 3 8 4" xfId="4808"/>
    <cellStyle name="Total 2 3 8 4 2" xfId="4809"/>
    <cellStyle name="Total 2 3 8 4 2 2" xfId="8838"/>
    <cellStyle name="Total 2 3 8 4 3" xfId="8837"/>
    <cellStyle name="Total 2 3 8 5" xfId="5258"/>
    <cellStyle name="Total 2 3 9" xfId="849"/>
    <cellStyle name="Total 2 3 9 2" xfId="1335"/>
    <cellStyle name="Total 2 3 9 2 2" xfId="4810"/>
    <cellStyle name="Total 2 3 9 2 2 2" xfId="4811"/>
    <cellStyle name="Total 2 3 9 2 2 2 2" xfId="8840"/>
    <cellStyle name="Total 2 3 9 2 2 3" xfId="8839"/>
    <cellStyle name="Total 2 3 9 2 3" xfId="4812"/>
    <cellStyle name="Total 2 3 9 2 3 2" xfId="8841"/>
    <cellStyle name="Total 2 3 9 2 4" xfId="5732"/>
    <cellStyle name="Total 2 3 9 3" xfId="1741"/>
    <cellStyle name="Total 2 3 9 3 2" xfId="4813"/>
    <cellStyle name="Total 2 3 9 3 2 2" xfId="4814"/>
    <cellStyle name="Total 2 3 9 3 2 2 2" xfId="8843"/>
    <cellStyle name="Total 2 3 9 3 2 3" xfId="8842"/>
    <cellStyle name="Total 2 3 9 3 3" xfId="6090"/>
    <cellStyle name="Total 2 3 9 4" xfId="4815"/>
    <cellStyle name="Total 2 3 9 4 2" xfId="4816"/>
    <cellStyle name="Total 2 3 9 4 2 2" xfId="8845"/>
    <cellStyle name="Total 2 3 9 4 3" xfId="8844"/>
    <cellStyle name="Total 2 3 9 5" xfId="5300"/>
    <cellStyle name="Total 2 4" xfId="492"/>
    <cellStyle name="Total 2 4 10" xfId="1432"/>
    <cellStyle name="Total 2 4 10 2" xfId="4817"/>
    <cellStyle name="Total 2 4 10 2 2" xfId="4818"/>
    <cellStyle name="Total 2 4 10 2 2 2" xfId="8847"/>
    <cellStyle name="Total 2 4 10 2 3" xfId="8846"/>
    <cellStyle name="Total 2 4 10 3" xfId="5781"/>
    <cellStyle name="Total 2 4 11" xfId="4819"/>
    <cellStyle name="Total 2 4 11 2" xfId="4820"/>
    <cellStyle name="Total 2 4 11 2 2" xfId="8849"/>
    <cellStyle name="Total 2 4 11 3" xfId="8848"/>
    <cellStyle name="Total 2 4 12" xfId="4991"/>
    <cellStyle name="Total 2 4 2" xfId="574"/>
    <cellStyle name="Total 2 4 2 2" xfId="1060"/>
    <cellStyle name="Total 2 4 2 2 2" xfId="4821"/>
    <cellStyle name="Total 2 4 2 2 2 2" xfId="4822"/>
    <cellStyle name="Total 2 4 2 2 2 2 2" xfId="8851"/>
    <cellStyle name="Total 2 4 2 2 2 3" xfId="8850"/>
    <cellStyle name="Total 2 4 2 2 3" xfId="4823"/>
    <cellStyle name="Total 2 4 2 2 3 2" xfId="8852"/>
    <cellStyle name="Total 2 4 2 2 4" xfId="5457"/>
    <cellStyle name="Total 2 4 2 3" xfId="1466"/>
    <cellStyle name="Total 2 4 2 3 2" xfId="4824"/>
    <cellStyle name="Total 2 4 2 3 2 2" xfId="4825"/>
    <cellStyle name="Total 2 4 2 3 2 2 2" xfId="8854"/>
    <cellStyle name="Total 2 4 2 3 2 3" xfId="8853"/>
    <cellStyle name="Total 2 4 2 3 3" xfId="5815"/>
    <cellStyle name="Total 2 4 2 4" xfId="4826"/>
    <cellStyle name="Total 2 4 2 4 2" xfId="4827"/>
    <cellStyle name="Total 2 4 2 4 2 2" xfId="8856"/>
    <cellStyle name="Total 2 4 2 4 3" xfId="8855"/>
    <cellStyle name="Total 2 4 2 5" xfId="5025"/>
    <cellStyle name="Total 2 4 3" xfId="741"/>
    <cellStyle name="Total 2 4 3 2" xfId="1227"/>
    <cellStyle name="Total 2 4 3 2 2" xfId="4828"/>
    <cellStyle name="Total 2 4 3 2 2 2" xfId="4829"/>
    <cellStyle name="Total 2 4 3 2 2 2 2" xfId="8858"/>
    <cellStyle name="Total 2 4 3 2 2 3" xfId="8857"/>
    <cellStyle name="Total 2 4 3 2 3" xfId="4830"/>
    <cellStyle name="Total 2 4 3 2 3 2" xfId="8859"/>
    <cellStyle name="Total 2 4 3 2 4" xfId="5624"/>
    <cellStyle name="Total 2 4 3 3" xfId="1633"/>
    <cellStyle name="Total 2 4 3 3 2" xfId="4831"/>
    <cellStyle name="Total 2 4 3 3 2 2" xfId="4832"/>
    <cellStyle name="Total 2 4 3 3 2 2 2" xfId="8861"/>
    <cellStyle name="Total 2 4 3 3 2 3" xfId="8860"/>
    <cellStyle name="Total 2 4 3 3 3" xfId="5982"/>
    <cellStyle name="Total 2 4 3 4" xfId="4833"/>
    <cellStyle name="Total 2 4 3 4 2" xfId="4834"/>
    <cellStyle name="Total 2 4 3 4 2 2" xfId="8863"/>
    <cellStyle name="Total 2 4 3 4 3" xfId="8862"/>
    <cellStyle name="Total 2 4 3 5" xfId="5192"/>
    <cellStyle name="Total 2 4 4" xfId="638"/>
    <cellStyle name="Total 2 4 4 2" xfId="1124"/>
    <cellStyle name="Total 2 4 4 2 2" xfId="4835"/>
    <cellStyle name="Total 2 4 4 2 2 2" xfId="4836"/>
    <cellStyle name="Total 2 4 4 2 2 2 2" xfId="8865"/>
    <cellStyle name="Total 2 4 4 2 2 3" xfId="8864"/>
    <cellStyle name="Total 2 4 4 2 3" xfId="4837"/>
    <cellStyle name="Total 2 4 4 2 3 2" xfId="8866"/>
    <cellStyle name="Total 2 4 4 2 4" xfId="5521"/>
    <cellStyle name="Total 2 4 4 3" xfId="1530"/>
    <cellStyle name="Total 2 4 4 3 2" xfId="4838"/>
    <cellStyle name="Total 2 4 4 3 2 2" xfId="4839"/>
    <cellStyle name="Total 2 4 4 3 2 2 2" xfId="8868"/>
    <cellStyle name="Total 2 4 4 3 2 3" xfId="8867"/>
    <cellStyle name="Total 2 4 4 3 3" xfId="5879"/>
    <cellStyle name="Total 2 4 4 4" xfId="4840"/>
    <cellStyle name="Total 2 4 4 4 2" xfId="4841"/>
    <cellStyle name="Total 2 4 4 4 2 2" xfId="8870"/>
    <cellStyle name="Total 2 4 4 4 3" xfId="8869"/>
    <cellStyle name="Total 2 4 4 5" xfId="5089"/>
    <cellStyle name="Total 2 4 5" xfId="709"/>
    <cellStyle name="Total 2 4 5 2" xfId="1195"/>
    <cellStyle name="Total 2 4 5 2 2" xfId="4842"/>
    <cellStyle name="Total 2 4 5 2 2 2" xfId="4843"/>
    <cellStyle name="Total 2 4 5 2 2 2 2" xfId="8872"/>
    <cellStyle name="Total 2 4 5 2 2 3" xfId="8871"/>
    <cellStyle name="Total 2 4 5 2 3" xfId="4844"/>
    <cellStyle name="Total 2 4 5 2 3 2" xfId="8873"/>
    <cellStyle name="Total 2 4 5 2 4" xfId="5592"/>
    <cellStyle name="Total 2 4 5 3" xfId="1601"/>
    <cellStyle name="Total 2 4 5 3 2" xfId="4845"/>
    <cellStyle name="Total 2 4 5 3 2 2" xfId="4846"/>
    <cellStyle name="Total 2 4 5 3 2 2 2" xfId="8875"/>
    <cellStyle name="Total 2 4 5 3 2 3" xfId="8874"/>
    <cellStyle name="Total 2 4 5 3 3" xfId="5950"/>
    <cellStyle name="Total 2 4 5 4" xfId="4847"/>
    <cellStyle name="Total 2 4 5 4 2" xfId="4848"/>
    <cellStyle name="Total 2 4 5 4 2 2" xfId="8877"/>
    <cellStyle name="Total 2 4 5 4 3" xfId="8876"/>
    <cellStyle name="Total 2 4 5 5" xfId="5160"/>
    <cellStyle name="Total 2 4 6" xfId="812"/>
    <cellStyle name="Total 2 4 6 2" xfId="1298"/>
    <cellStyle name="Total 2 4 6 2 2" xfId="4849"/>
    <cellStyle name="Total 2 4 6 2 2 2" xfId="4850"/>
    <cellStyle name="Total 2 4 6 2 2 2 2" xfId="8879"/>
    <cellStyle name="Total 2 4 6 2 2 3" xfId="8878"/>
    <cellStyle name="Total 2 4 6 2 3" xfId="4851"/>
    <cellStyle name="Total 2 4 6 2 3 2" xfId="8880"/>
    <cellStyle name="Total 2 4 6 2 4" xfId="5695"/>
    <cellStyle name="Total 2 4 6 3" xfId="1704"/>
    <cellStyle name="Total 2 4 6 3 2" xfId="4852"/>
    <cellStyle name="Total 2 4 6 3 2 2" xfId="4853"/>
    <cellStyle name="Total 2 4 6 3 2 2 2" xfId="8882"/>
    <cellStyle name="Total 2 4 6 3 2 3" xfId="8881"/>
    <cellStyle name="Total 2 4 6 3 3" xfId="6053"/>
    <cellStyle name="Total 2 4 6 4" xfId="4854"/>
    <cellStyle name="Total 2 4 6 4 2" xfId="4855"/>
    <cellStyle name="Total 2 4 6 4 2 2" xfId="8884"/>
    <cellStyle name="Total 2 4 6 4 3" xfId="8883"/>
    <cellStyle name="Total 2 4 6 5" xfId="5263"/>
    <cellStyle name="Total 2 4 7" xfId="854"/>
    <cellStyle name="Total 2 4 7 2" xfId="1340"/>
    <cellStyle name="Total 2 4 7 2 2" xfId="4856"/>
    <cellStyle name="Total 2 4 7 2 2 2" xfId="4857"/>
    <cellStyle name="Total 2 4 7 2 2 2 2" xfId="8886"/>
    <cellStyle name="Total 2 4 7 2 2 3" xfId="8885"/>
    <cellStyle name="Total 2 4 7 2 3" xfId="4858"/>
    <cellStyle name="Total 2 4 7 2 3 2" xfId="8887"/>
    <cellStyle name="Total 2 4 7 2 4" xfId="5737"/>
    <cellStyle name="Total 2 4 7 3" xfId="1746"/>
    <cellStyle name="Total 2 4 7 3 2" xfId="4859"/>
    <cellStyle name="Total 2 4 7 3 2 2" xfId="4860"/>
    <cellStyle name="Total 2 4 7 3 2 2 2" xfId="8889"/>
    <cellStyle name="Total 2 4 7 3 2 3" xfId="8888"/>
    <cellStyle name="Total 2 4 7 3 3" xfId="6095"/>
    <cellStyle name="Total 2 4 7 4" xfId="4861"/>
    <cellStyle name="Total 2 4 7 4 2" xfId="4862"/>
    <cellStyle name="Total 2 4 7 4 2 2" xfId="8891"/>
    <cellStyle name="Total 2 4 7 4 3" xfId="8890"/>
    <cellStyle name="Total 2 4 7 5" xfId="5305"/>
    <cellStyle name="Total 2 4 8" xfId="979"/>
    <cellStyle name="Total 2 4 8 2" xfId="1828"/>
    <cellStyle name="Total 2 4 8 2 2" xfId="4863"/>
    <cellStyle name="Total 2 4 8 2 2 2" xfId="4864"/>
    <cellStyle name="Total 2 4 8 2 2 2 2" xfId="8893"/>
    <cellStyle name="Total 2 4 8 2 2 3" xfId="8892"/>
    <cellStyle name="Total 2 4 8 2 3" xfId="6177"/>
    <cellStyle name="Total 2 4 8 3" xfId="4865"/>
    <cellStyle name="Total 2 4 8 3 2" xfId="4866"/>
    <cellStyle name="Total 2 4 8 3 2 2" xfId="8895"/>
    <cellStyle name="Total 2 4 8 3 3" xfId="8894"/>
    <cellStyle name="Total 2 4 8 4" xfId="5387"/>
    <cellStyle name="Total 2 4 9" xfId="1025"/>
    <cellStyle name="Total 2 4 9 2" xfId="4867"/>
    <cellStyle name="Total 2 4 9 2 2" xfId="4868"/>
    <cellStyle name="Total 2 4 9 2 2 2" xfId="8897"/>
    <cellStyle name="Total 2 4 9 2 3" xfId="8896"/>
    <cellStyle name="Total 2 4 9 3" xfId="4869"/>
    <cellStyle name="Total 2 4 9 3 2" xfId="8898"/>
    <cellStyle name="Total 2 4 9 4" xfId="5422"/>
    <cellStyle name="Total 2 5" xfId="520"/>
    <cellStyle name="Total 2 5 10" xfId="1460"/>
    <cellStyle name="Total 2 5 10 2" xfId="4870"/>
    <cellStyle name="Total 2 5 10 2 2" xfId="4871"/>
    <cellStyle name="Total 2 5 10 2 2 2" xfId="8900"/>
    <cellStyle name="Total 2 5 10 2 3" xfId="8899"/>
    <cellStyle name="Total 2 5 10 3" xfId="5809"/>
    <cellStyle name="Total 2 5 11" xfId="4872"/>
    <cellStyle name="Total 2 5 11 2" xfId="4873"/>
    <cellStyle name="Total 2 5 11 2 2" xfId="8902"/>
    <cellStyle name="Total 2 5 11 3" xfId="8901"/>
    <cellStyle name="Total 2 5 12" xfId="5019"/>
    <cellStyle name="Total 2 5 2" xfId="733"/>
    <cellStyle name="Total 2 5 2 2" xfId="1219"/>
    <cellStyle name="Total 2 5 2 2 2" xfId="4874"/>
    <cellStyle name="Total 2 5 2 2 2 2" xfId="4875"/>
    <cellStyle name="Total 2 5 2 2 2 2 2" xfId="8904"/>
    <cellStyle name="Total 2 5 2 2 2 3" xfId="8903"/>
    <cellStyle name="Total 2 5 2 2 3" xfId="4876"/>
    <cellStyle name="Total 2 5 2 2 3 2" xfId="8905"/>
    <cellStyle name="Total 2 5 2 2 4" xfId="5616"/>
    <cellStyle name="Total 2 5 2 3" xfId="1625"/>
    <cellStyle name="Total 2 5 2 3 2" xfId="4877"/>
    <cellStyle name="Total 2 5 2 3 2 2" xfId="4878"/>
    <cellStyle name="Total 2 5 2 3 2 2 2" xfId="8907"/>
    <cellStyle name="Total 2 5 2 3 2 3" xfId="8906"/>
    <cellStyle name="Total 2 5 2 3 3" xfId="5974"/>
    <cellStyle name="Total 2 5 2 4" xfId="4879"/>
    <cellStyle name="Total 2 5 2 4 2" xfId="4880"/>
    <cellStyle name="Total 2 5 2 4 2 2" xfId="8909"/>
    <cellStyle name="Total 2 5 2 4 3" xfId="8908"/>
    <cellStyle name="Total 2 5 2 5" xfId="5184"/>
    <cellStyle name="Total 2 5 3" xfId="769"/>
    <cellStyle name="Total 2 5 3 2" xfId="1255"/>
    <cellStyle name="Total 2 5 3 2 2" xfId="4881"/>
    <cellStyle name="Total 2 5 3 2 2 2" xfId="4882"/>
    <cellStyle name="Total 2 5 3 2 2 2 2" xfId="8911"/>
    <cellStyle name="Total 2 5 3 2 2 3" xfId="8910"/>
    <cellStyle name="Total 2 5 3 2 3" xfId="4883"/>
    <cellStyle name="Total 2 5 3 2 3 2" xfId="8912"/>
    <cellStyle name="Total 2 5 3 2 4" xfId="5652"/>
    <cellStyle name="Total 2 5 3 3" xfId="1661"/>
    <cellStyle name="Total 2 5 3 3 2" xfId="4884"/>
    <cellStyle name="Total 2 5 3 3 2 2" xfId="4885"/>
    <cellStyle name="Total 2 5 3 3 2 2 2" xfId="8914"/>
    <cellStyle name="Total 2 5 3 3 2 3" xfId="8913"/>
    <cellStyle name="Total 2 5 3 3 3" xfId="6010"/>
    <cellStyle name="Total 2 5 3 4" xfId="4886"/>
    <cellStyle name="Total 2 5 3 4 2" xfId="4887"/>
    <cellStyle name="Total 2 5 3 4 2 2" xfId="8916"/>
    <cellStyle name="Total 2 5 3 4 3" xfId="8915"/>
    <cellStyle name="Total 2 5 3 5" xfId="5220"/>
    <cellStyle name="Total 2 5 4" xfId="789"/>
    <cellStyle name="Total 2 5 4 2" xfId="1275"/>
    <cellStyle name="Total 2 5 4 2 2" xfId="4888"/>
    <cellStyle name="Total 2 5 4 2 2 2" xfId="4889"/>
    <cellStyle name="Total 2 5 4 2 2 2 2" xfId="8918"/>
    <cellStyle name="Total 2 5 4 2 2 3" xfId="8917"/>
    <cellStyle name="Total 2 5 4 2 3" xfId="4890"/>
    <cellStyle name="Total 2 5 4 2 3 2" xfId="8919"/>
    <cellStyle name="Total 2 5 4 2 4" xfId="5672"/>
    <cellStyle name="Total 2 5 4 3" xfId="1681"/>
    <cellStyle name="Total 2 5 4 3 2" xfId="4891"/>
    <cellStyle name="Total 2 5 4 3 2 2" xfId="4892"/>
    <cellStyle name="Total 2 5 4 3 2 2 2" xfId="8921"/>
    <cellStyle name="Total 2 5 4 3 2 3" xfId="8920"/>
    <cellStyle name="Total 2 5 4 3 3" xfId="6030"/>
    <cellStyle name="Total 2 5 4 4" xfId="4893"/>
    <cellStyle name="Total 2 5 4 4 2" xfId="4894"/>
    <cellStyle name="Total 2 5 4 4 2 2" xfId="8923"/>
    <cellStyle name="Total 2 5 4 4 3" xfId="8922"/>
    <cellStyle name="Total 2 5 4 5" xfId="5240"/>
    <cellStyle name="Total 2 5 5" xfId="805"/>
    <cellStyle name="Total 2 5 5 2" xfId="1291"/>
    <cellStyle name="Total 2 5 5 2 2" xfId="4895"/>
    <cellStyle name="Total 2 5 5 2 2 2" xfId="4896"/>
    <cellStyle name="Total 2 5 5 2 2 2 2" xfId="8925"/>
    <cellStyle name="Total 2 5 5 2 2 3" xfId="8924"/>
    <cellStyle name="Total 2 5 5 2 3" xfId="4897"/>
    <cellStyle name="Total 2 5 5 2 3 2" xfId="8926"/>
    <cellStyle name="Total 2 5 5 2 4" xfId="5688"/>
    <cellStyle name="Total 2 5 5 3" xfId="1697"/>
    <cellStyle name="Total 2 5 5 3 2" xfId="4898"/>
    <cellStyle name="Total 2 5 5 3 2 2" xfId="4899"/>
    <cellStyle name="Total 2 5 5 3 2 2 2" xfId="8928"/>
    <cellStyle name="Total 2 5 5 3 2 3" xfId="8927"/>
    <cellStyle name="Total 2 5 5 3 3" xfId="6046"/>
    <cellStyle name="Total 2 5 5 4" xfId="4900"/>
    <cellStyle name="Total 2 5 5 4 2" xfId="4901"/>
    <cellStyle name="Total 2 5 5 4 2 2" xfId="8930"/>
    <cellStyle name="Total 2 5 5 4 3" xfId="8929"/>
    <cellStyle name="Total 2 5 5 5" xfId="5256"/>
    <cellStyle name="Total 2 5 6" xfId="840"/>
    <cellStyle name="Total 2 5 6 2" xfId="1326"/>
    <cellStyle name="Total 2 5 6 2 2" xfId="4902"/>
    <cellStyle name="Total 2 5 6 2 2 2" xfId="4903"/>
    <cellStyle name="Total 2 5 6 2 2 2 2" xfId="8932"/>
    <cellStyle name="Total 2 5 6 2 2 3" xfId="8931"/>
    <cellStyle name="Total 2 5 6 2 3" xfId="4904"/>
    <cellStyle name="Total 2 5 6 2 3 2" xfId="8933"/>
    <cellStyle name="Total 2 5 6 2 4" xfId="5723"/>
    <cellStyle name="Total 2 5 6 3" xfId="1732"/>
    <cellStyle name="Total 2 5 6 3 2" xfId="4905"/>
    <cellStyle name="Total 2 5 6 3 2 2" xfId="4906"/>
    <cellStyle name="Total 2 5 6 3 2 2 2" xfId="8935"/>
    <cellStyle name="Total 2 5 6 3 2 3" xfId="8934"/>
    <cellStyle name="Total 2 5 6 3 3" xfId="6081"/>
    <cellStyle name="Total 2 5 6 4" xfId="4907"/>
    <cellStyle name="Total 2 5 6 4 2" xfId="4908"/>
    <cellStyle name="Total 2 5 6 4 2 2" xfId="8937"/>
    <cellStyle name="Total 2 5 6 4 3" xfId="8936"/>
    <cellStyle name="Total 2 5 6 5" xfId="5291"/>
    <cellStyle name="Total 2 5 7" xfId="882"/>
    <cellStyle name="Total 2 5 7 2" xfId="1368"/>
    <cellStyle name="Total 2 5 7 2 2" xfId="4909"/>
    <cellStyle name="Total 2 5 7 2 2 2" xfId="4910"/>
    <cellStyle name="Total 2 5 7 2 2 2 2" xfId="8939"/>
    <cellStyle name="Total 2 5 7 2 2 3" xfId="8938"/>
    <cellStyle name="Total 2 5 7 2 3" xfId="4911"/>
    <cellStyle name="Total 2 5 7 2 3 2" xfId="8940"/>
    <cellStyle name="Total 2 5 7 2 4" xfId="5765"/>
    <cellStyle name="Total 2 5 7 3" xfId="1774"/>
    <cellStyle name="Total 2 5 7 3 2" xfId="4912"/>
    <cellStyle name="Total 2 5 7 3 2 2" xfId="4913"/>
    <cellStyle name="Total 2 5 7 3 2 2 2" xfId="8942"/>
    <cellStyle name="Total 2 5 7 3 2 3" xfId="8941"/>
    <cellStyle name="Total 2 5 7 3 3" xfId="6123"/>
    <cellStyle name="Total 2 5 7 4" xfId="4914"/>
    <cellStyle name="Total 2 5 7 4 2" xfId="4915"/>
    <cellStyle name="Total 2 5 7 4 2 2" xfId="8944"/>
    <cellStyle name="Total 2 5 7 4 3" xfId="8943"/>
    <cellStyle name="Total 2 5 7 5" xfId="5333"/>
    <cellStyle name="Total 2 5 8" xfId="980"/>
    <cellStyle name="Total 2 5 8 2" xfId="1829"/>
    <cellStyle name="Total 2 5 8 2 2" xfId="4916"/>
    <cellStyle name="Total 2 5 8 2 2 2" xfId="4917"/>
    <cellStyle name="Total 2 5 8 2 2 2 2" xfId="8946"/>
    <cellStyle name="Total 2 5 8 2 2 3" xfId="8945"/>
    <cellStyle name="Total 2 5 8 2 3" xfId="6178"/>
    <cellStyle name="Total 2 5 8 3" xfId="4918"/>
    <cellStyle name="Total 2 5 8 3 2" xfId="4919"/>
    <cellStyle name="Total 2 5 8 3 2 2" xfId="8948"/>
    <cellStyle name="Total 2 5 8 3 3" xfId="8947"/>
    <cellStyle name="Total 2 5 8 4" xfId="5388"/>
    <cellStyle name="Total 2 5 9" xfId="1053"/>
    <cellStyle name="Total 2 5 9 2" xfId="4920"/>
    <cellStyle name="Total 2 5 9 2 2" xfId="4921"/>
    <cellStyle name="Total 2 5 9 2 2 2" xfId="8950"/>
    <cellStyle name="Total 2 5 9 2 3" xfId="8949"/>
    <cellStyle name="Total 2 5 9 3" xfId="4922"/>
    <cellStyle name="Total 2 5 9 3 2" xfId="8951"/>
    <cellStyle name="Total 2 5 9 4" xfId="5450"/>
    <cellStyle name="Total 2 6" xfId="692"/>
    <cellStyle name="Total 2 6 2" xfId="1178"/>
    <cellStyle name="Total 2 6 2 2" xfId="4923"/>
    <cellStyle name="Total 2 6 2 2 2" xfId="4924"/>
    <cellStyle name="Total 2 6 2 2 2 2" xfId="8953"/>
    <cellStyle name="Total 2 6 2 2 3" xfId="8952"/>
    <cellStyle name="Total 2 6 2 3" xfId="4925"/>
    <cellStyle name="Total 2 6 2 3 2" xfId="8954"/>
    <cellStyle name="Total 2 6 2 4" xfId="5575"/>
    <cellStyle name="Total 2 6 3" xfId="1584"/>
    <cellStyle name="Total 2 6 3 2" xfId="4926"/>
    <cellStyle name="Total 2 6 3 2 2" xfId="4927"/>
    <cellStyle name="Total 2 6 3 2 2 2" xfId="8956"/>
    <cellStyle name="Total 2 6 3 2 3" xfId="8955"/>
    <cellStyle name="Total 2 6 3 3" xfId="5933"/>
    <cellStyle name="Total 2 6 4" xfId="4928"/>
    <cellStyle name="Total 2 6 4 2" xfId="4929"/>
    <cellStyle name="Total 2 6 4 2 2" xfId="8958"/>
    <cellStyle name="Total 2 6 4 3" xfId="8957"/>
    <cellStyle name="Total 2 6 5" xfId="5143"/>
    <cellStyle name="Total 2 7" xfId="782"/>
    <cellStyle name="Total 2 7 2" xfId="1268"/>
    <cellStyle name="Total 2 7 2 2" xfId="4930"/>
    <cellStyle name="Total 2 7 2 2 2" xfId="4931"/>
    <cellStyle name="Total 2 7 2 2 2 2" xfId="8960"/>
    <cellStyle name="Total 2 7 2 2 3" xfId="8959"/>
    <cellStyle name="Total 2 7 2 3" xfId="4932"/>
    <cellStyle name="Total 2 7 2 3 2" xfId="8961"/>
    <cellStyle name="Total 2 7 2 4" xfId="5665"/>
    <cellStyle name="Total 2 7 3" xfId="1674"/>
    <cellStyle name="Total 2 7 3 2" xfId="4933"/>
    <cellStyle name="Total 2 7 3 2 2" xfId="4934"/>
    <cellStyle name="Total 2 7 3 2 2 2" xfId="8963"/>
    <cellStyle name="Total 2 7 3 2 3" xfId="8962"/>
    <cellStyle name="Total 2 7 3 3" xfId="6023"/>
    <cellStyle name="Total 2 7 4" xfId="4935"/>
    <cellStyle name="Total 2 7 4 2" xfId="4936"/>
    <cellStyle name="Total 2 7 4 2 2" xfId="8965"/>
    <cellStyle name="Total 2 7 4 3" xfId="8964"/>
    <cellStyle name="Total 2 7 5" xfId="5233"/>
    <cellStyle name="Total 2 8" xfId="795"/>
    <cellStyle name="Total 2 8 2" xfId="1281"/>
    <cellStyle name="Total 2 8 2 2" xfId="4937"/>
    <cellStyle name="Total 2 8 2 2 2" xfId="4938"/>
    <cellStyle name="Total 2 8 2 2 2 2" xfId="8967"/>
    <cellStyle name="Total 2 8 2 2 3" xfId="8966"/>
    <cellStyle name="Total 2 8 2 3" xfId="4939"/>
    <cellStyle name="Total 2 8 2 3 2" xfId="8968"/>
    <cellStyle name="Total 2 8 2 4" xfId="5678"/>
    <cellStyle name="Total 2 8 3" xfId="1687"/>
    <cellStyle name="Total 2 8 3 2" xfId="4940"/>
    <cellStyle name="Total 2 8 3 2 2" xfId="4941"/>
    <cellStyle name="Total 2 8 3 2 2 2" xfId="8970"/>
    <cellStyle name="Total 2 8 3 2 3" xfId="8969"/>
    <cellStyle name="Total 2 8 3 3" xfId="6036"/>
    <cellStyle name="Total 2 8 4" xfId="4942"/>
    <cellStyle name="Total 2 8 4 2" xfId="4943"/>
    <cellStyle name="Total 2 8 4 2 2" xfId="8972"/>
    <cellStyle name="Total 2 8 4 3" xfId="8971"/>
    <cellStyle name="Total 2 8 5" xfId="5246"/>
    <cellStyle name="Total 2 9" xfId="777"/>
    <cellStyle name="Total 2 9 2" xfId="1263"/>
    <cellStyle name="Total 2 9 2 2" xfId="4944"/>
    <cellStyle name="Total 2 9 2 2 2" xfId="4945"/>
    <cellStyle name="Total 2 9 2 2 2 2" xfId="8974"/>
    <cellStyle name="Total 2 9 2 2 3" xfId="8973"/>
    <cellStyle name="Total 2 9 2 3" xfId="4946"/>
    <cellStyle name="Total 2 9 2 3 2" xfId="8975"/>
    <cellStyle name="Total 2 9 2 4" xfId="5660"/>
    <cellStyle name="Total 2 9 3" xfId="1669"/>
    <cellStyle name="Total 2 9 3 2" xfId="4947"/>
    <cellStyle name="Total 2 9 3 2 2" xfId="4948"/>
    <cellStyle name="Total 2 9 3 2 2 2" xfId="8977"/>
    <cellStyle name="Total 2 9 3 2 3" xfId="8976"/>
    <cellStyle name="Total 2 9 3 3" xfId="6018"/>
    <cellStyle name="Total 2 9 4" xfId="4949"/>
    <cellStyle name="Total 2 9 4 2" xfId="4950"/>
    <cellStyle name="Total 2 9 4 2 2" xfId="8979"/>
    <cellStyle name="Total 2 9 4 3" xfId="8978"/>
    <cellStyle name="Total 2 9 5" xfId="5228"/>
    <cellStyle name="Total 3" xfId="1871"/>
    <cellStyle name="ux" xfId="472"/>
    <cellStyle name="Währung [0]_laroux" xfId="473"/>
    <cellStyle name="Währung_laroux" xfId="474"/>
    <cellStyle name="Warning Text" xfId="897" builtinId="11" customBuiltin="1"/>
    <cellStyle name="Warning Text 2" xfId="66"/>
    <cellStyle name="Warning Text 2 2" xfId="475"/>
    <cellStyle name="Warning Text 2 3" xfId="476"/>
    <cellStyle name="Warning Text 2 4" xfId="4951"/>
    <cellStyle name="Warning Text 3" xfId="1872"/>
    <cellStyle name="Акцент1" xfId="2045"/>
    <cellStyle name="Акцент2" xfId="2046"/>
    <cellStyle name="Акцент3" xfId="2047"/>
    <cellStyle name="Акцент4" xfId="2048"/>
    <cellStyle name="Акцент5" xfId="2049"/>
    <cellStyle name="Акцент6" xfId="2050"/>
    <cellStyle name="Беззащитный" xfId="477"/>
    <cellStyle name="Ввод " xfId="2051"/>
    <cellStyle name="Ввод  2" xfId="2052"/>
    <cellStyle name="Ввод  3" xfId="4952"/>
    <cellStyle name="Ввод  3 2" xfId="8980"/>
    <cellStyle name="Ввод  4" xfId="4953"/>
    <cellStyle name="Ввод  4 2" xfId="8981"/>
    <cellStyle name="Вывод" xfId="2053"/>
    <cellStyle name="Вывод 2" xfId="2054"/>
    <cellStyle name="Вывод 3" xfId="4954"/>
    <cellStyle name="Вывод 3 2" xfId="8982"/>
    <cellStyle name="Вывод 4" xfId="4955"/>
    <cellStyle name="Вывод 4 2" xfId="8983"/>
    <cellStyle name="Вычисление" xfId="2055"/>
    <cellStyle name="Вычисление 2" xfId="2056"/>
    <cellStyle name="Вычисление 3" xfId="4956"/>
    <cellStyle name="Вычисление 3 2" xfId="8984"/>
    <cellStyle name="Вычисление 4" xfId="4957"/>
    <cellStyle name="Вычисление 4 2" xfId="8985"/>
    <cellStyle name="Заголовок 1" xfId="2057"/>
    <cellStyle name="Заголовок 2" xfId="2058"/>
    <cellStyle name="Заголовок 3" xfId="2059"/>
    <cellStyle name="Заголовок 4" xfId="2060"/>
    <cellStyle name="Защитный" xfId="478"/>
    <cellStyle name="Итог" xfId="2061"/>
    <cellStyle name="Итог 2" xfId="2062"/>
    <cellStyle name="Итог 3" xfId="4958"/>
    <cellStyle name="Итог 3 2" xfId="8986"/>
    <cellStyle name="Итог 4" xfId="4959"/>
    <cellStyle name="Итог 4 2" xfId="8987"/>
    <cellStyle name="Контрольная ячейка" xfId="2063"/>
    <cellStyle name="Название" xfId="2064"/>
    <cellStyle name="Нейтральный" xfId="2065"/>
    <cellStyle name="Обычный 2" xfId="67"/>
    <cellStyle name="Обычный 2 2" xfId="68"/>
    <cellStyle name="Обычный 2 3" xfId="479"/>
    <cellStyle name="Обычный 3" xfId="84"/>
    <cellStyle name="Обычный_Лист1" xfId="2066"/>
    <cellStyle name="Плохой" xfId="2067"/>
    <cellStyle name="Пояснение" xfId="2068"/>
    <cellStyle name="Примечание" xfId="2069"/>
    <cellStyle name="Примечание 2" xfId="2070"/>
    <cellStyle name="Примечание 3" xfId="4960"/>
    <cellStyle name="Примечание 3 2" xfId="8988"/>
    <cellStyle name="Примечание 4" xfId="4961"/>
    <cellStyle name="Примечание 4 2" xfId="8989"/>
    <cellStyle name="Связанная ячейка" xfId="2071"/>
    <cellStyle name="Стиль 1" xfId="480"/>
    <cellStyle name="Стиль 1 2" xfId="2072"/>
    <cellStyle name="Стиль 1 2 2" xfId="481"/>
    <cellStyle name="Стиль 1 2 3" xfId="482"/>
    <cellStyle name="Текст предупреждения" xfId="2073"/>
    <cellStyle name="Финансовый 2" xfId="483"/>
    <cellStyle name="Финансовый 2 2" xfId="484"/>
    <cellStyle name="Финансовый 2 2 2" xfId="566"/>
    <cellStyle name="Финансовый 2 2 2 2" xfId="1415"/>
    <cellStyle name="Финансовый 2 3" xfId="485"/>
    <cellStyle name="Финансовый 2 3 2" xfId="567"/>
    <cellStyle name="Финансовый 2 3 2 2" xfId="1416"/>
    <cellStyle name="Финансовый 2 4" xfId="565"/>
    <cellStyle name="Финансовый 2 4 2" xfId="1414"/>
    <cellStyle name="Финансовый 3" xfId="486"/>
    <cellStyle name="Финансовый 3 2" xfId="568"/>
    <cellStyle name="Финансовый 3 2 2" xfId="1417"/>
    <cellStyle name="Финансовый 4" xfId="487"/>
    <cellStyle name="Финансовый 4 2" xfId="569"/>
    <cellStyle name="Финансовый 4 2 2" xfId="1418"/>
    <cellStyle name="Хороший" xfId="207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ublic\Razmavar\RCM\Atom\NAKHAHASHIV\5-Naxahashiv_Zangezur-28.04.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Օրինակելի ձև 1"/>
      <sheetName val="Օրինակելի ձև 2"/>
    </sheetNames>
    <sheetDataSet>
      <sheetData sheetId="0" refreshError="1"/>
      <sheetData sheetId="1" refreshError="1">
        <row r="34">
          <cell r="I34">
            <v>1000</v>
          </cell>
          <cell r="L34">
            <v>2000</v>
          </cell>
          <cell r="O34">
            <v>4000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6" tint="0.39997558519241921"/>
  </sheetPr>
  <dimension ref="A1:K54"/>
  <sheetViews>
    <sheetView zoomScaleNormal="100" zoomScaleSheetLayoutView="100" workbookViewId="0">
      <selection activeCell="D35" sqref="D35:F35"/>
    </sheetView>
  </sheetViews>
  <sheetFormatPr defaultRowHeight="17.25"/>
  <cols>
    <col min="1" max="1" width="9.140625" style="4" customWidth="1"/>
    <col min="2" max="2" width="10.85546875" style="24" customWidth="1"/>
    <col min="3" max="3" width="66.85546875" style="4" customWidth="1"/>
    <col min="4" max="4" width="13" style="4" customWidth="1"/>
    <col min="5" max="5" width="16" style="4" customWidth="1"/>
    <col min="6" max="6" width="13" style="25" customWidth="1"/>
    <col min="7" max="7" width="16.42578125" style="4" customWidth="1"/>
    <col min="8" max="8" width="13.7109375" style="4" hidden="1" customWidth="1"/>
    <col min="9" max="9" width="12.42578125" style="4" hidden="1" customWidth="1"/>
    <col min="10" max="10" width="11.7109375" style="4" hidden="1" customWidth="1"/>
    <col min="11" max="11" width="13.85546875" style="4" bestFit="1" customWidth="1"/>
    <col min="12" max="16384" width="9.140625" style="4"/>
  </cols>
  <sheetData>
    <row r="1" spans="1:9" ht="79.5" customHeight="1">
      <c r="A1" s="1"/>
      <c r="B1" s="2"/>
      <c r="C1" s="259" t="s">
        <v>85</v>
      </c>
      <c r="D1" s="259"/>
      <c r="E1" s="259"/>
      <c r="F1" s="259"/>
      <c r="G1" s="3"/>
      <c r="H1" s="3"/>
    </row>
    <row r="2" spans="1:9" ht="86.25" customHeight="1">
      <c r="A2" s="260" t="s">
        <v>172</v>
      </c>
      <c r="B2" s="260"/>
      <c r="C2" s="260"/>
      <c r="D2" s="260"/>
      <c r="E2" s="260"/>
      <c r="F2" s="260"/>
      <c r="G2" s="5"/>
      <c r="H2" s="6"/>
    </row>
    <row r="3" spans="1:9" ht="21" customHeight="1">
      <c r="A3" s="7"/>
      <c r="B3" s="8"/>
      <c r="C3" s="9"/>
      <c r="D3" s="9"/>
      <c r="E3" s="262" t="s">
        <v>18</v>
      </c>
      <c r="F3" s="262"/>
      <c r="G3" s="5"/>
      <c r="H3" s="10"/>
    </row>
    <row r="4" spans="1:9" ht="85.5" customHeight="1">
      <c r="A4" s="261" t="s">
        <v>23</v>
      </c>
      <c r="B4" s="261"/>
      <c r="C4" s="11" t="s">
        <v>24</v>
      </c>
      <c r="D4" s="252" t="s">
        <v>17</v>
      </c>
      <c r="E4" s="253"/>
      <c r="F4" s="254"/>
      <c r="G4" s="5"/>
    </row>
    <row r="5" spans="1:9" ht="41.25" customHeight="1">
      <c r="A5" s="11" t="s">
        <v>25</v>
      </c>
      <c r="B5" s="11" t="s">
        <v>26</v>
      </c>
      <c r="C5" s="11" t="s">
        <v>27</v>
      </c>
      <c r="D5" s="106" t="s">
        <v>114</v>
      </c>
      <c r="E5" s="12" t="s">
        <v>47</v>
      </c>
      <c r="F5" s="12" t="s">
        <v>48</v>
      </c>
      <c r="G5" s="5"/>
    </row>
    <row r="6" spans="1:9" ht="39" customHeight="1">
      <c r="A6" s="62"/>
      <c r="B6" s="62"/>
      <c r="C6" s="43" t="s">
        <v>7</v>
      </c>
      <c r="D6" s="221">
        <f>D7+D27</f>
        <v>0</v>
      </c>
      <c r="E6" s="221">
        <f t="shared" ref="E6:F6" si="0">E7+E27</f>
        <v>0</v>
      </c>
      <c r="F6" s="221">
        <f t="shared" si="0"/>
        <v>0</v>
      </c>
      <c r="G6" s="5"/>
    </row>
    <row r="7" spans="1:9" ht="27" customHeight="1">
      <c r="A7" s="255"/>
      <c r="B7" s="255"/>
      <c r="C7" s="107" t="s">
        <v>100</v>
      </c>
      <c r="D7" s="223">
        <f>D8</f>
        <v>0</v>
      </c>
      <c r="E7" s="223">
        <f>E8</f>
        <v>0</v>
      </c>
      <c r="F7" s="223">
        <f>F8</f>
        <v>0</v>
      </c>
      <c r="G7" s="6"/>
    </row>
    <row r="8" spans="1:9" ht="22.5" customHeight="1">
      <c r="A8" s="113">
        <v>1139</v>
      </c>
      <c r="B8" s="114"/>
      <c r="C8" s="115" t="s">
        <v>72</v>
      </c>
      <c r="D8" s="222">
        <f>D15+D21</f>
        <v>0</v>
      </c>
      <c r="E8" s="224">
        <f t="shared" ref="E8:F8" si="1">E15+E21</f>
        <v>0</v>
      </c>
      <c r="F8" s="222">
        <f t="shared" si="1"/>
        <v>0</v>
      </c>
      <c r="G8" s="10"/>
    </row>
    <row r="9" spans="1:9" ht="19.5" customHeight="1">
      <c r="A9" s="116"/>
      <c r="B9" s="117"/>
      <c r="C9" s="118" t="s">
        <v>101</v>
      </c>
      <c r="D9" s="119"/>
      <c r="E9" s="119"/>
      <c r="F9" s="120"/>
      <c r="G9" s="10"/>
    </row>
    <row r="10" spans="1:9" ht="24" customHeight="1">
      <c r="A10" s="116"/>
      <c r="B10" s="117"/>
      <c r="C10" s="115" t="s">
        <v>102</v>
      </c>
      <c r="D10" s="121"/>
      <c r="E10" s="121"/>
      <c r="F10" s="120"/>
      <c r="G10" s="10"/>
    </row>
    <row r="11" spans="1:9" ht="57.75" customHeight="1">
      <c r="A11" s="116"/>
      <c r="B11" s="117"/>
      <c r="C11" s="104" t="s">
        <v>103</v>
      </c>
      <c r="D11" s="119"/>
      <c r="E11" s="119"/>
      <c r="F11" s="119"/>
      <c r="G11" s="10"/>
      <c r="I11" s="4" t="s">
        <v>104</v>
      </c>
    </row>
    <row r="12" spans="1:9" ht="24.75" customHeight="1">
      <c r="A12" s="116"/>
      <c r="B12" s="117"/>
      <c r="C12" s="115" t="s">
        <v>105</v>
      </c>
      <c r="D12" s="121"/>
      <c r="E12" s="121"/>
      <c r="F12" s="119"/>
      <c r="G12" s="10"/>
    </row>
    <row r="13" spans="1:9" ht="41.25" customHeight="1">
      <c r="A13" s="116"/>
      <c r="B13" s="122"/>
      <c r="C13" s="104" t="s">
        <v>106</v>
      </c>
      <c r="D13" s="119"/>
      <c r="E13" s="119"/>
      <c r="F13" s="119"/>
      <c r="G13" s="10"/>
    </row>
    <row r="14" spans="1:9" ht="21.75" customHeight="1">
      <c r="A14" s="116"/>
      <c r="B14" s="123"/>
      <c r="C14" s="256" t="s">
        <v>107</v>
      </c>
      <c r="D14" s="257"/>
      <c r="E14" s="257"/>
      <c r="F14" s="258"/>
    </row>
    <row r="15" spans="1:9" ht="24.75" customHeight="1">
      <c r="A15" s="116"/>
      <c r="B15" s="124">
        <v>11001</v>
      </c>
      <c r="C15" s="125" t="s">
        <v>108</v>
      </c>
      <c r="D15" s="200">
        <f>D47</f>
        <v>11240</v>
      </c>
      <c r="E15" s="225">
        <f t="shared" ref="E15:F15" si="2">E47</f>
        <v>11240</v>
      </c>
      <c r="F15" s="200">
        <f t="shared" si="2"/>
        <v>11240</v>
      </c>
      <c r="G15" s="10"/>
    </row>
    <row r="16" spans="1:9" ht="24.75" customHeight="1">
      <c r="A16" s="116"/>
      <c r="B16" s="126"/>
      <c r="C16" s="118" t="s">
        <v>109</v>
      </c>
      <c r="D16" s="119"/>
      <c r="E16" s="119"/>
      <c r="F16" s="127"/>
      <c r="G16" s="10"/>
    </row>
    <row r="17" spans="1:7" ht="22.5" customHeight="1">
      <c r="A17" s="116"/>
      <c r="B17" s="126"/>
      <c r="C17" s="125" t="s">
        <v>110</v>
      </c>
      <c r="D17" s="121"/>
      <c r="E17" s="121"/>
      <c r="F17" s="127"/>
      <c r="G17" s="10"/>
    </row>
    <row r="18" spans="1:7" ht="78.75" customHeight="1">
      <c r="A18" s="116"/>
      <c r="B18" s="126"/>
      <c r="C18" s="128" t="s">
        <v>111</v>
      </c>
      <c r="D18" s="119"/>
      <c r="E18" s="119"/>
      <c r="F18" s="127"/>
      <c r="G18" s="129"/>
    </row>
    <row r="19" spans="1:7" ht="20.25" customHeight="1">
      <c r="A19" s="116"/>
      <c r="B19" s="126"/>
      <c r="C19" s="125" t="s">
        <v>112</v>
      </c>
      <c r="D19" s="119"/>
      <c r="E19" s="119"/>
      <c r="F19" s="127"/>
      <c r="G19" s="10"/>
    </row>
    <row r="20" spans="1:7" ht="22.5" customHeight="1">
      <c r="A20" s="116"/>
      <c r="B20" s="130"/>
      <c r="C20" s="128" t="s">
        <v>113</v>
      </c>
      <c r="D20" s="119"/>
      <c r="E20" s="119"/>
      <c r="F20" s="127"/>
      <c r="G20" s="10"/>
    </row>
    <row r="21" spans="1:7" ht="22.5" customHeight="1">
      <c r="A21" s="116"/>
      <c r="B21" s="124">
        <v>11001</v>
      </c>
      <c r="C21" s="125" t="s">
        <v>108</v>
      </c>
      <c r="D21" s="199">
        <f t="shared" ref="D21:F21" si="3">-D15</f>
        <v>-11240</v>
      </c>
      <c r="E21" s="226">
        <f t="shared" si="3"/>
        <v>-11240</v>
      </c>
      <c r="F21" s="199">
        <f t="shared" si="3"/>
        <v>-11240</v>
      </c>
      <c r="G21" s="10"/>
    </row>
    <row r="22" spans="1:7" ht="23.25" customHeight="1">
      <c r="A22" s="116"/>
      <c r="B22" s="126"/>
      <c r="C22" s="128" t="s">
        <v>109</v>
      </c>
      <c r="D22" s="104"/>
      <c r="E22" s="104"/>
      <c r="F22" s="131"/>
      <c r="G22" s="10"/>
    </row>
    <row r="23" spans="1:7" ht="24.75" customHeight="1">
      <c r="A23" s="116"/>
      <c r="B23" s="126"/>
      <c r="C23" s="125" t="s">
        <v>110</v>
      </c>
      <c r="D23" s="115"/>
      <c r="E23" s="115"/>
      <c r="F23" s="131"/>
      <c r="G23" s="10"/>
    </row>
    <row r="24" spans="1:7" ht="78.75" customHeight="1">
      <c r="A24" s="116"/>
      <c r="B24" s="126"/>
      <c r="C24" s="128" t="s">
        <v>111</v>
      </c>
      <c r="D24" s="104"/>
      <c r="E24" s="104"/>
      <c r="F24" s="131"/>
      <c r="G24" s="129"/>
    </row>
    <row r="25" spans="1:7" ht="20.25" customHeight="1">
      <c r="A25" s="116"/>
      <c r="B25" s="126"/>
      <c r="C25" s="125" t="s">
        <v>112</v>
      </c>
      <c r="D25" s="104"/>
      <c r="E25" s="104"/>
      <c r="F25" s="131"/>
      <c r="G25" s="10"/>
    </row>
    <row r="26" spans="1:7" ht="25.5" customHeight="1">
      <c r="A26" s="132"/>
      <c r="B26" s="130"/>
      <c r="C26" s="128" t="s">
        <v>113</v>
      </c>
      <c r="D26" s="104"/>
      <c r="E26" s="104"/>
      <c r="F26" s="131"/>
      <c r="G26" s="10"/>
    </row>
    <row r="27" spans="1:7" ht="24.75" customHeight="1">
      <c r="A27" s="251"/>
      <c r="B27" s="251"/>
      <c r="C27" s="13" t="s">
        <v>51</v>
      </c>
      <c r="D27" s="223">
        <f>D35+D41+D47</f>
        <v>0</v>
      </c>
      <c r="E27" s="223">
        <f t="shared" ref="E27:F27" si="4">E35+E41+E47</f>
        <v>0</v>
      </c>
      <c r="F27" s="223">
        <f t="shared" si="4"/>
        <v>0</v>
      </c>
      <c r="G27" s="6"/>
    </row>
    <row r="28" spans="1:7" s="14" customFormat="1" ht="21.75" customHeight="1">
      <c r="A28" s="69" t="s">
        <v>34</v>
      </c>
      <c r="B28" s="70"/>
      <c r="C28" s="101" t="s">
        <v>28</v>
      </c>
      <c r="D28" s="222">
        <f>D35+D41+D47</f>
        <v>0</v>
      </c>
      <c r="E28" s="222">
        <f t="shared" ref="E28:F28" si="5">E35+E41+E47</f>
        <v>0</v>
      </c>
      <c r="F28" s="222">
        <f t="shared" si="5"/>
        <v>0</v>
      </c>
    </row>
    <row r="29" spans="1:7" s="19" customFormat="1" ht="40.5" customHeight="1">
      <c r="A29" s="15"/>
      <c r="B29" s="16"/>
      <c r="C29" s="102" t="s">
        <v>35</v>
      </c>
      <c r="D29" s="102"/>
      <c r="E29" s="103"/>
      <c r="F29" s="103"/>
      <c r="G29" s="18"/>
    </row>
    <row r="30" spans="1:7" s="19" customFormat="1" ht="20.25" customHeight="1">
      <c r="A30" s="15"/>
      <c r="B30" s="16"/>
      <c r="C30" s="78" t="s">
        <v>29</v>
      </c>
      <c r="D30" s="78"/>
      <c r="E30" s="103"/>
      <c r="F30" s="103"/>
    </row>
    <row r="31" spans="1:7" s="19" customFormat="1" ht="42" customHeight="1">
      <c r="A31" s="15"/>
      <c r="B31" s="16"/>
      <c r="C31" s="102" t="s">
        <v>36</v>
      </c>
      <c r="D31" s="102"/>
      <c r="E31" s="103"/>
      <c r="F31" s="103"/>
    </row>
    <row r="32" spans="1:7" s="19" customFormat="1" ht="22.5" customHeight="1">
      <c r="A32" s="15"/>
      <c r="B32" s="16"/>
      <c r="C32" s="78" t="s">
        <v>30</v>
      </c>
      <c r="D32" s="78"/>
      <c r="E32" s="103"/>
      <c r="F32" s="103"/>
    </row>
    <row r="33" spans="1:11" s="19" customFormat="1" ht="41.25" customHeight="1">
      <c r="A33" s="15"/>
      <c r="B33" s="71"/>
      <c r="C33" s="102" t="s">
        <v>37</v>
      </c>
      <c r="D33" s="102"/>
      <c r="E33" s="103"/>
      <c r="F33" s="103"/>
    </row>
    <row r="34" spans="1:11" s="19" customFormat="1" ht="26.25" customHeight="1">
      <c r="A34" s="15"/>
      <c r="B34" s="104"/>
      <c r="C34" s="72" t="s">
        <v>38</v>
      </c>
      <c r="D34" s="72"/>
      <c r="E34" s="219"/>
      <c r="F34" s="110"/>
    </row>
    <row r="35" spans="1:11" s="19" customFormat="1" ht="24" customHeight="1">
      <c r="A35" s="15"/>
      <c r="B35" s="73">
        <v>11004</v>
      </c>
      <c r="C35" s="78" t="s">
        <v>52</v>
      </c>
      <c r="D35" s="197">
        <f>-D41+-D47</f>
        <v>-46110.711499999998</v>
      </c>
      <c r="E35" s="197">
        <f>-E41+-E47</f>
        <v>-61608.805499999995</v>
      </c>
      <c r="F35" s="197">
        <f>-F41+-F47</f>
        <v>-88730.469999999987</v>
      </c>
      <c r="H35" s="19">
        <f>'[4]Օրինակելի ձև 2'!$I$34</f>
        <v>1000</v>
      </c>
      <c r="I35" s="19">
        <f>'[4]Օրինակելի ձև 2'!$L$34</f>
        <v>2000</v>
      </c>
      <c r="J35" s="19">
        <f>'[4]Օրինակելի ձև 2'!$O$34</f>
        <v>4000</v>
      </c>
      <c r="K35" s="220"/>
    </row>
    <row r="36" spans="1:11" s="19" customFormat="1" ht="60" customHeight="1">
      <c r="A36" s="15"/>
      <c r="B36" s="21"/>
      <c r="C36" s="77" t="s">
        <v>64</v>
      </c>
      <c r="D36" s="77"/>
      <c r="E36" s="103"/>
      <c r="F36" s="103"/>
      <c r="H36" s="22" t="e">
        <f>#REF!+H35</f>
        <v>#REF!</v>
      </c>
      <c r="I36" s="22">
        <f>E35+I35</f>
        <v>-59608.805499999995</v>
      </c>
      <c r="J36" s="22">
        <f t="shared" ref="J36" si="6">F35+J35</f>
        <v>-84730.469999999987</v>
      </c>
      <c r="K36" s="220"/>
    </row>
    <row r="37" spans="1:11" s="19" customFormat="1" ht="25.5" customHeight="1">
      <c r="A37" s="15"/>
      <c r="B37" s="21"/>
      <c r="C37" s="78" t="s">
        <v>53</v>
      </c>
      <c r="D37" s="78"/>
      <c r="E37" s="103"/>
      <c r="F37" s="103"/>
    </row>
    <row r="38" spans="1:11" s="19" customFormat="1" ht="57.75" customHeight="1">
      <c r="A38" s="15"/>
      <c r="B38" s="21"/>
      <c r="C38" s="77" t="s">
        <v>65</v>
      </c>
      <c r="D38" s="77"/>
      <c r="E38" s="103"/>
      <c r="F38" s="103"/>
    </row>
    <row r="39" spans="1:11" s="19" customFormat="1" ht="21.75" customHeight="1">
      <c r="A39" s="15"/>
      <c r="B39" s="21"/>
      <c r="C39" s="78" t="s">
        <v>54</v>
      </c>
      <c r="D39" s="78"/>
      <c r="E39" s="103"/>
      <c r="F39" s="103"/>
    </row>
    <row r="40" spans="1:11" s="19" customFormat="1" ht="22.5" customHeight="1">
      <c r="A40" s="15"/>
      <c r="B40" s="21"/>
      <c r="C40" s="77" t="s">
        <v>55</v>
      </c>
      <c r="D40" s="77"/>
      <c r="E40" s="103"/>
      <c r="F40" s="103"/>
    </row>
    <row r="41" spans="1:11" s="19" customFormat="1" ht="24" customHeight="1">
      <c r="A41" s="15"/>
      <c r="B41" s="73">
        <v>11002</v>
      </c>
      <c r="C41" s="78" t="s">
        <v>52</v>
      </c>
      <c r="D41" s="197">
        <f>' N 5_9_9.1'!C56</f>
        <v>34870.711499999998</v>
      </c>
      <c r="E41" s="197">
        <f>' N 5_9_9.1'!D56</f>
        <v>50368.805499999995</v>
      </c>
      <c r="F41" s="197">
        <f>' N 5_9_9.1'!E56</f>
        <v>77490.469999999987</v>
      </c>
      <c r="H41" s="19">
        <f>'[4]Օրինակելի ձև 2'!$I$34</f>
        <v>1000</v>
      </c>
      <c r="I41" s="19">
        <f>'[4]Օրինակելի ձև 2'!$L$34</f>
        <v>2000</v>
      </c>
      <c r="J41" s="19">
        <f>'[4]Օրինակելի ձև 2'!$O$34</f>
        <v>4000</v>
      </c>
    </row>
    <row r="42" spans="1:11" s="19" customFormat="1" ht="23.25" customHeight="1">
      <c r="A42" s="15"/>
      <c r="B42" s="21"/>
      <c r="C42" s="77" t="s">
        <v>86</v>
      </c>
      <c r="D42" s="77"/>
      <c r="E42" s="103"/>
      <c r="F42" s="103"/>
      <c r="H42" s="22" t="e">
        <f>#REF!+H41</f>
        <v>#REF!</v>
      </c>
      <c r="I42" s="22">
        <f>E41+I41</f>
        <v>52368.805499999995</v>
      </c>
      <c r="J42" s="22">
        <f t="shared" ref="J42" si="7">F41+J41</f>
        <v>81490.469999999987</v>
      </c>
    </row>
    <row r="43" spans="1:11" s="19" customFormat="1" ht="25.5" customHeight="1">
      <c r="A43" s="15"/>
      <c r="B43" s="21"/>
      <c r="C43" s="78" t="s">
        <v>53</v>
      </c>
      <c r="D43" s="78"/>
      <c r="E43" s="103"/>
      <c r="F43" s="103"/>
    </row>
    <row r="44" spans="1:11" s="19" customFormat="1" ht="40.5" customHeight="1">
      <c r="A44" s="15"/>
      <c r="B44" s="21"/>
      <c r="C44" s="77" t="s">
        <v>87</v>
      </c>
      <c r="D44" s="77"/>
      <c r="E44" s="103"/>
      <c r="F44" s="103"/>
    </row>
    <row r="45" spans="1:11" s="19" customFormat="1" ht="23.25" customHeight="1">
      <c r="A45" s="15"/>
      <c r="B45" s="21"/>
      <c r="C45" s="78" t="s">
        <v>54</v>
      </c>
      <c r="D45" s="78"/>
      <c r="E45" s="103"/>
      <c r="F45" s="103"/>
    </row>
    <row r="46" spans="1:11" s="19" customFormat="1" ht="24.75" customHeight="1">
      <c r="A46" s="15"/>
      <c r="B46" s="21"/>
      <c r="C46" s="77" t="s">
        <v>55</v>
      </c>
      <c r="D46" s="77"/>
      <c r="E46" s="103"/>
      <c r="F46" s="103"/>
    </row>
    <row r="47" spans="1:11" ht="24.75" customHeight="1">
      <c r="A47" s="135"/>
      <c r="B47" s="73">
        <v>32005</v>
      </c>
      <c r="C47" s="78" t="s">
        <v>52</v>
      </c>
      <c r="D47" s="197">
        <v>11240</v>
      </c>
      <c r="E47" s="197">
        <f>D47</f>
        <v>11240</v>
      </c>
      <c r="F47" s="197">
        <f>E47</f>
        <v>11240</v>
      </c>
    </row>
    <row r="48" spans="1:11" ht="45.75" customHeight="1">
      <c r="A48" s="135"/>
      <c r="B48" s="21"/>
      <c r="C48" s="77" t="s">
        <v>159</v>
      </c>
      <c r="D48" s="77"/>
      <c r="E48" s="103"/>
      <c r="F48" s="103"/>
    </row>
    <row r="49" spans="1:6" ht="29.25" customHeight="1">
      <c r="A49" s="135"/>
      <c r="B49" s="21"/>
      <c r="C49" s="78" t="s">
        <v>53</v>
      </c>
      <c r="D49" s="78"/>
      <c r="E49" s="103"/>
      <c r="F49" s="103"/>
    </row>
    <row r="50" spans="1:6" ht="96" customHeight="1">
      <c r="A50" s="135"/>
      <c r="B50" s="21"/>
      <c r="C50" s="77" t="s">
        <v>160</v>
      </c>
      <c r="D50" s="77"/>
      <c r="E50" s="103"/>
      <c r="F50" s="103"/>
    </row>
    <row r="51" spans="1:6">
      <c r="A51" s="135"/>
      <c r="B51" s="21"/>
      <c r="C51" s="78" t="s">
        <v>54</v>
      </c>
      <c r="D51" s="78"/>
      <c r="E51" s="103"/>
      <c r="F51" s="103"/>
    </row>
    <row r="52" spans="1:6" ht="44.25" customHeight="1">
      <c r="A52" s="136"/>
      <c r="B52" s="137"/>
      <c r="C52" s="77" t="s">
        <v>224</v>
      </c>
      <c r="D52" s="77"/>
      <c r="E52" s="103"/>
      <c r="F52" s="103"/>
    </row>
    <row r="54" spans="1:6">
      <c r="D54" s="198"/>
      <c r="E54" s="198"/>
      <c r="F54" s="198"/>
    </row>
  </sheetData>
  <mergeCells count="8">
    <mergeCell ref="A27:B27"/>
    <mergeCell ref="D4:F4"/>
    <mergeCell ref="A7:B7"/>
    <mergeCell ref="C14:F14"/>
    <mergeCell ref="C1:F1"/>
    <mergeCell ref="A2:F2"/>
    <mergeCell ref="A4:B4"/>
    <mergeCell ref="E3:F3"/>
  </mergeCells>
  <pageMargins left="0.2" right="0.2" top="0.28000000000000003" bottom="0.2" header="0.16" footer="0.24"/>
  <pageSetup paperSize="9" scale="75" orientation="portrait" r:id="rId1"/>
  <ignoredErrors>
    <ignoredError sqref="A2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H9"/>
  <sheetViews>
    <sheetView zoomScaleNormal="100" workbookViewId="0">
      <selection activeCell="H9" sqref="H9"/>
    </sheetView>
  </sheetViews>
  <sheetFormatPr defaultColWidth="9.140625" defaultRowHeight="17.25"/>
  <cols>
    <col min="1" max="1" width="6.28515625" style="181" customWidth="1"/>
    <col min="2" max="2" width="9.140625" style="181" customWidth="1"/>
    <col min="3" max="3" width="53.140625" style="182" customWidth="1"/>
    <col min="4" max="4" width="13.42578125" style="183" customWidth="1"/>
    <col min="5" max="5" width="15.42578125" style="183" customWidth="1"/>
    <col min="6" max="6" width="21.7109375" style="183" customWidth="1"/>
    <col min="7" max="7" width="18.140625" style="183" customWidth="1"/>
    <col min="8" max="8" width="18" style="183" customWidth="1"/>
    <col min="9" max="9" width="9.5703125" style="169" customWidth="1"/>
    <col min="10" max="10" width="9.85546875" style="169" bestFit="1" customWidth="1"/>
    <col min="11" max="16384" width="9.140625" style="169"/>
  </cols>
  <sheetData>
    <row r="1" spans="1:8" ht="69" customHeight="1">
      <c r="B1" s="218"/>
      <c r="C1" s="218"/>
      <c r="D1" s="218"/>
      <c r="E1" s="218"/>
      <c r="F1" s="263" t="s">
        <v>89</v>
      </c>
      <c r="G1" s="263"/>
      <c r="H1" s="263"/>
    </row>
    <row r="2" spans="1:8" s="170" customFormat="1" ht="49.5" customHeight="1">
      <c r="A2" s="264" t="s">
        <v>173</v>
      </c>
      <c r="B2" s="264"/>
      <c r="C2" s="264"/>
      <c r="D2" s="264"/>
      <c r="E2" s="264"/>
      <c r="F2" s="264"/>
      <c r="G2" s="264"/>
      <c r="H2" s="264"/>
    </row>
    <row r="3" spans="1:8" s="170" customFormat="1" ht="19.5" customHeight="1">
      <c r="A3" s="171"/>
      <c r="B3" s="171"/>
      <c r="C3" s="172"/>
      <c r="D3" s="173"/>
      <c r="E3" s="173"/>
      <c r="F3" s="173"/>
      <c r="G3" s="265" t="s">
        <v>18</v>
      </c>
      <c r="H3" s="265"/>
    </row>
    <row r="4" spans="1:8" s="170" customFormat="1" ht="41.25" customHeight="1">
      <c r="A4" s="266" t="s">
        <v>75</v>
      </c>
      <c r="B4" s="267"/>
      <c r="C4" s="268" t="s">
        <v>143</v>
      </c>
      <c r="D4" s="270" t="s">
        <v>144</v>
      </c>
      <c r="E4" s="272" t="s">
        <v>145</v>
      </c>
      <c r="F4" s="273"/>
      <c r="G4" s="273"/>
      <c r="H4" s="274"/>
    </row>
    <row r="5" spans="1:8" s="170" customFormat="1" ht="116.25" customHeight="1">
      <c r="A5" s="174" t="s">
        <v>78</v>
      </c>
      <c r="B5" s="174" t="s">
        <v>0</v>
      </c>
      <c r="C5" s="269"/>
      <c r="D5" s="271"/>
      <c r="E5" s="175" t="s">
        <v>146</v>
      </c>
      <c r="F5" s="175" t="s">
        <v>147</v>
      </c>
      <c r="G5" s="175" t="s">
        <v>148</v>
      </c>
      <c r="H5" s="175" t="s">
        <v>149</v>
      </c>
    </row>
    <row r="6" spans="1:8" ht="26.25" customHeight="1">
      <c r="A6" s="174"/>
      <c r="B6" s="174"/>
      <c r="C6" s="176" t="s">
        <v>150</v>
      </c>
      <c r="D6" s="177">
        <f>E6+F6+G6+H6</f>
        <v>11240</v>
      </c>
      <c r="E6" s="177">
        <f>E8</f>
        <v>0</v>
      </c>
      <c r="F6" s="177">
        <f>F8</f>
        <v>0</v>
      </c>
      <c r="G6" s="177">
        <f>G8</f>
        <v>0</v>
      </c>
      <c r="H6" s="177">
        <f>H8</f>
        <v>11240</v>
      </c>
    </row>
    <row r="7" spans="1:8" s="170" customFormat="1" ht="21.75" customHeight="1">
      <c r="A7" s="174"/>
      <c r="B7" s="174"/>
      <c r="C7" s="176" t="s">
        <v>151</v>
      </c>
      <c r="D7" s="177"/>
      <c r="E7" s="177"/>
      <c r="F7" s="177"/>
      <c r="G7" s="177"/>
      <c r="H7" s="177"/>
    </row>
    <row r="8" spans="1:8" s="170" customFormat="1" ht="39.75" customHeight="1">
      <c r="A8" s="178"/>
      <c r="B8" s="179"/>
      <c r="C8" s="179" t="s">
        <v>152</v>
      </c>
      <c r="D8" s="175">
        <f>H8</f>
        <v>11240</v>
      </c>
      <c r="E8" s="175">
        <v>0</v>
      </c>
      <c r="F8" s="175">
        <v>0</v>
      </c>
      <c r="G8" s="175">
        <f>G9</f>
        <v>0</v>
      </c>
      <c r="H8" s="175">
        <f>H9</f>
        <v>11240</v>
      </c>
    </row>
    <row r="9" spans="1:8" ht="44.25" customHeight="1">
      <c r="A9" s="180">
        <v>1155</v>
      </c>
      <c r="B9" s="180">
        <v>32005</v>
      </c>
      <c r="C9" s="134" t="s">
        <v>159</v>
      </c>
      <c r="D9" s="175">
        <f>SUM(E9:H9)</f>
        <v>11240</v>
      </c>
      <c r="E9" s="175">
        <v>0</v>
      </c>
      <c r="F9" s="175">
        <v>0</v>
      </c>
      <c r="G9" s="175">
        <v>0</v>
      </c>
      <c r="H9" s="175">
        <f>'N 1'!F47</f>
        <v>11240</v>
      </c>
    </row>
  </sheetData>
  <mergeCells count="7">
    <mergeCell ref="F1:H1"/>
    <mergeCell ref="A2:H2"/>
    <mergeCell ref="G3:H3"/>
    <mergeCell ref="A4:B4"/>
    <mergeCell ref="C4:C5"/>
    <mergeCell ref="D4:D5"/>
    <mergeCell ref="E4:H4"/>
  </mergeCells>
  <pageMargins left="0.24" right="0.2" top="0.75" bottom="0.75" header="0.21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</sheetPr>
  <dimension ref="A1:M65"/>
  <sheetViews>
    <sheetView tabSelected="1" topLeftCell="A2" zoomScale="90" zoomScaleNormal="90" workbookViewId="0">
      <selection activeCell="J70" sqref="J70"/>
    </sheetView>
  </sheetViews>
  <sheetFormatPr defaultRowHeight="17.25"/>
  <cols>
    <col min="1" max="3" width="4.7109375" style="19" customWidth="1"/>
    <col min="4" max="4" width="9.85546875" style="19" customWidth="1"/>
    <col min="5" max="5" width="8.42578125" style="19" customWidth="1"/>
    <col min="6" max="6" width="61.42578125" style="19" customWidth="1"/>
    <col min="7" max="7" width="13.7109375" style="19" customWidth="1"/>
    <col min="8" max="8" width="13.85546875" style="34" customWidth="1"/>
    <col min="9" max="9" width="12.85546875" style="34" customWidth="1"/>
    <col min="10" max="10" width="9.140625" style="19"/>
    <col min="11" max="11" width="27.140625" style="19" customWidth="1"/>
    <col min="12" max="16384" width="9.140625" style="19"/>
  </cols>
  <sheetData>
    <row r="1" spans="1:13" ht="60.75" hidden="1" customHeight="1">
      <c r="F1" s="259" t="s">
        <v>60</v>
      </c>
      <c r="G1" s="259"/>
      <c r="H1" s="259"/>
      <c r="I1" s="259"/>
    </row>
    <row r="2" spans="1:13" ht="63" customHeight="1">
      <c r="D2" s="287" t="s">
        <v>178</v>
      </c>
      <c r="E2" s="287"/>
      <c r="F2" s="287"/>
      <c r="G2" s="287"/>
      <c r="H2" s="287"/>
      <c r="I2" s="287"/>
      <c r="J2" s="26"/>
    </row>
    <row r="3" spans="1:13" ht="58.5" customHeight="1">
      <c r="A3" s="289" t="s">
        <v>174</v>
      </c>
      <c r="B3" s="289"/>
      <c r="C3" s="289"/>
      <c r="D3" s="289"/>
      <c r="E3" s="289"/>
      <c r="F3" s="289"/>
      <c r="G3" s="289"/>
      <c r="H3" s="289"/>
      <c r="I3" s="289"/>
      <c r="J3" s="27"/>
    </row>
    <row r="4" spans="1:13" ht="21.75" customHeight="1">
      <c r="D4" s="28"/>
      <c r="E4" s="28"/>
      <c r="F4" s="28"/>
      <c r="G4" s="28"/>
      <c r="H4" s="291"/>
      <c r="I4" s="291"/>
    </row>
    <row r="5" spans="1:13" ht="75" customHeight="1">
      <c r="A5" s="288" t="s">
        <v>19</v>
      </c>
      <c r="B5" s="288" t="s">
        <v>20</v>
      </c>
      <c r="C5" s="288" t="s">
        <v>21</v>
      </c>
      <c r="D5" s="290" t="s">
        <v>3</v>
      </c>
      <c r="E5" s="290"/>
      <c r="F5" s="290" t="s">
        <v>4</v>
      </c>
      <c r="G5" s="292" t="s">
        <v>17</v>
      </c>
      <c r="H5" s="293"/>
      <c r="I5" s="294"/>
    </row>
    <row r="6" spans="1:13" ht="47.25" customHeight="1">
      <c r="A6" s="288"/>
      <c r="B6" s="288"/>
      <c r="C6" s="288"/>
      <c r="D6" s="29" t="s">
        <v>6</v>
      </c>
      <c r="E6" s="29" t="s">
        <v>0</v>
      </c>
      <c r="F6" s="290"/>
      <c r="G6" s="106" t="s">
        <v>114</v>
      </c>
      <c r="H6" s="53" t="s">
        <v>33</v>
      </c>
      <c r="I6" s="53" t="s">
        <v>5</v>
      </c>
    </row>
    <row r="7" spans="1:13" ht="40.5" customHeight="1">
      <c r="A7" s="279"/>
      <c r="B7" s="279"/>
      <c r="C7" s="279"/>
      <c r="D7" s="279"/>
      <c r="E7" s="279"/>
      <c r="F7" s="30" t="s">
        <v>7</v>
      </c>
      <c r="G7" s="239">
        <f>G8+G29</f>
        <v>0</v>
      </c>
      <c r="H7" s="239">
        <f t="shared" ref="H7:I7" si="0">H8+H29</f>
        <v>0</v>
      </c>
      <c r="I7" s="239">
        <f t="shared" si="0"/>
        <v>0</v>
      </c>
    </row>
    <row r="8" spans="1:13" s="14" customFormat="1" ht="57" customHeight="1">
      <c r="A8" s="282" t="s">
        <v>90</v>
      </c>
      <c r="B8" s="283"/>
      <c r="C8" s="283"/>
      <c r="D8" s="283"/>
      <c r="E8" s="283"/>
      <c r="F8" s="105" t="s">
        <v>91</v>
      </c>
      <c r="G8" s="239">
        <f t="shared" ref="G8:I9" si="1">G9</f>
        <v>0</v>
      </c>
      <c r="H8" s="239">
        <f t="shared" si="1"/>
        <v>0</v>
      </c>
      <c r="I8" s="239">
        <f t="shared" si="1"/>
        <v>0</v>
      </c>
      <c r="J8" s="108"/>
      <c r="M8" s="14" t="s">
        <v>92</v>
      </c>
    </row>
    <row r="9" spans="1:13" s="14" customFormat="1" ht="59.25" customHeight="1">
      <c r="A9" s="282"/>
      <c r="B9" s="282" t="s">
        <v>22</v>
      </c>
      <c r="C9" s="283"/>
      <c r="D9" s="283"/>
      <c r="E9" s="283"/>
      <c r="F9" s="105" t="s">
        <v>93</v>
      </c>
      <c r="G9" s="239">
        <f t="shared" si="1"/>
        <v>0</v>
      </c>
      <c r="H9" s="239">
        <f t="shared" si="1"/>
        <v>0</v>
      </c>
      <c r="I9" s="239">
        <f t="shared" si="1"/>
        <v>0</v>
      </c>
      <c r="J9" s="108"/>
    </row>
    <row r="10" spans="1:13" s="14" customFormat="1" ht="36.75" customHeight="1">
      <c r="A10" s="282"/>
      <c r="B10" s="282"/>
      <c r="C10" s="282" t="s">
        <v>22</v>
      </c>
      <c r="D10" s="284"/>
      <c r="E10" s="284"/>
      <c r="F10" s="105" t="s">
        <v>94</v>
      </c>
      <c r="G10" s="239">
        <f>G12</f>
        <v>0</v>
      </c>
      <c r="H10" s="239">
        <f t="shared" ref="H10:I10" si="2">H12</f>
        <v>0</v>
      </c>
      <c r="I10" s="239">
        <f t="shared" si="2"/>
        <v>0</v>
      </c>
    </row>
    <row r="11" spans="1:13" s="14" customFormat="1" ht="21.75" customHeight="1">
      <c r="A11" s="282"/>
      <c r="B11" s="282"/>
      <c r="C11" s="282"/>
      <c r="D11" s="285"/>
      <c r="E11" s="285"/>
      <c r="F11" s="105" t="s">
        <v>95</v>
      </c>
      <c r="G11" s="239"/>
      <c r="H11" s="239"/>
      <c r="I11" s="239"/>
    </row>
    <row r="12" spans="1:13" s="14" customFormat="1" ht="39.75" customHeight="1">
      <c r="A12" s="282"/>
      <c r="B12" s="282"/>
      <c r="C12" s="282"/>
      <c r="D12" s="285" t="s">
        <v>96</v>
      </c>
      <c r="E12" s="109"/>
      <c r="F12" s="105" t="s">
        <v>94</v>
      </c>
      <c r="G12" s="239">
        <f>G13+G21</f>
        <v>0</v>
      </c>
      <c r="H12" s="239">
        <f t="shared" ref="H12:I12" si="3">H13+H21</f>
        <v>0</v>
      </c>
      <c r="I12" s="239">
        <f t="shared" si="3"/>
        <v>0</v>
      </c>
    </row>
    <row r="13" spans="1:13" ht="24.75" customHeight="1">
      <c r="A13" s="282"/>
      <c r="B13" s="282"/>
      <c r="C13" s="282"/>
      <c r="D13" s="285"/>
      <c r="E13" s="286" t="s">
        <v>97</v>
      </c>
      <c r="F13" s="102" t="s">
        <v>98</v>
      </c>
      <c r="G13" s="111">
        <f t="shared" ref="G13" si="4">G15</f>
        <v>11240</v>
      </c>
      <c r="H13" s="111">
        <f t="shared" ref="H13:I13" si="5">H15</f>
        <v>11240</v>
      </c>
      <c r="I13" s="111">
        <f t="shared" si="5"/>
        <v>11240</v>
      </c>
    </row>
    <row r="14" spans="1:13" ht="20.25" customHeight="1">
      <c r="A14" s="282"/>
      <c r="B14" s="282"/>
      <c r="C14" s="282"/>
      <c r="D14" s="285"/>
      <c r="E14" s="286"/>
      <c r="F14" s="102" t="s">
        <v>1</v>
      </c>
      <c r="G14" s="111"/>
      <c r="H14" s="111"/>
      <c r="I14" s="111"/>
    </row>
    <row r="15" spans="1:13" ht="18.75" customHeight="1">
      <c r="A15" s="282"/>
      <c r="B15" s="282"/>
      <c r="C15" s="282"/>
      <c r="D15" s="285"/>
      <c r="E15" s="286"/>
      <c r="F15" s="78" t="s">
        <v>95</v>
      </c>
      <c r="G15" s="112">
        <f t="shared" ref="G15" si="6">G17</f>
        <v>11240</v>
      </c>
      <c r="H15" s="112">
        <f t="shared" ref="H15:I15" si="7">H17</f>
        <v>11240</v>
      </c>
      <c r="I15" s="112">
        <f t="shared" si="7"/>
        <v>11240</v>
      </c>
    </row>
    <row r="16" spans="1:13" ht="39" customHeight="1">
      <c r="A16" s="282"/>
      <c r="B16" s="282"/>
      <c r="C16" s="282"/>
      <c r="D16" s="285"/>
      <c r="E16" s="286"/>
      <c r="F16" s="102" t="s">
        <v>2</v>
      </c>
      <c r="G16" s="111"/>
      <c r="H16" s="111"/>
      <c r="I16" s="111"/>
    </row>
    <row r="17" spans="1:9">
      <c r="A17" s="282"/>
      <c r="B17" s="282"/>
      <c r="C17" s="282"/>
      <c r="D17" s="285"/>
      <c r="E17" s="286"/>
      <c r="F17" s="102" t="s">
        <v>31</v>
      </c>
      <c r="G17" s="111">
        <f t="shared" ref="G17:I19" si="8">G18</f>
        <v>11240</v>
      </c>
      <c r="H17" s="111">
        <f t="shared" si="8"/>
        <v>11240</v>
      </c>
      <c r="I17" s="111">
        <f t="shared" si="8"/>
        <v>11240</v>
      </c>
    </row>
    <row r="18" spans="1:9">
      <c r="A18" s="282"/>
      <c r="B18" s="282"/>
      <c r="C18" s="282"/>
      <c r="D18" s="285"/>
      <c r="E18" s="286"/>
      <c r="F18" s="102" t="s">
        <v>32</v>
      </c>
      <c r="G18" s="111">
        <f t="shared" si="8"/>
        <v>11240</v>
      </c>
      <c r="H18" s="111">
        <f t="shared" si="8"/>
        <v>11240</v>
      </c>
      <c r="I18" s="111">
        <f t="shared" si="8"/>
        <v>11240</v>
      </c>
    </row>
    <row r="19" spans="1:9">
      <c r="A19" s="282"/>
      <c r="B19" s="282"/>
      <c r="C19" s="282"/>
      <c r="D19" s="285"/>
      <c r="E19" s="286"/>
      <c r="F19" s="102" t="s">
        <v>88</v>
      </c>
      <c r="G19" s="111">
        <f t="shared" si="8"/>
        <v>11240</v>
      </c>
      <c r="H19" s="111">
        <f t="shared" si="8"/>
        <v>11240</v>
      </c>
      <c r="I19" s="111">
        <f t="shared" si="8"/>
        <v>11240</v>
      </c>
    </row>
    <row r="20" spans="1:9" ht="22.5" customHeight="1">
      <c r="A20" s="282"/>
      <c r="B20" s="282"/>
      <c r="C20" s="282"/>
      <c r="D20" s="285"/>
      <c r="E20" s="286"/>
      <c r="F20" s="102" t="s">
        <v>99</v>
      </c>
      <c r="G20" s="111">
        <f>'N 1'!D15</f>
        <v>11240</v>
      </c>
      <c r="H20" s="111">
        <f>'N 1'!E15</f>
        <v>11240</v>
      </c>
      <c r="I20" s="111">
        <f>'N 1'!F15</f>
        <v>11240</v>
      </c>
    </row>
    <row r="21" spans="1:9" ht="19.5" customHeight="1">
      <c r="A21" s="282"/>
      <c r="B21" s="282"/>
      <c r="C21" s="282"/>
      <c r="D21" s="285"/>
      <c r="E21" s="286" t="s">
        <v>97</v>
      </c>
      <c r="F21" s="102" t="s">
        <v>98</v>
      </c>
      <c r="G21" s="111">
        <f t="shared" ref="G21" si="9">G23</f>
        <v>-11240</v>
      </c>
      <c r="H21" s="111">
        <f t="shared" ref="H21:I21" si="10">H23</f>
        <v>-11240</v>
      </c>
      <c r="I21" s="111">
        <f t="shared" si="10"/>
        <v>-11240</v>
      </c>
    </row>
    <row r="22" spans="1:9" ht="21.75" customHeight="1">
      <c r="A22" s="282"/>
      <c r="B22" s="282"/>
      <c r="C22" s="282"/>
      <c r="D22" s="285"/>
      <c r="E22" s="286"/>
      <c r="F22" s="102" t="s">
        <v>1</v>
      </c>
      <c r="G22" s="111"/>
      <c r="H22" s="111"/>
      <c r="I22" s="111"/>
    </row>
    <row r="23" spans="1:9" ht="23.25" customHeight="1">
      <c r="A23" s="282"/>
      <c r="B23" s="282"/>
      <c r="C23" s="282"/>
      <c r="D23" s="285"/>
      <c r="E23" s="286"/>
      <c r="F23" s="78" t="s">
        <v>95</v>
      </c>
      <c r="G23" s="111">
        <f t="shared" ref="G23" si="11">G25</f>
        <v>-11240</v>
      </c>
      <c r="H23" s="111">
        <f t="shared" ref="H23:I23" si="12">H25</f>
        <v>-11240</v>
      </c>
      <c r="I23" s="111">
        <f t="shared" si="12"/>
        <v>-11240</v>
      </c>
    </row>
    <row r="24" spans="1:9" ht="39" customHeight="1">
      <c r="A24" s="282"/>
      <c r="B24" s="282"/>
      <c r="C24" s="282"/>
      <c r="D24" s="285"/>
      <c r="E24" s="286"/>
      <c r="F24" s="102" t="s">
        <v>2</v>
      </c>
      <c r="G24" s="111"/>
      <c r="H24" s="111"/>
      <c r="I24" s="111"/>
    </row>
    <row r="25" spans="1:9">
      <c r="A25" s="282"/>
      <c r="B25" s="282"/>
      <c r="C25" s="282"/>
      <c r="D25" s="285"/>
      <c r="E25" s="286"/>
      <c r="F25" s="102" t="s">
        <v>31</v>
      </c>
      <c r="G25" s="111">
        <f t="shared" ref="G25:I27" si="13">G26</f>
        <v>-11240</v>
      </c>
      <c r="H25" s="111">
        <f t="shared" si="13"/>
        <v>-11240</v>
      </c>
      <c r="I25" s="111">
        <f t="shared" si="13"/>
        <v>-11240</v>
      </c>
    </row>
    <row r="26" spans="1:9">
      <c r="A26" s="282"/>
      <c r="B26" s="282"/>
      <c r="C26" s="282"/>
      <c r="D26" s="285"/>
      <c r="E26" s="286"/>
      <c r="F26" s="102" t="s">
        <v>32</v>
      </c>
      <c r="G26" s="111">
        <f t="shared" si="13"/>
        <v>-11240</v>
      </c>
      <c r="H26" s="111">
        <f t="shared" si="13"/>
        <v>-11240</v>
      </c>
      <c r="I26" s="111">
        <f t="shared" si="13"/>
        <v>-11240</v>
      </c>
    </row>
    <row r="27" spans="1:9">
      <c r="A27" s="282"/>
      <c r="B27" s="282"/>
      <c r="C27" s="282"/>
      <c r="D27" s="285"/>
      <c r="E27" s="286"/>
      <c r="F27" s="102" t="s">
        <v>88</v>
      </c>
      <c r="G27" s="111">
        <f t="shared" si="13"/>
        <v>-11240</v>
      </c>
      <c r="H27" s="111">
        <f t="shared" si="13"/>
        <v>-11240</v>
      </c>
      <c r="I27" s="111">
        <f t="shared" si="13"/>
        <v>-11240</v>
      </c>
    </row>
    <row r="28" spans="1:9" ht="20.25" customHeight="1">
      <c r="A28" s="282"/>
      <c r="B28" s="282"/>
      <c r="C28" s="282"/>
      <c r="D28" s="285"/>
      <c r="E28" s="286"/>
      <c r="F28" s="102" t="s">
        <v>99</v>
      </c>
      <c r="G28" s="111">
        <f t="shared" ref="G28" si="14">-G20</f>
        <v>-11240</v>
      </c>
      <c r="H28" s="111">
        <f t="shared" ref="H28:I28" si="15">-H20</f>
        <v>-11240</v>
      </c>
      <c r="I28" s="111">
        <f t="shared" si="15"/>
        <v>-11240</v>
      </c>
    </row>
    <row r="29" spans="1:9" ht="38.25" customHeight="1">
      <c r="A29" s="48" t="s">
        <v>39</v>
      </c>
      <c r="B29" s="280"/>
      <c r="C29" s="281"/>
      <c r="D29" s="281"/>
      <c r="E29" s="281"/>
      <c r="F29" s="31" t="s">
        <v>40</v>
      </c>
      <c r="G29" s="241">
        <f t="shared" ref="G29:I29" si="16">G30</f>
        <v>0</v>
      </c>
      <c r="H29" s="241">
        <f t="shared" si="16"/>
        <v>0</v>
      </c>
      <c r="I29" s="241">
        <f t="shared" si="16"/>
        <v>0</v>
      </c>
    </row>
    <row r="30" spans="1:9" ht="57.75" customHeight="1">
      <c r="A30" s="32"/>
      <c r="B30" s="60" t="s">
        <v>41</v>
      </c>
      <c r="C30" s="280"/>
      <c r="D30" s="281"/>
      <c r="E30" s="281"/>
      <c r="F30" s="30" t="s">
        <v>42</v>
      </c>
      <c r="G30" s="241">
        <f>G31</f>
        <v>0</v>
      </c>
      <c r="H30" s="241">
        <f>H31</f>
        <v>0</v>
      </c>
      <c r="I30" s="241">
        <f>I31</f>
        <v>0</v>
      </c>
    </row>
    <row r="31" spans="1:9" ht="57" customHeight="1">
      <c r="A31" s="32"/>
      <c r="B31" s="61"/>
      <c r="C31" s="60" t="s">
        <v>22</v>
      </c>
      <c r="D31" s="275"/>
      <c r="E31" s="276"/>
      <c r="F31" s="30" t="s">
        <v>43</v>
      </c>
      <c r="G31" s="241">
        <f t="shared" ref="G31:I32" si="17">G32</f>
        <v>0</v>
      </c>
      <c r="H31" s="241">
        <f t="shared" si="17"/>
        <v>0</v>
      </c>
      <c r="I31" s="241">
        <f t="shared" si="17"/>
        <v>0</v>
      </c>
    </row>
    <row r="32" spans="1:9" ht="40.5" customHeight="1">
      <c r="A32" s="32"/>
      <c r="B32" s="61"/>
      <c r="C32" s="61"/>
      <c r="D32" s="277"/>
      <c r="E32" s="278"/>
      <c r="F32" s="30" t="s">
        <v>44</v>
      </c>
      <c r="G32" s="241">
        <f>G33</f>
        <v>0</v>
      </c>
      <c r="H32" s="241">
        <f t="shared" si="17"/>
        <v>0</v>
      </c>
      <c r="I32" s="241">
        <f t="shared" si="17"/>
        <v>0</v>
      </c>
    </row>
    <row r="33" spans="1:9" ht="57.75" customHeight="1">
      <c r="A33" s="32"/>
      <c r="B33" s="61"/>
      <c r="C33" s="61"/>
      <c r="D33" s="58">
        <v>1155</v>
      </c>
      <c r="E33" s="54"/>
      <c r="F33" s="17" t="s">
        <v>45</v>
      </c>
      <c r="G33" s="240">
        <f>-G34+-G43+-G51</f>
        <v>0</v>
      </c>
      <c r="H33" s="240">
        <f t="shared" ref="H33:I33" si="18">-H34+-H43+-H51</f>
        <v>0</v>
      </c>
      <c r="I33" s="240">
        <f t="shared" si="18"/>
        <v>0</v>
      </c>
    </row>
    <row r="34" spans="1:9" ht="37.5" customHeight="1">
      <c r="A34" s="32"/>
      <c r="B34" s="61"/>
      <c r="C34" s="61"/>
      <c r="D34" s="59"/>
      <c r="E34" s="55">
        <v>11004</v>
      </c>
      <c r="F34" s="23" t="s">
        <v>64</v>
      </c>
      <c r="G34" s="50">
        <f t="shared" ref="G34:I34" si="19">G36</f>
        <v>-46110.711499999998</v>
      </c>
      <c r="H34" s="50">
        <f t="shared" si="19"/>
        <v>-61608.805499999995</v>
      </c>
      <c r="I34" s="50">
        <f t="shared" si="19"/>
        <v>-88730.469999999987</v>
      </c>
    </row>
    <row r="35" spans="1:9" ht="18.75" customHeight="1">
      <c r="A35" s="32"/>
      <c r="B35" s="61"/>
      <c r="C35" s="61"/>
      <c r="D35" s="59"/>
      <c r="E35" s="56"/>
      <c r="F35" s="23" t="s">
        <v>1</v>
      </c>
      <c r="G35" s="50"/>
      <c r="H35" s="50"/>
      <c r="I35" s="50"/>
    </row>
    <row r="36" spans="1:9" ht="24" customHeight="1">
      <c r="A36" s="32"/>
      <c r="B36" s="61"/>
      <c r="C36" s="61"/>
      <c r="D36" s="59"/>
      <c r="E36" s="56"/>
      <c r="F36" s="20" t="s">
        <v>49</v>
      </c>
      <c r="G36" s="51">
        <f t="shared" ref="G36:H36" si="20">G38</f>
        <v>-46110.711499999998</v>
      </c>
      <c r="H36" s="51">
        <f t="shared" si="20"/>
        <v>-61608.805499999995</v>
      </c>
      <c r="I36" s="51">
        <f>I38</f>
        <v>-88730.469999999987</v>
      </c>
    </row>
    <row r="37" spans="1:9" ht="41.25" customHeight="1">
      <c r="A37" s="32"/>
      <c r="B37" s="61"/>
      <c r="C37" s="61"/>
      <c r="D37" s="59"/>
      <c r="E37" s="56"/>
      <c r="F37" s="23" t="s">
        <v>2</v>
      </c>
      <c r="G37" s="50"/>
      <c r="H37" s="50"/>
      <c r="I37" s="50"/>
    </row>
    <row r="38" spans="1:9" ht="19.5" customHeight="1">
      <c r="A38" s="32"/>
      <c r="B38" s="61"/>
      <c r="C38" s="61"/>
      <c r="D38" s="59"/>
      <c r="E38" s="56"/>
      <c r="F38" s="33" t="s">
        <v>31</v>
      </c>
      <c r="G38" s="50">
        <f t="shared" ref="G38:H39" si="21">G39</f>
        <v>-46110.711499999998</v>
      </c>
      <c r="H38" s="50">
        <f t="shared" si="21"/>
        <v>-61608.805499999995</v>
      </c>
      <c r="I38" s="50">
        <f>I39</f>
        <v>-88730.469999999987</v>
      </c>
    </row>
    <row r="39" spans="1:9" ht="20.25" customHeight="1">
      <c r="A39" s="32"/>
      <c r="B39" s="61"/>
      <c r="C39" s="61"/>
      <c r="D39" s="59"/>
      <c r="E39" s="56"/>
      <c r="F39" s="33" t="s">
        <v>32</v>
      </c>
      <c r="G39" s="50">
        <f t="shared" si="21"/>
        <v>-46110.711499999998</v>
      </c>
      <c r="H39" s="50">
        <f t="shared" si="21"/>
        <v>-61608.805499999995</v>
      </c>
      <c r="I39" s="50">
        <f>I40</f>
        <v>-88730.469999999987</v>
      </c>
    </row>
    <row r="40" spans="1:9" ht="19.5" customHeight="1">
      <c r="A40" s="32"/>
      <c r="B40" s="61"/>
      <c r="C40" s="61"/>
      <c r="D40" s="59"/>
      <c r="E40" s="56"/>
      <c r="F40" s="33" t="s">
        <v>66</v>
      </c>
      <c r="G40" s="50">
        <f>G42</f>
        <v>-46110.711499999998</v>
      </c>
      <c r="H40" s="50">
        <f>H42</f>
        <v>-61608.805499999995</v>
      </c>
      <c r="I40" s="50">
        <f>I42</f>
        <v>-88730.469999999987</v>
      </c>
    </row>
    <row r="41" spans="1:9" ht="35.25" customHeight="1">
      <c r="A41" s="32"/>
      <c r="B41" s="61"/>
      <c r="C41" s="61"/>
      <c r="D41" s="59"/>
      <c r="E41" s="56"/>
      <c r="F41" s="74" t="s">
        <v>67</v>
      </c>
      <c r="G41" s="50"/>
      <c r="H41" s="50"/>
      <c r="I41" s="50"/>
    </row>
    <row r="42" spans="1:9" ht="43.5" customHeight="1">
      <c r="A42" s="32"/>
      <c r="B42" s="61"/>
      <c r="C42" s="61"/>
      <c r="D42" s="59"/>
      <c r="E42" s="57"/>
      <c r="F42" s="33" t="s">
        <v>68</v>
      </c>
      <c r="G42" s="52">
        <f>'N 1'!D35</f>
        <v>-46110.711499999998</v>
      </c>
      <c r="H42" s="52">
        <f>'N 1'!E35</f>
        <v>-61608.805499999995</v>
      </c>
      <c r="I42" s="52">
        <f>'N 1'!F35</f>
        <v>-88730.469999999987</v>
      </c>
    </row>
    <row r="43" spans="1:9" ht="22.5" customHeight="1">
      <c r="A43" s="32"/>
      <c r="B43" s="61"/>
      <c r="C43" s="61"/>
      <c r="D43" s="59"/>
      <c r="E43" s="55">
        <v>11002</v>
      </c>
      <c r="F43" s="23" t="s">
        <v>86</v>
      </c>
      <c r="G43" s="49">
        <f>G45</f>
        <v>34870.711499999998</v>
      </c>
      <c r="H43" s="49">
        <f>H45</f>
        <v>50368.805499999995</v>
      </c>
      <c r="I43" s="49">
        <f>I45</f>
        <v>77490.469999999987</v>
      </c>
    </row>
    <row r="44" spans="1:9" ht="18.75" customHeight="1">
      <c r="A44" s="32"/>
      <c r="B44" s="61"/>
      <c r="C44" s="61"/>
      <c r="D44" s="59"/>
      <c r="E44" s="56"/>
      <c r="F44" s="23" t="s">
        <v>1</v>
      </c>
      <c r="G44" s="50"/>
      <c r="H44" s="50"/>
      <c r="I44" s="50"/>
    </row>
    <row r="45" spans="1:9" ht="24" customHeight="1">
      <c r="A45" s="32"/>
      <c r="B45" s="61"/>
      <c r="C45" s="61"/>
      <c r="D45" s="59"/>
      <c r="E45" s="56"/>
      <c r="F45" s="20" t="s">
        <v>49</v>
      </c>
      <c r="G45" s="49">
        <f>G47</f>
        <v>34870.711499999998</v>
      </c>
      <c r="H45" s="49">
        <f>H47</f>
        <v>50368.805499999995</v>
      </c>
      <c r="I45" s="49">
        <f>I47</f>
        <v>77490.469999999987</v>
      </c>
    </row>
    <row r="46" spans="1:9" ht="41.25" customHeight="1">
      <c r="A46" s="32"/>
      <c r="B46" s="61"/>
      <c r="C46" s="61"/>
      <c r="D46" s="59"/>
      <c r="E46" s="56"/>
      <c r="F46" s="23" t="s">
        <v>2</v>
      </c>
      <c r="G46" s="50"/>
      <c r="H46" s="50"/>
      <c r="I46" s="50"/>
    </row>
    <row r="47" spans="1:9" ht="22.5" customHeight="1">
      <c r="A47" s="32"/>
      <c r="B47" s="61"/>
      <c r="C47" s="61"/>
      <c r="D47" s="59"/>
      <c r="E47" s="56"/>
      <c r="F47" s="33" t="s">
        <v>31</v>
      </c>
      <c r="G47" s="49">
        <f t="shared" ref="G47:I49" si="22">G48</f>
        <v>34870.711499999998</v>
      </c>
      <c r="H47" s="49">
        <f t="shared" si="22"/>
        <v>50368.805499999995</v>
      </c>
      <c r="I47" s="49">
        <f t="shared" si="22"/>
        <v>77490.469999999987</v>
      </c>
    </row>
    <row r="48" spans="1:9" ht="22.5" customHeight="1">
      <c r="A48" s="32"/>
      <c r="B48" s="61"/>
      <c r="C48" s="61"/>
      <c r="D48" s="59"/>
      <c r="E48" s="56"/>
      <c r="F48" s="33" t="s">
        <v>32</v>
      </c>
      <c r="G48" s="49">
        <f t="shared" si="22"/>
        <v>34870.711499999998</v>
      </c>
      <c r="H48" s="49">
        <f t="shared" si="22"/>
        <v>50368.805499999995</v>
      </c>
      <c r="I48" s="49">
        <f t="shared" si="22"/>
        <v>77490.469999999987</v>
      </c>
    </row>
    <row r="49" spans="1:9" ht="24" customHeight="1">
      <c r="A49" s="32"/>
      <c r="B49" s="61"/>
      <c r="C49" s="61"/>
      <c r="D49" s="59"/>
      <c r="E49" s="56"/>
      <c r="F49" s="33" t="s">
        <v>88</v>
      </c>
      <c r="G49" s="49">
        <f t="shared" si="22"/>
        <v>34870.711499999998</v>
      </c>
      <c r="H49" s="49">
        <f t="shared" si="22"/>
        <v>50368.805499999995</v>
      </c>
      <c r="I49" s="49">
        <f t="shared" si="22"/>
        <v>77490.469999999987</v>
      </c>
    </row>
    <row r="50" spans="1:9" ht="35.25" customHeight="1">
      <c r="A50" s="32"/>
      <c r="B50" s="61"/>
      <c r="C50" s="61"/>
      <c r="D50" s="59"/>
      <c r="E50" s="56"/>
      <c r="F50" s="74" t="s">
        <v>161</v>
      </c>
      <c r="G50" s="49">
        <f>'N 1'!D41</f>
        <v>34870.711499999998</v>
      </c>
      <c r="H50" s="49">
        <f>'N 1'!E41</f>
        <v>50368.805499999995</v>
      </c>
      <c r="I50" s="49">
        <f>'N 1'!F41</f>
        <v>77490.469999999987</v>
      </c>
    </row>
    <row r="51" spans="1:9" ht="42" customHeight="1">
      <c r="A51" s="32"/>
      <c r="B51" s="61"/>
      <c r="C51" s="61"/>
      <c r="D51" s="59"/>
      <c r="E51" s="55">
        <v>32005</v>
      </c>
      <c r="F51" s="23" t="s">
        <v>159</v>
      </c>
      <c r="G51" s="49">
        <f>G53</f>
        <v>11240</v>
      </c>
      <c r="H51" s="49">
        <f>H53</f>
        <v>11240</v>
      </c>
      <c r="I51" s="49">
        <f>I53</f>
        <v>11240</v>
      </c>
    </row>
    <row r="52" spans="1:9" ht="23.25" customHeight="1">
      <c r="A52" s="32"/>
      <c r="B52" s="61"/>
      <c r="C52" s="61"/>
      <c r="D52" s="59"/>
      <c r="E52" s="56"/>
      <c r="F52" s="23" t="s">
        <v>1</v>
      </c>
      <c r="G52" s="49"/>
      <c r="H52" s="49"/>
      <c r="I52" s="49"/>
    </row>
    <row r="53" spans="1:9" ht="24" customHeight="1">
      <c r="A53" s="32"/>
      <c r="B53" s="61"/>
      <c r="C53" s="61"/>
      <c r="D53" s="59"/>
      <c r="E53" s="56"/>
      <c r="F53" s="20" t="s">
        <v>49</v>
      </c>
      <c r="G53" s="49">
        <f>G55</f>
        <v>11240</v>
      </c>
      <c r="H53" s="49">
        <f>H55</f>
        <v>11240</v>
      </c>
      <c r="I53" s="49">
        <f>I55</f>
        <v>11240</v>
      </c>
    </row>
    <row r="54" spans="1:9" ht="41.25" customHeight="1">
      <c r="A54" s="32"/>
      <c r="B54" s="61"/>
      <c r="C54" s="61"/>
      <c r="D54" s="59"/>
      <c r="E54" s="56"/>
      <c r="F54" s="23" t="s">
        <v>2</v>
      </c>
      <c r="G54" s="49"/>
      <c r="H54" s="49"/>
      <c r="I54" s="49"/>
    </row>
    <row r="55" spans="1:9" ht="22.5" customHeight="1">
      <c r="A55" s="32"/>
      <c r="B55" s="61"/>
      <c r="C55" s="61"/>
      <c r="D55" s="59"/>
      <c r="E55" s="56"/>
      <c r="F55" s="33" t="s">
        <v>31</v>
      </c>
      <c r="G55" s="49">
        <f t="shared" ref="G55:I56" si="23">G56</f>
        <v>11240</v>
      </c>
      <c r="H55" s="49">
        <f t="shared" si="23"/>
        <v>11240</v>
      </c>
      <c r="I55" s="49">
        <f t="shared" si="23"/>
        <v>11240</v>
      </c>
    </row>
    <row r="56" spans="1:9" ht="22.5" customHeight="1">
      <c r="A56" s="32"/>
      <c r="B56" s="61"/>
      <c r="C56" s="61"/>
      <c r="D56" s="59"/>
      <c r="E56" s="56"/>
      <c r="F56" s="33" t="s">
        <v>180</v>
      </c>
      <c r="G56" s="49">
        <f t="shared" si="23"/>
        <v>11240</v>
      </c>
      <c r="H56" s="49">
        <f t="shared" si="23"/>
        <v>11240</v>
      </c>
      <c r="I56" s="49">
        <f t="shared" si="23"/>
        <v>11240</v>
      </c>
    </row>
    <row r="57" spans="1:9" ht="24" customHeight="1">
      <c r="A57" s="32"/>
      <c r="B57" s="61"/>
      <c r="C57" s="61"/>
      <c r="D57" s="59"/>
      <c r="E57" s="56"/>
      <c r="F57" s="33" t="s">
        <v>181</v>
      </c>
      <c r="G57" s="49">
        <f>G58</f>
        <v>11240</v>
      </c>
      <c r="H57" s="49">
        <f>H58</f>
        <v>11240</v>
      </c>
      <c r="I57" s="49">
        <f>I58</f>
        <v>11240</v>
      </c>
    </row>
    <row r="58" spans="1:9" ht="24" customHeight="1">
      <c r="A58" s="32"/>
      <c r="B58" s="61"/>
      <c r="C58" s="61"/>
      <c r="D58" s="59"/>
      <c r="E58" s="56"/>
      <c r="F58" s="74" t="s">
        <v>182</v>
      </c>
      <c r="G58" s="49">
        <f>G59+G60</f>
        <v>11240</v>
      </c>
      <c r="H58" s="49">
        <f>G59+H60</f>
        <v>11240</v>
      </c>
      <c r="I58" s="49">
        <f t="shared" ref="I58" si="24">I59+I60</f>
        <v>11240</v>
      </c>
    </row>
    <row r="59" spans="1:9" ht="24" customHeight="1">
      <c r="A59" s="32"/>
      <c r="B59" s="61"/>
      <c r="C59" s="61"/>
      <c r="D59" s="59"/>
      <c r="E59" s="56"/>
      <c r="F59" s="102" t="s">
        <v>190</v>
      </c>
      <c r="G59" s="49">
        <f>'N 7 '!H19+'N 7 '!H20+'N 7 '!H21+'N 7 '!H22</f>
        <v>580</v>
      </c>
      <c r="H59" s="49">
        <f>G59</f>
        <v>580</v>
      </c>
      <c r="I59" s="49">
        <f>H59</f>
        <v>580</v>
      </c>
    </row>
    <row r="60" spans="1:9" ht="24" customHeight="1">
      <c r="A60" s="212"/>
      <c r="B60" s="213"/>
      <c r="C60" s="213"/>
      <c r="D60" s="214"/>
      <c r="E60" s="215"/>
      <c r="F60" s="102" t="s">
        <v>183</v>
      </c>
      <c r="G60" s="49">
        <f>'N 7 '!H18+'N 7 '!H23+'N 7 '!H24+'N 7 '!H25+'N 7 '!H26+'N 7 '!H27+'N 7 '!H28</f>
        <v>10660</v>
      </c>
      <c r="H60" s="49">
        <f>G60</f>
        <v>10660</v>
      </c>
      <c r="I60" s="49">
        <f>H60</f>
        <v>10660</v>
      </c>
    </row>
    <row r="61" spans="1:9" ht="26.25" customHeight="1"/>
    <row r="62" spans="1:9">
      <c r="G62" s="201"/>
      <c r="H62" s="201"/>
      <c r="I62" s="201"/>
    </row>
    <row r="65" spans="7:7">
      <c r="G65" s="201"/>
    </row>
  </sheetData>
  <mergeCells count="25">
    <mergeCell ref="F1:I1"/>
    <mergeCell ref="D2:I2"/>
    <mergeCell ref="C5:C6"/>
    <mergeCell ref="A3:I3"/>
    <mergeCell ref="D5:E5"/>
    <mergeCell ref="F5:F6"/>
    <mergeCell ref="A5:A6"/>
    <mergeCell ref="B5:B6"/>
    <mergeCell ref="H4:I4"/>
    <mergeCell ref="G5:I5"/>
    <mergeCell ref="D31:E31"/>
    <mergeCell ref="D32:E32"/>
    <mergeCell ref="A7:E7"/>
    <mergeCell ref="B29:E29"/>
    <mergeCell ref="C30:E30"/>
    <mergeCell ref="A8:A28"/>
    <mergeCell ref="B8:E8"/>
    <mergeCell ref="B9:B28"/>
    <mergeCell ref="C9:E9"/>
    <mergeCell ref="C10:C28"/>
    <mergeCell ref="D10:E10"/>
    <mergeCell ref="D11:E11"/>
    <mergeCell ref="D12:D28"/>
    <mergeCell ref="E13:E20"/>
    <mergeCell ref="E21:E28"/>
  </mergeCells>
  <pageMargins left="0.24" right="0.19" top="0.37" bottom="0.25" header="0.27" footer="0.2"/>
  <pageSetup paperSize="9" scale="70" orientation="portrait" r:id="rId1"/>
  <ignoredErrors>
    <ignoredError sqref="C31:E31 D32:E33 B30:E30 A29:E29 A30 F29:F30 E21 A8:E20 A22:E28 A21:D2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12"/>
  <sheetViews>
    <sheetView zoomScale="90" zoomScaleNormal="90" workbookViewId="0">
      <selection activeCell="L10" sqref="L10"/>
    </sheetView>
  </sheetViews>
  <sheetFormatPr defaultRowHeight="17.25"/>
  <cols>
    <col min="1" max="1" width="10.85546875" style="97" customWidth="1"/>
    <col min="2" max="2" width="14.42578125" style="100" customWidth="1"/>
    <col min="3" max="3" width="21.42578125" style="100" customWidth="1"/>
    <col min="4" max="4" width="16.42578125" style="100" customWidth="1"/>
    <col min="5" max="5" width="20" style="100" customWidth="1"/>
    <col min="6" max="6" width="36.42578125" style="100" customWidth="1"/>
    <col min="7" max="7" width="25" style="97" customWidth="1"/>
    <col min="8" max="16384" width="9.140625" style="97"/>
  </cols>
  <sheetData>
    <row r="1" spans="1:7" s="83" customFormat="1" ht="60.75" customHeight="1">
      <c r="C1" s="84"/>
      <c r="D1" s="309" t="s">
        <v>142</v>
      </c>
      <c r="E1" s="310"/>
      <c r="F1" s="310"/>
      <c r="G1" s="310"/>
    </row>
    <row r="2" spans="1:7" s="83" customFormat="1">
      <c r="C2" s="311"/>
      <c r="D2" s="311"/>
      <c r="E2" s="311"/>
      <c r="F2" s="85"/>
      <c r="G2" s="85"/>
    </row>
    <row r="3" spans="1:7" s="83" customFormat="1" ht="47.25" customHeight="1">
      <c r="A3" s="312" t="s">
        <v>175</v>
      </c>
      <c r="B3" s="312"/>
      <c r="C3" s="312"/>
      <c r="D3" s="312"/>
      <c r="E3" s="312"/>
      <c r="F3" s="312"/>
      <c r="G3" s="312"/>
    </row>
    <row r="4" spans="1:7" s="89" customFormat="1" ht="21" customHeight="1">
      <c r="A4" s="86"/>
      <c r="B4" s="86"/>
      <c r="C4" s="87"/>
      <c r="D4" s="87"/>
      <c r="E4" s="87"/>
      <c r="F4" s="86"/>
      <c r="G4" s="88" t="s">
        <v>74</v>
      </c>
    </row>
    <row r="5" spans="1:7" s="89" customFormat="1" ht="97.5" customHeight="1">
      <c r="A5" s="306" t="s">
        <v>75</v>
      </c>
      <c r="B5" s="307"/>
      <c r="C5" s="308" t="s">
        <v>76</v>
      </c>
      <c r="D5" s="308"/>
      <c r="E5" s="308"/>
      <c r="F5" s="308" t="s">
        <v>77</v>
      </c>
      <c r="G5" s="90" t="s">
        <v>177</v>
      </c>
    </row>
    <row r="6" spans="1:7" s="89" customFormat="1" ht="50.25" customHeight="1">
      <c r="A6" s="91" t="s">
        <v>78</v>
      </c>
      <c r="B6" s="91" t="s">
        <v>0</v>
      </c>
      <c r="C6" s="308"/>
      <c r="D6" s="308"/>
      <c r="E6" s="308"/>
      <c r="F6" s="308"/>
      <c r="G6" s="90" t="s">
        <v>79</v>
      </c>
    </row>
    <row r="7" spans="1:7" s="89" customFormat="1">
      <c r="A7" s="92">
        <v>1</v>
      </c>
      <c r="B7" s="92">
        <v>2</v>
      </c>
      <c r="C7" s="295">
        <v>3</v>
      </c>
      <c r="D7" s="295"/>
      <c r="E7" s="295"/>
      <c r="F7" s="92">
        <v>4</v>
      </c>
      <c r="G7" s="92">
        <v>5</v>
      </c>
    </row>
    <row r="8" spans="1:7" s="89" customFormat="1">
      <c r="A8" s="296" t="s">
        <v>80</v>
      </c>
      <c r="B8" s="297"/>
      <c r="C8" s="297"/>
      <c r="D8" s="297"/>
      <c r="E8" s="297"/>
      <c r="F8" s="298"/>
      <c r="G8" s="93">
        <f>+G9</f>
        <v>-88730.469999999987</v>
      </c>
    </row>
    <row r="9" spans="1:7" s="89" customFormat="1" ht="25.5" customHeight="1">
      <c r="A9" s="299" t="s">
        <v>63</v>
      </c>
      <c r="B9" s="300"/>
      <c r="C9" s="300"/>
      <c r="D9" s="300"/>
      <c r="E9" s="300"/>
      <c r="F9" s="301"/>
      <c r="G9" s="93">
        <f>G10</f>
        <v>-88730.469999999987</v>
      </c>
    </row>
    <row r="10" spans="1:7" s="89" customFormat="1" ht="51.75" customHeight="1">
      <c r="A10" s="91">
        <v>1155</v>
      </c>
      <c r="B10" s="303" t="s">
        <v>82</v>
      </c>
      <c r="C10" s="304"/>
      <c r="D10" s="304"/>
      <c r="E10" s="305"/>
      <c r="F10" s="94"/>
      <c r="G10" s="93">
        <f>G11</f>
        <v>-88730.469999999987</v>
      </c>
    </row>
    <row r="11" spans="1:7" ht="61.5" customHeight="1">
      <c r="A11" s="161"/>
      <c r="B11" s="96">
        <v>11004</v>
      </c>
      <c r="C11" s="302" t="s">
        <v>81</v>
      </c>
      <c r="D11" s="302"/>
      <c r="E11" s="302"/>
      <c r="F11" s="96" t="s">
        <v>63</v>
      </c>
      <c r="G11" s="93">
        <f>G12</f>
        <v>-88730.469999999987</v>
      </c>
    </row>
    <row r="12" spans="1:7" ht="33.75" customHeight="1">
      <c r="A12" s="161"/>
      <c r="B12" s="96"/>
      <c r="C12" s="98"/>
      <c r="D12" s="98"/>
      <c r="E12" s="98"/>
      <c r="F12" s="95" t="s">
        <v>83</v>
      </c>
      <c r="G12" s="99">
        <f>'N 1'!F35</f>
        <v>-88730.469999999987</v>
      </c>
    </row>
  </sheetData>
  <mergeCells count="11">
    <mergeCell ref="A5:B5"/>
    <mergeCell ref="C5:E6"/>
    <mergeCell ref="F5:F6"/>
    <mergeCell ref="D1:G1"/>
    <mergeCell ref="C2:E2"/>
    <mergeCell ref="A3:G3"/>
    <mergeCell ref="C7:E7"/>
    <mergeCell ref="A8:F8"/>
    <mergeCell ref="A9:F9"/>
    <mergeCell ref="C11:E11"/>
    <mergeCell ref="B10:E10"/>
  </mergeCells>
  <pageMargins left="0.24" right="0.2" top="0.52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6" tint="0.39997558519241921"/>
  </sheetPr>
  <dimension ref="A1:M152"/>
  <sheetViews>
    <sheetView topLeftCell="A22" zoomScale="85" zoomScaleNormal="85" workbookViewId="0">
      <selection activeCell="J27" sqref="J27"/>
    </sheetView>
  </sheetViews>
  <sheetFormatPr defaultRowHeight="17.25"/>
  <cols>
    <col min="1" max="1" width="28.7109375" style="35" customWidth="1"/>
    <col min="2" max="2" width="54.140625" style="35" customWidth="1"/>
    <col min="3" max="3" width="13.140625" style="35" customWidth="1"/>
    <col min="4" max="4" width="17" style="42" customWidth="1"/>
    <col min="5" max="5" width="14.28515625" style="42" customWidth="1"/>
    <col min="6" max="6" width="10.7109375" style="35" customWidth="1"/>
    <col min="7" max="7" width="10.85546875" style="35" bestFit="1" customWidth="1"/>
    <col min="8" max="16384" width="9.140625" style="35"/>
  </cols>
  <sheetData>
    <row r="1" spans="1:6" ht="72.75" customHeight="1">
      <c r="B1" s="335" t="s">
        <v>157</v>
      </c>
      <c r="C1" s="335"/>
      <c r="D1" s="335"/>
      <c r="E1" s="335"/>
    </row>
    <row r="2" spans="1:6" ht="61.5" customHeight="1">
      <c r="A2" s="341" t="s">
        <v>118</v>
      </c>
      <c r="B2" s="341"/>
      <c r="C2" s="341"/>
      <c r="D2" s="341"/>
      <c r="E2" s="341"/>
    </row>
    <row r="3" spans="1:6" s="36" customFormat="1" ht="31.5" customHeight="1">
      <c r="A3" s="341" t="s">
        <v>119</v>
      </c>
      <c r="B3" s="341"/>
      <c r="C3" s="341"/>
      <c r="D3" s="341"/>
      <c r="E3" s="341"/>
    </row>
    <row r="4" spans="1:6" s="142" customFormat="1" ht="33" customHeight="1">
      <c r="A4" s="342" t="s">
        <v>120</v>
      </c>
      <c r="B4" s="342"/>
      <c r="C4" s="342"/>
      <c r="D4" s="342"/>
      <c r="E4" s="342"/>
    </row>
    <row r="5" spans="1:6" s="142" customFormat="1">
      <c r="D5" s="143"/>
      <c r="E5" s="143"/>
    </row>
    <row r="6" spans="1:6" s="142" customFormat="1" ht="24" customHeight="1">
      <c r="A6" s="134" t="s">
        <v>57</v>
      </c>
      <c r="B6" s="144" t="s">
        <v>8</v>
      </c>
      <c r="C6" s="138"/>
      <c r="D6" s="145"/>
      <c r="E6" s="145"/>
    </row>
    <row r="7" spans="1:6" s="142" customFormat="1" ht="24.75" customHeight="1">
      <c r="A7" s="78" t="s">
        <v>121</v>
      </c>
      <c r="B7" s="140" t="s">
        <v>122</v>
      </c>
      <c r="C7" s="139"/>
      <c r="D7" s="146"/>
      <c r="E7" s="146"/>
    </row>
    <row r="8" spans="1:6" s="142" customFormat="1" ht="20.25" customHeight="1">
      <c r="C8" s="250"/>
      <c r="D8" s="250"/>
      <c r="E8" s="250"/>
      <c r="F8" s="36"/>
    </row>
    <row r="9" spans="1:6" s="36" customFormat="1" ht="25.5" customHeight="1">
      <c r="A9" s="75" t="s">
        <v>73</v>
      </c>
      <c r="B9" s="142"/>
      <c r="C9" s="340"/>
      <c r="D9" s="340"/>
      <c r="E9" s="340"/>
    </row>
    <row r="10" spans="1:6" s="36" customFormat="1" ht="60.75" customHeight="1">
      <c r="A10" s="76" t="s">
        <v>9</v>
      </c>
      <c r="B10" s="147" t="s">
        <v>121</v>
      </c>
      <c r="C10" s="343" t="s">
        <v>59</v>
      </c>
      <c r="D10" s="344"/>
      <c r="E10" s="345"/>
    </row>
    <row r="11" spans="1:6" s="36" customFormat="1" ht="43.5" customHeight="1">
      <c r="A11" s="77" t="s">
        <v>10</v>
      </c>
      <c r="B11" s="78" t="s">
        <v>123</v>
      </c>
      <c r="C11" s="150" t="s">
        <v>114</v>
      </c>
      <c r="D11" s="150" t="s">
        <v>47</v>
      </c>
      <c r="E11" s="150" t="s">
        <v>48</v>
      </c>
    </row>
    <row r="12" spans="1:6" s="36" customFormat="1" ht="19.5" customHeight="1">
      <c r="A12" s="77" t="s">
        <v>11</v>
      </c>
      <c r="B12" s="78" t="s">
        <v>122</v>
      </c>
      <c r="C12" s="329"/>
      <c r="D12" s="346"/>
      <c r="E12" s="346"/>
    </row>
    <row r="13" spans="1:6" s="36" customFormat="1" ht="91.5" customHeight="1">
      <c r="A13" s="77" t="s">
        <v>12</v>
      </c>
      <c r="B13" s="78" t="s">
        <v>124</v>
      </c>
      <c r="C13" s="330"/>
      <c r="D13" s="346"/>
      <c r="E13" s="346"/>
    </row>
    <row r="14" spans="1:6" s="36" customFormat="1" ht="28.5" customHeight="1">
      <c r="A14" s="77" t="s">
        <v>13</v>
      </c>
      <c r="B14" s="78" t="s">
        <v>14</v>
      </c>
      <c r="C14" s="331"/>
      <c r="D14" s="346"/>
      <c r="E14" s="346"/>
    </row>
    <row r="15" spans="1:6" s="36" customFormat="1" ht="27" customHeight="1">
      <c r="A15" s="338" t="s">
        <v>15</v>
      </c>
      <c r="B15" s="338"/>
      <c r="C15" s="159"/>
      <c r="D15" s="160"/>
      <c r="E15" s="81"/>
    </row>
    <row r="16" spans="1:6" s="39" customFormat="1" ht="23.25" customHeight="1">
      <c r="A16" s="321" t="s">
        <v>16</v>
      </c>
      <c r="B16" s="321"/>
      <c r="C16" s="148">
        <f>C74</f>
        <v>11240</v>
      </c>
      <c r="D16" s="148">
        <f t="shared" ref="D16:E16" si="0">D74</f>
        <v>11240</v>
      </c>
      <c r="E16" s="148">
        <f t="shared" si="0"/>
        <v>11240</v>
      </c>
    </row>
    <row r="17" spans="1:6" ht="48.75" customHeight="1">
      <c r="A17" s="64"/>
      <c r="B17" s="64"/>
      <c r="C17" s="64"/>
      <c r="D17" s="63"/>
      <c r="E17" s="63"/>
    </row>
    <row r="18" spans="1:6" s="36" customFormat="1" ht="60.75" customHeight="1">
      <c r="A18" s="76" t="s">
        <v>9</v>
      </c>
      <c r="B18" s="147" t="s">
        <v>121</v>
      </c>
      <c r="C18" s="343" t="s">
        <v>177</v>
      </c>
      <c r="D18" s="344"/>
      <c r="E18" s="345"/>
    </row>
    <row r="19" spans="1:6" s="36" customFormat="1" ht="39" customHeight="1">
      <c r="A19" s="77" t="s">
        <v>10</v>
      </c>
      <c r="B19" s="78" t="s">
        <v>123</v>
      </c>
      <c r="C19" s="150" t="s">
        <v>114</v>
      </c>
      <c r="D19" s="150" t="s">
        <v>47</v>
      </c>
      <c r="E19" s="150" t="s">
        <v>48</v>
      </c>
    </row>
    <row r="20" spans="1:6" s="36" customFormat="1" ht="42" customHeight="1">
      <c r="A20" s="77" t="s">
        <v>11</v>
      </c>
      <c r="B20" s="78" t="s">
        <v>122</v>
      </c>
      <c r="C20" s="329"/>
      <c r="D20" s="346"/>
      <c r="E20" s="346"/>
    </row>
    <row r="21" spans="1:6" s="36" customFormat="1" ht="87" customHeight="1">
      <c r="A21" s="77" t="s">
        <v>12</v>
      </c>
      <c r="B21" s="78" t="s">
        <v>124</v>
      </c>
      <c r="C21" s="330"/>
      <c r="D21" s="346"/>
      <c r="E21" s="346"/>
    </row>
    <row r="22" spans="1:6" s="36" customFormat="1" ht="28.5" customHeight="1">
      <c r="A22" s="77" t="s">
        <v>13</v>
      </c>
      <c r="B22" s="78" t="s">
        <v>14</v>
      </c>
      <c r="C22" s="331"/>
      <c r="D22" s="346"/>
      <c r="E22" s="346"/>
    </row>
    <row r="23" spans="1:6" s="36" customFormat="1" ht="33.75" customHeight="1">
      <c r="A23" s="338" t="s">
        <v>15</v>
      </c>
      <c r="B23" s="338"/>
      <c r="C23" s="159"/>
      <c r="D23" s="160"/>
      <c r="E23" s="81"/>
    </row>
    <row r="24" spans="1:6" s="39" customFormat="1" ht="39" customHeight="1">
      <c r="A24" s="321" t="s">
        <v>16</v>
      </c>
      <c r="B24" s="321"/>
      <c r="C24" s="148">
        <f>-C16</f>
        <v>-11240</v>
      </c>
      <c r="D24" s="148">
        <f t="shared" ref="D24:E24" si="1">-D16</f>
        <v>-11240</v>
      </c>
      <c r="E24" s="148">
        <f t="shared" si="1"/>
        <v>-11240</v>
      </c>
    </row>
    <row r="25" spans="1:6" s="39" customFormat="1" ht="23.25" customHeight="1">
      <c r="A25" s="65"/>
      <c r="B25" s="65"/>
      <c r="C25" s="149"/>
      <c r="D25" s="149"/>
      <c r="E25" s="149"/>
    </row>
    <row r="26" spans="1:6" ht="60" customHeight="1">
      <c r="A26" s="347" t="s">
        <v>115</v>
      </c>
      <c r="B26" s="347"/>
      <c r="C26" s="347"/>
      <c r="D26" s="347"/>
      <c r="E26" s="347"/>
      <c r="F26" s="206"/>
    </row>
    <row r="27" spans="1:6" ht="27.75" customHeight="1">
      <c r="A27" s="337" t="s">
        <v>49</v>
      </c>
      <c r="B27" s="337"/>
      <c r="C27" s="337"/>
      <c r="D27" s="337"/>
      <c r="E27" s="337"/>
    </row>
    <row r="28" spans="1:6" ht="53.25" customHeight="1">
      <c r="A28" s="339" t="s">
        <v>84</v>
      </c>
      <c r="B28" s="339"/>
      <c r="C28" s="339"/>
      <c r="D28" s="339"/>
      <c r="E28" s="339"/>
    </row>
    <row r="29" spans="1:6">
      <c r="A29" s="64"/>
      <c r="B29" s="64"/>
      <c r="C29" s="64"/>
      <c r="D29" s="40"/>
      <c r="E29" s="40"/>
    </row>
    <row r="30" spans="1:6" ht="27" customHeight="1">
      <c r="A30" s="67" t="s">
        <v>57</v>
      </c>
      <c r="B30" s="44" t="s">
        <v>8</v>
      </c>
      <c r="C30" s="138"/>
      <c r="D30" s="158"/>
      <c r="E30" s="158"/>
    </row>
    <row r="31" spans="1:6" ht="51.75">
      <c r="A31" s="45">
        <v>1155</v>
      </c>
      <c r="B31" s="46" t="s">
        <v>50</v>
      </c>
      <c r="C31" s="139"/>
      <c r="D31" s="158"/>
      <c r="E31" s="158"/>
    </row>
    <row r="32" spans="1:6">
      <c r="A32" s="64"/>
      <c r="B32" s="64"/>
      <c r="C32" s="64"/>
      <c r="D32" s="40"/>
      <c r="E32" s="40"/>
    </row>
    <row r="33" spans="1:5" ht="83.25" customHeight="1">
      <c r="A33" s="37" t="s">
        <v>9</v>
      </c>
      <c r="B33" s="37" t="s">
        <v>46</v>
      </c>
      <c r="C33" s="322" t="s">
        <v>133</v>
      </c>
      <c r="D33" s="323"/>
      <c r="E33" s="324"/>
    </row>
    <row r="34" spans="1:5" ht="50.25" customHeight="1">
      <c r="A34" s="38" t="s">
        <v>10</v>
      </c>
      <c r="B34" s="68" t="s">
        <v>69</v>
      </c>
      <c r="C34" s="150" t="s">
        <v>114</v>
      </c>
      <c r="D34" s="150" t="s">
        <v>47</v>
      </c>
      <c r="E34" s="150" t="s">
        <v>48</v>
      </c>
    </row>
    <row r="35" spans="1:5" ht="37.5" customHeight="1">
      <c r="A35" s="38" t="s">
        <v>11</v>
      </c>
      <c r="B35" s="68" t="s">
        <v>70</v>
      </c>
      <c r="C35" s="329"/>
      <c r="D35" s="329"/>
      <c r="E35" s="332"/>
    </row>
    <row r="36" spans="1:5" ht="97.5" customHeight="1">
      <c r="A36" s="38" t="s">
        <v>12</v>
      </c>
      <c r="B36" s="68" t="s">
        <v>71</v>
      </c>
      <c r="C36" s="330"/>
      <c r="D36" s="330"/>
      <c r="E36" s="332"/>
    </row>
    <row r="37" spans="1:5" ht="28.5" customHeight="1">
      <c r="A37" s="38" t="s">
        <v>13</v>
      </c>
      <c r="B37" s="68" t="s">
        <v>14</v>
      </c>
      <c r="C37" s="330"/>
      <c r="D37" s="330"/>
      <c r="E37" s="332"/>
    </row>
    <row r="38" spans="1:5" ht="51.75">
      <c r="A38" s="41" t="s">
        <v>56</v>
      </c>
      <c r="B38" s="47" t="s">
        <v>58</v>
      </c>
      <c r="C38" s="331"/>
      <c r="D38" s="331"/>
      <c r="E38" s="332"/>
    </row>
    <row r="39" spans="1:5" ht="27" customHeight="1">
      <c r="A39" s="336" t="s">
        <v>15</v>
      </c>
      <c r="B39" s="336"/>
      <c r="C39" s="133"/>
      <c r="D39" s="133"/>
      <c r="E39" s="81"/>
    </row>
    <row r="40" spans="1:5" ht="30" customHeight="1">
      <c r="A40" s="315" t="s">
        <v>61</v>
      </c>
      <c r="B40" s="316"/>
      <c r="C40" s="112">
        <f>E40*45%</f>
        <v>-27.405000000000001</v>
      </c>
      <c r="D40" s="112">
        <f>E40*65%</f>
        <v>-39.585000000000001</v>
      </c>
      <c r="E40" s="112">
        <v>-60.9</v>
      </c>
    </row>
    <row r="41" spans="1:5" ht="45" customHeight="1">
      <c r="A41" s="315" t="s">
        <v>176</v>
      </c>
      <c r="B41" s="316"/>
      <c r="C41" s="112">
        <v>-2.5</v>
      </c>
      <c r="D41" s="112">
        <v>-3.9</v>
      </c>
      <c r="E41" s="112">
        <v>-5.6</v>
      </c>
    </row>
    <row r="42" spans="1:5" ht="40.5" customHeight="1">
      <c r="A42" s="315" t="s">
        <v>158</v>
      </c>
      <c r="B42" s="316"/>
      <c r="C42" s="155">
        <f>E42*45%</f>
        <v>1.62</v>
      </c>
      <c r="D42" s="155">
        <f>E42*65%</f>
        <v>2.3400000000000003</v>
      </c>
      <c r="E42" s="155">
        <v>3.6</v>
      </c>
    </row>
    <row r="43" spans="1:5" ht="45" customHeight="1">
      <c r="A43" s="317" t="s">
        <v>192</v>
      </c>
      <c r="B43" s="318"/>
      <c r="C43" s="216">
        <v>100</v>
      </c>
      <c r="D43" s="216">
        <v>300</v>
      </c>
      <c r="E43" s="141">
        <v>300</v>
      </c>
    </row>
    <row r="44" spans="1:5" ht="33.75" customHeight="1">
      <c r="A44" s="321" t="s">
        <v>16</v>
      </c>
      <c r="B44" s="321"/>
      <c r="C44" s="154">
        <f>-C56+-C74</f>
        <v>-46110.711499999998</v>
      </c>
      <c r="D44" s="154">
        <f>-D56+-D74</f>
        <v>-61608.805499999995</v>
      </c>
      <c r="E44" s="154">
        <f>-E56+-E74</f>
        <v>-88730.469999999987</v>
      </c>
    </row>
    <row r="45" spans="1:5" ht="36" customHeight="1">
      <c r="A45" s="65"/>
      <c r="B45" s="65"/>
      <c r="C45" s="65"/>
      <c r="D45" s="66"/>
      <c r="E45" s="66"/>
    </row>
    <row r="46" spans="1:5" ht="78" customHeight="1">
      <c r="A46" s="76" t="s">
        <v>9</v>
      </c>
      <c r="B46" s="76" t="s">
        <v>46</v>
      </c>
      <c r="C46" s="322" t="s">
        <v>133</v>
      </c>
      <c r="D46" s="323"/>
      <c r="E46" s="324"/>
    </row>
    <row r="47" spans="1:5" ht="40.5" customHeight="1">
      <c r="A47" s="77" t="s">
        <v>10</v>
      </c>
      <c r="B47" s="78" t="s">
        <v>125</v>
      </c>
      <c r="C47" s="150" t="s">
        <v>114</v>
      </c>
      <c r="D47" s="150" t="s">
        <v>47</v>
      </c>
      <c r="E47" s="150" t="s">
        <v>48</v>
      </c>
    </row>
    <row r="48" spans="1:5" ht="48.75" customHeight="1">
      <c r="A48" s="77" t="s">
        <v>11</v>
      </c>
      <c r="B48" s="78" t="s">
        <v>126</v>
      </c>
      <c r="C48" s="325"/>
      <c r="D48" s="325"/>
      <c r="E48" s="325"/>
    </row>
    <row r="49" spans="1:13" ht="42.75" customHeight="1">
      <c r="A49" s="77" t="s">
        <v>12</v>
      </c>
      <c r="B49" s="78" t="s">
        <v>127</v>
      </c>
      <c r="C49" s="326"/>
      <c r="D49" s="326"/>
      <c r="E49" s="326"/>
    </row>
    <row r="50" spans="1:13" ht="27" customHeight="1">
      <c r="A50" s="77" t="s">
        <v>13</v>
      </c>
      <c r="B50" s="78" t="s">
        <v>14</v>
      </c>
      <c r="C50" s="326"/>
      <c r="D50" s="326"/>
      <c r="E50" s="326"/>
    </row>
    <row r="51" spans="1:13" ht="51.75" customHeight="1">
      <c r="A51" s="79" t="s">
        <v>56</v>
      </c>
      <c r="B51" s="80" t="s">
        <v>58</v>
      </c>
      <c r="C51" s="327"/>
      <c r="D51" s="327"/>
      <c r="E51" s="327"/>
    </row>
    <row r="52" spans="1:13" ht="41.25" customHeight="1">
      <c r="A52" s="328" t="s">
        <v>15</v>
      </c>
      <c r="B52" s="328"/>
      <c r="C52" s="151"/>
      <c r="D52" s="151"/>
      <c r="E52" s="152"/>
      <c r="G52" s="156"/>
    </row>
    <row r="53" spans="1:13" ht="31.5" customHeight="1">
      <c r="A53" s="315" t="s">
        <v>61</v>
      </c>
      <c r="B53" s="316"/>
      <c r="C53" s="153">
        <f>E53*45%</f>
        <v>108</v>
      </c>
      <c r="D53" s="153">
        <f>E53*65%</f>
        <v>156</v>
      </c>
      <c r="E53" s="153">
        <v>240</v>
      </c>
      <c r="G53" s="243"/>
      <c r="H53" s="243"/>
      <c r="I53" s="243"/>
    </row>
    <row r="54" spans="1:13" ht="43.5" customHeight="1">
      <c r="A54" s="315" t="s">
        <v>128</v>
      </c>
      <c r="B54" s="316"/>
      <c r="C54" s="205">
        <v>-4</v>
      </c>
      <c r="D54" s="205">
        <v>-8</v>
      </c>
      <c r="E54" s="205">
        <v>-10</v>
      </c>
    </row>
    <row r="55" spans="1:13" ht="46.5" customHeight="1">
      <c r="A55" s="315" t="s">
        <v>158</v>
      </c>
      <c r="B55" s="316"/>
      <c r="C55" s="245">
        <f>E55*45%</f>
        <v>20.7</v>
      </c>
      <c r="D55" s="245">
        <f>E55*65%</f>
        <v>29.900000000000002</v>
      </c>
      <c r="E55" s="245">
        <v>46</v>
      </c>
    </row>
    <row r="56" spans="1:13" ht="30" customHeight="1">
      <c r="A56" s="319" t="s">
        <v>16</v>
      </c>
      <c r="B56" s="320"/>
      <c r="C56" s="154">
        <f>E56*45%</f>
        <v>34870.711499999998</v>
      </c>
      <c r="D56" s="154">
        <f>E56*65%</f>
        <v>50368.805499999995</v>
      </c>
      <c r="E56" s="154">
        <v>77490.469999999987</v>
      </c>
      <c r="M56" s="244"/>
    </row>
    <row r="57" spans="1:13" ht="49.5" customHeight="1"/>
    <row r="58" spans="1:13" ht="62.25" customHeight="1">
      <c r="A58" s="37" t="s">
        <v>9</v>
      </c>
      <c r="B58" s="37" t="s">
        <v>46</v>
      </c>
      <c r="C58" s="322" t="s">
        <v>59</v>
      </c>
      <c r="D58" s="323"/>
      <c r="E58" s="324"/>
    </row>
    <row r="59" spans="1:13" ht="46.5" customHeight="1">
      <c r="A59" s="38" t="s">
        <v>10</v>
      </c>
      <c r="B59" s="68">
        <v>32005</v>
      </c>
      <c r="C59" s="140" t="s">
        <v>114</v>
      </c>
      <c r="D59" s="140" t="s">
        <v>47</v>
      </c>
      <c r="E59" s="140" t="s">
        <v>48</v>
      </c>
    </row>
    <row r="60" spans="1:13" ht="58.5" customHeight="1">
      <c r="A60" s="38" t="s">
        <v>11</v>
      </c>
      <c r="B60" s="20" t="s">
        <v>159</v>
      </c>
      <c r="C60" s="329"/>
      <c r="D60" s="329"/>
      <c r="E60" s="332"/>
    </row>
    <row r="61" spans="1:13" ht="110.25" customHeight="1">
      <c r="A61" s="38" t="s">
        <v>12</v>
      </c>
      <c r="B61" s="20" t="s">
        <v>160</v>
      </c>
      <c r="C61" s="330"/>
      <c r="D61" s="330"/>
      <c r="E61" s="332"/>
    </row>
    <row r="62" spans="1:13" ht="51.75">
      <c r="A62" s="38" t="s">
        <v>13</v>
      </c>
      <c r="B62" s="20" t="s">
        <v>116</v>
      </c>
      <c r="C62" s="330"/>
      <c r="D62" s="330"/>
      <c r="E62" s="332"/>
    </row>
    <row r="63" spans="1:13" ht="57" customHeight="1">
      <c r="A63" s="41" t="s">
        <v>62</v>
      </c>
      <c r="B63" s="47" t="s">
        <v>117</v>
      </c>
      <c r="C63" s="331"/>
      <c r="D63" s="331"/>
      <c r="E63" s="332"/>
    </row>
    <row r="64" spans="1:13" ht="25.5" customHeight="1">
      <c r="A64" s="333" t="s">
        <v>15</v>
      </c>
      <c r="B64" s="334"/>
      <c r="C64" s="133"/>
      <c r="D64" s="133"/>
      <c r="E64" s="81"/>
    </row>
    <row r="65" spans="1:6" ht="25.5" customHeight="1">
      <c r="A65" s="317" t="s">
        <v>191</v>
      </c>
      <c r="B65" s="318"/>
      <c r="C65" s="202">
        <v>4</v>
      </c>
      <c r="D65" s="202">
        <v>4</v>
      </c>
      <c r="E65" s="141">
        <v>4</v>
      </c>
    </row>
    <row r="66" spans="1:6" ht="25.5" customHeight="1">
      <c r="A66" s="317" t="s">
        <v>162</v>
      </c>
      <c r="B66" s="318"/>
      <c r="C66" s="157">
        <v>1</v>
      </c>
      <c r="D66" s="157">
        <v>1</v>
      </c>
      <c r="E66" s="141">
        <v>1</v>
      </c>
    </row>
    <row r="67" spans="1:6" ht="25.5" customHeight="1">
      <c r="A67" s="317" t="s">
        <v>163</v>
      </c>
      <c r="B67" s="318"/>
      <c r="C67" s="157">
        <v>1</v>
      </c>
      <c r="D67" s="157">
        <v>1</v>
      </c>
      <c r="E67" s="141">
        <v>1</v>
      </c>
    </row>
    <row r="68" spans="1:6" ht="25.5" customHeight="1">
      <c r="A68" s="317" t="s">
        <v>165</v>
      </c>
      <c r="B68" s="318"/>
      <c r="C68" s="157">
        <v>1</v>
      </c>
      <c r="D68" s="157">
        <v>1</v>
      </c>
      <c r="E68" s="141">
        <v>1</v>
      </c>
    </row>
    <row r="69" spans="1:6" ht="25.5" customHeight="1">
      <c r="A69" s="317" t="s">
        <v>166</v>
      </c>
      <c r="B69" s="318"/>
      <c r="C69" s="202">
        <v>2</v>
      </c>
      <c r="D69" s="202">
        <v>2</v>
      </c>
      <c r="E69" s="141">
        <v>2</v>
      </c>
    </row>
    <row r="70" spans="1:6" ht="24.75" customHeight="1">
      <c r="A70" s="317" t="s">
        <v>164</v>
      </c>
      <c r="B70" s="318"/>
      <c r="C70" s="202">
        <v>2</v>
      </c>
      <c r="D70" s="202">
        <v>2</v>
      </c>
      <c r="E70" s="141">
        <v>2</v>
      </c>
    </row>
    <row r="71" spans="1:6" ht="24.75" customHeight="1">
      <c r="A71" s="317" t="s">
        <v>167</v>
      </c>
      <c r="B71" s="318"/>
      <c r="C71" s="202">
        <v>4</v>
      </c>
      <c r="D71" s="202">
        <v>4</v>
      </c>
      <c r="E71" s="141">
        <v>4</v>
      </c>
    </row>
    <row r="72" spans="1:6" ht="24.75" customHeight="1">
      <c r="A72" s="317" t="s">
        <v>168</v>
      </c>
      <c r="B72" s="318"/>
      <c r="C72" s="202">
        <v>10</v>
      </c>
      <c r="D72" s="202">
        <v>10</v>
      </c>
      <c r="E72" s="141">
        <v>10</v>
      </c>
    </row>
    <row r="73" spans="1:6" ht="24.75" customHeight="1">
      <c r="A73" s="313" t="s">
        <v>169</v>
      </c>
      <c r="B73" s="314"/>
      <c r="C73" s="141">
        <v>1000</v>
      </c>
      <c r="D73" s="202">
        <v>5000</v>
      </c>
      <c r="E73" s="202">
        <v>6000</v>
      </c>
    </row>
    <row r="74" spans="1:6" ht="20.25" customHeight="1">
      <c r="A74" s="319" t="s">
        <v>16</v>
      </c>
      <c r="B74" s="320"/>
      <c r="C74" s="82">
        <f>'N 1'!D47</f>
        <v>11240</v>
      </c>
      <c r="D74" s="82">
        <f>'N 1'!E47</f>
        <v>11240</v>
      </c>
      <c r="E74" s="82">
        <f>'N 1'!F47</f>
        <v>11240</v>
      </c>
    </row>
    <row r="75" spans="1:6" s="36" customFormat="1" ht="26.25" customHeight="1">
      <c r="A75" s="65"/>
      <c r="B75" s="65"/>
      <c r="C75" s="65"/>
      <c r="D75" s="66"/>
      <c r="E75" s="66"/>
      <c r="F75" s="35"/>
    </row>
    <row r="76" spans="1:6" s="36" customFormat="1" ht="52.5" customHeight="1">
      <c r="A76" s="65"/>
      <c r="B76" s="65"/>
      <c r="C76" s="227"/>
      <c r="D76" s="227"/>
      <c r="E76" s="227"/>
      <c r="F76" s="35"/>
    </row>
    <row r="77" spans="1:6" s="36" customFormat="1" ht="25.5" customHeight="1"/>
    <row r="78" spans="1:6" s="36" customFormat="1" ht="28.5" customHeight="1"/>
    <row r="79" spans="1:6" ht="31.5" customHeight="1">
      <c r="A79" s="36"/>
      <c r="B79" s="36"/>
      <c r="C79" s="36"/>
      <c r="D79" s="36"/>
      <c r="E79" s="36"/>
      <c r="F79" s="36"/>
    </row>
    <row r="80" spans="1:6" ht="42" customHeight="1">
      <c r="A80" s="36"/>
      <c r="B80" s="36"/>
      <c r="C80" s="36"/>
      <c r="D80" s="36"/>
      <c r="E80" s="36"/>
      <c r="F80" s="36"/>
    </row>
    <row r="81" spans="1:6" s="36" customFormat="1" ht="18" customHeight="1">
      <c r="A81" s="35"/>
      <c r="B81" s="35"/>
      <c r="C81" s="35"/>
      <c r="D81" s="35"/>
      <c r="E81" s="35"/>
      <c r="F81" s="35"/>
    </row>
    <row r="82" spans="1:6" ht="27" customHeight="1">
      <c r="D82" s="35"/>
      <c r="E82" s="35"/>
    </row>
    <row r="83" spans="1:6" ht="62.25" customHeight="1">
      <c r="A83" s="36"/>
      <c r="B83" s="36"/>
      <c r="C83" s="36"/>
      <c r="D83" s="36"/>
      <c r="E83" s="36"/>
      <c r="F83" s="36"/>
    </row>
    <row r="84" spans="1:6" ht="29.25" customHeight="1">
      <c r="A84" s="75"/>
      <c r="D84" s="35"/>
      <c r="E84" s="35"/>
    </row>
    <row r="85" spans="1:6" ht="40.5" customHeight="1">
      <c r="D85" s="35"/>
      <c r="E85" s="35"/>
    </row>
    <row r="86" spans="1:6" ht="57.75" customHeight="1">
      <c r="D86" s="35"/>
      <c r="E86" s="35"/>
    </row>
    <row r="87" spans="1:6" ht="31.5" customHeight="1">
      <c r="D87" s="35"/>
      <c r="E87" s="35"/>
    </row>
    <row r="88" spans="1:6" ht="60" customHeight="1">
      <c r="D88" s="35"/>
      <c r="E88" s="35"/>
    </row>
    <row r="89" spans="1:6" ht="30" customHeight="1">
      <c r="D89" s="35"/>
      <c r="E89" s="35"/>
    </row>
    <row r="90" spans="1:6" ht="25.5" customHeight="1">
      <c r="D90" s="35"/>
      <c r="E90" s="35"/>
    </row>
    <row r="91" spans="1:6" ht="30.75" customHeight="1">
      <c r="D91" s="35"/>
      <c r="E91" s="35"/>
    </row>
    <row r="92" spans="1:6">
      <c r="D92" s="35"/>
      <c r="E92" s="35"/>
    </row>
    <row r="93" spans="1:6">
      <c r="D93" s="35"/>
      <c r="E93" s="35"/>
    </row>
    <row r="94" spans="1:6" ht="27" customHeight="1">
      <c r="D94" s="35"/>
      <c r="E94" s="35"/>
    </row>
    <row r="95" spans="1:6">
      <c r="D95" s="35"/>
      <c r="E95" s="35"/>
    </row>
    <row r="96" spans="1:6">
      <c r="D96" s="35"/>
      <c r="E96" s="35"/>
    </row>
    <row r="97" spans="4:5" ht="58.5" customHeight="1">
      <c r="D97" s="35"/>
      <c r="E97" s="35"/>
    </row>
    <row r="98" spans="4:5" ht="30.75" customHeight="1">
      <c r="D98" s="35"/>
      <c r="E98" s="35"/>
    </row>
    <row r="99" spans="4:5" ht="37.5" customHeight="1">
      <c r="D99" s="35"/>
      <c r="E99" s="35"/>
    </row>
    <row r="100" spans="4:5" ht="77.25" customHeight="1">
      <c r="D100" s="35"/>
      <c r="E100" s="35"/>
    </row>
    <row r="101" spans="4:5" ht="28.5" customHeight="1">
      <c r="D101" s="35"/>
      <c r="E101" s="35"/>
    </row>
    <row r="102" spans="4:5">
      <c r="D102" s="35"/>
      <c r="E102" s="35"/>
    </row>
    <row r="103" spans="4:5" ht="27" customHeight="1">
      <c r="D103" s="35"/>
      <c r="E103" s="35"/>
    </row>
    <row r="104" spans="4:5" ht="30" customHeight="1">
      <c r="D104" s="35"/>
      <c r="E104" s="35"/>
    </row>
    <row r="105" spans="4:5" ht="25.5" customHeight="1">
      <c r="D105" s="35"/>
      <c r="E105" s="35"/>
    </row>
    <row r="106" spans="4:5" ht="27" customHeight="1">
      <c r="D106" s="35"/>
      <c r="E106" s="35"/>
    </row>
    <row r="107" spans="4:5" ht="28.5" customHeight="1">
      <c r="D107" s="35"/>
      <c r="E107" s="35"/>
    </row>
    <row r="108" spans="4:5" ht="61.5" customHeight="1">
      <c r="D108" s="35"/>
      <c r="E108" s="35"/>
    </row>
    <row r="109" spans="4:5" ht="22.5" customHeight="1">
      <c r="D109" s="35"/>
      <c r="E109" s="35"/>
    </row>
    <row r="110" spans="4:5" ht="77.25" customHeight="1">
      <c r="D110" s="35"/>
      <c r="E110" s="35"/>
    </row>
    <row r="111" spans="4:5" ht="72" customHeight="1">
      <c r="D111" s="35"/>
      <c r="E111" s="35"/>
    </row>
    <row r="112" spans="4:5" ht="25.5" customHeight="1">
      <c r="D112" s="35"/>
      <c r="E112" s="35"/>
    </row>
    <row r="113" spans="1:6" ht="60" customHeight="1">
      <c r="D113" s="35"/>
      <c r="E113" s="35"/>
    </row>
    <row r="114" spans="1:6" ht="25.5" customHeight="1">
      <c r="D114" s="35"/>
      <c r="E114" s="35"/>
    </row>
    <row r="115" spans="1:6" ht="25.5" customHeight="1">
      <c r="D115" s="35"/>
      <c r="E115" s="35"/>
    </row>
    <row r="116" spans="1:6" ht="33" customHeight="1">
      <c r="D116" s="35"/>
      <c r="E116" s="35"/>
    </row>
    <row r="117" spans="1:6" ht="24.75" customHeight="1">
      <c r="D117" s="35"/>
      <c r="E117" s="35"/>
    </row>
    <row r="118" spans="1:6" ht="20.25" customHeight="1">
      <c r="D118" s="35"/>
      <c r="E118" s="35"/>
    </row>
    <row r="119" spans="1:6" ht="61.5" customHeight="1">
      <c r="D119" s="35"/>
      <c r="E119" s="35"/>
    </row>
    <row r="120" spans="1:6" ht="22.5" customHeight="1">
      <c r="D120" s="35"/>
      <c r="E120" s="35"/>
    </row>
    <row r="121" spans="1:6" ht="77.25" customHeight="1">
      <c r="D121" s="35"/>
      <c r="E121" s="35"/>
    </row>
    <row r="122" spans="1:6" ht="72" customHeight="1">
      <c r="D122" s="35"/>
      <c r="E122" s="35"/>
    </row>
    <row r="123" spans="1:6" ht="25.5" customHeight="1">
      <c r="D123" s="35"/>
      <c r="E123" s="35"/>
    </row>
    <row r="124" spans="1:6" ht="60" customHeight="1">
      <c r="D124" s="35"/>
      <c r="E124" s="35"/>
    </row>
    <row r="125" spans="1:6" ht="25.5" customHeight="1">
      <c r="D125" s="35"/>
      <c r="E125" s="35"/>
    </row>
    <row r="126" spans="1:6" ht="29.25" customHeight="1">
      <c r="D126" s="35"/>
      <c r="E126" s="35"/>
    </row>
    <row r="127" spans="1:6" ht="17.25" customHeight="1">
      <c r="D127" s="35"/>
      <c r="E127" s="35"/>
    </row>
    <row r="128" spans="1:6" s="39" customFormat="1" ht="24" customHeight="1">
      <c r="A128" s="35"/>
      <c r="B128" s="35"/>
      <c r="C128" s="35"/>
      <c r="D128" s="35"/>
      <c r="E128" s="35"/>
      <c r="F128" s="35"/>
    </row>
    <row r="129" spans="1:6" ht="61.5" customHeight="1">
      <c r="D129" s="35"/>
      <c r="E129" s="35"/>
    </row>
    <row r="130" spans="1:6" ht="22.5" customHeight="1">
      <c r="A130" s="39"/>
      <c r="B130" s="39"/>
      <c r="C130" s="39"/>
      <c r="D130" s="39"/>
      <c r="E130" s="39"/>
      <c r="F130" s="39"/>
    </row>
    <row r="131" spans="1:6" ht="58.5" customHeight="1">
      <c r="D131" s="35"/>
      <c r="E131" s="35"/>
    </row>
    <row r="132" spans="1:6" ht="78" customHeight="1">
      <c r="D132" s="35"/>
      <c r="E132" s="35"/>
    </row>
    <row r="133" spans="1:6" ht="25.5" customHeight="1">
      <c r="D133" s="35"/>
      <c r="E133" s="35"/>
    </row>
    <row r="134" spans="1:6" ht="60" customHeight="1">
      <c r="D134" s="35"/>
      <c r="E134" s="35"/>
    </row>
    <row r="135" spans="1:6" ht="25.5" customHeight="1">
      <c r="D135" s="35"/>
      <c r="E135" s="35"/>
    </row>
    <row r="136" spans="1:6" ht="29.25" customHeight="1">
      <c r="D136" s="35"/>
      <c r="E136" s="35"/>
    </row>
    <row r="137" spans="1:6" ht="17.25" customHeight="1">
      <c r="D137" s="35"/>
      <c r="E137" s="35"/>
    </row>
    <row r="138" spans="1:6" s="39" customFormat="1" ht="24.75" customHeight="1">
      <c r="A138" s="35"/>
      <c r="B138" s="35"/>
      <c r="C138" s="35"/>
      <c r="D138" s="35"/>
      <c r="E138" s="35"/>
      <c r="F138" s="35"/>
    </row>
    <row r="139" spans="1:6" ht="61.5" customHeight="1">
      <c r="D139" s="35"/>
      <c r="E139" s="35"/>
    </row>
    <row r="140" spans="1:6" ht="22.5" customHeight="1">
      <c r="A140" s="39"/>
      <c r="B140" s="39"/>
      <c r="C140" s="39"/>
      <c r="D140" s="39"/>
      <c r="E140" s="39"/>
      <c r="F140" s="39"/>
    </row>
    <row r="141" spans="1:6" ht="58.5" customHeight="1">
      <c r="D141" s="35"/>
      <c r="E141" s="35"/>
    </row>
    <row r="142" spans="1:6" ht="44.25" customHeight="1">
      <c r="D142" s="35"/>
      <c r="E142" s="35"/>
    </row>
    <row r="143" spans="1:6" ht="25.5" customHeight="1">
      <c r="D143" s="35"/>
      <c r="E143" s="35"/>
    </row>
    <row r="144" spans="1:6" ht="60" customHeight="1">
      <c r="D144" s="35"/>
      <c r="E144" s="35"/>
    </row>
    <row r="145" spans="4:5" ht="25.5" customHeight="1">
      <c r="D145" s="35"/>
      <c r="E145" s="35"/>
    </row>
    <row r="146" spans="4:5" ht="29.25" customHeight="1">
      <c r="D146" s="35"/>
      <c r="E146" s="35"/>
    </row>
    <row r="147" spans="4:5" ht="25.5" customHeight="1">
      <c r="D147" s="35"/>
      <c r="E147" s="35"/>
    </row>
    <row r="148" spans="4:5">
      <c r="D148" s="35"/>
      <c r="E148" s="35"/>
    </row>
    <row r="149" spans="4:5">
      <c r="D149" s="35"/>
      <c r="E149" s="35"/>
    </row>
    <row r="150" spans="4:5">
      <c r="D150" s="35"/>
      <c r="E150" s="35"/>
    </row>
    <row r="151" spans="4:5">
      <c r="D151" s="35"/>
      <c r="E151" s="35"/>
    </row>
    <row r="152" spans="4:5">
      <c r="D152" s="35"/>
      <c r="E152" s="35"/>
    </row>
  </sheetData>
  <mergeCells count="54">
    <mergeCell ref="A23:B23"/>
    <mergeCell ref="A24:B24"/>
    <mergeCell ref="C48:C51"/>
    <mergeCell ref="C60:C63"/>
    <mergeCell ref="A54:B54"/>
    <mergeCell ref="A26:E26"/>
    <mergeCell ref="A43:B43"/>
    <mergeCell ref="D12:D14"/>
    <mergeCell ref="E12:E14"/>
    <mergeCell ref="C18:E18"/>
    <mergeCell ref="C20:C22"/>
    <mergeCell ref="D20:D22"/>
    <mergeCell ref="E20:E22"/>
    <mergeCell ref="B1:E1"/>
    <mergeCell ref="A39:B39"/>
    <mergeCell ref="A27:E27"/>
    <mergeCell ref="A15:B15"/>
    <mergeCell ref="A28:E28"/>
    <mergeCell ref="C9:E9"/>
    <mergeCell ref="C33:E33"/>
    <mergeCell ref="C35:C38"/>
    <mergeCell ref="A2:E2"/>
    <mergeCell ref="D35:D38"/>
    <mergeCell ref="E35:E38"/>
    <mergeCell ref="A16:B16"/>
    <mergeCell ref="A3:E3"/>
    <mergeCell ref="A4:E4"/>
    <mergeCell ref="C10:E10"/>
    <mergeCell ref="C12:C14"/>
    <mergeCell ref="A74:B74"/>
    <mergeCell ref="A44:B44"/>
    <mergeCell ref="C58:E58"/>
    <mergeCell ref="A67:B67"/>
    <mergeCell ref="A66:B66"/>
    <mergeCell ref="C46:E46"/>
    <mergeCell ref="A65:B65"/>
    <mergeCell ref="E48:E51"/>
    <mergeCell ref="A52:B52"/>
    <mergeCell ref="A53:B53"/>
    <mergeCell ref="A55:B55"/>
    <mergeCell ref="A56:B56"/>
    <mergeCell ref="D48:D51"/>
    <mergeCell ref="D60:D63"/>
    <mergeCell ref="E60:E63"/>
    <mergeCell ref="A64:B64"/>
    <mergeCell ref="A73:B73"/>
    <mergeCell ref="A42:B42"/>
    <mergeCell ref="A40:B40"/>
    <mergeCell ref="A41:B41"/>
    <mergeCell ref="A70:B70"/>
    <mergeCell ref="A69:B69"/>
    <mergeCell ref="A71:B71"/>
    <mergeCell ref="A72:B72"/>
    <mergeCell ref="A68:B68"/>
  </mergeCells>
  <pageMargins left="0.2" right="0.2" top="0.33" bottom="0.21" header="0.2" footer="0.2"/>
  <pageSetup paperSize="9" scale="80" orientation="portrait" r:id="rId1"/>
  <ignoredErrors>
    <ignoredError sqref="A33:A38 A44:B44 B33:B34 B58 A39:B39 A7 B10:B13 B18:B19 B46:B47 C55:D55 C56:D56 C42:D4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L10"/>
  <sheetViews>
    <sheetView zoomScale="90" zoomScaleNormal="90" workbookViewId="0">
      <selection activeCell="F17" sqref="F17"/>
    </sheetView>
  </sheetViews>
  <sheetFormatPr defaultColWidth="9.140625" defaultRowHeight="17.25"/>
  <cols>
    <col min="1" max="2" width="9.5703125" style="4" customWidth="1"/>
    <col min="3" max="3" width="74.140625" style="4" customWidth="1"/>
    <col min="4" max="6" width="23.140625" style="4" customWidth="1"/>
    <col min="7" max="9" width="13.28515625" style="4" customWidth="1"/>
    <col min="10" max="10" width="14.85546875" style="4" customWidth="1"/>
    <col min="11" max="16384" width="9.140625" style="4"/>
  </cols>
  <sheetData>
    <row r="1" spans="1:12" ht="64.5" customHeight="1">
      <c r="A1" s="348" t="s">
        <v>179</v>
      </c>
      <c r="B1" s="348"/>
      <c r="C1" s="348"/>
      <c r="D1" s="348"/>
      <c r="E1" s="348"/>
      <c r="F1" s="348"/>
      <c r="G1" s="184"/>
      <c r="H1" s="185"/>
      <c r="I1" s="185"/>
      <c r="J1" s="185"/>
    </row>
    <row r="2" spans="1:12" ht="12.75" customHeight="1">
      <c r="A2" s="186"/>
      <c r="B2" s="186"/>
      <c r="C2" s="186"/>
      <c r="D2" s="229"/>
      <c r="E2" s="229"/>
      <c r="F2" s="186"/>
      <c r="G2" s="184"/>
      <c r="H2" s="185"/>
      <c r="I2" s="185"/>
      <c r="J2" s="185"/>
    </row>
    <row r="3" spans="1:12" ht="48" customHeight="1">
      <c r="A3" s="264" t="s">
        <v>170</v>
      </c>
      <c r="B3" s="264"/>
      <c r="C3" s="264"/>
      <c r="D3" s="264"/>
      <c r="E3" s="264"/>
      <c r="F3" s="264"/>
      <c r="G3" s="187"/>
      <c r="H3" s="188"/>
      <c r="I3" s="188"/>
      <c r="J3" s="188"/>
      <c r="L3" s="189"/>
    </row>
    <row r="4" spans="1:12" ht="21.75" customHeight="1">
      <c r="F4" s="190" t="s">
        <v>153</v>
      </c>
    </row>
    <row r="5" spans="1:12" ht="72" customHeight="1">
      <c r="A5" s="349" t="s">
        <v>75</v>
      </c>
      <c r="B5" s="350"/>
      <c r="C5" s="268" t="s">
        <v>154</v>
      </c>
      <c r="D5" s="351" t="s">
        <v>59</v>
      </c>
      <c r="E5" s="352"/>
      <c r="F5" s="353"/>
    </row>
    <row r="6" spans="1:12" ht="83.25" customHeight="1">
      <c r="A6" s="174" t="s">
        <v>78</v>
      </c>
      <c r="B6" s="174" t="s">
        <v>0</v>
      </c>
      <c r="C6" s="269"/>
      <c r="D6" s="228" t="s">
        <v>114</v>
      </c>
      <c r="E6" s="228" t="s">
        <v>47</v>
      </c>
      <c r="F6" s="191" t="s">
        <v>79</v>
      </c>
    </row>
    <row r="7" spans="1:12" ht="29.25" customHeight="1">
      <c r="A7" s="174"/>
      <c r="B7" s="174"/>
      <c r="C7" s="176" t="s">
        <v>150</v>
      </c>
      <c r="D7" s="230">
        <f>D8</f>
        <v>11240</v>
      </c>
      <c r="E7" s="230">
        <f t="shared" ref="E7:F7" si="0">E8</f>
        <v>11240</v>
      </c>
      <c r="F7" s="230">
        <f t="shared" si="0"/>
        <v>11240</v>
      </c>
    </row>
    <row r="8" spans="1:12">
      <c r="A8" s="192"/>
      <c r="B8" s="193"/>
      <c r="C8" s="193" t="s">
        <v>155</v>
      </c>
      <c r="D8" s="233">
        <f>D10</f>
        <v>11240</v>
      </c>
      <c r="E8" s="233">
        <f t="shared" ref="E8:F8" si="1">E10</f>
        <v>11240</v>
      </c>
      <c r="F8" s="233">
        <f t="shared" si="1"/>
        <v>11240</v>
      </c>
    </row>
    <row r="9" spans="1:12">
      <c r="A9" s="192"/>
      <c r="B9" s="192"/>
      <c r="C9" s="192" t="s">
        <v>156</v>
      </c>
      <c r="D9" s="192"/>
      <c r="E9" s="192"/>
      <c r="F9" s="194"/>
    </row>
    <row r="10" spans="1:12" s="195" customFormat="1" ht="39" customHeight="1">
      <c r="A10" s="180">
        <v>1155</v>
      </c>
      <c r="B10" s="180">
        <v>32005</v>
      </c>
      <c r="C10" s="196" t="s">
        <v>159</v>
      </c>
      <c r="D10" s="231">
        <f>E10</f>
        <v>11240</v>
      </c>
      <c r="E10" s="231">
        <f>F10</f>
        <v>11240</v>
      </c>
      <c r="F10" s="232">
        <f>'N 2 '!H9</f>
        <v>11240</v>
      </c>
    </row>
  </sheetData>
  <mergeCells count="5">
    <mergeCell ref="A1:F1"/>
    <mergeCell ref="A3:F3"/>
    <mergeCell ref="A5:B5"/>
    <mergeCell ref="C5:C6"/>
    <mergeCell ref="D5:F5"/>
  </mergeCells>
  <pageMargins left="0.2" right="0.2" top="0.75" bottom="0.75" header="0.3" footer="0.3"/>
  <pageSetup paperSize="9" scale="8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S29"/>
  <sheetViews>
    <sheetView topLeftCell="A7" zoomScale="80" zoomScaleNormal="80" workbookViewId="0">
      <selection activeCell="F13" sqref="F13"/>
    </sheetView>
  </sheetViews>
  <sheetFormatPr defaultColWidth="9.140625" defaultRowHeight="17.25"/>
  <cols>
    <col min="1" max="1" width="19.7109375" style="204" customWidth="1"/>
    <col min="2" max="2" width="22.7109375" style="204" customWidth="1"/>
    <col min="3" max="3" width="22.5703125" style="204" customWidth="1"/>
    <col min="4" max="4" width="10.140625" style="204" customWidth="1"/>
    <col min="5" max="5" width="11.7109375" style="204" customWidth="1"/>
    <col min="6" max="6" width="13.5703125" style="204" bestFit="1" customWidth="1"/>
    <col min="7" max="7" width="12.28515625" style="204" customWidth="1"/>
    <col min="8" max="8" width="16.85546875" style="204" customWidth="1"/>
    <col min="9" max="12" width="16.42578125" style="204" customWidth="1"/>
    <col min="13" max="13" width="20.5703125" style="204" customWidth="1"/>
    <col min="14" max="14" width="16.42578125" style="204" customWidth="1"/>
    <col min="15" max="15" width="16.7109375" style="204" customWidth="1"/>
    <col min="16" max="16" width="12" style="204" customWidth="1"/>
    <col min="17" max="16384" width="9.140625" style="204"/>
  </cols>
  <sheetData>
    <row r="1" spans="1:19" ht="73.5" customHeight="1">
      <c r="A1" s="162"/>
      <c r="B1" s="162"/>
      <c r="C1" s="162"/>
      <c r="D1" s="354" t="s">
        <v>189</v>
      </c>
      <c r="E1" s="354"/>
      <c r="F1" s="354"/>
      <c r="G1" s="354"/>
      <c r="H1" s="354"/>
    </row>
    <row r="2" spans="1:19" ht="19.5" customHeight="1">
      <c r="A2" s="162"/>
      <c r="B2" s="162"/>
      <c r="C2" s="162"/>
      <c r="D2" s="163"/>
      <c r="E2" s="163"/>
      <c r="F2" s="163"/>
      <c r="G2" s="163"/>
    </row>
    <row r="3" spans="1:19" ht="55.5" customHeight="1">
      <c r="A3" s="355" t="s">
        <v>141</v>
      </c>
      <c r="B3" s="355"/>
      <c r="C3" s="355"/>
      <c r="D3" s="355"/>
      <c r="E3" s="355"/>
      <c r="F3" s="355"/>
      <c r="G3" s="355"/>
      <c r="H3" s="355"/>
    </row>
    <row r="4" spans="1:19" ht="20.25" customHeight="1"/>
    <row r="5" spans="1:19" ht="78" customHeight="1">
      <c r="A5" s="356" t="s">
        <v>129</v>
      </c>
      <c r="B5" s="358" t="s">
        <v>130</v>
      </c>
      <c r="C5" s="359"/>
      <c r="D5" s="356" t="s">
        <v>131</v>
      </c>
      <c r="E5" s="356" t="s">
        <v>132</v>
      </c>
      <c r="F5" s="362" t="s">
        <v>133</v>
      </c>
      <c r="G5" s="363"/>
      <c r="H5" s="364"/>
    </row>
    <row r="6" spans="1:19" ht="54.75" customHeight="1">
      <c r="A6" s="357"/>
      <c r="B6" s="360"/>
      <c r="C6" s="361"/>
      <c r="D6" s="357"/>
      <c r="E6" s="357"/>
      <c r="F6" s="203" t="s">
        <v>134</v>
      </c>
      <c r="G6" s="203" t="s">
        <v>135</v>
      </c>
      <c r="H6" s="203" t="s">
        <v>136</v>
      </c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</row>
    <row r="7" spans="1:19" ht="31.5" customHeight="1">
      <c r="A7" s="367" t="s">
        <v>49</v>
      </c>
      <c r="B7" s="368"/>
      <c r="C7" s="368"/>
      <c r="D7" s="368"/>
      <c r="E7" s="368"/>
      <c r="F7" s="368"/>
      <c r="G7" s="369"/>
      <c r="H7" s="164">
        <f>H8</f>
        <v>88730.5</v>
      </c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8"/>
    </row>
    <row r="8" spans="1:19" s="166" customFormat="1" ht="47.25" customHeight="1">
      <c r="A8" s="217" t="s">
        <v>137</v>
      </c>
      <c r="B8" s="217" t="s">
        <v>138</v>
      </c>
      <c r="C8" s="217" t="s">
        <v>139</v>
      </c>
      <c r="D8" s="370" t="s">
        <v>140</v>
      </c>
      <c r="E8" s="371"/>
      <c r="F8" s="371"/>
      <c r="G8" s="372"/>
      <c r="H8" s="165">
        <f>H9+H16</f>
        <v>88730.5</v>
      </c>
      <c r="I8" s="208"/>
      <c r="J8" s="249"/>
      <c r="K8" s="208"/>
      <c r="L8" s="208"/>
      <c r="M8" s="208"/>
      <c r="N8" s="208"/>
      <c r="O8" s="208"/>
      <c r="P8" s="208"/>
      <c r="Q8" s="208"/>
      <c r="R8" s="208"/>
      <c r="S8" s="208"/>
    </row>
    <row r="9" spans="1:19" s="19" customFormat="1" ht="38.25" customHeight="1">
      <c r="A9" s="209" t="s">
        <v>193</v>
      </c>
      <c r="B9" s="373" t="s">
        <v>86</v>
      </c>
      <c r="C9" s="374"/>
      <c r="D9" s="374"/>
      <c r="E9" s="374"/>
      <c r="F9" s="374"/>
      <c r="G9" s="375"/>
      <c r="H9" s="165">
        <f>H10+H12</f>
        <v>77490.5</v>
      </c>
      <c r="I9" s="208"/>
      <c r="J9" s="208"/>
      <c r="K9" s="208"/>
      <c r="L9" s="247"/>
      <c r="M9" s="208"/>
      <c r="N9" s="208"/>
      <c r="O9" s="208"/>
      <c r="P9" s="208"/>
      <c r="Q9" s="208"/>
      <c r="R9" s="208"/>
      <c r="S9" s="208"/>
    </row>
    <row r="10" spans="1:19" s="19" customFormat="1" ht="31.5" customHeight="1">
      <c r="A10" s="210" t="s">
        <v>92</v>
      </c>
      <c r="B10" s="376" t="s">
        <v>194</v>
      </c>
      <c r="C10" s="377"/>
      <c r="D10" s="168" t="s">
        <v>92</v>
      </c>
      <c r="E10" s="168" t="s">
        <v>92</v>
      </c>
      <c r="F10" s="210" t="s">
        <v>92</v>
      </c>
      <c r="G10" s="210" t="s">
        <v>92</v>
      </c>
      <c r="H10" s="235">
        <f>SUM(H11)</f>
        <v>76024.2</v>
      </c>
      <c r="I10" s="208"/>
      <c r="J10" s="208"/>
      <c r="K10" s="208"/>
      <c r="L10" s="208"/>
      <c r="M10" s="208"/>
      <c r="N10" s="208"/>
      <c r="O10" s="208"/>
      <c r="P10" s="208"/>
      <c r="Q10" s="208"/>
      <c r="R10" s="208"/>
      <c r="S10" s="208"/>
    </row>
    <row r="11" spans="1:19" ht="36" customHeight="1">
      <c r="A11" s="167" t="s">
        <v>195</v>
      </c>
      <c r="B11" s="365" t="s">
        <v>196</v>
      </c>
      <c r="C11" s="366"/>
      <c r="D11" s="168" t="s">
        <v>197</v>
      </c>
      <c r="E11" s="207" t="s">
        <v>198</v>
      </c>
      <c r="F11" s="236"/>
      <c r="G11" s="237"/>
      <c r="H11" s="238">
        <v>76024.2</v>
      </c>
    </row>
    <row r="12" spans="1:19" s="19" customFormat="1" ht="31.5" customHeight="1">
      <c r="A12" s="210" t="s">
        <v>92</v>
      </c>
      <c r="B12" s="376" t="s">
        <v>199</v>
      </c>
      <c r="C12" s="377"/>
      <c r="D12" s="168" t="s">
        <v>92</v>
      </c>
      <c r="E12" s="168" t="s">
        <v>92</v>
      </c>
      <c r="F12" s="210"/>
      <c r="G12" s="210"/>
      <c r="H12" s="235">
        <f>SUM(H13:H15)</f>
        <v>1466.3</v>
      </c>
      <c r="I12" s="208"/>
      <c r="J12" s="208"/>
      <c r="K12" s="208"/>
      <c r="L12" s="208"/>
      <c r="M12" s="208"/>
      <c r="N12" s="208"/>
      <c r="O12" s="208"/>
      <c r="P12" s="208"/>
      <c r="Q12" s="208"/>
      <c r="R12" s="208"/>
      <c r="S12" s="208"/>
    </row>
    <row r="13" spans="1:19" ht="36" customHeight="1">
      <c r="A13" s="167" t="s">
        <v>200</v>
      </c>
      <c r="B13" s="365" t="s">
        <v>201</v>
      </c>
      <c r="C13" s="366"/>
      <c r="D13" s="168" t="s">
        <v>202</v>
      </c>
      <c r="E13" s="207" t="s">
        <v>198</v>
      </c>
      <c r="F13" s="236">
        <v>2077300</v>
      </c>
      <c r="G13" s="237">
        <v>-1</v>
      </c>
      <c r="H13" s="238">
        <f>F13*G13/1000</f>
        <v>-2077.3000000000002</v>
      </c>
    </row>
    <row r="14" spans="1:19" ht="36" customHeight="1">
      <c r="A14" s="167" t="s">
        <v>225</v>
      </c>
      <c r="B14" s="365" t="s">
        <v>201</v>
      </c>
      <c r="C14" s="366"/>
      <c r="D14" s="168" t="s">
        <v>197</v>
      </c>
      <c r="E14" s="207" t="s">
        <v>198</v>
      </c>
      <c r="F14" s="236">
        <v>3062800</v>
      </c>
      <c r="G14" s="237">
        <v>1</v>
      </c>
      <c r="H14" s="238">
        <f>F14*G14/1000</f>
        <v>3062.8</v>
      </c>
    </row>
    <row r="15" spans="1:19" ht="36" customHeight="1">
      <c r="A15" s="167" t="s">
        <v>203</v>
      </c>
      <c r="B15" s="365" t="s">
        <v>204</v>
      </c>
      <c r="C15" s="366"/>
      <c r="D15" s="168" t="s">
        <v>205</v>
      </c>
      <c r="E15" s="207" t="s">
        <v>198</v>
      </c>
      <c r="F15" s="236"/>
      <c r="G15" s="237"/>
      <c r="H15" s="238">
        <v>480.8</v>
      </c>
      <c r="M15" s="246"/>
    </row>
    <row r="16" spans="1:19" s="19" customFormat="1" ht="38.25" customHeight="1">
      <c r="A16" s="209" t="s">
        <v>171</v>
      </c>
      <c r="B16" s="373" t="s">
        <v>159</v>
      </c>
      <c r="C16" s="374"/>
      <c r="D16" s="374"/>
      <c r="E16" s="374"/>
      <c r="F16" s="374"/>
      <c r="G16" s="375"/>
      <c r="H16" s="165">
        <f t="shared" ref="H16" si="0">H17</f>
        <v>11240</v>
      </c>
      <c r="I16" s="208"/>
      <c r="J16" s="208"/>
      <c r="K16" s="208"/>
      <c r="L16" s="208"/>
      <c r="M16" s="208"/>
      <c r="N16" s="208"/>
      <c r="O16" s="208"/>
      <c r="P16" s="208"/>
      <c r="Q16" s="208"/>
      <c r="R16" s="208"/>
      <c r="S16" s="208"/>
    </row>
    <row r="17" spans="1:19" s="19" customFormat="1" ht="31.5" customHeight="1">
      <c r="A17" s="210" t="s">
        <v>92</v>
      </c>
      <c r="B17" s="376" t="s">
        <v>184</v>
      </c>
      <c r="C17" s="377"/>
      <c r="D17" s="168" t="s">
        <v>92</v>
      </c>
      <c r="E17" s="168" t="s">
        <v>92</v>
      </c>
      <c r="F17" s="210" t="s">
        <v>92</v>
      </c>
      <c r="G17" s="210" t="s">
        <v>92</v>
      </c>
      <c r="H17" s="235">
        <f>SUM(H18:H28)</f>
        <v>11240</v>
      </c>
      <c r="I17" s="208"/>
      <c r="J17" s="208"/>
      <c r="K17" s="208"/>
      <c r="L17" s="208"/>
      <c r="M17" s="248"/>
      <c r="N17" s="208"/>
      <c r="O17" s="208"/>
      <c r="P17" s="208"/>
      <c r="Q17" s="208"/>
      <c r="R17" s="208"/>
      <c r="S17" s="208"/>
    </row>
    <row r="18" spans="1:19" ht="36" customHeight="1">
      <c r="A18" s="167" t="s">
        <v>206</v>
      </c>
      <c r="B18" s="365" t="s">
        <v>207</v>
      </c>
      <c r="C18" s="366"/>
      <c r="D18" s="168" t="s">
        <v>202</v>
      </c>
      <c r="E18" s="207" t="s">
        <v>186</v>
      </c>
      <c r="F18" s="236">
        <v>450000</v>
      </c>
      <c r="G18" s="237">
        <v>2</v>
      </c>
      <c r="H18" s="238">
        <f>F18*G18/1000</f>
        <v>900</v>
      </c>
      <c r="J18" s="242"/>
    </row>
    <row r="19" spans="1:19" ht="36" customHeight="1">
      <c r="A19" s="234" t="s">
        <v>208</v>
      </c>
      <c r="B19" s="381" t="s">
        <v>188</v>
      </c>
      <c r="C19" s="381"/>
      <c r="D19" s="207" t="s">
        <v>185</v>
      </c>
      <c r="E19" s="207" t="s">
        <v>186</v>
      </c>
      <c r="F19" s="211">
        <v>320000</v>
      </c>
      <c r="G19" s="237">
        <v>1</v>
      </c>
      <c r="H19" s="238">
        <f>F19*G19/1000</f>
        <v>320</v>
      </c>
    </row>
    <row r="20" spans="1:19" ht="36" customHeight="1">
      <c r="A20" s="234" t="s">
        <v>209</v>
      </c>
      <c r="B20" s="381" t="s">
        <v>187</v>
      </c>
      <c r="C20" s="381"/>
      <c r="D20" s="207" t="s">
        <v>185</v>
      </c>
      <c r="E20" s="207" t="s">
        <v>186</v>
      </c>
      <c r="F20" s="211">
        <v>75000</v>
      </c>
      <c r="G20" s="237">
        <v>1</v>
      </c>
      <c r="H20" s="238">
        <f t="shared" ref="H20" si="1">F20*G20/1000</f>
        <v>75</v>
      </c>
    </row>
    <row r="21" spans="1:19" ht="36" customHeight="1">
      <c r="A21" s="167" t="s">
        <v>210</v>
      </c>
      <c r="B21" s="381" t="s">
        <v>211</v>
      </c>
      <c r="C21" s="381"/>
      <c r="D21" s="207" t="s">
        <v>185</v>
      </c>
      <c r="E21" s="207" t="s">
        <v>186</v>
      </c>
      <c r="F21" s="211">
        <v>160000</v>
      </c>
      <c r="G21" s="237">
        <v>1</v>
      </c>
      <c r="H21" s="238">
        <f>F21*G21/1000</f>
        <v>160</v>
      </c>
    </row>
    <row r="22" spans="1:19" ht="36" customHeight="1">
      <c r="A22" s="167" t="s">
        <v>212</v>
      </c>
      <c r="B22" s="381" t="s">
        <v>213</v>
      </c>
      <c r="C22" s="381"/>
      <c r="D22" s="207" t="s">
        <v>185</v>
      </c>
      <c r="E22" s="207" t="s">
        <v>186</v>
      </c>
      <c r="F22" s="211">
        <v>25000</v>
      </c>
      <c r="G22" s="237">
        <v>1</v>
      </c>
      <c r="H22" s="238">
        <f>F22*G22/1000</f>
        <v>25</v>
      </c>
    </row>
    <row r="23" spans="1:19" s="19" customFormat="1" ht="36" customHeight="1">
      <c r="A23" s="167" t="s">
        <v>214</v>
      </c>
      <c r="B23" s="382" t="s">
        <v>215</v>
      </c>
      <c r="C23" s="383"/>
      <c r="D23" s="207" t="s">
        <v>185</v>
      </c>
      <c r="E23" s="207" t="s">
        <v>186</v>
      </c>
      <c r="F23" s="236">
        <v>4000000</v>
      </c>
      <c r="G23" s="237">
        <v>1</v>
      </c>
      <c r="H23" s="238">
        <f t="shared" ref="H23:H28" si="2">F23*G23/1000</f>
        <v>4000</v>
      </c>
      <c r="I23" s="208"/>
      <c r="J23" s="208"/>
      <c r="K23" s="208"/>
      <c r="L23" s="208"/>
      <c r="M23" s="208"/>
      <c r="N23" s="208"/>
      <c r="O23" s="208"/>
      <c r="P23" s="208"/>
      <c r="Q23" s="208"/>
      <c r="R23" s="208"/>
      <c r="S23" s="208"/>
    </row>
    <row r="24" spans="1:19" ht="36" customHeight="1">
      <c r="A24" s="167" t="s">
        <v>216</v>
      </c>
      <c r="B24" s="365" t="s">
        <v>215</v>
      </c>
      <c r="C24" s="378"/>
      <c r="D24" s="207" t="s">
        <v>185</v>
      </c>
      <c r="E24" s="207" t="s">
        <v>186</v>
      </c>
      <c r="F24" s="236">
        <v>1300000</v>
      </c>
      <c r="G24" s="237">
        <v>1</v>
      </c>
      <c r="H24" s="238">
        <f t="shared" si="2"/>
        <v>1300</v>
      </c>
    </row>
    <row r="25" spans="1:19" ht="36" customHeight="1">
      <c r="A25" s="167" t="s">
        <v>217</v>
      </c>
      <c r="B25" s="365" t="s">
        <v>218</v>
      </c>
      <c r="C25" s="378"/>
      <c r="D25" s="207" t="s">
        <v>185</v>
      </c>
      <c r="E25" s="207" t="s">
        <v>186</v>
      </c>
      <c r="F25" s="236">
        <v>300000</v>
      </c>
      <c r="G25" s="237">
        <v>1</v>
      </c>
      <c r="H25" s="238">
        <f t="shared" si="2"/>
        <v>300</v>
      </c>
    </row>
    <row r="26" spans="1:19" ht="36" customHeight="1">
      <c r="A26" s="167" t="s">
        <v>219</v>
      </c>
      <c r="B26" s="379" t="s">
        <v>220</v>
      </c>
      <c r="C26" s="380"/>
      <c r="D26" s="207" t="s">
        <v>185</v>
      </c>
      <c r="E26" s="207" t="s">
        <v>186</v>
      </c>
      <c r="F26" s="236">
        <v>40000</v>
      </c>
      <c r="G26" s="237">
        <v>10</v>
      </c>
      <c r="H26" s="238">
        <f>F26*G26/1000</f>
        <v>400</v>
      </c>
    </row>
    <row r="27" spans="1:19" ht="36" customHeight="1">
      <c r="A27" s="167" t="s">
        <v>221</v>
      </c>
      <c r="B27" s="365" t="s">
        <v>222</v>
      </c>
      <c r="C27" s="378"/>
      <c r="D27" s="207" t="s">
        <v>185</v>
      </c>
      <c r="E27" s="207" t="s">
        <v>186</v>
      </c>
      <c r="F27" s="236">
        <v>880000</v>
      </c>
      <c r="G27" s="237">
        <v>2</v>
      </c>
      <c r="H27" s="238">
        <f t="shared" si="2"/>
        <v>1760</v>
      </c>
    </row>
    <row r="28" spans="1:19" ht="36" customHeight="1">
      <c r="A28" s="167" t="s">
        <v>223</v>
      </c>
      <c r="B28" s="365" t="s">
        <v>222</v>
      </c>
      <c r="C28" s="366"/>
      <c r="D28" s="207" t="s">
        <v>185</v>
      </c>
      <c r="E28" s="207" t="s">
        <v>186</v>
      </c>
      <c r="F28" s="236">
        <v>500000</v>
      </c>
      <c r="G28" s="237">
        <v>4</v>
      </c>
      <c r="H28" s="238">
        <f t="shared" si="2"/>
        <v>2000</v>
      </c>
    </row>
    <row r="29" spans="1:19" ht="28.5" customHeight="1"/>
  </sheetData>
  <mergeCells count="29"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24:C24"/>
    <mergeCell ref="B18:C18"/>
    <mergeCell ref="A7:G7"/>
    <mergeCell ref="D8:G8"/>
    <mergeCell ref="B9:G9"/>
    <mergeCell ref="B10:C10"/>
    <mergeCell ref="B11:C11"/>
    <mergeCell ref="B12:C12"/>
    <mergeCell ref="B13:C13"/>
    <mergeCell ref="B14:C14"/>
    <mergeCell ref="B15:C15"/>
    <mergeCell ref="B16:G16"/>
    <mergeCell ref="B17:C17"/>
    <mergeCell ref="D1:H1"/>
    <mergeCell ref="A3:H3"/>
    <mergeCell ref="A5:A6"/>
    <mergeCell ref="B5:C6"/>
    <mergeCell ref="D5:D6"/>
    <mergeCell ref="E5:E6"/>
    <mergeCell ref="F5:H5"/>
  </mergeCells>
  <printOptions horizontalCentered="1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N 1</vt:lpstr>
      <vt:lpstr>N 2 </vt:lpstr>
      <vt:lpstr>N 3</vt:lpstr>
      <vt:lpstr>N 4</vt:lpstr>
      <vt:lpstr> N 5_9_9.1</vt:lpstr>
      <vt:lpstr>N 6</vt:lpstr>
      <vt:lpstr>N 7 </vt:lpstr>
      <vt:lpstr>' N 5_9_9.1'!Print_Area</vt:lpstr>
      <vt:lpstr>'N 1'!Print_Area</vt:lpstr>
      <vt:lpstr>'N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2023-05-03T11:36:07Z</dcterms:modified>
</cp:coreProperties>
</file>