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Hasmik Aperyan\Desktop\Երևան—նախագիծ\"/>
    </mc:Choice>
  </mc:AlternateContent>
  <bookViews>
    <workbookView xWindow="0" yWindow="0" windowWidth="28800" windowHeight="12210" tabRatio="423" activeTab="6"/>
  </bookViews>
  <sheets>
    <sheet name="1" sheetId="53" r:id="rId1"/>
    <sheet name="2" sheetId="50" r:id="rId2"/>
    <sheet name="3" sheetId="60" r:id="rId3"/>
    <sheet name="4" sheetId="61" r:id="rId4"/>
    <sheet name="5" sheetId="59" r:id="rId5"/>
    <sheet name="6" sheetId="57" r:id="rId6"/>
    <sheet name="7" sheetId="51" r:id="rId7"/>
    <sheet name="8" sheetId="62" r:id="rId8"/>
    <sheet name="9" sheetId="63" r:id="rId9"/>
  </sheets>
  <externalReferences>
    <externalReference r:id="rId10"/>
  </externalReferences>
  <definedNames>
    <definedName name="_xlnm._FilterDatabase" localSheetId="5" hidden="1">'6'!$B$8:$H$15</definedName>
    <definedName name="AgencyCode" localSheetId="0">#REF!</definedName>
    <definedName name="AgencyCode" localSheetId="1">#REF!</definedName>
    <definedName name="AgencyCode" localSheetId="6">#REF!</definedName>
    <definedName name="AgencyCode">#REF!</definedName>
    <definedName name="AgencyName" localSheetId="6">#REF!</definedName>
    <definedName name="AgencyName">#REF!</definedName>
    <definedName name="åû">#REF!</definedName>
    <definedName name="davit">#REF!</definedName>
    <definedName name="Functional1" localSheetId="6">#REF!</definedName>
    <definedName name="Functional1">#REF!</definedName>
    <definedName name="ggg">#REF!</definedName>
    <definedName name="mas">#REF!</definedName>
    <definedName name="mass">#REF!</definedName>
    <definedName name="PANature" localSheetId="6">#REF!</definedName>
    <definedName name="PANature">#REF!</definedName>
    <definedName name="PAType" localSheetId="6">#REF!</definedName>
    <definedName name="PAType">#REF!</definedName>
    <definedName name="Performance2" localSheetId="6">#REF!</definedName>
    <definedName name="Performance2">#REF!</definedName>
    <definedName name="PerformanceType" localSheetId="6">#REF!</definedName>
    <definedName name="PerformanceType">#REF!</definedName>
    <definedName name="_xlnm.Print_Titles" localSheetId="1">'2'!$8:$9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1" i="51" l="1"/>
  <c r="H18" i="57"/>
  <c r="F16" i="61"/>
  <c r="G16" i="61"/>
  <c r="E16" i="61"/>
  <c r="D21" i="51" l="1"/>
  <c r="L11" i="59"/>
  <c r="I11" i="59"/>
  <c r="F11" i="59"/>
  <c r="H15" i="57" l="1"/>
  <c r="G24" i="59"/>
  <c r="J24" i="59" s="1"/>
  <c r="M24" i="59" s="1"/>
  <c r="G12" i="60"/>
  <c r="F12" i="60"/>
  <c r="E12" i="60"/>
  <c r="E19" i="53"/>
  <c r="I14" i="62" l="1"/>
  <c r="E31" i="51"/>
  <c r="H17" i="57"/>
  <c r="H16" i="57" s="1"/>
  <c r="I13" i="62" l="1"/>
  <c r="I12" i="62" s="1"/>
  <c r="I11" i="62" s="1"/>
  <c r="I10" i="62" s="1"/>
  <c r="F31" i="51"/>
  <c r="F21" i="51" s="1"/>
  <c r="E21" i="51"/>
  <c r="E14" i="61"/>
  <c r="E12" i="61" s="1"/>
  <c r="E10" i="61" s="1"/>
  <c r="G14" i="61"/>
  <c r="G12" i="61" s="1"/>
  <c r="G10" i="61" s="1"/>
  <c r="F14" i="61"/>
  <c r="F12" i="61" s="1"/>
  <c r="F10" i="61" s="1"/>
  <c r="D9" i="61"/>
  <c r="D16" i="60"/>
  <c r="D14" i="60" s="1"/>
  <c r="D12" i="60" s="1"/>
  <c r="G14" i="60"/>
  <c r="F14" i="60"/>
  <c r="E14" i="60"/>
  <c r="D14" i="61" l="1"/>
  <c r="D12" i="61" s="1"/>
  <c r="D10" i="61" s="1"/>
  <c r="H14" i="60"/>
  <c r="H12" i="60" s="1"/>
  <c r="I45" i="50" l="1"/>
  <c r="E12" i="53"/>
  <c r="H44" i="50" l="1"/>
  <c r="H43" i="50" s="1"/>
  <c r="H42" i="50" s="1"/>
  <c r="H41" i="50" s="1"/>
  <c r="H39" i="50" s="1"/>
  <c r="H37" i="50" s="1"/>
  <c r="H33" i="50" s="1"/>
  <c r="H35" i="50" s="1"/>
  <c r="H31" i="50" s="1"/>
  <c r="H30" i="50" s="1"/>
  <c r="J45" i="50"/>
  <c r="I44" i="50"/>
  <c r="I43" i="50" s="1"/>
  <c r="I42" i="50" s="1"/>
  <c r="I41" i="50" s="1"/>
  <c r="I39" i="50" s="1"/>
  <c r="F25" i="53"/>
  <c r="F19" i="53" s="1"/>
  <c r="G25" i="53" l="1"/>
  <c r="F12" i="53"/>
  <c r="I37" i="50"/>
  <c r="I33" i="50" s="1"/>
  <c r="I35" i="50" s="1"/>
  <c r="I31" i="50" s="1"/>
  <c r="I30" i="50" s="1"/>
  <c r="J44" i="50"/>
  <c r="J43" i="50" s="1"/>
  <c r="J42" i="50" s="1"/>
  <c r="J41" i="50" s="1"/>
  <c r="J39" i="50" s="1"/>
  <c r="G19" i="53" l="1"/>
  <c r="G12" i="53" s="1"/>
  <c r="J37" i="50"/>
  <c r="J33" i="50" s="1"/>
  <c r="J35" i="50" s="1"/>
  <c r="J31" i="50" s="1"/>
  <c r="J30" i="50" s="1"/>
  <c r="F23" i="59" l="1"/>
  <c r="F18" i="59" s="1"/>
  <c r="F16" i="59" s="1"/>
  <c r="F12" i="59" s="1"/>
  <c r="I23" i="59"/>
  <c r="I22" i="59" s="1"/>
  <c r="I21" i="59" s="1"/>
  <c r="I20" i="59" s="1"/>
  <c r="L23" i="59"/>
  <c r="L22" i="59" s="1"/>
  <c r="L21" i="59" s="1"/>
  <c r="L20" i="59" s="1"/>
  <c r="G23" i="59"/>
  <c r="J23" i="59"/>
  <c r="M23" i="59"/>
  <c r="M18" i="59" s="1"/>
  <c r="F14" i="59" l="1"/>
  <c r="E24" i="59"/>
  <c r="E23" i="59" s="1"/>
  <c r="E22" i="59" s="1"/>
  <c r="E21" i="59" s="1"/>
  <c r="E20" i="59" s="1"/>
  <c r="K24" i="59"/>
  <c r="K23" i="59" s="1"/>
  <c r="K22" i="59" s="1"/>
  <c r="K21" i="59" s="1"/>
  <c r="K20" i="59" s="1"/>
  <c r="G22" i="59"/>
  <c r="G21" i="59" s="1"/>
  <c r="G20" i="59" s="1"/>
  <c r="G18" i="59"/>
  <c r="G16" i="59" s="1"/>
  <c r="J22" i="59"/>
  <c r="J21" i="59" s="1"/>
  <c r="J20" i="59" s="1"/>
  <c r="J18" i="59"/>
  <c r="J16" i="59" s="1"/>
  <c r="F22" i="59"/>
  <c r="F21" i="59" s="1"/>
  <c r="F20" i="59" s="1"/>
  <c r="I18" i="59"/>
  <c r="I16" i="59" s="1"/>
  <c r="H24" i="59"/>
  <c r="H23" i="59" s="1"/>
  <c r="M22" i="59"/>
  <c r="M21" i="59" s="1"/>
  <c r="M20" i="59" s="1"/>
  <c r="L18" i="59"/>
  <c r="L16" i="59" s="1"/>
  <c r="F13" i="59"/>
  <c r="J12" i="59" l="1"/>
  <c r="J11" i="59" s="1"/>
  <c r="H11" i="59" s="1"/>
  <c r="J14" i="59"/>
  <c r="G12" i="59"/>
  <c r="G11" i="59" s="1"/>
  <c r="E11" i="59" s="1"/>
  <c r="G14" i="59"/>
  <c r="G13" i="59" s="1"/>
  <c r="L12" i="59"/>
  <c r="L14" i="59"/>
  <c r="I12" i="59"/>
  <c r="I14" i="59"/>
  <c r="I13" i="59" s="1"/>
  <c r="E18" i="59"/>
  <c r="E16" i="59" s="1"/>
  <c r="K18" i="59"/>
  <c r="K16" i="59" s="1"/>
  <c r="L13" i="59"/>
  <c r="H22" i="59"/>
  <c r="H21" i="59" s="1"/>
  <c r="H20" i="59" s="1"/>
  <c r="H18" i="59"/>
  <c r="H16" i="59" s="1"/>
  <c r="J13" i="59"/>
  <c r="M16" i="59"/>
  <c r="M12" i="59" l="1"/>
  <c r="M11" i="59" s="1"/>
  <c r="K11" i="59" s="1"/>
  <c r="M14" i="59"/>
  <c r="K12" i="59"/>
  <c r="K14" i="59"/>
  <c r="K13" i="59" s="1"/>
  <c r="H14" i="59"/>
  <c r="H12" i="59"/>
  <c r="E12" i="59"/>
  <c r="E14" i="59"/>
  <c r="E13" i="59" s="1"/>
  <c r="H13" i="59"/>
  <c r="M13" i="59"/>
  <c r="H14" i="57" l="1"/>
  <c r="H13" i="57" s="1"/>
  <c r="H12" i="57" l="1"/>
  <c r="H11" i="57" s="1"/>
  <c r="H29" i="50"/>
  <c r="H28" i="50" s="1"/>
  <c r="H27" i="50" s="1"/>
  <c r="H26" i="50" s="1"/>
  <c r="H24" i="50" s="1"/>
  <c r="H22" i="50" s="1"/>
  <c r="H18" i="50" s="1"/>
  <c r="H20" i="50" l="1"/>
  <c r="H16" i="50" s="1"/>
  <c r="H14" i="50" s="1"/>
  <c r="H10" i="57"/>
  <c r="H12" i="50" l="1"/>
  <c r="H10" i="50" s="1"/>
  <c r="I29" i="50" l="1"/>
  <c r="I28" i="50" s="1"/>
  <c r="I27" i="50" s="1"/>
  <c r="I26" i="50" s="1"/>
  <c r="I24" i="50" s="1"/>
  <c r="I22" i="50" s="1"/>
  <c r="I18" i="50" s="1"/>
  <c r="I20" i="50" l="1"/>
  <c r="I16" i="50" s="1"/>
  <c r="E11" i="53"/>
  <c r="E9" i="53" s="1"/>
  <c r="I14" i="50" l="1"/>
  <c r="I12" i="50" s="1"/>
  <c r="I10" i="50" s="1"/>
  <c r="F11" i="53"/>
  <c r="F9" i="53" s="1"/>
  <c r="G11" i="53" l="1"/>
  <c r="G9" i="53" s="1"/>
  <c r="J29" i="50" l="1"/>
  <c r="J28" i="50" s="1"/>
  <c r="J27" i="50" s="1"/>
  <c r="J26" i="50" s="1"/>
  <c r="J24" i="50" s="1"/>
  <c r="J22" i="50" s="1"/>
  <c r="J20" i="50" l="1"/>
  <c r="J16" i="50" s="1"/>
  <c r="J18" i="50"/>
  <c r="J14" i="50" l="1"/>
  <c r="J12" i="50" s="1"/>
  <c r="J10" i="50" s="1"/>
</calcChain>
</file>

<file path=xl/sharedStrings.xml><?xml version="1.0" encoding="utf-8"?>
<sst xmlns="http://schemas.openxmlformats.org/spreadsheetml/2006/main" count="307" uniqueCount="176">
  <si>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</si>
  <si>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</si>
  <si>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</si>
  <si>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</si>
  <si>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</si>
  <si>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</si>
  <si>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</si>
  <si>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</si>
  <si>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Միջոցառում</t>
  </si>
  <si>
    <t>այդ թվում`</t>
  </si>
  <si>
    <t>Ցուցանիշների փոփոխությունը 
(ավելացումները նշված են դրական նշանով, իսկ նվազեցումները` փակագծերում)</t>
  </si>
  <si>
    <t xml:space="preserve"> ՈՉ ՖԻՆԱՆՍԱԿԱՆ ԱԿՏԻՎՆԵՐԻ ԳԾՈՎ ԾԱԽՍԵՐ</t>
  </si>
  <si>
    <t>հազ. դրամ</t>
  </si>
  <si>
    <t>Հավելված N2</t>
  </si>
  <si>
    <t>Բաժին</t>
  </si>
  <si>
    <t>Խումբ</t>
  </si>
  <si>
    <t>Դաս</t>
  </si>
  <si>
    <t xml:space="preserve">Հավելված N1 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</si>
  <si>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</si>
  <si>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</si>
  <si>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</si>
  <si>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 xml:space="preserve"> ԸՆԴԱՄԵՆԸ</t>
  </si>
  <si>
    <t>այդ թվում</t>
  </si>
  <si>
    <t xml:space="preserve">ՀՀ տարածքային կառավարման և ենթակառուցվածքների նախարարություն 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</si>
  <si>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</si>
  <si>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</si>
  <si>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Ծրագիր</t>
  </si>
  <si>
    <t xml:space="preserve"> Միջոց առում</t>
  </si>
  <si>
    <t>Ինն ամիս</t>
  </si>
  <si>
    <t>Տարի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</si>
  <si>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</si>
  <si>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</si>
  <si>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</si>
  <si>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</si>
  <si>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</si>
  <si>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</si>
  <si>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</si>
  <si>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</si>
  <si>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</si>
  <si>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Տրանսֆերտների տրամադրում</t>
  </si>
  <si>
    <t xml:space="preserve"> 1157</t>
  </si>
  <si>
    <t xml:space="preserve"> Քաղաքային զարգացում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</si>
  <si>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</si>
  <si>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</si>
  <si>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</si>
  <si>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</si>
  <si>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</si>
  <si>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</si>
  <si>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ՀՀ տարածքային կառավարման և ենթակառուցվածքների նախարարություն</t>
  </si>
  <si>
    <t xml:space="preserve"> ՀԻՄՆԱԿԱՆ ՄԻՋՈՑՆԵՐ</t>
  </si>
  <si>
    <t>ԸՆԴԱՄԵՆԸ_x000D_
այդ թվում`</t>
  </si>
  <si>
    <t xml:space="preserve"> - ՈՉ ՖԻՆԱՆՍԱԿԱՆ ԱԿՏԻՎՆԵՐԻ ԳԾՈՎ ԾԱԽՍԵՐ </t>
  </si>
  <si>
    <t>ՀՀ ՏԱՐԱԾՔԱՅԻՆ ԿԱՌԱՎԱՐՄԱՆ ԵՎ ԵՆԹԱԿԱՌՈՒՑՎԱԾՔՆԵՐԻ ՆԱԽԱՐԱՐՈՒԹՅՈՒՆ_x000D_
այդ թվում`</t>
  </si>
  <si>
    <t>Քաղաքային զարգացում</t>
  </si>
  <si>
    <t xml:space="preserve"> Շահառուների ընտրության չափանիշները </t>
  </si>
  <si>
    <t xml:space="preserve">ՀՀ կառավարության  2023 թվականի </t>
  </si>
  <si>
    <t xml:space="preserve">Բյուջետային հատակացումների գլխավոր կարգադրիչներ, ծրագրերի, միջոցառումների և միջոցառումներն իրականացնող պետական մարմինների անվանումները </t>
  </si>
  <si>
    <t xml:space="preserve"> Բաժին</t>
  </si>
  <si>
    <t xml:space="preserve"> Խումբ</t>
  </si>
  <si>
    <t xml:space="preserve"> Միջոցա ռում</t>
  </si>
  <si>
    <t>ՏՆՏԵՍԱԿԱՆ ՀԱՐԱԲԵՐՈՒԹՅՈՒՆՆԵՐ</t>
  </si>
  <si>
    <t>Տրանսպորտ</t>
  </si>
  <si>
    <t xml:space="preserve"> Ցուցանիշների փոփոխությունը 
(ավելացումները նշված են դրական նշանով, իսկ նվազեցումները` փակագծերում)</t>
  </si>
  <si>
    <t xml:space="preserve"> Ճանապարհային տրանսպորտ</t>
  </si>
  <si>
    <t>01</t>
  </si>
  <si>
    <t>Համաֆինանսավորում</t>
  </si>
  <si>
    <t>Ճանապարհային տրանսպորտ</t>
  </si>
  <si>
    <t xml:space="preserve"> ՀՀ բնակչություն </t>
  </si>
  <si>
    <t xml:space="preserve"> 12028</t>
  </si>
  <si>
    <t>Արևելյան Եվրոպայի էներգախնյողության և շրջակա միջավայրի գործընկերության տարածաշրջանային հիմնադրամի աջակցությամբ իրականացվող Երևան քաղաքի հանրային տրանսպորտի նոր երթուղային ցանցի շարժակազմի ներդրման ֆինասական աջակցության դրամաշնորհային ծրագիր</t>
  </si>
  <si>
    <t xml:space="preserve"> ՄԵՔԵՆԱՆԵՐ  ԵՎ  ՍԱՐՔԱՎՈՐՈՒՄՆԵՐ</t>
  </si>
  <si>
    <t xml:space="preserve"> - Տրանսպորտային սարքավորումներ</t>
  </si>
  <si>
    <t xml:space="preserve"> Արևելյան Եվրոպայի էներգախնյողության և շրջակա միջավայրի գործընկերության տարածաշրջանային հիմնադրամի աջակցությամբ իրականացվող Երևան քաղաքի հանրային տրանսպորտի նոր երթուղային ցանցի շարժակազմի ներդրման ֆինասական աջակցության դրամաշնորհային ծրագիր</t>
  </si>
  <si>
    <t xml:space="preserve"> Երևան քաղաքի տրանսպորտի և երթևեկության բարելավման համար տրամադրվող աջակցություն և ծառայություններ</t>
  </si>
  <si>
    <t xml:space="preserve">    ՀՀ կառավարության  2023 թվականի </t>
  </si>
  <si>
    <t xml:space="preserve">              ______________ ի    ___Ն որոշման</t>
  </si>
  <si>
    <t>ՀՀ տարածքային կառավարման և ենթակառուցվածնքերի նախարարություն</t>
  </si>
  <si>
    <t>Ծրագրի դասիչը</t>
  </si>
  <si>
    <t>Ծրագրի անվանումը</t>
  </si>
  <si>
    <t xml:space="preserve">1157
</t>
  </si>
  <si>
    <t xml:space="preserve">Ծրագրի միջոցառումները </t>
  </si>
  <si>
    <t>Ծրագրի դասիչը՝</t>
  </si>
  <si>
    <t>Ցուցանիշների փոփոխությունը (ավելացումները նշված են դրական նշանով)</t>
  </si>
  <si>
    <t>Միջոցառման դասիչը՝</t>
  </si>
  <si>
    <t>ինն ամիս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</si>
  <si>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</si>
  <si>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</si>
  <si>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</si>
  <si>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</si>
  <si>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Միջոցառման վրա կատարվող ծախսը (հազար դրամ)</t>
  </si>
  <si>
    <t>Առաջին կիսամյակ</t>
  </si>
  <si>
    <t>Ա.ՀԱՐՈՒԹՅՈՒՆՅԱՆ</t>
  </si>
  <si>
    <t>12028</t>
  </si>
  <si>
    <t>Երևանի մետրոպոլիտենի ենթակառուցվածքների նորոգում</t>
  </si>
  <si>
    <t>Միջոցառման նկարագրությունը՝</t>
  </si>
  <si>
    <t xml:space="preserve"> Երևանի մետրոպոլիտենի ենթակառուցվածքների նորոգում</t>
  </si>
  <si>
    <t xml:space="preserve"> Հանրության կողմից անմիջականորեն օգտագործվող ակտիվների հետ կապված միջոցառումներ</t>
  </si>
  <si>
    <t>05</t>
  </si>
  <si>
    <t xml:space="preserve"> Խողովակաշարային և այլ տրանսպորտ</t>
  </si>
  <si>
    <t>ՀՀ տարածքային կառավարման և ենթակառուցվածքների նախարարություն</t>
  </si>
  <si>
    <t>այդ թվում` ըստ կատարողների</t>
  </si>
  <si>
    <t>ՄԵՔԵՆԱՆԵՐ ԵՎ ՍԱՐՔԱՎՈՐՈՒՄՆԵՐ</t>
  </si>
  <si>
    <t xml:space="preserve"> - Այլ մեքենաներ և սարքավորումներ</t>
  </si>
  <si>
    <t>Հավելված N 3</t>
  </si>
  <si>
    <t>Ծրագրային դասիչը</t>
  </si>
  <si>
    <t>Բյուջետային գլխավոր կարգադրիչների, ծրագրերի, միջոցառումների և ուղղությունների անվանումները</t>
  </si>
  <si>
    <t>Ընդամենը</t>
  </si>
  <si>
    <t>ՀՀ ՏԱՐԱԾՔԱՅԻՆ ԿԱՌԱՎԱՐՄԱՆ ԵՎ ԵՆԹԱԿԱՌՈՒՑՎԱԾՔՆԵՐԻ ՆԱԽԱՐԱՐՈՒԹՅՈՒՆ</t>
  </si>
  <si>
    <t>1157</t>
  </si>
  <si>
    <t>21001</t>
  </si>
  <si>
    <t xml:space="preserve"> ՀԱՅԱՍՏԱՆԻ ՀԱՆՐԱՊԵՏՈՒԹՅԱՆ</t>
  </si>
  <si>
    <t xml:space="preserve">    ՎԱՐՉԱՊԵՏԻ ԱՇԽԱՏԱԿԱԶՄԻ</t>
  </si>
  <si>
    <t>Ա. ՀԱՐՈՒԹՅՈՒՆՅԱՆ</t>
  </si>
  <si>
    <t>Հավելված N 4</t>
  </si>
  <si>
    <t>Ծրագրային դասիչ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</si>
  <si>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</si>
  <si>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</si>
  <si>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</si>
  <si>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</si>
  <si>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</si>
  <si>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>ՀԱՅԱՍՏԱՆԻ ՀԱՆՐԱՊԵՏՈՒԹՅԱՆ</t>
  </si>
  <si>
    <t>ՎԱՐՉԱՊԵՏԻ  ԱՇԽԱՏԱԿԱԶՄԻ</t>
  </si>
  <si>
    <t xml:space="preserve">ՂԵԿԱՎԱՐ՝      </t>
  </si>
  <si>
    <t xml:space="preserve"> Ա. ՀԱՐՈՒԹՅՈՒՆՅԱՆ</t>
  </si>
  <si>
    <t xml:space="preserve">Միջոցառումն իրականացնողի անվանումը </t>
  </si>
  <si>
    <t xml:space="preserve"> Մասնագիտացված միավոր </t>
  </si>
  <si>
    <t>Անվազույգերի ձեռքբերում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</si>
  <si>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</si>
  <si>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</si>
  <si>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</si>
  <si>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</si>
  <si>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</si>
  <si>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</si>
  <si>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</si>
  <si>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04</t>
  </si>
  <si>
    <t xml:space="preserve"> </t>
  </si>
  <si>
    <t>ԲՄ</t>
  </si>
  <si>
    <t>Խումբ N 05</t>
  </si>
  <si>
    <t>Դաս N 05</t>
  </si>
  <si>
    <t xml:space="preserve"> ՄԱՍ I.  ԱՊՐԱՆՔՆԵՐ</t>
  </si>
  <si>
    <t>հատ</t>
  </si>
  <si>
    <t xml:space="preserve">ՀՀ կառավարության 2023 թվականի </t>
  </si>
  <si>
    <t xml:space="preserve">  Խողովակաշարային և այլ տրանսպորտ</t>
  </si>
  <si>
    <t>1157-21001</t>
  </si>
  <si>
    <t>վագոնների պահեստամասեր</t>
  </si>
  <si>
    <t>NN</t>
  </si>
  <si>
    <t>Պայմանագրի ծածկագիրը</t>
  </si>
  <si>
    <t>Պայմանագրի կնքման ամսաթիվը</t>
  </si>
  <si>
    <t>N ԵՄ-ԲՄԱՊՁԲ-22/107-1</t>
  </si>
  <si>
    <t>26.10.2022թ.</t>
  </si>
  <si>
    <t>Հավելված N5</t>
  </si>
  <si>
    <t>Հավելված N6</t>
  </si>
  <si>
    <t xml:space="preserve"> Հավելված N 7</t>
  </si>
  <si>
    <t>Հավելված N 8</t>
  </si>
  <si>
    <t>Հավելված N 9</t>
  </si>
  <si>
    <t>Ցուցանիշների փոփոխությունը 
(նվազեցումները նշված են փակագծերում)</t>
  </si>
  <si>
    <t>Դրամաշնորհային միջոցներ</t>
  </si>
  <si>
    <t>«ՀԱՅԱUՏԱՆԻ ՀԱՆՐԱՊԵՏՈՒԹՅԱՆ 2023 ԹՎԱԿԱՆԻ ՊԵՏԱԿԱՆ ԲՅՈՒՋԵԻ ՄԱUԻՆ» OՐԵՆՔԻ N 1 ՀԱՎԵԼՎԱԾԻ N 5 ԱՂՅՈՒՍԱԿՈՒՄ  ԵՎ ՀԱՅԱՍՏԱՆԻ ՀԱՆՐԱՊԵՏՈՒԹՅԱՆ ԿԱՌԱՎԱՐՈՒԹՅԱՆ 2022 ԹՎԱԿԱՆԻ ԴԵԿՏԵՄԲԵՐԻ 29-Ի N 2111-Ն ՈՐՈՇՄԱՆ N 5 ՀԱՎԵԼՎԱԾԻ N 4 ԱՂՅՈՒՍԱԿՈՒՄ ԿԱՏԱՐՎՈՂ ՓՈՓՈԽՈՒԹՅՈՒՆՆԵՐԸ</t>
  </si>
  <si>
    <t>ՀԱՅԱՍՏԱՆԻ ՀԱՆՐԱՊԵՏՈՒԹՅԱՆ ԿԱՌԱՎԱՐՈՒԹՅԱՆ 2022 ԹՎԱԿԱՆԻ ԴԵԿՏԵՄԲԵՐԻ 29-Ի N 2111-Ն ՈՐՈՇՄԱՆ 
N8 ՀԱՎԵԼՎԱԾՈՒՄ ԿԱՏԱՐՎՈՂ ՓՈՓՈԽՈՒԹՅՈՒՆԸ ԵՎ ԼՐԱՑՈՒՄԸ</t>
  </si>
  <si>
    <t>ՀԱՅԱՍՏԱՆԻ ՀԱՆՐԱՊԵՏՈՒԹՅԱՆ                                                                             ՎԱՐՉԱՊԵՏԻ ԱՇԽԱՏԱԿԱԶՄԻ                                                                    ՂԵԿԱՎԱՐ`</t>
  </si>
  <si>
    <t xml:space="preserve">                 ՂԵԿԱՎԱՐ`</t>
  </si>
  <si>
    <t>ՀԱՅԱՍՏԱՆԻ ՀԱՆՐԱՊԵՏՈՒԹՅԱՆ ԿԱՌԱՎԱՐՈՒԹՅԱՆ 2022 ԹՎԱԿԱՆԻ ԴԵԿՏԵՄԲԵՐԻ 29-Ի N 2111-Ն ՈՐՈՇՄԱՆ N 5 ՀԱՎԵԼՎԱԾԻ N 2 ԱՂՅՈՒՍԱԿԻ ՑՈՒՑԱՆԻՇՆԵՐՈՒՄ ԿԱՏԱՐՎՈՂ ԼՐԱՑՈՒՄԸ</t>
  </si>
  <si>
    <t>«ՀԱՅԱՍՏԱՆԻ ՀԱՆՐԱՊԵՏՈՒԹՅԱՆ 2023 ԹՎԱԿԱՆԻ ՊԵՏԱԿԱՆ ԲՅՈՒՋԵԻ ՄԱՍԻՆ» ՕՐԵՆՔԻ N 1 ՀԱՎԵԼՎԱԾԻ N 3 ԱՂՅՈՒՍԱԿՈՒՄ ԿԱՏԱՐՎՈՂ ԼՐԱՑՈՒՄԸ</t>
  </si>
  <si>
    <t>ՀԱՅԱՍՏԱՆԻ ՀԱՆՐԱՊԵՏՈՒԹՅԱՆ                                                                                                                                                     ՎԱՐՉԱՊԵՏԻ ԱՇԽԱՏԱԿԱԶՄԻ                                                                                                                                                                 ՂԵԿԱՎԱՐ՝</t>
  </si>
  <si>
    <r>
      <rPr>
        <sz val="12"/>
        <color theme="0"/>
        <rFont val="GHEA Grapalat"/>
        <family val="3"/>
      </rPr>
      <t>՛</t>
    </r>
    <r>
      <rPr>
        <sz val="12"/>
        <rFont val="GHEA Grapalat"/>
        <family val="3"/>
      </rPr>
      <t>01</t>
    </r>
  </si>
  <si>
    <t xml:space="preserve">   Դաս</t>
  </si>
  <si>
    <t>ՀԱՅԱՍՏԱՆԻ ՀԱՆՐԱՊԵՏՈՒԹՅԱՆ                                                                                                                                                                        ՎԱՐՉԱՊԵՏԻ ԱՇԽԱՏԱԿԱԶՄԻ                                                                                                                                                                                            ՂԵԿԱՎԱՐ՝                                                                                           Ա. ՀԱՐՈՒԹՅՈՒՆՅԱՆ</t>
  </si>
  <si>
    <t xml:space="preserve">ՀԱՅԱՍՏԱՆԻ ՀԱՆՐԱՊԵՏՈՒԹՅԱՆ ԿԱՌԱՎԱՐՈՒԹՅԱՆ 2022 ԹՎԱԿԱՆԻ ԴԵԿՏԵՄԲԵՐԻ 29-Ի N 2111-Ն ՈՐՈՇՄԱՆ
N 9 ԵՎ N 9.1 ՀԱՎԵԼՎԱԾՆԵՐԻ  N 9.7 ԵՎ 9.1.7 ԱՂՅՈՒՍԱԿՆԵՐՈՒՄ ԿԱՏԱՐՎՈՂ ՓՈՓՈԽՈՒԹՅՈՒՆՆԵՐԸ ԵՎ ԼՐԱՑՈՒՄՆԵՐԸ 
</t>
  </si>
  <si>
    <t>Ցուցանիշների փոփոխությունը (նվազեցումները նշված են փակագծերում)</t>
  </si>
  <si>
    <t>«ՀԱՅԱUՏԱՆԻ ՀԱՆՐԱՊԵՏՈՒԹՅԱՆ 2023 ԹՎԱԿԱՆԻ ՊԵՏԱԿԱՆ ԲՅՈՒՋԵԻ ՄԱUԻՆ» OՐԵՆՔԻ N 1 ՀԱՎԵԼՎԱԾԻ N 2 ԱՂՅՈՒՍԱԿՈՒՄ ՎԵՐԱԲԱՇԽՈՒՄ ԵՎ ՀԱՅԱՍՏԱՆԻ ՀԱՆՐԱՊԵՏՈՒԹՅԱՆ ԿԱՌԱՎԱՐՈՒԹՅԱՆ 2022 ԹՎԱԿԱՆԻ ԴԵԿՏԵՄԲԵՐԻ 29-Ի N 2111-Ն ՈՐՈՇՄԱՆ N 5 ՀԱՎԵԼՎԱԾԻ N 1 ԱՂՅՈՒՍԱԿՈՒՄ ԿԱՏԱՐՎՈՂ ՓՈՓՈԽՈՒԹՅՈՒՆԸ ՈՒ ԼՐԱՑՈՒՄԸ</t>
  </si>
  <si>
    <t>ՀԱՅԱՍՏԱՆԻ ՀԱՆՐԱՊԵՏՈՒԹՅԱՆ ԿԱՌԱՎԱՐՈՒԹՅԱՆ 2022 ԹՎԱԿԱՆԻ ԴԵԿՏԵՄԲԵՐԻ 29-Ի N 2111-Ն ՈՐՈՇՄԱՆ N 3 ԵՎ N 4 ՀԱՎԵԼՎԱԾՆԵՐՈՒՄ ԿԱՏԱՐՎՈՂ ՓՈՓՈԽՈՒԹՅՈՒՆՆԵՐԸ ՈՒ ԼՐԱՑՈՒՄՆԵՐԸ</t>
  </si>
  <si>
    <t>ՀԱՅԱՍՏԱՆԻ ՀԱՆՐԱՊԵՏՈՒԹՅԱՆ ԿԱՌԱՎԱՐՈՒԹՅԱՆ 2021 ԹՎԱԿԱՆԻ ԴԵԿՏԵՄԲԵՐԻ 29-Ի N 2111-Ն ՈՐՈՇՄԱՆ N 10 ՀԱՎԵԼՎԱԾՈՒՄ ԿԱՏԱՐՎՈՂ ԼՐԱՑՈՒՄԸ</t>
  </si>
  <si>
    <t>ՀԱՅԱՍՏԱՆԻ ՀԱՆՐԱՊԵՏՈՒԹՅԱՆ                      ՎԱՐՉԱՊԵՏԻ  ԱՇԽԱՏԱԿԱԶՄԻ                                                                ՂԵԿԱՎԱՐ՝</t>
  </si>
  <si>
    <t>ՀԱՅԱՍՏԱՆԻ ՀԱՆՐԱՊԵՏՈՒԹՅԱՆ                                                                   ՎԱՐՉԱՊԵՏԻ ԱՇԽԱՏԱԿԱԶՄԻ                                                                           ՂԵԿԱՎԱՐ՝</t>
  </si>
  <si>
    <t xml:space="preserve">Ց Ա Ն Կ
 «ԵՐԵՎԱՆԻ ԿԱՐԵՆ ԴԵՄԻՐՃՅԱՆԻ ԱՆՎԱՆ ՄԵՏՐՈՊՈԼԻՏԵՆ» ՓԲԸ-Ի ԿՈՂՄԻՑ 2022 ԹՎԱԿԱՆԻ ԸՆԹԱՑՔՈՒՄ «ԳՆՈՒՄՆԵՐԻ ՄԱՍԻՆ» ՕՐԵՆՔԻ 15-ՐԴ ՀՈԴՎԱԾԻ 6-ՐԴ ՄԱՍԻ ՀԻՄԱՆ ՎՐԱ ԿԱԶՄԱԿԵՐՊՎԱԾ ԱՊՐԱՆՔՆԵՐԻ ԳՆՄԱՆ ԳՈՐԾԸՆԹԱՑԻ ԱՐԴՅՈՒՆՔՈՒՄ ԿՆՔՎԱԾ ՊԱՅՄԱՆԱԳՐԻ
</t>
  </si>
  <si>
    <t>ՀԱՅԱՍՏԱՆԻ ՀԱՆՐԱՊԵՏՈՒԹՅԱՆ                                                                                              ՎԱՐՉԱՊԵՏԻ ԱՇԽԱՏԱԿԱԶՄԻ                                                                                                          ՂԵԿԱՎԱՐ`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</si>
</sst>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-* #,##0.00_-;\-* #,##0.00_-;_-* &quot;-&quot;??_-;_-@_-"/>
    <numFmt numFmtId="164" formatCode="_(* #,##0.00_);_(* \(#,##0.00\);_(* &quot;-&quot;??_);_(@_)"/>
    <numFmt numFmtId="165" formatCode="_-* #,##0.00\ _֏_-;\-* #,##0.00\ _֏_-;_-* &quot;-&quot;??\ _֏_-;_-@_-"/>
    <numFmt numFmtId="166" formatCode="_-* #,##0.00\ _₽_-;\-* #,##0.00\ _₽_-;_-* &quot;-&quot;??\ _₽_-;_-@_-"/>
    <numFmt numFmtId="167" formatCode="_ * #,##0.00_)_€_ ;_ * \(#,##0.00\)_€_ ;_ * &quot;-&quot;??_)_€_ ;_ @_ "/>
    <numFmt numFmtId="168" formatCode="##,##0.0;\(##,##0.0\);\-"/>
    <numFmt numFmtId="169" formatCode="#,##0.0_);\(#,##0.0\)"/>
    <numFmt numFmtId="170" formatCode="_(* #,##0.0_);_(* \(#,##0.0\);_(* &quot;-&quot;??_);_(@_)"/>
    <numFmt numFmtId="171" formatCode="_-* #,##0.00_р_._-;\-* #,##0.00_р_._-;_-* &quot;-&quot;??_р_._-;_-@_-"/>
    <numFmt numFmtId="172" formatCode="_ * #,##0.00_)\ _ _ ;_ * \(#,##0.00\)\ _ _ ;_ * &quot;-&quot;??_)\ _ _ ;_ @_ "/>
    <numFmt numFmtId="173" formatCode="#,##0.0"/>
    <numFmt numFmtId="174" formatCode="_-* #,##0.00\ _դ_ր_._-;\-* #,##0.00\ _դ_ր_._-;_-* &quot;-&quot;??\ _դ_ր_._-;_-@_-"/>
    <numFmt numFmtId="175" formatCode="General_)"/>
    <numFmt numFmtId="176" formatCode="#,##0.0;[Red]#,##0.0"/>
    <numFmt numFmtId="177" formatCode="##,##0;\(##,##0\);\-"/>
    <numFmt numFmtId="178" formatCode="_(* #,##0.0_);_(* \(#,##0.0\);_(* &quot;-&quot;?_);_(@_)"/>
  </numFmts>
  <fonts count="11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8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2"/>
      <name val="GHEA Grapalat"/>
      <family val="3"/>
    </font>
    <font>
      <i/>
      <sz val="8"/>
      <name val="GHEA Grapalat"/>
      <family val="2"/>
    </font>
    <font>
      <sz val="12"/>
      <name val="GHEA Grapalat"/>
      <family val="2"/>
    </font>
    <font>
      <sz val="12"/>
      <color rgb="FF000000"/>
      <name val="GHEA Grapalat"/>
      <family val="3"/>
    </font>
    <font>
      <i/>
      <sz val="12"/>
      <color rgb="FF000000"/>
      <name val="GHEA Grapalat"/>
      <family val="3"/>
    </font>
    <font>
      <sz val="10"/>
      <name val="Arial Cyr"/>
      <family val="2"/>
      <charset val="204"/>
    </font>
    <font>
      <sz val="11"/>
      <color indexed="8"/>
      <name val="Times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60"/>
      <name val="Times Armenian"/>
      <family val="2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u/>
      <sz val="12"/>
      <name val="GHEA Grapalat"/>
      <family val="3"/>
    </font>
    <font>
      <sz val="12"/>
      <color theme="0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FFFF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</borders>
  <cellStyleXfs count="1280">
    <xf numFmtId="0" fontId="0" fillId="0" borderId="0"/>
    <xf numFmtId="0" fontId="5" fillId="0" borderId="0"/>
    <xf numFmtId="9" fontId="6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168" fontId="10" fillId="0" borderId="0" applyFill="0" applyBorder="0" applyProtection="0">
      <alignment horizontal="right" vertical="top"/>
    </xf>
    <xf numFmtId="0" fontId="10" fillId="0" borderId="0">
      <alignment horizontal="left" vertical="top" wrapText="1"/>
    </xf>
    <xf numFmtId="0" fontId="12" fillId="0" borderId="0"/>
    <xf numFmtId="16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3" fillId="0" borderId="0"/>
    <xf numFmtId="0" fontId="14" fillId="0" borderId="0"/>
    <xf numFmtId="167" fontId="13" fillId="0" borderId="0" applyFont="0" applyFill="0" applyBorder="0" applyAlignment="0" applyProtection="0"/>
    <xf numFmtId="0" fontId="9" fillId="0" borderId="0"/>
    <xf numFmtId="164" fontId="16" fillId="0" borderId="0" applyFont="0" applyFill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8" fillId="9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9" fillId="3" borderId="0" applyNumberFormat="0" applyBorder="0" applyAlignment="0" applyProtection="0"/>
    <xf numFmtId="0" fontId="20" fillId="6" borderId="5" applyNumberFormat="0" applyAlignment="0" applyProtection="0"/>
    <xf numFmtId="0" fontId="21" fillId="7" borderId="8" applyNumberFormat="0" applyAlignment="0" applyProtection="0"/>
    <xf numFmtId="0" fontId="22" fillId="0" borderId="0" applyNumberFormat="0" applyFill="0" applyBorder="0" applyAlignment="0" applyProtection="0"/>
    <xf numFmtId="0" fontId="23" fillId="2" borderId="0" applyNumberFormat="0" applyBorder="0" applyAlignment="0" applyProtection="0"/>
    <xf numFmtId="0" fontId="24" fillId="0" borderId="2" applyNumberFormat="0" applyFill="0" applyAlignment="0" applyProtection="0"/>
    <xf numFmtId="0" fontId="25" fillId="0" borderId="3" applyNumberFormat="0" applyFill="0" applyAlignment="0" applyProtection="0"/>
    <xf numFmtId="0" fontId="26" fillId="0" borderId="4" applyNumberFormat="0" applyFill="0" applyAlignment="0" applyProtection="0"/>
    <xf numFmtId="0" fontId="26" fillId="0" borderId="0" applyNumberFormat="0" applyFill="0" applyBorder="0" applyAlignment="0" applyProtection="0"/>
    <xf numFmtId="0" fontId="27" fillId="5" borderId="5" applyNumberFormat="0" applyAlignment="0" applyProtection="0"/>
    <xf numFmtId="0" fontId="28" fillId="0" borderId="7" applyNumberFormat="0" applyFill="0" applyAlignment="0" applyProtection="0"/>
    <xf numFmtId="0" fontId="29" fillId="4" borderId="0" applyNumberFormat="0" applyBorder="0" applyAlignment="0" applyProtection="0"/>
    <xf numFmtId="0" fontId="30" fillId="0" borderId="0"/>
    <xf numFmtId="0" fontId="10" fillId="0" borderId="0">
      <alignment horizontal="left" vertical="top" wrapText="1"/>
    </xf>
    <xf numFmtId="0" fontId="7" fillId="0" borderId="0"/>
    <xf numFmtId="0" fontId="17" fillId="8" borderId="9" applyNumberFormat="0" applyFont="0" applyAlignment="0" applyProtection="0"/>
    <xf numFmtId="0" fontId="13" fillId="8" borderId="9" applyNumberFormat="0" applyFont="0" applyAlignment="0" applyProtection="0"/>
    <xf numFmtId="0" fontId="32" fillId="6" borderId="6" applyNumberFormat="0" applyAlignment="0" applyProtection="0"/>
    <xf numFmtId="9" fontId="5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0" applyNumberFormat="0" applyFill="0" applyAlignment="0" applyProtection="0"/>
    <xf numFmtId="0" fontId="35" fillId="0" borderId="0" applyNumberFormat="0" applyFill="0" applyBorder="0" applyAlignment="0" applyProtection="0"/>
    <xf numFmtId="0" fontId="36" fillId="0" borderId="0"/>
    <xf numFmtId="164" fontId="15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2" fillId="0" borderId="0"/>
    <xf numFmtId="16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5" fillId="0" borderId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37" fillId="0" borderId="0"/>
    <xf numFmtId="0" fontId="12" fillId="0" borderId="0"/>
    <xf numFmtId="0" fontId="38" fillId="4" borderId="0" applyNumberFormat="0" applyBorder="0" applyAlignment="0" applyProtection="0"/>
    <xf numFmtId="0" fontId="15" fillId="0" borderId="0"/>
    <xf numFmtId="0" fontId="31" fillId="33" borderId="0" applyNumberFormat="0" applyBorder="0" applyAlignment="0" applyProtection="0"/>
    <xf numFmtId="0" fontId="31" fillId="34" borderId="0" applyNumberFormat="0" applyBorder="0" applyAlignment="0" applyProtection="0"/>
    <xf numFmtId="0" fontId="31" fillId="35" borderId="0" applyNumberFormat="0" applyBorder="0" applyAlignment="0" applyProtection="0"/>
    <xf numFmtId="0" fontId="31" fillId="36" borderId="0" applyNumberFormat="0" applyBorder="0" applyAlignment="0" applyProtection="0"/>
    <xf numFmtId="0" fontId="31" fillId="40" borderId="0" applyNumberFormat="0" applyBorder="0" applyAlignment="0" applyProtection="0"/>
    <xf numFmtId="0" fontId="31" fillId="41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37" borderId="0" applyNumberFormat="0" applyBorder="0" applyAlignment="0" applyProtection="0"/>
    <xf numFmtId="0" fontId="31" fillId="36" borderId="0" applyNumberFormat="0" applyBorder="0" applyAlignment="0" applyProtection="0"/>
    <xf numFmtId="0" fontId="31" fillId="42" borderId="0" applyNumberFormat="0" applyBorder="0" applyAlignment="0" applyProtection="0"/>
    <xf numFmtId="0" fontId="31" fillId="44" borderId="0" applyNumberFormat="0" applyBorder="0" applyAlignment="0" applyProtection="0"/>
    <xf numFmtId="0" fontId="39" fillId="45" borderId="0" applyNumberFormat="0" applyBorder="0" applyAlignment="0" applyProtection="0"/>
    <xf numFmtId="0" fontId="39" fillId="43" borderId="0" applyNumberFormat="0" applyBorder="0" applyAlignment="0" applyProtection="0"/>
    <xf numFmtId="0" fontId="39" fillId="37" borderId="0" applyNumberFormat="0" applyBorder="0" applyAlignment="0" applyProtection="0"/>
    <xf numFmtId="0" fontId="39" fillId="38" borderId="0" applyNumberFormat="0" applyBorder="0" applyAlignment="0" applyProtection="0"/>
    <xf numFmtId="0" fontId="39" fillId="46" borderId="0" applyNumberFormat="0" applyBorder="0" applyAlignment="0" applyProtection="0"/>
    <xf numFmtId="0" fontId="39" fillId="39" borderId="0" applyNumberFormat="0" applyBorder="0" applyAlignment="0" applyProtection="0"/>
    <xf numFmtId="0" fontId="39" fillId="47" borderId="0" applyNumberFormat="0" applyBorder="0" applyAlignment="0" applyProtection="0"/>
    <xf numFmtId="0" fontId="39" fillId="48" borderId="0" applyNumberFormat="0" applyBorder="0" applyAlignment="0" applyProtection="0"/>
    <xf numFmtId="0" fontId="39" fillId="49" borderId="0" applyNumberFormat="0" applyBorder="0" applyAlignment="0" applyProtection="0"/>
    <xf numFmtId="0" fontId="39" fillId="38" borderId="0" applyNumberFormat="0" applyBorder="0" applyAlignment="0" applyProtection="0"/>
    <xf numFmtId="0" fontId="39" fillId="46" borderId="0" applyNumberFormat="0" applyBorder="0" applyAlignment="0" applyProtection="0"/>
    <xf numFmtId="0" fontId="39" fillId="50" borderId="0" applyNumberFormat="0" applyBorder="0" applyAlignment="0" applyProtection="0"/>
    <xf numFmtId="0" fontId="40" fillId="34" borderId="0" applyNumberFormat="0" applyBorder="0" applyAlignment="0" applyProtection="0"/>
    <xf numFmtId="0" fontId="41" fillId="51" borderId="11" applyNumberFormat="0" applyAlignment="0" applyProtection="0"/>
    <xf numFmtId="0" fontId="42" fillId="52" borderId="12" applyNumberFormat="0" applyAlignment="0" applyProtection="0"/>
    <xf numFmtId="164" fontId="12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35" borderId="0" applyNumberFormat="0" applyBorder="0" applyAlignment="0" applyProtection="0"/>
    <xf numFmtId="0" fontId="45" fillId="0" borderId="13" applyNumberFormat="0" applyFill="0" applyAlignment="0" applyProtection="0"/>
    <xf numFmtId="0" fontId="46" fillId="0" borderId="14" applyNumberFormat="0" applyFill="0" applyAlignment="0" applyProtection="0"/>
    <xf numFmtId="0" fontId="47" fillId="0" borderId="15" applyNumberFormat="0" applyFill="0" applyAlignment="0" applyProtection="0"/>
    <xf numFmtId="0" fontId="47" fillId="0" borderId="0" applyNumberFormat="0" applyFill="0" applyBorder="0" applyAlignment="0" applyProtection="0"/>
    <xf numFmtId="0" fontId="48" fillId="41" borderId="11" applyNumberFormat="0" applyAlignment="0" applyProtection="0"/>
    <xf numFmtId="0" fontId="49" fillId="0" borderId="16" applyNumberFormat="0" applyFill="0" applyAlignment="0" applyProtection="0"/>
    <xf numFmtId="0" fontId="50" fillId="53" borderId="0" applyNumberFormat="0" applyBorder="0" applyAlignment="0" applyProtection="0"/>
    <xf numFmtId="1" fontId="56" fillId="0" borderId="0"/>
    <xf numFmtId="1" fontId="56" fillId="0" borderId="0"/>
    <xf numFmtId="1" fontId="56" fillId="0" borderId="0"/>
    <xf numFmtId="0" fontId="13" fillId="0" borderId="0"/>
    <xf numFmtId="0" fontId="7" fillId="0" borderId="0"/>
    <xf numFmtId="0" fontId="7" fillId="0" borderId="0"/>
    <xf numFmtId="0" fontId="12" fillId="54" borderId="17" applyNumberFormat="0" applyFont="0" applyAlignment="0" applyProtection="0"/>
    <xf numFmtId="0" fontId="51" fillId="51" borderId="18" applyNumberFormat="0" applyAlignment="0" applyProtection="0"/>
    <xf numFmtId="0" fontId="55" fillId="0" borderId="0"/>
    <xf numFmtId="0" fontId="55" fillId="0" borderId="0"/>
    <xf numFmtId="0" fontId="55" fillId="0" borderId="0"/>
    <xf numFmtId="0" fontId="52" fillId="0" borderId="0" applyNumberFormat="0" applyFill="0" applyBorder="0" applyAlignment="0" applyProtection="0"/>
    <xf numFmtId="0" fontId="53" fillId="0" borderId="19" applyNumberFormat="0" applyFill="0" applyAlignment="0" applyProtection="0"/>
    <xf numFmtId="0" fontId="54" fillId="0" borderId="0" applyNumberFormat="0" applyFill="0" applyBorder="0" applyAlignment="0" applyProtection="0"/>
    <xf numFmtId="0" fontId="37" fillId="0" borderId="0"/>
    <xf numFmtId="1" fontId="56" fillId="0" borderId="0"/>
    <xf numFmtId="0" fontId="57" fillId="0" borderId="0"/>
    <xf numFmtId="0" fontId="7" fillId="0" borderId="0"/>
    <xf numFmtId="0" fontId="13" fillId="0" borderId="0"/>
    <xf numFmtId="0" fontId="10" fillId="0" borderId="0">
      <alignment horizontal="left" vertical="top" wrapText="1"/>
    </xf>
    <xf numFmtId="0" fontId="15" fillId="0" borderId="0"/>
    <xf numFmtId="0" fontId="58" fillId="0" borderId="0"/>
    <xf numFmtId="0" fontId="7" fillId="0" borderId="0"/>
    <xf numFmtId="0" fontId="7" fillId="0" borderId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164" fontId="1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171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59" fillId="0" borderId="0" applyFont="0" applyFill="0" applyBorder="0" applyAlignment="0" applyProtection="0"/>
    <xf numFmtId="164" fontId="10" fillId="0" borderId="0" applyFont="0" applyFill="0" applyBorder="0" applyAlignment="0" applyProtection="0">
      <alignment horizontal="left" vertical="top" wrapText="1"/>
    </xf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72" fontId="31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38" fillId="4" borderId="0" applyNumberFormat="0" applyBorder="0" applyAlignment="0" applyProtection="0"/>
    <xf numFmtId="0" fontId="38" fillId="4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2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61" fillId="12" borderId="0" applyNumberFormat="0" applyBorder="0" applyAlignment="0" applyProtection="0"/>
    <xf numFmtId="0" fontId="61" fillId="16" borderId="0" applyNumberFormat="0" applyBorder="0" applyAlignment="0" applyProtection="0"/>
    <xf numFmtId="0" fontId="61" fillId="20" borderId="0" applyNumberFormat="0" applyBorder="0" applyAlignment="0" applyProtection="0"/>
    <xf numFmtId="0" fontId="61" fillId="24" borderId="0" applyNumberFormat="0" applyBorder="0" applyAlignment="0" applyProtection="0"/>
    <xf numFmtId="0" fontId="61" fillId="28" borderId="0" applyNumberFormat="0" applyBorder="0" applyAlignment="0" applyProtection="0"/>
    <xf numFmtId="0" fontId="61" fillId="32" borderId="0" applyNumberFormat="0" applyBorder="0" applyAlignment="0" applyProtection="0"/>
    <xf numFmtId="0" fontId="61" fillId="9" borderId="0" applyNumberFormat="0" applyBorder="0" applyAlignment="0" applyProtection="0"/>
    <xf numFmtId="0" fontId="61" fillId="13" borderId="0" applyNumberFormat="0" applyBorder="0" applyAlignment="0" applyProtection="0"/>
    <xf numFmtId="0" fontId="61" fillId="17" borderId="0" applyNumberFormat="0" applyBorder="0" applyAlignment="0" applyProtection="0"/>
    <xf numFmtId="0" fontId="61" fillId="21" borderId="0" applyNumberFormat="0" applyBorder="0" applyAlignment="0" applyProtection="0"/>
    <xf numFmtId="0" fontId="61" fillId="25" borderId="0" applyNumberFormat="0" applyBorder="0" applyAlignment="0" applyProtection="0"/>
    <xf numFmtId="0" fontId="61" fillId="29" borderId="0" applyNumberFormat="0" applyBorder="0" applyAlignment="0" applyProtection="0"/>
    <xf numFmtId="0" fontId="62" fillId="3" borderId="0" applyNumberFormat="0" applyBorder="0" applyAlignment="0" applyProtection="0"/>
    <xf numFmtId="0" fontId="63" fillId="6" borderId="5" applyNumberFormat="0" applyAlignment="0" applyProtection="0"/>
    <xf numFmtId="0" fontId="64" fillId="7" borderId="8" applyNumberFormat="0" applyAlignment="0" applyProtection="0"/>
    <xf numFmtId="0" fontId="65" fillId="0" borderId="0" applyNumberFormat="0" applyFill="0" applyBorder="0" applyAlignment="0" applyProtection="0"/>
    <xf numFmtId="0" fontId="66" fillId="2" borderId="0" applyNumberFormat="0" applyBorder="0" applyAlignment="0" applyProtection="0"/>
    <xf numFmtId="0" fontId="67" fillId="0" borderId="2" applyNumberFormat="0" applyFill="0" applyAlignment="0" applyProtection="0"/>
    <xf numFmtId="0" fontId="68" fillId="0" borderId="3" applyNumberFormat="0" applyFill="0" applyAlignment="0" applyProtection="0"/>
    <xf numFmtId="0" fontId="69" fillId="0" borderId="4" applyNumberFormat="0" applyFill="0" applyAlignment="0" applyProtection="0"/>
    <xf numFmtId="0" fontId="69" fillId="0" borderId="0" applyNumberFormat="0" applyFill="0" applyBorder="0" applyAlignment="0" applyProtection="0"/>
    <xf numFmtId="0" fontId="70" fillId="5" borderId="5" applyNumberFormat="0" applyAlignment="0" applyProtection="0"/>
    <xf numFmtId="0" fontId="71" fillId="0" borderId="7" applyNumberFormat="0" applyFill="0" applyAlignment="0" applyProtection="0"/>
    <xf numFmtId="0" fontId="38" fillId="4" borderId="0" applyNumberFormat="0" applyBorder="0" applyAlignment="0" applyProtection="0"/>
    <xf numFmtId="0" fontId="72" fillId="6" borderId="6" applyNumberFormat="0" applyAlignment="0" applyProtection="0"/>
    <xf numFmtId="0" fontId="60" fillId="0" borderId="0" applyNumberFormat="0" applyFill="0" applyBorder="0" applyAlignment="0" applyProtection="0"/>
    <xf numFmtId="0" fontId="73" fillId="0" borderId="10" applyNumberFormat="0" applyFill="0" applyAlignment="0" applyProtection="0"/>
    <xf numFmtId="0" fontId="74" fillId="0" borderId="0" applyNumberFormat="0" applyFill="0" applyBorder="0" applyAlignment="0" applyProtection="0"/>
    <xf numFmtId="164" fontId="13" fillId="0" borderId="0" applyFont="0" applyFill="0" applyBorder="0" applyAlignment="0" applyProtection="0"/>
    <xf numFmtId="0" fontId="4" fillId="0" borderId="0"/>
    <xf numFmtId="167" fontId="4" fillId="0" borderId="0" applyFont="0" applyFill="0" applyBorder="0" applyAlignment="0" applyProtection="0"/>
    <xf numFmtId="0" fontId="4" fillId="8" borderId="9" applyNumberFormat="0" applyFont="0" applyAlignment="0" applyProtection="0"/>
    <xf numFmtId="164" fontId="4" fillId="0" borderId="0" applyFont="0" applyFill="0" applyBorder="0" applyAlignment="0" applyProtection="0"/>
    <xf numFmtId="0" fontId="41" fillId="51" borderId="21" applyNumberFormat="0" applyAlignment="0" applyProtection="0"/>
    <xf numFmtId="164" fontId="4" fillId="0" borderId="0" applyFont="0" applyFill="0" applyBorder="0" applyAlignment="0" applyProtection="0"/>
    <xf numFmtId="0" fontId="48" fillId="41" borderId="21" applyNumberFormat="0" applyAlignment="0" applyProtection="0"/>
    <xf numFmtId="0" fontId="4" fillId="0" borderId="0"/>
    <xf numFmtId="0" fontId="12" fillId="54" borderId="22" applyNumberFormat="0" applyFont="0" applyAlignment="0" applyProtection="0"/>
    <xf numFmtId="0" fontId="51" fillId="51" borderId="23" applyNumberFormat="0" applyAlignment="0" applyProtection="0"/>
    <xf numFmtId="0" fontId="53" fillId="0" borderId="24" applyNumberFormat="0" applyFill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8" borderId="9" applyNumberFormat="0" applyFont="0" applyAlignment="0" applyProtection="0"/>
    <xf numFmtId="164" fontId="3" fillId="0" borderId="0" applyFont="0" applyFill="0" applyBorder="0" applyAlignment="0" applyProtection="0"/>
    <xf numFmtId="0" fontId="48" fillId="41" borderId="25" applyNumberFormat="0" applyAlignment="0" applyProtection="0"/>
    <xf numFmtId="0" fontId="51" fillId="51" borderId="27" applyNumberFormat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41" fillId="51" borderId="25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53" fillId="0" borderId="28" applyNumberFormat="0" applyFill="0" applyAlignment="0" applyProtection="0"/>
    <xf numFmtId="0" fontId="12" fillId="54" borderId="26" applyNumberFormat="0" applyFont="0" applyAlignment="0" applyProtection="0"/>
    <xf numFmtId="168" fontId="77" fillId="0" borderId="0" applyFill="0" applyBorder="0" applyProtection="0">
      <alignment horizontal="right" vertical="top"/>
    </xf>
    <xf numFmtId="0" fontId="10" fillId="0" borderId="0">
      <alignment horizontal="left" vertical="top" wrapText="1"/>
    </xf>
    <xf numFmtId="165" fontId="9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0" borderId="0" applyNumberFormat="0" applyBorder="0" applyAlignment="0" applyProtection="0"/>
    <xf numFmtId="0" fontId="9" fillId="10" borderId="0" applyNumberFormat="0" applyBorder="0" applyAlignment="0" applyProtection="0"/>
    <xf numFmtId="0" fontId="3" fillId="14" borderId="0" applyNumberFormat="0" applyBorder="0" applyAlignment="0" applyProtection="0"/>
    <xf numFmtId="0" fontId="9" fillId="14" borderId="0" applyNumberFormat="0" applyBorder="0" applyAlignment="0" applyProtection="0"/>
    <xf numFmtId="0" fontId="3" fillId="18" borderId="0" applyNumberFormat="0" applyBorder="0" applyAlignment="0" applyProtection="0"/>
    <xf numFmtId="0" fontId="9" fillId="18" borderId="0" applyNumberFormat="0" applyBorder="0" applyAlignment="0" applyProtection="0"/>
    <xf numFmtId="0" fontId="3" fillId="22" borderId="0" applyNumberFormat="0" applyBorder="0" applyAlignment="0" applyProtection="0"/>
    <xf numFmtId="0" fontId="9" fillId="22" borderId="0" applyNumberFormat="0" applyBorder="0" applyAlignment="0" applyProtection="0"/>
    <xf numFmtId="0" fontId="3" fillId="26" borderId="0" applyNumberFormat="0" applyBorder="0" applyAlignment="0" applyProtection="0"/>
    <xf numFmtId="0" fontId="9" fillId="26" borderId="0" applyNumberFormat="0" applyBorder="0" applyAlignment="0" applyProtection="0"/>
    <xf numFmtId="0" fontId="3" fillId="30" borderId="0" applyNumberFormat="0" applyBorder="0" applyAlignment="0" applyProtection="0"/>
    <xf numFmtId="0" fontId="9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9" fillId="11" borderId="0" applyNumberFormat="0" applyBorder="0" applyAlignment="0" applyProtection="0"/>
    <xf numFmtId="0" fontId="3" fillId="15" borderId="0" applyNumberFormat="0" applyBorder="0" applyAlignment="0" applyProtection="0"/>
    <xf numFmtId="0" fontId="9" fillId="15" borderId="0" applyNumberFormat="0" applyBorder="0" applyAlignment="0" applyProtection="0"/>
    <xf numFmtId="0" fontId="3" fillId="19" borderId="0" applyNumberFormat="0" applyBorder="0" applyAlignment="0" applyProtection="0"/>
    <xf numFmtId="0" fontId="9" fillId="19" borderId="0" applyNumberFormat="0" applyBorder="0" applyAlignment="0" applyProtection="0"/>
    <xf numFmtId="0" fontId="3" fillId="23" borderId="0" applyNumberFormat="0" applyBorder="0" applyAlignment="0" applyProtection="0"/>
    <xf numFmtId="0" fontId="9" fillId="23" borderId="0" applyNumberFormat="0" applyBorder="0" applyAlignment="0" applyProtection="0"/>
    <xf numFmtId="0" fontId="3" fillId="27" borderId="0" applyNumberFormat="0" applyBorder="0" applyAlignment="0" applyProtection="0"/>
    <xf numFmtId="0" fontId="9" fillId="27" borderId="0" applyNumberFormat="0" applyBorder="0" applyAlignment="0" applyProtection="0"/>
    <xf numFmtId="0" fontId="3" fillId="31" borderId="0" applyNumberFormat="0" applyBorder="0" applyAlignment="0" applyProtection="0"/>
    <xf numFmtId="0" fontId="9" fillId="31" borderId="0" applyNumberFormat="0" applyBorder="0" applyAlignment="0" applyProtection="0"/>
    <xf numFmtId="0" fontId="61" fillId="12" borderId="0" applyNumberFormat="0" applyBorder="0" applyAlignment="0" applyProtection="0"/>
    <xf numFmtId="0" fontId="78" fillId="12" borderId="0" applyNumberFormat="0" applyBorder="0" applyAlignment="0" applyProtection="0"/>
    <xf numFmtId="0" fontId="61" fillId="16" borderId="0" applyNumberFormat="0" applyBorder="0" applyAlignment="0" applyProtection="0"/>
    <xf numFmtId="0" fontId="78" fillId="16" borderId="0" applyNumberFormat="0" applyBorder="0" applyAlignment="0" applyProtection="0"/>
    <xf numFmtId="0" fontId="61" fillId="20" borderId="0" applyNumberFormat="0" applyBorder="0" applyAlignment="0" applyProtection="0"/>
    <xf numFmtId="0" fontId="78" fillId="20" borderId="0" applyNumberFormat="0" applyBorder="0" applyAlignment="0" applyProtection="0"/>
    <xf numFmtId="0" fontId="61" fillId="24" borderId="0" applyNumberFormat="0" applyBorder="0" applyAlignment="0" applyProtection="0"/>
    <xf numFmtId="0" fontId="78" fillId="24" borderId="0" applyNumberFormat="0" applyBorder="0" applyAlignment="0" applyProtection="0"/>
    <xf numFmtId="0" fontId="61" fillId="28" borderId="0" applyNumberFormat="0" applyBorder="0" applyAlignment="0" applyProtection="0"/>
    <xf numFmtId="0" fontId="78" fillId="28" borderId="0" applyNumberFormat="0" applyBorder="0" applyAlignment="0" applyProtection="0"/>
    <xf numFmtId="0" fontId="61" fillId="32" borderId="0" applyNumberFormat="0" applyBorder="0" applyAlignment="0" applyProtection="0"/>
    <xf numFmtId="0" fontId="78" fillId="3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8" borderId="9" applyNumberFormat="0" applyFont="0" applyAlignment="0" applyProtection="0"/>
    <xf numFmtId="0" fontId="55" fillId="0" borderId="0"/>
    <xf numFmtId="0" fontId="61" fillId="9" borderId="0" applyNumberFormat="0" applyBorder="0" applyAlignment="0" applyProtection="0"/>
    <xf numFmtId="0" fontId="78" fillId="9" borderId="0" applyNumberFormat="0" applyBorder="0" applyAlignment="0" applyProtection="0"/>
    <xf numFmtId="0" fontId="61" fillId="13" borderId="0" applyNumberFormat="0" applyBorder="0" applyAlignment="0" applyProtection="0"/>
    <xf numFmtId="0" fontId="78" fillId="13" borderId="0" applyNumberFormat="0" applyBorder="0" applyAlignment="0" applyProtection="0"/>
    <xf numFmtId="0" fontId="61" fillId="17" borderId="0" applyNumberFormat="0" applyBorder="0" applyAlignment="0" applyProtection="0"/>
    <xf numFmtId="0" fontId="78" fillId="17" borderId="0" applyNumberFormat="0" applyBorder="0" applyAlignment="0" applyProtection="0"/>
    <xf numFmtId="0" fontId="61" fillId="21" borderId="0" applyNumberFormat="0" applyBorder="0" applyAlignment="0" applyProtection="0"/>
    <xf numFmtId="0" fontId="78" fillId="21" borderId="0" applyNumberFormat="0" applyBorder="0" applyAlignment="0" applyProtection="0"/>
    <xf numFmtId="0" fontId="61" fillId="25" borderId="0" applyNumberFormat="0" applyBorder="0" applyAlignment="0" applyProtection="0"/>
    <xf numFmtId="0" fontId="78" fillId="25" borderId="0" applyNumberFormat="0" applyBorder="0" applyAlignment="0" applyProtection="0"/>
    <xf numFmtId="0" fontId="61" fillId="29" borderId="0" applyNumberFormat="0" applyBorder="0" applyAlignment="0" applyProtection="0"/>
    <xf numFmtId="0" fontId="78" fillId="29" borderId="0" applyNumberFormat="0" applyBorder="0" applyAlignment="0" applyProtection="0"/>
    <xf numFmtId="0" fontId="70" fillId="5" borderId="5" applyNumberFormat="0" applyAlignment="0" applyProtection="0"/>
    <xf numFmtId="0" fontId="79" fillId="5" borderId="5" applyNumberFormat="0" applyAlignment="0" applyProtection="0"/>
    <xf numFmtId="0" fontId="72" fillId="6" borderId="6" applyNumberFormat="0" applyAlignment="0" applyProtection="0"/>
    <xf numFmtId="0" fontId="80" fillId="6" borderId="6" applyNumberFormat="0" applyAlignment="0" applyProtection="0"/>
    <xf numFmtId="0" fontId="63" fillId="6" borderId="5" applyNumberFormat="0" applyAlignment="0" applyProtection="0"/>
    <xf numFmtId="0" fontId="81" fillId="6" borderId="5" applyNumberFormat="0" applyAlignment="0" applyProtection="0"/>
    <xf numFmtId="0" fontId="67" fillId="0" borderId="2" applyNumberFormat="0" applyFill="0" applyAlignment="0" applyProtection="0"/>
    <xf numFmtId="0" fontId="82" fillId="0" borderId="2" applyNumberFormat="0" applyFill="0" applyAlignment="0" applyProtection="0"/>
    <xf numFmtId="0" fontId="68" fillId="0" borderId="3" applyNumberFormat="0" applyFill="0" applyAlignment="0" applyProtection="0"/>
    <xf numFmtId="0" fontId="83" fillId="0" borderId="3" applyNumberFormat="0" applyFill="0" applyAlignment="0" applyProtection="0"/>
    <xf numFmtId="0" fontId="69" fillId="0" borderId="4" applyNumberFormat="0" applyFill="0" applyAlignment="0" applyProtection="0"/>
    <xf numFmtId="0" fontId="84" fillId="0" borderId="4" applyNumberFormat="0" applyFill="0" applyAlignment="0" applyProtection="0"/>
    <xf numFmtId="0" fontId="69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73" fillId="0" borderId="10" applyNumberFormat="0" applyFill="0" applyAlignment="0" applyProtection="0"/>
    <xf numFmtId="0" fontId="85" fillId="0" borderId="10" applyNumberFormat="0" applyFill="0" applyAlignment="0" applyProtection="0"/>
    <xf numFmtId="0" fontId="64" fillId="7" borderId="8" applyNumberFormat="0" applyAlignment="0" applyProtection="0"/>
    <xf numFmtId="0" fontId="86" fillId="7" borderId="8" applyNumberFormat="0" applyAlignment="0" applyProtection="0"/>
    <xf numFmtId="0" fontId="87" fillId="4" borderId="0" applyNumberFormat="0" applyBorder="0" applyAlignment="0" applyProtection="0"/>
    <xf numFmtId="0" fontId="88" fillId="4" borderId="0" applyNumberFormat="0" applyBorder="0" applyAlignment="0" applyProtection="0"/>
    <xf numFmtId="0" fontId="12" fillId="0" borderId="0"/>
    <xf numFmtId="0" fontId="62" fillId="3" borderId="0" applyNumberFormat="0" applyBorder="0" applyAlignment="0" applyProtection="0"/>
    <xf numFmtId="0" fontId="89" fillId="3" borderId="0" applyNumberFormat="0" applyBorder="0" applyAlignment="0" applyProtection="0"/>
    <xf numFmtId="0" fontId="65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3" fillId="8" borderId="9" applyNumberFormat="0" applyFont="0" applyAlignment="0" applyProtection="0"/>
    <xf numFmtId="0" fontId="71" fillId="0" borderId="7" applyNumberFormat="0" applyFill="0" applyAlignment="0" applyProtection="0"/>
    <xf numFmtId="0" fontId="91" fillId="0" borderId="7" applyNumberFormat="0" applyFill="0" applyAlignment="0" applyProtection="0"/>
    <xf numFmtId="0" fontId="74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171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66" fillId="2" borderId="0" applyNumberFormat="0" applyBorder="0" applyAlignment="0" applyProtection="0"/>
    <xf numFmtId="0" fontId="93" fillId="2" borderId="0" applyNumberFormat="0" applyBorder="0" applyAlignment="0" applyProtection="0"/>
    <xf numFmtId="168" fontId="95" fillId="0" borderId="0" applyFill="0" applyBorder="0" applyProtection="0">
      <alignment horizontal="right" vertical="top"/>
    </xf>
    <xf numFmtId="164" fontId="15" fillId="0" borderId="0" applyFont="0" applyFill="0" applyBorder="0" applyAlignment="0" applyProtection="0"/>
    <xf numFmtId="0" fontId="87" fillId="4" borderId="0" applyNumberFormat="0" applyBorder="0" applyAlignment="0" applyProtection="0"/>
    <xf numFmtId="0" fontId="3" fillId="8" borderId="9" applyNumberFormat="0" applyFont="0" applyAlignment="0" applyProtection="0"/>
    <xf numFmtId="0" fontId="7" fillId="0" borderId="0"/>
    <xf numFmtId="0" fontId="99" fillId="0" borderId="0"/>
    <xf numFmtId="0" fontId="31" fillId="33" borderId="0" applyNumberFormat="0" applyBorder="0" applyAlignment="0" applyProtection="0"/>
    <xf numFmtId="0" fontId="100" fillId="33" borderId="0" applyNumberFormat="0" applyBorder="0" applyAlignment="0" applyProtection="0"/>
    <xf numFmtId="0" fontId="9" fillId="10" borderId="0" applyNumberFormat="0" applyBorder="0" applyAlignment="0" applyProtection="0"/>
    <xf numFmtId="0" fontId="31" fillId="34" borderId="0" applyNumberFormat="0" applyBorder="0" applyAlignment="0" applyProtection="0"/>
    <xf numFmtId="0" fontId="100" fillId="34" borderId="0" applyNumberFormat="0" applyBorder="0" applyAlignment="0" applyProtection="0"/>
    <xf numFmtId="0" fontId="9" fillId="14" borderId="0" applyNumberFormat="0" applyBorder="0" applyAlignment="0" applyProtection="0"/>
    <xf numFmtId="0" fontId="31" fillId="35" borderId="0" applyNumberFormat="0" applyBorder="0" applyAlignment="0" applyProtection="0"/>
    <xf numFmtId="0" fontId="100" fillId="35" borderId="0" applyNumberFormat="0" applyBorder="0" applyAlignment="0" applyProtection="0"/>
    <xf numFmtId="0" fontId="9" fillId="18" borderId="0" applyNumberFormat="0" applyBorder="0" applyAlignment="0" applyProtection="0"/>
    <xf numFmtId="0" fontId="31" fillId="36" borderId="0" applyNumberFormat="0" applyBorder="0" applyAlignment="0" applyProtection="0"/>
    <xf numFmtId="0" fontId="100" fillId="36" borderId="0" applyNumberFormat="0" applyBorder="0" applyAlignment="0" applyProtection="0"/>
    <xf numFmtId="0" fontId="9" fillId="22" borderId="0" applyNumberFormat="0" applyBorder="0" applyAlignment="0" applyProtection="0"/>
    <xf numFmtId="0" fontId="31" fillId="40" borderId="0" applyNumberFormat="0" applyBorder="0" applyAlignment="0" applyProtection="0"/>
    <xf numFmtId="0" fontId="100" fillId="40" borderId="0" applyNumberFormat="0" applyBorder="0" applyAlignment="0" applyProtection="0"/>
    <xf numFmtId="0" fontId="9" fillId="26" borderId="0" applyNumberFormat="0" applyBorder="0" applyAlignment="0" applyProtection="0"/>
    <xf numFmtId="0" fontId="31" fillId="41" borderId="0" applyNumberFormat="0" applyBorder="0" applyAlignment="0" applyProtection="0"/>
    <xf numFmtId="0" fontId="100" fillId="41" borderId="0" applyNumberFormat="0" applyBorder="0" applyAlignment="0" applyProtection="0"/>
    <xf numFmtId="0" fontId="9" fillId="3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1" fillId="42" borderId="0" applyNumberFormat="0" applyBorder="0" applyAlignment="0" applyProtection="0"/>
    <xf numFmtId="0" fontId="100" fillId="42" borderId="0" applyNumberFormat="0" applyBorder="0" applyAlignment="0" applyProtection="0"/>
    <xf numFmtId="0" fontId="9" fillId="11" borderId="0" applyNumberFormat="0" applyBorder="0" applyAlignment="0" applyProtection="0"/>
    <xf numFmtId="0" fontId="31" fillId="43" borderId="0" applyNumberFormat="0" applyBorder="0" applyAlignment="0" applyProtection="0"/>
    <xf numFmtId="0" fontId="100" fillId="43" borderId="0" applyNumberFormat="0" applyBorder="0" applyAlignment="0" applyProtection="0"/>
    <xf numFmtId="0" fontId="9" fillId="15" borderId="0" applyNumberFormat="0" applyBorder="0" applyAlignment="0" applyProtection="0"/>
    <xf numFmtId="0" fontId="31" fillId="37" borderId="0" applyNumberFormat="0" applyBorder="0" applyAlignment="0" applyProtection="0"/>
    <xf numFmtId="0" fontId="100" fillId="37" borderId="0" applyNumberFormat="0" applyBorder="0" applyAlignment="0" applyProtection="0"/>
    <xf numFmtId="0" fontId="9" fillId="19" borderId="0" applyNumberFormat="0" applyBorder="0" applyAlignment="0" applyProtection="0"/>
    <xf numFmtId="0" fontId="31" fillId="36" borderId="0" applyNumberFormat="0" applyBorder="0" applyAlignment="0" applyProtection="0"/>
    <xf numFmtId="0" fontId="100" fillId="36" borderId="0" applyNumberFormat="0" applyBorder="0" applyAlignment="0" applyProtection="0"/>
    <xf numFmtId="0" fontId="9" fillId="23" borderId="0" applyNumberFormat="0" applyBorder="0" applyAlignment="0" applyProtection="0"/>
    <xf numFmtId="0" fontId="31" fillId="42" borderId="0" applyNumberFormat="0" applyBorder="0" applyAlignment="0" applyProtection="0"/>
    <xf numFmtId="0" fontId="100" fillId="42" borderId="0" applyNumberFormat="0" applyBorder="0" applyAlignment="0" applyProtection="0"/>
    <xf numFmtId="0" fontId="9" fillId="27" borderId="0" applyNumberFormat="0" applyBorder="0" applyAlignment="0" applyProtection="0"/>
    <xf numFmtId="0" fontId="31" fillId="44" borderId="0" applyNumberFormat="0" applyBorder="0" applyAlignment="0" applyProtection="0"/>
    <xf numFmtId="0" fontId="100" fillId="44" borderId="0" applyNumberFormat="0" applyBorder="0" applyAlignment="0" applyProtection="0"/>
    <xf numFmtId="0" fontId="9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9" fillId="45" borderId="0" applyNumberFormat="0" applyBorder="0" applyAlignment="0" applyProtection="0"/>
    <xf numFmtId="0" fontId="78" fillId="12" borderId="0" applyNumberFormat="0" applyBorder="0" applyAlignment="0" applyProtection="0"/>
    <xf numFmtId="0" fontId="39" fillId="43" borderId="0" applyNumberFormat="0" applyBorder="0" applyAlignment="0" applyProtection="0"/>
    <xf numFmtId="0" fontId="78" fillId="16" borderId="0" applyNumberFormat="0" applyBorder="0" applyAlignment="0" applyProtection="0"/>
    <xf numFmtId="0" fontId="39" fillId="37" borderId="0" applyNumberFormat="0" applyBorder="0" applyAlignment="0" applyProtection="0"/>
    <xf numFmtId="0" fontId="78" fillId="20" borderId="0" applyNumberFormat="0" applyBorder="0" applyAlignment="0" applyProtection="0"/>
    <xf numFmtId="0" fontId="39" fillId="38" borderId="0" applyNumberFormat="0" applyBorder="0" applyAlignment="0" applyProtection="0"/>
    <xf numFmtId="0" fontId="78" fillId="24" borderId="0" applyNumberFormat="0" applyBorder="0" applyAlignment="0" applyProtection="0"/>
    <xf numFmtId="0" fontId="39" fillId="46" borderId="0" applyNumberFormat="0" applyBorder="0" applyAlignment="0" applyProtection="0"/>
    <xf numFmtId="0" fontId="78" fillId="28" borderId="0" applyNumberFormat="0" applyBorder="0" applyAlignment="0" applyProtection="0"/>
    <xf numFmtId="0" fontId="39" fillId="39" borderId="0" applyNumberFormat="0" applyBorder="0" applyAlignment="0" applyProtection="0"/>
    <xf numFmtId="0" fontId="78" fillId="32" borderId="0" applyNumberFormat="0" applyBorder="0" applyAlignment="0" applyProtection="0"/>
    <xf numFmtId="0" fontId="39" fillId="47" borderId="0" applyNumberFormat="0" applyBorder="0" applyAlignment="0" applyProtection="0"/>
    <xf numFmtId="0" fontId="78" fillId="9" borderId="0" applyNumberFormat="0" applyBorder="0" applyAlignment="0" applyProtection="0"/>
    <xf numFmtId="0" fontId="39" fillId="48" borderId="0" applyNumberFormat="0" applyBorder="0" applyAlignment="0" applyProtection="0"/>
    <xf numFmtId="0" fontId="78" fillId="13" borderId="0" applyNumberFormat="0" applyBorder="0" applyAlignment="0" applyProtection="0"/>
    <xf numFmtId="0" fontId="39" fillId="49" borderId="0" applyNumberFormat="0" applyBorder="0" applyAlignment="0" applyProtection="0"/>
    <xf numFmtId="0" fontId="78" fillId="17" borderId="0" applyNumberFormat="0" applyBorder="0" applyAlignment="0" applyProtection="0"/>
    <xf numFmtId="0" fontId="39" fillId="38" borderId="0" applyNumberFormat="0" applyBorder="0" applyAlignment="0" applyProtection="0"/>
    <xf numFmtId="0" fontId="78" fillId="21" borderId="0" applyNumberFormat="0" applyBorder="0" applyAlignment="0" applyProtection="0"/>
    <xf numFmtId="0" fontId="39" fillId="46" borderId="0" applyNumberFormat="0" applyBorder="0" applyAlignment="0" applyProtection="0"/>
    <xf numFmtId="0" fontId="78" fillId="25" borderId="0" applyNumberFormat="0" applyBorder="0" applyAlignment="0" applyProtection="0"/>
    <xf numFmtId="0" fontId="39" fillId="50" borderId="0" applyNumberFormat="0" applyBorder="0" applyAlignment="0" applyProtection="0"/>
    <xf numFmtId="0" fontId="78" fillId="29" borderId="0" applyNumberFormat="0" applyBorder="0" applyAlignment="0" applyProtection="0"/>
    <xf numFmtId="0" fontId="40" fillId="34" borderId="0" applyNumberFormat="0" applyBorder="0" applyAlignment="0" applyProtection="0"/>
    <xf numFmtId="0" fontId="89" fillId="3" borderId="0" applyNumberFormat="0" applyBorder="0" applyAlignment="0" applyProtection="0"/>
    <xf numFmtId="0" fontId="41" fillId="51" borderId="25" applyNumberFormat="0" applyAlignment="0" applyProtection="0"/>
    <xf numFmtId="0" fontId="41" fillId="51" borderId="25" applyNumberFormat="0" applyAlignment="0" applyProtection="0"/>
    <xf numFmtId="0" fontId="41" fillId="51" borderId="25" applyNumberFormat="0" applyAlignment="0" applyProtection="0"/>
    <xf numFmtId="0" fontId="41" fillId="51" borderId="25" applyNumberFormat="0" applyAlignment="0" applyProtection="0"/>
    <xf numFmtId="0" fontId="41" fillId="51" borderId="25" applyNumberFormat="0" applyAlignment="0" applyProtection="0"/>
    <xf numFmtId="0" fontId="81" fillId="6" borderId="5" applyNumberFormat="0" applyAlignment="0" applyProtection="0"/>
    <xf numFmtId="0" fontId="42" fillId="52" borderId="12" applyNumberFormat="0" applyAlignment="0" applyProtection="0"/>
    <xf numFmtId="0" fontId="86" fillId="7" borderId="8" applyNumberFormat="0" applyAlignment="0" applyProtection="0"/>
    <xf numFmtId="16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74" fontId="10" fillId="0" borderId="0" applyFont="0" applyFill="0" applyBorder="0" applyAlignment="0" applyProtection="0">
      <alignment horizontal="left" vertical="top" wrapText="1"/>
    </xf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44" fillId="35" borderId="0" applyNumberFormat="0" applyBorder="0" applyAlignment="0" applyProtection="0"/>
    <xf numFmtId="0" fontId="93" fillId="2" borderId="0" applyNumberFormat="0" applyBorder="0" applyAlignment="0" applyProtection="0"/>
    <xf numFmtId="0" fontId="45" fillId="0" borderId="13" applyNumberFormat="0" applyFill="0" applyAlignment="0" applyProtection="0"/>
    <xf numFmtId="0" fontId="82" fillId="0" borderId="2" applyNumberFormat="0" applyFill="0" applyAlignment="0" applyProtection="0"/>
    <xf numFmtId="0" fontId="46" fillId="0" borderId="14" applyNumberFormat="0" applyFill="0" applyAlignment="0" applyProtection="0"/>
    <xf numFmtId="0" fontId="83" fillId="0" borderId="3" applyNumberFormat="0" applyFill="0" applyAlignment="0" applyProtection="0"/>
    <xf numFmtId="0" fontId="47" fillId="0" borderId="15" applyNumberFormat="0" applyFill="0" applyAlignment="0" applyProtection="0"/>
    <xf numFmtId="0" fontId="84" fillId="0" borderId="4" applyNumberFormat="0" applyFill="0" applyAlignment="0" applyProtection="0"/>
    <xf numFmtId="0" fontId="47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48" fillId="41" borderId="25" applyNumberFormat="0" applyAlignment="0" applyProtection="0"/>
    <xf numFmtId="0" fontId="48" fillId="41" borderId="25" applyNumberFormat="0" applyAlignment="0" applyProtection="0"/>
    <xf numFmtId="0" fontId="48" fillId="41" borderId="25" applyNumberFormat="0" applyAlignment="0" applyProtection="0"/>
    <xf numFmtId="0" fontId="48" fillId="41" borderId="25" applyNumberFormat="0" applyAlignment="0" applyProtection="0"/>
    <xf numFmtId="0" fontId="48" fillId="41" borderId="25" applyNumberFormat="0" applyAlignment="0" applyProtection="0"/>
    <xf numFmtId="0" fontId="79" fillId="5" borderId="5" applyNumberFormat="0" applyAlignment="0" applyProtection="0"/>
    <xf numFmtId="38" fontId="101" fillId="0" borderId="0"/>
    <xf numFmtId="38" fontId="102" fillId="0" borderId="0"/>
    <xf numFmtId="38" fontId="103" fillId="0" borderId="0"/>
    <xf numFmtId="38" fontId="104" fillId="0" borderId="0"/>
    <xf numFmtId="0" fontId="105" fillId="0" borderId="0"/>
    <xf numFmtId="0" fontId="105" fillId="0" borderId="0"/>
    <xf numFmtId="0" fontId="106" fillId="0" borderId="0"/>
    <xf numFmtId="0" fontId="49" fillId="0" borderId="16" applyNumberFormat="0" applyFill="0" applyAlignment="0" applyProtection="0"/>
    <xf numFmtId="0" fontId="91" fillId="0" borderId="7" applyNumberFormat="0" applyFill="0" applyAlignment="0" applyProtection="0"/>
    <xf numFmtId="0" fontId="38" fillId="4" borderId="0" applyNumberFormat="0" applyBorder="0" applyAlignment="0" applyProtection="0"/>
    <xf numFmtId="0" fontId="107" fillId="53" borderId="0" applyNumberFormat="0" applyBorder="0" applyAlignment="0" applyProtection="0"/>
    <xf numFmtId="0" fontId="88" fillId="4" borderId="0" applyNumberFormat="0" applyBorder="0" applyAlignment="0" applyProtection="0"/>
    <xf numFmtId="0" fontId="50" fillId="53" borderId="0" applyNumberFormat="0" applyBorder="0" applyAlignment="0" applyProtection="0"/>
    <xf numFmtId="0" fontId="8" fillId="0" borderId="0">
      <alignment horizontal="left" vertical="top" wrapText="1"/>
    </xf>
    <xf numFmtId="0" fontId="3" fillId="0" borderId="0"/>
    <xf numFmtId="0" fontId="3" fillId="0" borderId="0"/>
    <xf numFmtId="0" fontId="5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" fontId="56" fillId="0" borderId="0"/>
    <xf numFmtId="1" fontId="56" fillId="0" borderId="0"/>
    <xf numFmtId="0" fontId="5" fillId="0" borderId="0"/>
    <xf numFmtId="1" fontId="56" fillId="0" borderId="0"/>
    <xf numFmtId="0" fontId="7" fillId="0" borderId="0"/>
    <xf numFmtId="0" fontId="9" fillId="0" borderId="0"/>
    <xf numFmtId="0" fontId="12" fillId="0" borderId="0"/>
    <xf numFmtId="0" fontId="7" fillId="0" borderId="0"/>
    <xf numFmtId="0" fontId="37" fillId="0" borderId="0"/>
    <xf numFmtId="0" fontId="3" fillId="0" borderId="0"/>
    <xf numFmtId="0" fontId="15" fillId="0" borderId="0"/>
    <xf numFmtId="0" fontId="7" fillId="0" borderId="0"/>
    <xf numFmtId="0" fontId="7" fillId="0" borderId="0"/>
    <xf numFmtId="0" fontId="57" fillId="0" borderId="0"/>
    <xf numFmtId="0" fontId="3" fillId="0" borderId="0"/>
    <xf numFmtId="0" fontId="12" fillId="54" borderId="26" applyNumberFormat="0" applyFont="0" applyAlignment="0" applyProtection="0"/>
    <xf numFmtId="0" fontId="12" fillId="54" borderId="26" applyNumberFormat="0" applyFont="0" applyAlignment="0" applyProtection="0"/>
    <xf numFmtId="0" fontId="12" fillId="54" borderId="26" applyNumberFormat="0" applyFont="0" applyAlignment="0" applyProtection="0"/>
    <xf numFmtId="0" fontId="12" fillId="54" borderId="26" applyNumberFormat="0" applyFont="0" applyAlignment="0" applyProtection="0"/>
    <xf numFmtId="0" fontId="12" fillId="54" borderId="26" applyNumberFormat="0" applyFont="0" applyAlignment="0" applyProtection="0"/>
    <xf numFmtId="0" fontId="51" fillId="51" borderId="27" applyNumberFormat="0" applyAlignment="0" applyProtection="0"/>
    <xf numFmtId="0" fontId="51" fillId="51" borderId="27" applyNumberFormat="0" applyAlignment="0" applyProtection="0"/>
    <xf numFmtId="0" fontId="51" fillId="51" borderId="27" applyNumberFormat="0" applyAlignment="0" applyProtection="0"/>
    <xf numFmtId="0" fontId="51" fillId="51" borderId="27" applyNumberFormat="0" applyAlignment="0" applyProtection="0"/>
    <xf numFmtId="0" fontId="51" fillId="51" borderId="27" applyNumberFormat="0" applyAlignment="0" applyProtection="0"/>
    <xf numFmtId="0" fontId="51" fillId="51" borderId="27" applyNumberFormat="0" applyAlignment="0" applyProtection="0"/>
    <xf numFmtId="0" fontId="51" fillId="51" borderId="27" applyNumberFormat="0" applyAlignment="0" applyProtection="0"/>
    <xf numFmtId="0" fontId="51" fillId="51" borderId="27" applyNumberFormat="0" applyAlignment="0" applyProtection="0"/>
    <xf numFmtId="0" fontId="51" fillId="51" borderId="27" applyNumberFormat="0" applyAlignment="0" applyProtection="0"/>
    <xf numFmtId="0" fontId="80" fillId="6" borderId="6" applyNumberForma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53" fillId="0" borderId="28" applyNumberFormat="0" applyFill="0" applyAlignment="0" applyProtection="0"/>
    <xf numFmtId="0" fontId="53" fillId="0" borderId="28" applyNumberFormat="0" applyFill="0" applyAlignment="0" applyProtection="0"/>
    <xf numFmtId="0" fontId="53" fillId="0" borderId="28" applyNumberFormat="0" applyFill="0" applyAlignment="0" applyProtection="0"/>
    <xf numFmtId="0" fontId="53" fillId="0" borderId="28" applyNumberFormat="0" applyFill="0" applyAlignment="0" applyProtection="0"/>
    <xf numFmtId="0" fontId="53" fillId="0" borderId="28" applyNumberFormat="0" applyFill="0" applyAlignment="0" applyProtection="0"/>
    <xf numFmtId="0" fontId="53" fillId="0" borderId="28" applyNumberFormat="0" applyFill="0" applyAlignment="0" applyProtection="0"/>
    <xf numFmtId="0" fontId="53" fillId="0" borderId="28" applyNumberFormat="0" applyFill="0" applyAlignment="0" applyProtection="0"/>
    <xf numFmtId="0" fontId="53" fillId="0" borderId="28" applyNumberFormat="0" applyFill="0" applyAlignment="0" applyProtection="0"/>
    <xf numFmtId="0" fontId="53" fillId="0" borderId="28" applyNumberFormat="0" applyFill="0" applyAlignment="0" applyProtection="0"/>
    <xf numFmtId="0" fontId="85" fillId="0" borderId="10" applyNumberFormat="0" applyFill="0" applyAlignment="0" applyProtection="0"/>
    <xf numFmtId="0" fontId="54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175" fontId="99" fillId="0" borderId="29">
      <protection locked="0"/>
    </xf>
    <xf numFmtId="175" fontId="108" fillId="56" borderId="29"/>
    <xf numFmtId="0" fontId="33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" fontId="56" fillId="0" borderId="0"/>
    <xf numFmtId="0" fontId="1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1" fillId="0" borderId="0"/>
    <xf numFmtId="0" fontId="9" fillId="0" borderId="0"/>
    <xf numFmtId="0" fontId="12" fillId="0" borderId="0"/>
    <xf numFmtId="0" fontId="12" fillId="0" borderId="0"/>
    <xf numFmtId="0" fontId="9" fillId="8" borderId="9" applyNumberFormat="0" applyFont="0" applyAlignment="0" applyProtection="0"/>
    <xf numFmtId="166" fontId="15" fillId="0" borderId="0" applyFont="0" applyFill="0" applyBorder="0" applyAlignment="0" applyProtection="0"/>
    <xf numFmtId="171" fontId="3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09" fillId="0" borderId="0"/>
    <xf numFmtId="0" fontId="33" fillId="0" borderId="0" applyNumberFormat="0" applyFill="0" applyBorder="0" applyAlignment="0" applyProtection="0"/>
    <xf numFmtId="0" fontId="67" fillId="0" borderId="2" applyNumberFormat="0" applyFill="0" applyAlignment="0" applyProtection="0"/>
    <xf numFmtId="0" fontId="68" fillId="0" borderId="3" applyNumberFormat="0" applyFill="0" applyAlignment="0" applyProtection="0"/>
    <xf numFmtId="0" fontId="69" fillId="0" borderId="4" applyNumberFormat="0" applyFill="0" applyAlignment="0" applyProtection="0"/>
    <xf numFmtId="0" fontId="69" fillId="0" borderId="0" applyNumberFormat="0" applyFill="0" applyBorder="0" applyAlignment="0" applyProtection="0"/>
    <xf numFmtId="0" fontId="66" fillId="2" borderId="0" applyNumberFormat="0" applyBorder="0" applyAlignment="0" applyProtection="0"/>
    <xf numFmtId="0" fontId="62" fillId="3" borderId="0" applyNumberFormat="0" applyBorder="0" applyAlignment="0" applyProtection="0"/>
    <xf numFmtId="0" fontId="70" fillId="5" borderId="5" applyNumberFormat="0" applyAlignment="0" applyProtection="0"/>
    <xf numFmtId="0" fontId="72" fillId="6" borderId="6" applyNumberFormat="0" applyAlignment="0" applyProtection="0"/>
    <xf numFmtId="0" fontId="63" fillId="6" borderId="5" applyNumberFormat="0" applyAlignment="0" applyProtection="0"/>
    <xf numFmtId="0" fontId="71" fillId="0" borderId="7" applyNumberFormat="0" applyFill="0" applyAlignment="0" applyProtection="0"/>
    <xf numFmtId="0" fontId="64" fillId="7" borderId="8" applyNumberFormat="0" applyAlignment="0" applyProtection="0"/>
    <xf numFmtId="0" fontId="7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73" fillId="0" borderId="10" applyNumberFormat="0" applyFill="0" applyAlignment="0" applyProtection="0"/>
    <xf numFmtId="0" fontId="61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6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61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61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61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61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164" fontId="9" fillId="0" borderId="0" applyFont="0" applyFill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265">
    <xf numFmtId="0" fontId="0" fillId="0" borderId="0" xfId="0"/>
    <xf numFmtId="0" fontId="11" fillId="55" borderId="0" xfId="7" applyFont="1" applyFill="1" applyAlignment="1">
      <alignment horizontal="left" vertical="center" wrapText="1"/>
    </xf>
    <xf numFmtId="0" fontId="11" fillId="55" borderId="20" xfId="7" applyFont="1" applyFill="1" applyBorder="1" applyAlignment="1">
      <alignment horizontal="center" vertical="center" wrapText="1"/>
    </xf>
    <xf numFmtId="0" fontId="11" fillId="0" borderId="0" xfId="8" applyFont="1" applyAlignment="1">
      <alignment vertical="center" wrapText="1"/>
    </xf>
    <xf numFmtId="49" fontId="11" fillId="0" borderId="0" xfId="8" applyNumberFormat="1" applyFont="1" applyAlignment="1">
      <alignment horizontal="center" vertical="center" wrapText="1"/>
    </xf>
    <xf numFmtId="0" fontId="11" fillId="0" borderId="0" xfId="8" applyFont="1" applyAlignment="1">
      <alignment horizontal="center" vertical="center" wrapText="1"/>
    </xf>
    <xf numFmtId="0" fontId="75" fillId="0" borderId="0" xfId="8" applyFont="1" applyAlignment="1">
      <alignment vertical="center" wrapText="1"/>
    </xf>
    <xf numFmtId="0" fontId="11" fillId="0" borderId="0" xfId="7" applyFont="1" applyAlignment="1">
      <alignment vertical="center" wrapText="1"/>
    </xf>
    <xf numFmtId="0" fontId="11" fillId="0" borderId="0" xfId="7" applyFont="1" applyAlignment="1">
      <alignment horizontal="right" vertical="center"/>
    </xf>
    <xf numFmtId="0" fontId="76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76" fillId="0" borderId="0" xfId="0" applyFont="1" applyAlignment="1">
      <alignment horizontal="left" vertical="center" wrapText="1"/>
    </xf>
    <xf numFmtId="0" fontId="76" fillId="0" borderId="20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top" wrapText="1"/>
    </xf>
    <xf numFmtId="0" fontId="11" fillId="0" borderId="20" xfId="7" applyFont="1" applyBorder="1" applyAlignment="1">
      <alignment horizontal="left" vertical="center" wrapText="1"/>
    </xf>
    <xf numFmtId="168" fontId="11" fillId="0" borderId="20" xfId="6" applyFont="1" applyFill="1" applyBorder="1" applyAlignment="1">
      <alignment horizontal="center" vertical="center"/>
    </xf>
    <xf numFmtId="0" fontId="11" fillId="0" borderId="0" xfId="7" applyFont="1" applyAlignment="1">
      <alignment wrapText="1"/>
    </xf>
    <xf numFmtId="0" fontId="11" fillId="55" borderId="0" xfId="7" applyFont="1" applyFill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11" fillId="0" borderId="20" xfId="0" applyFont="1" applyBorder="1" applyAlignment="1">
      <alignment horizontal="center" vertical="top" wrapText="1"/>
    </xf>
    <xf numFmtId="0" fontId="76" fillId="0" borderId="20" xfId="0" applyFont="1" applyBorder="1" applyAlignment="1">
      <alignment vertical="center" wrapText="1"/>
    </xf>
    <xf numFmtId="0" fontId="11" fillId="0" borderId="20" xfId="7" applyFont="1" applyBorder="1" applyAlignment="1">
      <alignment horizontal="center" vertical="center" wrapText="1"/>
    </xf>
    <xf numFmtId="170" fontId="11" fillId="0" borderId="20" xfId="64" applyNumberFormat="1" applyFont="1" applyFill="1" applyBorder="1" applyAlignment="1">
      <alignment horizontal="right" vertical="center"/>
    </xf>
    <xf numFmtId="0" fontId="11" fillId="0" borderId="20" xfId="7" applyFont="1" applyBorder="1" applyAlignment="1">
      <alignment horizontal="left" vertical="center" wrapText="1" indent="2"/>
    </xf>
    <xf numFmtId="170" fontId="11" fillId="0" borderId="20" xfId="64" applyNumberFormat="1" applyFont="1" applyFill="1" applyBorder="1" applyAlignment="1">
      <alignment horizontal="left" vertical="center" wrapText="1"/>
    </xf>
    <xf numFmtId="0" fontId="11" fillId="55" borderId="20" xfId="0" applyFont="1" applyFill="1" applyBorder="1" applyAlignment="1">
      <alignment horizontal="left" vertical="top" wrapText="1"/>
    </xf>
    <xf numFmtId="0" fontId="76" fillId="55" borderId="20" xfId="0" applyFont="1" applyFill="1" applyBorder="1" applyAlignment="1">
      <alignment horizontal="left" vertical="top" wrapText="1"/>
    </xf>
    <xf numFmtId="168" fontId="11" fillId="55" borderId="20" xfId="891" applyFont="1" applyFill="1" applyBorder="1">
      <alignment horizontal="right" vertical="top"/>
    </xf>
    <xf numFmtId="168" fontId="11" fillId="55" borderId="20" xfId="6" applyFont="1" applyFill="1" applyBorder="1">
      <alignment horizontal="right" vertical="top"/>
    </xf>
    <xf numFmtId="168" fontId="11" fillId="55" borderId="20" xfId="6" applyFont="1" applyFill="1" applyBorder="1" applyAlignment="1">
      <alignment horizontal="left" vertical="top" wrapText="1"/>
    </xf>
    <xf numFmtId="168" fontId="75" fillId="55" borderId="20" xfId="996" applyFont="1" applyFill="1" applyBorder="1" applyAlignment="1">
      <alignment horizontal="left" vertical="top" wrapText="1"/>
    </xf>
    <xf numFmtId="168" fontId="11" fillId="55" borderId="20" xfId="996" applyFont="1" applyFill="1" applyBorder="1">
      <alignment horizontal="right" vertical="top"/>
    </xf>
    <xf numFmtId="49" fontId="97" fillId="0" borderId="20" xfId="0" applyNumberFormat="1" applyFont="1" applyBorder="1" applyAlignment="1">
      <alignment horizontal="left" vertical="center" wrapText="1"/>
    </xf>
    <xf numFmtId="49" fontId="11" fillId="0" borderId="20" xfId="0" applyNumberFormat="1" applyFont="1" applyBorder="1" applyAlignment="1">
      <alignment horizontal="center" vertical="center" wrapText="1"/>
    </xf>
    <xf numFmtId="170" fontId="97" fillId="0" borderId="20" xfId="0" applyNumberFormat="1" applyFont="1" applyBorder="1" applyAlignment="1">
      <alignment horizontal="right" vertical="center" shrinkToFit="1"/>
    </xf>
    <xf numFmtId="170" fontId="11" fillId="0" borderId="20" xfId="350" applyNumberFormat="1" applyFont="1" applyBorder="1" applyAlignment="1">
      <alignment horizontal="right" vertical="center" shrinkToFit="1"/>
    </xf>
    <xf numFmtId="49" fontId="97" fillId="0" borderId="20" xfId="0" applyNumberFormat="1" applyFont="1" applyBorder="1" applyAlignment="1">
      <alignment horizontal="center" vertical="center" shrinkToFit="1"/>
    </xf>
    <xf numFmtId="164" fontId="11" fillId="0" borderId="20" xfId="0" applyNumberFormat="1" applyFont="1" applyBorder="1" applyAlignment="1">
      <alignment horizontal="left" vertical="center" wrapText="1"/>
    </xf>
    <xf numFmtId="49" fontId="11" fillId="0" borderId="20" xfId="0" applyNumberFormat="1" applyFont="1" applyBorder="1" applyAlignment="1">
      <alignment horizontal="center" vertical="center" shrinkToFit="1"/>
    </xf>
    <xf numFmtId="170" fontId="11" fillId="0" borderId="20" xfId="0" applyNumberFormat="1" applyFont="1" applyBorder="1" applyAlignment="1">
      <alignment horizontal="right" vertical="center" shrinkToFit="1"/>
    </xf>
    <xf numFmtId="49" fontId="11" fillId="0" borderId="20" xfId="0" applyNumberFormat="1" applyFont="1" applyBorder="1" applyAlignment="1">
      <alignment vertical="center" wrapText="1"/>
    </xf>
    <xf numFmtId="49" fontId="11" fillId="0" borderId="20" xfId="0" applyNumberFormat="1" applyFont="1" applyBorder="1" applyAlignment="1">
      <alignment horizontal="left" vertical="center" wrapText="1"/>
    </xf>
    <xf numFmtId="170" fontId="97" fillId="0" borderId="20" xfId="0" applyNumberFormat="1" applyFont="1" applyBorder="1" applyAlignment="1">
      <alignment horizontal="left" vertical="center" wrapText="1"/>
    </xf>
    <xf numFmtId="170" fontId="98" fillId="0" borderId="20" xfId="0" applyNumberFormat="1" applyFont="1" applyBorder="1" applyAlignment="1">
      <alignment horizontal="right" vertical="center" shrinkToFit="1"/>
    </xf>
    <xf numFmtId="0" fontId="11" fillId="0" borderId="20" xfId="0" applyFont="1" applyBorder="1" applyAlignment="1">
      <alignment horizontal="center" vertical="center" wrapText="1"/>
    </xf>
    <xf numFmtId="0" fontId="11" fillId="55" borderId="20" xfId="0" applyFont="1" applyFill="1" applyBorder="1" applyAlignment="1">
      <alignment horizontal="center" vertical="top" wrapText="1"/>
    </xf>
    <xf numFmtId="0" fontId="76" fillId="55" borderId="20" xfId="0" applyFont="1" applyFill="1" applyBorder="1" applyAlignment="1">
      <alignment horizontal="center" vertical="top" wrapText="1"/>
    </xf>
    <xf numFmtId="49" fontId="11" fillId="55" borderId="20" xfId="0" applyNumberFormat="1" applyFont="1" applyFill="1" applyBorder="1" applyAlignment="1">
      <alignment horizontal="center" vertical="top" wrapText="1"/>
    </xf>
    <xf numFmtId="168" fontId="11" fillId="55" borderId="20" xfId="6" applyFont="1" applyFill="1" applyBorder="1" applyAlignment="1">
      <alignment horizontal="center" vertical="top"/>
    </xf>
    <xf numFmtId="1" fontId="11" fillId="55" borderId="20" xfId="6" applyNumberFormat="1" applyFont="1" applyFill="1" applyBorder="1" applyAlignment="1">
      <alignment horizontal="center" vertical="top"/>
    </xf>
    <xf numFmtId="168" fontId="75" fillId="55" borderId="20" xfId="996" applyFont="1" applyFill="1" applyBorder="1" applyAlignment="1">
      <alignment horizontal="center" vertical="top"/>
    </xf>
    <xf numFmtId="0" fontId="11" fillId="0" borderId="0" xfId="133" applyFont="1" applyAlignment="1">
      <alignment vertical="center"/>
    </xf>
    <xf numFmtId="0" fontId="11" fillId="55" borderId="0" xfId="7" applyFont="1" applyFill="1" applyAlignment="1">
      <alignment horizontal="right" vertical="center" wrapText="1"/>
    </xf>
    <xf numFmtId="0" fontId="11" fillId="0" borderId="31" xfId="0" applyFont="1" applyBorder="1" applyAlignment="1">
      <alignment horizontal="left" vertical="top" wrapText="1"/>
    </xf>
    <xf numFmtId="168" fontId="96" fillId="0" borderId="20" xfId="6" applyFont="1" applyBorder="1">
      <alignment horizontal="right" vertical="top"/>
    </xf>
    <xf numFmtId="0" fontId="76" fillId="0" borderId="0" xfId="0" applyFont="1"/>
    <xf numFmtId="0" fontId="76" fillId="0" borderId="31" xfId="0" applyFont="1" applyBorder="1" applyAlignment="1">
      <alignment vertical="center" wrapText="1"/>
    </xf>
    <xf numFmtId="0" fontId="76" fillId="0" borderId="31" xfId="0" applyFont="1" applyBorder="1" applyAlignment="1">
      <alignment horizontal="center" vertical="center" wrapText="1"/>
    </xf>
    <xf numFmtId="0" fontId="76" fillId="0" borderId="31" xfId="0" applyFont="1" applyBorder="1"/>
    <xf numFmtId="0" fontId="11" fillId="55" borderId="31" xfId="0" applyFont="1" applyFill="1" applyBorder="1" applyAlignment="1">
      <alignment vertical="center" wrapText="1"/>
    </xf>
    <xf numFmtId="0" fontId="96" fillId="0" borderId="20" xfId="892" applyFont="1" applyBorder="1">
      <alignment horizontal="left" vertical="top" wrapText="1"/>
    </xf>
    <xf numFmtId="0" fontId="11" fillId="55" borderId="31" xfId="0" applyFont="1" applyFill="1" applyBorder="1" applyAlignment="1">
      <alignment horizontal="left" vertical="top" wrapText="1"/>
    </xf>
    <xf numFmtId="0" fontId="11" fillId="0" borderId="31" xfId="0" applyFont="1" applyBorder="1" applyAlignment="1">
      <alignment horizontal="left" vertical="center" wrapText="1"/>
    </xf>
    <xf numFmtId="0" fontId="11" fillId="55" borderId="0" xfId="0" applyFont="1" applyFill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wrapText="1"/>
    </xf>
    <xf numFmtId="0" fontId="11" fillId="55" borderId="0" xfId="0" applyFont="1" applyFill="1" applyAlignment="1">
      <alignment horizontal="center" vertical="center" wrapText="1"/>
    </xf>
    <xf numFmtId="0" fontId="76" fillId="0" borderId="0" xfId="0" applyFont="1" applyAlignment="1">
      <alignment horizontal="center" vertical="center"/>
    </xf>
    <xf numFmtId="0" fontId="76" fillId="0" borderId="20" xfId="0" applyFont="1" applyBorder="1" applyAlignment="1">
      <alignment horizontal="left" vertical="top" wrapText="1"/>
    </xf>
    <xf numFmtId="0" fontId="76" fillId="0" borderId="36" xfId="0" applyFont="1" applyBorder="1" applyAlignment="1">
      <alignment vertical="top" wrapText="1"/>
    </xf>
    <xf numFmtId="169" fontId="11" fillId="0" borderId="20" xfId="0" applyNumberFormat="1" applyFont="1" applyBorder="1" applyAlignment="1">
      <alignment vertical="center"/>
    </xf>
    <xf numFmtId="0" fontId="76" fillId="0" borderId="36" xfId="0" applyFont="1" applyBorder="1" applyAlignment="1">
      <alignment horizontal="left" vertical="top" wrapText="1"/>
    </xf>
    <xf numFmtId="0" fontId="76" fillId="0" borderId="0" xfId="0" applyFont="1" applyAlignment="1">
      <alignment horizontal="left" vertical="top" wrapText="1"/>
    </xf>
    <xf numFmtId="168" fontId="11" fillId="55" borderId="20" xfId="6" applyFont="1" applyFill="1" applyBorder="1" applyAlignment="1">
      <alignment horizontal="right" vertical="center"/>
    </xf>
    <xf numFmtId="0" fontId="11" fillId="0" borderId="20" xfId="0" applyFont="1" applyBorder="1"/>
    <xf numFmtId="0" fontId="11" fillId="0" borderId="0" xfId="7" applyFont="1">
      <alignment horizontal="left" vertical="top" wrapText="1"/>
    </xf>
    <xf numFmtId="0" fontId="76" fillId="0" borderId="20" xfId="0" applyFont="1" applyBorder="1" applyAlignment="1">
      <alignment vertical="top" wrapText="1"/>
    </xf>
    <xf numFmtId="0" fontId="76" fillId="0" borderId="20" xfId="121" applyFont="1" applyBorder="1" applyAlignment="1">
      <alignment horizontal="center" vertical="center" wrapText="1"/>
    </xf>
    <xf numFmtId="170" fontId="11" fillId="55" borderId="20" xfId="6" applyNumberFormat="1" applyFont="1" applyFill="1" applyBorder="1" applyAlignment="1">
      <alignment horizontal="right" vertical="center"/>
    </xf>
    <xf numFmtId="169" fontId="11" fillId="0" borderId="0" xfId="1266" applyNumberFormat="1" applyFont="1" applyBorder="1" applyAlignment="1">
      <alignment horizontal="right" wrapText="1"/>
    </xf>
    <xf numFmtId="0" fontId="11" fillId="0" borderId="0" xfId="0" applyFont="1"/>
    <xf numFmtId="0" fontId="11" fillId="55" borderId="20" xfId="7" applyFont="1" applyFill="1" applyBorder="1" applyAlignment="1">
      <alignment vertical="center" wrapText="1"/>
    </xf>
    <xf numFmtId="0" fontId="75" fillId="0" borderId="0" xfId="0" applyFont="1" applyAlignment="1">
      <alignment horizontal="left" vertical="top" wrapText="1"/>
    </xf>
    <xf numFmtId="0" fontId="11" fillId="0" borderId="0" xfId="121" applyFont="1"/>
    <xf numFmtId="0" fontId="11" fillId="55" borderId="20" xfId="7" applyFont="1" applyFill="1" applyBorder="1" applyAlignment="1">
      <alignment horizontal="left" vertical="center" wrapText="1" indent="2"/>
    </xf>
    <xf numFmtId="169" fontId="11" fillId="0" borderId="0" xfId="121" applyNumberFormat="1" applyFont="1"/>
    <xf numFmtId="0" fontId="11" fillId="55" borderId="20" xfId="7" applyFont="1" applyFill="1" applyBorder="1" applyAlignment="1">
      <alignment horizontal="left" vertical="center" wrapText="1"/>
    </xf>
    <xf numFmtId="169" fontId="76" fillId="0" borderId="0" xfId="0" applyNumberFormat="1" applyFont="1"/>
    <xf numFmtId="169" fontId="11" fillId="0" borderId="0" xfId="121" applyNumberFormat="1" applyFont="1" applyAlignment="1">
      <alignment horizontal="center" vertical="center" wrapText="1"/>
    </xf>
    <xf numFmtId="49" fontId="11" fillId="0" borderId="20" xfId="7" applyNumberFormat="1" applyFont="1" applyBorder="1" applyAlignment="1">
      <alignment vertical="top" wrapText="1"/>
    </xf>
    <xf numFmtId="0" fontId="11" fillId="0" borderId="20" xfId="7" applyFont="1" applyBorder="1" applyAlignment="1">
      <alignment vertical="top" wrapText="1"/>
    </xf>
    <xf numFmtId="176" fontId="11" fillId="0" borderId="20" xfId="6" applyNumberFormat="1" applyFont="1" applyFill="1" applyBorder="1" applyAlignment="1">
      <alignment horizontal="center" vertical="center"/>
    </xf>
    <xf numFmtId="169" fontId="11" fillId="0" borderId="20" xfId="1266" applyNumberFormat="1" applyFont="1" applyBorder="1" applyAlignment="1">
      <alignment horizontal="center" vertical="center" wrapText="1"/>
    </xf>
    <xf numFmtId="0" fontId="76" fillId="0" borderId="20" xfId="121" applyFont="1" applyBorder="1" applyAlignment="1">
      <alignment horizontal="left"/>
    </xf>
    <xf numFmtId="0" fontId="11" fillId="0" borderId="34" xfId="121" applyFont="1" applyBorder="1" applyAlignment="1">
      <alignment horizontal="left" vertical="center" wrapText="1"/>
    </xf>
    <xf numFmtId="168" fontId="75" fillId="0" borderId="20" xfId="6" applyFont="1" applyBorder="1" applyAlignment="1">
      <alignment horizontal="center" vertical="center"/>
    </xf>
    <xf numFmtId="169" fontId="11" fillId="0" borderId="20" xfId="6" applyNumberFormat="1" applyFont="1" applyFill="1" applyBorder="1" applyAlignment="1">
      <alignment horizontal="center" vertical="center"/>
    </xf>
    <xf numFmtId="0" fontId="11" fillId="55" borderId="20" xfId="0" applyFont="1" applyFill="1" applyBorder="1" applyAlignment="1">
      <alignment horizontal="center" vertical="center" wrapText="1"/>
    </xf>
    <xf numFmtId="170" fontId="11" fillId="55" borderId="20" xfId="64" applyNumberFormat="1" applyFont="1" applyFill="1" applyBorder="1" applyAlignment="1">
      <alignment horizontal="center" vertical="center" wrapText="1"/>
    </xf>
    <xf numFmtId="49" fontId="11" fillId="0" borderId="20" xfId="121" applyNumberFormat="1" applyFont="1" applyBorder="1" applyAlignment="1">
      <alignment horizontal="center" vertical="center" wrapText="1"/>
    </xf>
    <xf numFmtId="49" fontId="11" fillId="0" borderId="0" xfId="121" applyNumberFormat="1" applyFont="1" applyAlignment="1">
      <alignment horizontal="center" vertical="center" wrapText="1"/>
    </xf>
    <xf numFmtId="0" fontId="11" fillId="0" borderId="0" xfId="121" applyFont="1" applyAlignment="1">
      <alignment horizontal="left" vertical="center" wrapText="1"/>
    </xf>
    <xf numFmtId="0" fontId="11" fillId="0" borderId="0" xfId="121" applyFont="1" applyAlignment="1">
      <alignment horizontal="left" vertical="center"/>
    </xf>
    <xf numFmtId="173" fontId="11" fillId="0" borderId="0" xfId="0" applyNumberFormat="1" applyFont="1" applyAlignment="1">
      <alignment vertical="center" wrapText="1"/>
    </xf>
    <xf numFmtId="173" fontId="11" fillId="0" borderId="0" xfId="0" applyNumberFormat="1" applyFont="1" applyAlignment="1">
      <alignment vertical="center"/>
    </xf>
    <xf numFmtId="49" fontId="11" fillId="0" borderId="0" xfId="0" applyNumberFormat="1" applyFont="1" applyAlignment="1">
      <alignment horizontal="center" vertical="center" wrapText="1"/>
    </xf>
    <xf numFmtId="173" fontId="11" fillId="0" borderId="1" xfId="0" applyNumberFormat="1" applyFont="1" applyBorder="1" applyAlignment="1">
      <alignment horizontal="right" vertical="center" wrapText="1"/>
    </xf>
    <xf numFmtId="0" fontId="76" fillId="0" borderId="20" xfId="0" applyFont="1" applyBorder="1" applyAlignment="1">
      <alignment horizontal="center" vertical="center" textRotation="90" wrapText="1"/>
    </xf>
    <xf numFmtId="49" fontId="11" fillId="0" borderId="20" xfId="0" applyNumberFormat="1" applyFont="1" applyBorder="1" applyAlignment="1">
      <alignment horizontal="center" vertical="center" textRotation="90" wrapText="1"/>
    </xf>
    <xf numFmtId="173" fontId="11" fillId="0" borderId="20" xfId="0" applyNumberFormat="1" applyFont="1" applyBorder="1" applyAlignment="1">
      <alignment horizontal="center" vertical="center" wrapText="1"/>
    </xf>
    <xf numFmtId="0" fontId="110" fillId="0" borderId="20" xfId="0" applyFont="1" applyBorder="1" applyAlignment="1">
      <alignment horizontal="center" vertical="center" wrapText="1"/>
    </xf>
    <xf numFmtId="168" fontId="11" fillId="0" borderId="20" xfId="6" applyFont="1" applyBorder="1" applyAlignment="1">
      <alignment horizontal="center" vertical="center"/>
    </xf>
    <xf numFmtId="0" fontId="76" fillId="0" borderId="0" xfId="0" applyFont="1" applyAlignment="1">
      <alignment horizontal="left"/>
    </xf>
    <xf numFmtId="168" fontId="75" fillId="55" borderId="20" xfId="6" applyFont="1" applyFill="1" applyBorder="1" applyAlignment="1">
      <alignment horizontal="right" vertical="center"/>
    </xf>
    <xf numFmtId="0" fontId="11" fillId="55" borderId="0" xfId="0" applyFont="1" applyFill="1" applyBorder="1" applyAlignment="1">
      <alignment horizontal="left" vertical="center" wrapText="1"/>
    </xf>
    <xf numFmtId="0" fontId="11" fillId="0" borderId="41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center" vertical="center" wrapText="1"/>
    </xf>
    <xf numFmtId="177" fontId="11" fillId="0" borderId="20" xfId="6" applyNumberFormat="1" applyFont="1" applyFill="1" applyBorder="1" applyAlignment="1">
      <alignment horizontal="center" vertical="center"/>
    </xf>
    <xf numFmtId="0" fontId="11" fillId="57" borderId="20" xfId="0" applyFont="1" applyFill="1" applyBorder="1" applyAlignment="1">
      <alignment horizontal="center" vertical="center" wrapText="1"/>
    </xf>
    <xf numFmtId="173" fontId="11" fillId="0" borderId="0" xfId="0" applyNumberFormat="1" applyFont="1"/>
    <xf numFmtId="0" fontId="11" fillId="55" borderId="0" xfId="0" applyFont="1" applyFill="1"/>
    <xf numFmtId="169" fontId="11" fillId="0" borderId="36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top"/>
    </xf>
    <xf numFmtId="0" fontId="11" fillId="55" borderId="35" xfId="0" applyFont="1" applyFill="1" applyBorder="1" applyAlignment="1">
      <alignment horizontal="center" vertical="center"/>
    </xf>
    <xf numFmtId="0" fontId="11" fillId="55" borderId="36" xfId="0" applyFont="1" applyFill="1" applyBorder="1" applyAlignment="1">
      <alignment horizontal="center" vertical="center"/>
    </xf>
    <xf numFmtId="0" fontId="11" fillId="55" borderId="0" xfId="0" applyFont="1" applyFill="1" applyAlignment="1">
      <alignment horizontal="left" vertical="top" wrapText="1"/>
    </xf>
    <xf numFmtId="0" fontId="11" fillId="0" borderId="20" xfId="0" applyFont="1" applyBorder="1" applyAlignment="1">
      <alignment horizontal="center" vertical="center"/>
    </xf>
    <xf numFmtId="169" fontId="11" fillId="0" borderId="0" xfId="0" applyNumberFormat="1" applyFont="1"/>
    <xf numFmtId="177" fontId="11" fillId="55" borderId="33" xfId="6" applyNumberFormat="1" applyFont="1" applyFill="1" applyBorder="1" applyAlignment="1">
      <alignment horizontal="center" vertical="center"/>
    </xf>
    <xf numFmtId="0" fontId="11" fillId="55" borderId="20" xfId="0" applyFont="1" applyFill="1" applyBorder="1" applyAlignment="1">
      <alignment horizontal="center" vertical="center"/>
    </xf>
    <xf numFmtId="0" fontId="11" fillId="55" borderId="0" xfId="355" applyFont="1" applyFill="1" applyAlignment="1">
      <alignment horizontal="right" vertical="top" wrapText="1"/>
    </xf>
    <xf numFmtId="0" fontId="11" fillId="55" borderId="0" xfId="355" applyFont="1" applyFill="1" applyAlignment="1">
      <alignment horizontal="left" vertical="top" wrapText="1"/>
    </xf>
    <xf numFmtId="0" fontId="11" fillId="55" borderId="0" xfId="355" applyFont="1" applyFill="1" applyAlignment="1">
      <alignment vertical="center" wrapText="1"/>
    </xf>
    <xf numFmtId="0" fontId="11" fillId="57" borderId="20" xfId="0" applyFont="1" applyFill="1" applyBorder="1" applyAlignment="1">
      <alignment horizontal="center" vertical="center"/>
    </xf>
    <xf numFmtId="0" fontId="11" fillId="57" borderId="34" xfId="0" applyFont="1" applyFill="1" applyBorder="1" applyAlignment="1">
      <alignment horizontal="center" vertical="center" wrapText="1"/>
    </xf>
    <xf numFmtId="37" fontId="11" fillId="55" borderId="20" xfId="0" applyNumberFormat="1" applyFont="1" applyFill="1" applyBorder="1" applyAlignment="1">
      <alignment horizontal="center" vertical="center" wrapText="1"/>
    </xf>
    <xf numFmtId="0" fontId="11" fillId="0" borderId="0" xfId="355" applyFont="1" applyAlignment="1">
      <alignment horizontal="left" vertical="top" wrapText="1"/>
    </xf>
    <xf numFmtId="0" fontId="11" fillId="0" borderId="0" xfId="355" applyFont="1" applyAlignment="1">
      <alignment horizontal="right" vertical="top" wrapText="1"/>
    </xf>
    <xf numFmtId="0" fontId="11" fillId="0" borderId="0" xfId="355" applyFont="1" applyAlignment="1">
      <alignment vertical="top" wrapText="1"/>
    </xf>
    <xf numFmtId="0" fontId="11" fillId="0" borderId="0" xfId="355" applyFont="1" applyAlignment="1">
      <alignment vertical="center" wrapText="1"/>
    </xf>
    <xf numFmtId="0" fontId="94" fillId="0" borderId="0" xfId="0" applyFont="1" applyAlignment="1">
      <alignment wrapText="1"/>
    </xf>
    <xf numFmtId="178" fontId="11" fillId="0" borderId="0" xfId="0" applyNumberFormat="1" applyFo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20" xfId="0" applyFont="1" applyBorder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76" fillId="0" borderId="20" xfId="0" applyFont="1" applyBorder="1" applyAlignment="1">
      <alignment horizontal="center" vertical="center" wrapText="1"/>
    </xf>
    <xf numFmtId="0" fontId="11" fillId="55" borderId="20" xfId="7" applyFont="1" applyFill="1" applyBorder="1" applyAlignment="1">
      <alignment horizontal="center" vertical="center" wrapText="1"/>
    </xf>
    <xf numFmtId="173" fontId="11" fillId="0" borderId="0" xfId="0" applyNumberFormat="1" applyFont="1" applyAlignment="1">
      <alignment horizontal="center" vertical="center" wrapText="1"/>
    </xf>
    <xf numFmtId="0" fontId="76" fillId="0" borderId="0" xfId="0" applyFont="1" applyAlignment="1">
      <alignment horizontal="right"/>
    </xf>
    <xf numFmtId="0" fontId="11" fillId="0" borderId="0" xfId="121" applyFont="1" applyAlignment="1">
      <alignment horizontal="center" vertical="center" wrapText="1"/>
    </xf>
    <xf numFmtId="173" fontId="11" fillId="0" borderId="33" xfId="0" applyNumberFormat="1" applyFont="1" applyBorder="1" applyAlignment="1">
      <alignment horizontal="center" vertical="center" wrapText="1"/>
    </xf>
    <xf numFmtId="0" fontId="11" fillId="0" borderId="0" xfId="7" applyFont="1" applyAlignment="1">
      <alignment horizontal="right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55" borderId="20" xfId="0" applyFont="1" applyFill="1" applyBorder="1" applyAlignment="1">
      <alignment horizontal="left" vertical="center" wrapText="1"/>
    </xf>
    <xf numFmtId="0" fontId="11" fillId="55" borderId="31" xfId="0" applyFont="1" applyFill="1" applyBorder="1" applyAlignment="1">
      <alignment horizontal="left" vertical="center" wrapText="1"/>
    </xf>
    <xf numFmtId="0" fontId="75" fillId="55" borderId="20" xfId="0" applyFont="1" applyFill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 wrapText="1"/>
    </xf>
    <xf numFmtId="0" fontId="11" fillId="0" borderId="2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173" fontId="11" fillId="0" borderId="0" xfId="0" applyNumberFormat="1" applyFont="1" applyBorder="1" applyAlignment="1">
      <alignment horizontal="center" vertical="center" wrapText="1"/>
    </xf>
    <xf numFmtId="168" fontId="11" fillId="0" borderId="0" xfId="6" applyFont="1" applyBorder="1" applyAlignment="1">
      <alignment horizontal="center" vertical="center"/>
    </xf>
    <xf numFmtId="0" fontId="76" fillId="0" borderId="0" xfId="0" applyFont="1" applyAlignment="1"/>
    <xf numFmtId="0" fontId="11" fillId="0" borderId="20" xfId="892" applyFont="1" applyBorder="1" applyAlignment="1">
      <alignment horizontal="center" vertical="top" wrapText="1"/>
    </xf>
    <xf numFmtId="0" fontId="11" fillId="0" borderId="20" xfId="892" applyFont="1" applyBorder="1">
      <alignment horizontal="left" vertical="top" wrapText="1"/>
    </xf>
    <xf numFmtId="0" fontId="11" fillId="0" borderId="20" xfId="892" applyFont="1" applyBorder="1" applyAlignment="1">
      <alignment horizontal="left" vertical="center" wrapText="1"/>
    </xf>
    <xf numFmtId="168" fontId="11" fillId="0" borderId="20" xfId="891" applyFont="1" applyBorder="1">
      <alignment horizontal="right" vertical="top"/>
    </xf>
    <xf numFmtId="168" fontId="11" fillId="0" borderId="20" xfId="6" applyFont="1" applyBorder="1" applyAlignment="1">
      <alignment horizontal="right" vertical="center"/>
    </xf>
    <xf numFmtId="0" fontId="11" fillId="0" borderId="0" xfId="7" applyFont="1" applyAlignment="1">
      <alignment horizontal="left" vertical="center" wrapText="1"/>
    </xf>
    <xf numFmtId="0" fontId="11" fillId="0" borderId="0" xfId="844" applyFont="1"/>
    <xf numFmtId="0" fontId="11" fillId="0" borderId="0" xfId="892" applyFont="1">
      <alignment horizontal="left" vertical="top" wrapText="1"/>
    </xf>
    <xf numFmtId="0" fontId="11" fillId="0" borderId="0" xfId="892" applyFont="1" applyAlignment="1">
      <alignment vertical="top" wrapText="1"/>
    </xf>
    <xf numFmtId="0" fontId="11" fillId="0" borderId="0" xfId="892" applyFont="1" applyAlignment="1">
      <alignment horizontal="center" vertical="top" wrapText="1"/>
    </xf>
    <xf numFmtId="168" fontId="11" fillId="0" borderId="20" xfId="6" applyFont="1" applyBorder="1" applyAlignment="1">
      <alignment horizontal="center" vertical="top"/>
    </xf>
    <xf numFmtId="0" fontId="75" fillId="0" borderId="20" xfId="892" applyFont="1" applyBorder="1">
      <alignment horizontal="left" vertical="top" wrapText="1"/>
    </xf>
    <xf numFmtId="168" fontId="11" fillId="0" borderId="20" xfId="6" applyFont="1" applyBorder="1">
      <alignment horizontal="right" vertical="top"/>
    </xf>
    <xf numFmtId="169" fontId="11" fillId="0" borderId="0" xfId="0" applyNumberFormat="1" applyFont="1" applyAlignment="1">
      <alignment horizontal="center" vertical="center" wrapText="1"/>
    </xf>
    <xf numFmtId="0" fontId="110" fillId="55" borderId="20" xfId="13" applyFont="1" applyFill="1" applyBorder="1" applyAlignment="1">
      <alignment horizontal="center" vertical="center" wrapText="1"/>
    </xf>
    <xf numFmtId="0" fontId="110" fillId="55" borderId="20" xfId="0" applyFont="1" applyFill="1" applyBorder="1" applyAlignment="1">
      <alignment horizontal="center" vertical="center" wrapText="1"/>
    </xf>
    <xf numFmtId="0" fontId="76" fillId="55" borderId="0" xfId="0" applyFont="1" applyFill="1" applyAlignment="1">
      <alignment horizontal="center"/>
    </xf>
    <xf numFmtId="0" fontId="76" fillId="55" borderId="31" xfId="0" applyFont="1" applyFill="1" applyBorder="1" applyAlignment="1">
      <alignment vertical="top" wrapText="1"/>
    </xf>
    <xf numFmtId="0" fontId="11" fillId="55" borderId="31" xfId="7" applyFont="1" applyFill="1" applyBorder="1" applyAlignment="1">
      <alignment horizontal="left" vertical="center" wrapText="1"/>
    </xf>
    <xf numFmtId="0" fontId="76" fillId="0" borderId="31" xfId="0" applyFont="1" applyBorder="1" applyAlignment="1">
      <alignment horizontal="left" vertical="top" wrapText="1"/>
    </xf>
    <xf numFmtId="168" fontId="11" fillId="0" borderId="0" xfId="6" applyFont="1" applyBorder="1">
      <alignment horizontal="right" vertical="top"/>
    </xf>
    <xf numFmtId="0" fontId="11" fillId="0" borderId="20" xfId="0" applyFont="1" applyBorder="1" applyAlignment="1">
      <alignment horizontal="center" vertical="top"/>
    </xf>
    <xf numFmtId="0" fontId="11" fillId="0" borderId="20" xfId="0" applyFont="1" applyBorder="1" applyAlignment="1">
      <alignment horizontal="center"/>
    </xf>
    <xf numFmtId="0" fontId="11" fillId="55" borderId="0" xfId="8" applyFont="1" applyFill="1" applyAlignment="1">
      <alignment horizontal="center" wrapText="1"/>
    </xf>
    <xf numFmtId="0" fontId="76" fillId="0" borderId="20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center" wrapText="1"/>
    </xf>
    <xf numFmtId="0" fontId="76" fillId="0" borderId="20" xfId="0" applyFont="1" applyBorder="1" applyAlignment="1">
      <alignment horizontal="center" vertical="center" wrapText="1"/>
    </xf>
    <xf numFmtId="2" fontId="76" fillId="0" borderId="20" xfId="0" applyNumberFormat="1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1" fillId="55" borderId="20" xfId="7" applyFont="1" applyFill="1" applyBorder="1" applyAlignment="1">
      <alignment horizontal="center" vertical="center" wrapText="1"/>
    </xf>
    <xf numFmtId="0" fontId="11" fillId="55" borderId="1" xfId="7" applyFont="1" applyFill="1" applyBorder="1" applyAlignment="1">
      <alignment horizontal="right" wrapText="1"/>
    </xf>
    <xf numFmtId="0" fontId="11" fillId="55" borderId="0" xfId="7" applyFont="1" applyFill="1" applyAlignment="1">
      <alignment horizontal="right" vertical="center" wrapText="1"/>
    </xf>
    <xf numFmtId="0" fontId="11" fillId="55" borderId="0" xfId="7" applyFont="1" applyFill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173" fontId="11" fillId="0" borderId="0" xfId="0" applyNumberFormat="1" applyFont="1" applyAlignment="1">
      <alignment horizontal="center" vertical="center" wrapText="1"/>
    </xf>
    <xf numFmtId="0" fontId="11" fillId="0" borderId="0" xfId="121" applyFont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173" fontId="11" fillId="0" borderId="30" xfId="0" applyNumberFormat="1" applyFont="1" applyBorder="1" applyAlignment="1">
      <alignment horizontal="center" vertical="center" wrapText="1"/>
    </xf>
    <xf numFmtId="173" fontId="11" fillId="0" borderId="32" xfId="0" applyNumberFormat="1" applyFont="1" applyBorder="1" applyAlignment="1">
      <alignment horizontal="center" vertical="center" wrapText="1"/>
    </xf>
    <xf numFmtId="173" fontId="11" fillId="0" borderId="33" xfId="0" applyNumberFormat="1" applyFont="1" applyBorder="1" applyAlignment="1">
      <alignment horizontal="center" vertical="center" wrapText="1"/>
    </xf>
    <xf numFmtId="173" fontId="11" fillId="0" borderId="34" xfId="0" applyNumberFormat="1" applyFont="1" applyBorder="1" applyAlignment="1">
      <alignment horizontal="center" vertical="center" wrapText="1"/>
    </xf>
    <xf numFmtId="173" fontId="11" fillId="0" borderId="35" xfId="0" applyNumberFormat="1" applyFont="1" applyBorder="1" applyAlignment="1">
      <alignment horizontal="center" vertical="center" wrapText="1"/>
    </xf>
    <xf numFmtId="173" fontId="11" fillId="0" borderId="36" xfId="0" applyNumberFormat="1" applyFont="1" applyBorder="1" applyAlignment="1">
      <alignment horizontal="center" vertical="center" wrapText="1"/>
    </xf>
    <xf numFmtId="49" fontId="11" fillId="0" borderId="37" xfId="0" applyNumberFormat="1" applyFont="1" applyBorder="1" applyAlignment="1">
      <alignment horizontal="center" vertical="center" wrapText="1"/>
    </xf>
    <xf numFmtId="49" fontId="11" fillId="0" borderId="38" xfId="0" applyNumberFormat="1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49" fontId="11" fillId="0" borderId="40" xfId="0" applyNumberFormat="1" applyFont="1" applyBorder="1" applyAlignment="1">
      <alignment horizontal="center" vertical="center" wrapText="1"/>
    </xf>
    <xf numFmtId="0" fontId="11" fillId="0" borderId="34" xfId="121" applyFont="1" applyBorder="1" applyAlignment="1">
      <alignment horizontal="center" vertical="center" wrapText="1"/>
    </xf>
    <xf numFmtId="0" fontId="11" fillId="0" borderId="35" xfId="121" applyFont="1" applyBorder="1" applyAlignment="1">
      <alignment horizontal="center" vertical="center" wrapText="1"/>
    </xf>
    <xf numFmtId="0" fontId="11" fillId="0" borderId="36" xfId="121" applyFont="1" applyBorder="1" applyAlignment="1">
      <alignment horizontal="center" vertical="center" wrapText="1"/>
    </xf>
    <xf numFmtId="169" fontId="76" fillId="0" borderId="0" xfId="0" applyNumberFormat="1" applyFont="1" applyAlignment="1">
      <alignment horizontal="right"/>
    </xf>
    <xf numFmtId="0" fontId="76" fillId="0" borderId="0" xfId="0" applyFont="1" applyAlignment="1">
      <alignment horizontal="right"/>
    </xf>
    <xf numFmtId="0" fontId="11" fillId="0" borderId="0" xfId="7" applyFont="1" applyAlignment="1">
      <alignment horizontal="center" vertical="center" wrapText="1"/>
    </xf>
    <xf numFmtId="0" fontId="76" fillId="0" borderId="34" xfId="121" applyFont="1" applyBorder="1" applyAlignment="1">
      <alignment horizontal="center" vertical="center"/>
    </xf>
    <xf numFmtId="0" fontId="76" fillId="0" borderId="36" xfId="121" applyFont="1" applyBorder="1" applyAlignment="1">
      <alignment horizontal="center" vertical="center"/>
    </xf>
    <xf numFmtId="0" fontId="11" fillId="55" borderId="30" xfId="0" applyFont="1" applyFill="1" applyBorder="1" applyAlignment="1">
      <alignment horizontal="center" vertical="center" wrapText="1"/>
    </xf>
    <xf numFmtId="0" fontId="11" fillId="55" borderId="33" xfId="0" applyFont="1" applyFill="1" applyBorder="1" applyAlignment="1">
      <alignment horizontal="center" vertical="center" wrapText="1"/>
    </xf>
    <xf numFmtId="169" fontId="11" fillId="0" borderId="34" xfId="1266" applyNumberFormat="1" applyFont="1" applyBorder="1" applyAlignment="1">
      <alignment horizontal="center" vertical="center" wrapText="1"/>
    </xf>
    <xf numFmtId="169" fontId="11" fillId="0" borderId="35" xfId="1266" applyNumberFormat="1" applyFont="1" applyBorder="1" applyAlignment="1">
      <alignment horizontal="center" vertical="center" wrapText="1"/>
    </xf>
    <xf numFmtId="169" fontId="11" fillId="0" borderId="36" xfId="1266" applyNumberFormat="1" applyFont="1" applyBorder="1" applyAlignment="1">
      <alignment horizontal="center" vertical="center" wrapText="1"/>
    </xf>
    <xf numFmtId="49" fontId="11" fillId="0" borderId="20" xfId="0" applyNumberFormat="1" applyFont="1" applyBorder="1" applyAlignment="1">
      <alignment horizontal="center" vertical="center" wrapText="1"/>
    </xf>
    <xf numFmtId="0" fontId="11" fillId="0" borderId="0" xfId="7" applyFont="1" applyAlignment="1">
      <alignment horizontal="right" vertical="center" wrapText="1"/>
    </xf>
    <xf numFmtId="0" fontId="11" fillId="0" borderId="20" xfId="0" applyFont="1" applyBorder="1" applyAlignment="1">
      <alignment horizontal="center" vertical="top" wrapText="1"/>
    </xf>
    <xf numFmtId="0" fontId="11" fillId="0" borderId="20" xfId="8" applyFont="1" applyBorder="1" applyAlignment="1">
      <alignment horizontal="center" vertical="center" wrapText="1"/>
    </xf>
    <xf numFmtId="169" fontId="11" fillId="0" borderId="20" xfId="8" applyNumberFormat="1" applyFont="1" applyBorder="1" applyAlignment="1">
      <alignment horizontal="center" vertical="center" wrapText="1"/>
    </xf>
    <xf numFmtId="0" fontId="11" fillId="0" borderId="0" xfId="1000" applyFont="1" applyAlignment="1">
      <alignment horizontal="center" vertical="center" wrapText="1"/>
    </xf>
    <xf numFmtId="0" fontId="11" fillId="0" borderId="20" xfId="892" applyFont="1" applyBorder="1" applyAlignment="1">
      <alignment horizontal="center" vertical="top" wrapText="1"/>
    </xf>
    <xf numFmtId="0" fontId="11" fillId="0" borderId="20" xfId="1000" applyFont="1" applyBorder="1" applyAlignment="1">
      <alignment horizontal="center" vertical="center" wrapText="1"/>
    </xf>
    <xf numFmtId="0" fontId="11" fillId="0" borderId="34" xfId="0" applyFont="1" applyBorder="1" applyAlignment="1">
      <alignment horizontal="left" vertical="center" wrapText="1"/>
    </xf>
    <xf numFmtId="0" fontId="11" fillId="0" borderId="36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 wrapText="1"/>
    </xf>
    <xf numFmtId="0" fontId="76" fillId="55" borderId="0" xfId="0" applyFont="1" applyFill="1" applyAlignment="1">
      <alignment horizontal="center" vertical="top" wrapText="1"/>
    </xf>
    <xf numFmtId="0" fontId="76" fillId="55" borderId="0" xfId="0" applyFont="1" applyFill="1" applyAlignment="1">
      <alignment horizontal="center"/>
    </xf>
    <xf numFmtId="0" fontId="76" fillId="0" borderId="34" xfId="0" applyFont="1" applyBorder="1" applyAlignment="1">
      <alignment horizontal="center" vertical="top" wrapText="1"/>
    </xf>
    <xf numFmtId="0" fontId="76" fillId="0" borderId="35" xfId="0" applyFont="1" applyBorder="1" applyAlignment="1">
      <alignment horizontal="center" vertical="top" wrapText="1"/>
    </xf>
    <xf numFmtId="0" fontId="76" fillId="0" borderId="36" xfId="0" applyFont="1" applyBorder="1" applyAlignment="1">
      <alignment horizontal="center" vertical="top" wrapText="1"/>
    </xf>
    <xf numFmtId="0" fontId="11" fillId="55" borderId="31" xfId="0" applyFont="1" applyFill="1" applyBorder="1" applyAlignment="1">
      <alignment horizontal="center" vertical="center" wrapText="1"/>
    </xf>
    <xf numFmtId="0" fontId="11" fillId="55" borderId="2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wrapText="1"/>
    </xf>
    <xf numFmtId="0" fontId="11" fillId="57" borderId="20" xfId="0" applyFont="1" applyFill="1" applyBorder="1" applyAlignment="1">
      <alignment horizontal="center" vertical="center" wrapText="1"/>
    </xf>
    <xf numFmtId="0" fontId="11" fillId="57" borderId="34" xfId="0" applyFont="1" applyFill="1" applyBorder="1" applyAlignment="1">
      <alignment horizontal="center" vertical="center" wrapText="1"/>
    </xf>
    <xf numFmtId="0" fontId="11" fillId="57" borderId="35" xfId="0" applyFont="1" applyFill="1" applyBorder="1" applyAlignment="1">
      <alignment horizontal="center" vertical="center" wrapText="1"/>
    </xf>
    <xf numFmtId="0" fontId="11" fillId="57" borderId="36" xfId="0" applyFont="1" applyFill="1" applyBorder="1" applyAlignment="1">
      <alignment horizontal="center" vertical="center" wrapText="1"/>
    </xf>
    <xf numFmtId="0" fontId="11" fillId="0" borderId="20" xfId="0" applyFont="1" applyBorder="1" applyAlignment="1">
      <alignment vertical="center" wrapText="1"/>
    </xf>
    <xf numFmtId="0" fontId="11" fillId="55" borderId="34" xfId="0" applyFont="1" applyFill="1" applyBorder="1" applyAlignment="1">
      <alignment horizontal="center" vertical="center" wrapText="1"/>
    </xf>
    <xf numFmtId="0" fontId="11" fillId="55" borderId="35" xfId="0" applyFont="1" applyFill="1" applyBorder="1" applyAlignment="1">
      <alignment horizontal="center" vertical="center" wrapText="1"/>
    </xf>
    <xf numFmtId="0" fontId="11" fillId="55" borderId="36" xfId="0" applyFont="1" applyFill="1" applyBorder="1" applyAlignment="1">
      <alignment horizontal="center" vertical="center" wrapText="1"/>
    </xf>
    <xf numFmtId="0" fontId="11" fillId="57" borderId="37" xfId="0" applyFont="1" applyFill="1" applyBorder="1" applyAlignment="1">
      <alignment horizontal="center" vertical="center" wrapText="1"/>
    </xf>
    <xf numFmtId="0" fontId="11" fillId="57" borderId="42" xfId="0" applyFont="1" applyFill="1" applyBorder="1" applyAlignment="1">
      <alignment horizontal="center" vertical="center" wrapText="1"/>
    </xf>
    <xf numFmtId="0" fontId="11" fillId="57" borderId="38" xfId="0" applyFont="1" applyFill="1" applyBorder="1" applyAlignment="1">
      <alignment horizontal="center" vertical="center" wrapText="1"/>
    </xf>
    <xf numFmtId="0" fontId="11" fillId="57" borderId="39" xfId="0" applyFont="1" applyFill="1" applyBorder="1" applyAlignment="1">
      <alignment horizontal="center" vertical="center" wrapText="1"/>
    </xf>
    <xf numFmtId="0" fontId="11" fillId="57" borderId="1" xfId="0" applyFont="1" applyFill="1" applyBorder="1" applyAlignment="1">
      <alignment horizontal="center" vertical="center" wrapText="1"/>
    </xf>
    <xf numFmtId="0" fontId="11" fillId="57" borderId="40" xfId="0" applyFont="1" applyFill="1" applyBorder="1" applyAlignment="1">
      <alignment horizontal="center" vertical="center" wrapText="1"/>
    </xf>
    <xf numFmtId="0" fontId="11" fillId="55" borderId="0" xfId="355" applyFont="1" applyFill="1" applyAlignment="1">
      <alignment horizontal="right" vertical="top" wrapText="1"/>
    </xf>
    <xf numFmtId="0" fontId="11" fillId="55" borderId="0" xfId="355" applyFont="1" applyFill="1" applyAlignment="1">
      <alignment horizontal="center" vertical="top" wrapText="1"/>
    </xf>
    <xf numFmtId="0" fontId="11" fillId="0" borderId="0" xfId="355" applyFont="1" applyAlignment="1">
      <alignment horizontal="center" vertical="top" wrapText="1"/>
    </xf>
  </cellXfs>
  <cellStyles count="1280">
    <cellStyle name="_artabyuje" xfId="139"/>
    <cellStyle name="_artabyuje_3.Havelvacner_N1_12 23.01.2018" xfId="140"/>
    <cellStyle name="20% - Accent1" xfId="1235" builtinId="30" customBuiltin="1"/>
    <cellStyle name="20% - Accent1 2" xfId="17"/>
    <cellStyle name="20% - Accent1 2 2" xfId="79"/>
    <cellStyle name="20% - Accent1 2 2 2" xfId="141"/>
    <cellStyle name="20% - Accent1 2 2 2 2" xfId="142"/>
    <cellStyle name="20% - Accent1 2 2 2 2 2" xfId="434"/>
    <cellStyle name="20% - Accent1 2 2 2 2 3" xfId="666"/>
    <cellStyle name="20% - Accent1 2 2 2 3" xfId="143"/>
    <cellStyle name="20% - Accent1 2 2 2 3 2" xfId="435"/>
    <cellStyle name="20% - Accent1 2 2 2 3 3" xfId="667"/>
    <cellStyle name="20% - Accent1 2 2 2 4" xfId="433"/>
    <cellStyle name="20% - Accent1 2 2 2 5" xfId="665"/>
    <cellStyle name="20% - Accent1 2 2 3" xfId="144"/>
    <cellStyle name="20% - Accent1 2 2 3 2" xfId="436"/>
    <cellStyle name="20% - Accent1 2 2 3 3" xfId="668"/>
    <cellStyle name="20% - Accent1 2 2 4" xfId="145"/>
    <cellStyle name="20% - Accent1 2 2 4 2" xfId="437"/>
    <cellStyle name="20% - Accent1 2 2 4 3" xfId="669"/>
    <cellStyle name="20% - Accent1 2 2 5" xfId="1002"/>
    <cellStyle name="20% - Accent1 2 3" xfId="146"/>
    <cellStyle name="20% - Accent1 2 3 2" xfId="147"/>
    <cellStyle name="20% - Accent1 2 3 2 2" xfId="439"/>
    <cellStyle name="20% - Accent1 2 3 2 3" xfId="671"/>
    <cellStyle name="20% - Accent1 2 3 3" xfId="148"/>
    <cellStyle name="20% - Accent1 2 3 3 2" xfId="440"/>
    <cellStyle name="20% - Accent1 2 3 3 3" xfId="672"/>
    <cellStyle name="20% - Accent1 2 3 4" xfId="438"/>
    <cellStyle name="20% - Accent1 2 3 5" xfId="670"/>
    <cellStyle name="20% - Accent1 2 4" xfId="149"/>
    <cellStyle name="20% - Accent1 2 4 2" xfId="150"/>
    <cellStyle name="20% - Accent1 2 4 2 2" xfId="442"/>
    <cellStyle name="20% - Accent1 2 4 2 3" xfId="674"/>
    <cellStyle name="20% - Accent1 2 4 3" xfId="151"/>
    <cellStyle name="20% - Accent1 2 4 3 2" xfId="443"/>
    <cellStyle name="20% - Accent1 2 4 3 3" xfId="675"/>
    <cellStyle name="20% - Accent1 2 4 4" xfId="441"/>
    <cellStyle name="20% - Accent1 2 4 5" xfId="673"/>
    <cellStyle name="20% - Accent1 2 5" xfId="152"/>
    <cellStyle name="20% - Accent1 2 5 2" xfId="444"/>
    <cellStyle name="20% - Accent1 2 5 3" xfId="676"/>
    <cellStyle name="20% - Accent1 2 6" xfId="153"/>
    <cellStyle name="20% - Accent1 2 6 2" xfId="445"/>
    <cellStyle name="20% - Accent1 2 6 3" xfId="677"/>
    <cellStyle name="20% - Accent1 2 7" xfId="1003"/>
    <cellStyle name="20% - Accent1 2 8" xfId="1004"/>
    <cellStyle name="20% - Accent1 2 9" xfId="1254"/>
    <cellStyle name="20% - Accent1 3" xfId="380"/>
    <cellStyle name="20% - Accent1 3 2" xfId="644"/>
    <cellStyle name="20% - Accent1 3 3" xfId="877"/>
    <cellStyle name="20% - Accent1 4" xfId="894"/>
    <cellStyle name="20% - Accent1 5" xfId="1268"/>
    <cellStyle name="20% - Accent2" xfId="1238" builtinId="34" customBuiltin="1"/>
    <cellStyle name="20% - Accent2 2" xfId="18"/>
    <cellStyle name="20% - Accent2 2 2" xfId="80"/>
    <cellStyle name="20% - Accent2 2 2 2" xfId="154"/>
    <cellStyle name="20% - Accent2 2 2 2 2" xfId="155"/>
    <cellStyle name="20% - Accent2 2 2 2 2 2" xfId="447"/>
    <cellStyle name="20% - Accent2 2 2 2 2 3" xfId="679"/>
    <cellStyle name="20% - Accent2 2 2 2 3" xfId="156"/>
    <cellStyle name="20% - Accent2 2 2 2 3 2" xfId="448"/>
    <cellStyle name="20% - Accent2 2 2 2 3 3" xfId="680"/>
    <cellStyle name="20% - Accent2 2 2 2 4" xfId="446"/>
    <cellStyle name="20% - Accent2 2 2 2 5" xfId="678"/>
    <cellStyle name="20% - Accent2 2 2 3" xfId="157"/>
    <cellStyle name="20% - Accent2 2 2 3 2" xfId="449"/>
    <cellStyle name="20% - Accent2 2 2 3 3" xfId="681"/>
    <cellStyle name="20% - Accent2 2 2 4" xfId="158"/>
    <cellStyle name="20% - Accent2 2 2 4 2" xfId="450"/>
    <cellStyle name="20% - Accent2 2 2 4 3" xfId="682"/>
    <cellStyle name="20% - Accent2 2 2 5" xfId="1005"/>
    <cellStyle name="20% - Accent2 2 3" xfId="159"/>
    <cellStyle name="20% - Accent2 2 3 2" xfId="160"/>
    <cellStyle name="20% - Accent2 2 3 2 2" xfId="452"/>
    <cellStyle name="20% - Accent2 2 3 2 3" xfId="684"/>
    <cellStyle name="20% - Accent2 2 3 3" xfId="161"/>
    <cellStyle name="20% - Accent2 2 3 3 2" xfId="453"/>
    <cellStyle name="20% - Accent2 2 3 3 3" xfId="685"/>
    <cellStyle name="20% - Accent2 2 3 4" xfId="451"/>
    <cellStyle name="20% - Accent2 2 3 5" xfId="683"/>
    <cellStyle name="20% - Accent2 2 4" xfId="162"/>
    <cellStyle name="20% - Accent2 2 4 2" xfId="163"/>
    <cellStyle name="20% - Accent2 2 4 2 2" xfId="455"/>
    <cellStyle name="20% - Accent2 2 4 2 3" xfId="687"/>
    <cellStyle name="20% - Accent2 2 4 3" xfId="164"/>
    <cellStyle name="20% - Accent2 2 4 3 2" xfId="456"/>
    <cellStyle name="20% - Accent2 2 4 3 3" xfId="688"/>
    <cellStyle name="20% - Accent2 2 4 4" xfId="454"/>
    <cellStyle name="20% - Accent2 2 4 5" xfId="686"/>
    <cellStyle name="20% - Accent2 2 5" xfId="165"/>
    <cellStyle name="20% - Accent2 2 5 2" xfId="457"/>
    <cellStyle name="20% - Accent2 2 5 3" xfId="689"/>
    <cellStyle name="20% - Accent2 2 6" xfId="166"/>
    <cellStyle name="20% - Accent2 2 6 2" xfId="458"/>
    <cellStyle name="20% - Accent2 2 6 3" xfId="690"/>
    <cellStyle name="20% - Accent2 2 7" xfId="1006"/>
    <cellStyle name="20% - Accent2 2 8" xfId="1007"/>
    <cellStyle name="20% - Accent2 2 9" xfId="1256"/>
    <cellStyle name="20% - Accent2 3" xfId="381"/>
    <cellStyle name="20% - Accent2 3 2" xfId="645"/>
    <cellStyle name="20% - Accent2 3 3" xfId="878"/>
    <cellStyle name="20% - Accent2 4" xfId="895"/>
    <cellStyle name="20% - Accent2 5" xfId="1270"/>
    <cellStyle name="20% - Accent3" xfId="1241" builtinId="38" customBuiltin="1"/>
    <cellStyle name="20% - Accent3 2" xfId="19"/>
    <cellStyle name="20% - Accent3 2 2" xfId="81"/>
    <cellStyle name="20% - Accent3 2 2 2" xfId="167"/>
    <cellStyle name="20% - Accent3 2 2 2 2" xfId="168"/>
    <cellStyle name="20% - Accent3 2 2 2 2 2" xfId="460"/>
    <cellStyle name="20% - Accent3 2 2 2 2 3" xfId="692"/>
    <cellStyle name="20% - Accent3 2 2 2 3" xfId="169"/>
    <cellStyle name="20% - Accent3 2 2 2 3 2" xfId="461"/>
    <cellStyle name="20% - Accent3 2 2 2 3 3" xfId="693"/>
    <cellStyle name="20% - Accent3 2 2 2 4" xfId="459"/>
    <cellStyle name="20% - Accent3 2 2 2 5" xfId="691"/>
    <cellStyle name="20% - Accent3 2 2 3" xfId="170"/>
    <cellStyle name="20% - Accent3 2 2 3 2" xfId="462"/>
    <cellStyle name="20% - Accent3 2 2 3 3" xfId="694"/>
    <cellStyle name="20% - Accent3 2 2 4" xfId="171"/>
    <cellStyle name="20% - Accent3 2 2 4 2" xfId="463"/>
    <cellStyle name="20% - Accent3 2 2 4 3" xfId="695"/>
    <cellStyle name="20% - Accent3 2 2 5" xfId="1008"/>
    <cellStyle name="20% - Accent3 2 3" xfId="172"/>
    <cellStyle name="20% - Accent3 2 3 2" xfId="173"/>
    <cellStyle name="20% - Accent3 2 3 2 2" xfId="465"/>
    <cellStyle name="20% - Accent3 2 3 2 3" xfId="697"/>
    <cellStyle name="20% - Accent3 2 3 3" xfId="174"/>
    <cellStyle name="20% - Accent3 2 3 3 2" xfId="466"/>
    <cellStyle name="20% - Accent3 2 3 3 3" xfId="698"/>
    <cellStyle name="20% - Accent3 2 3 4" xfId="464"/>
    <cellStyle name="20% - Accent3 2 3 5" xfId="696"/>
    <cellStyle name="20% - Accent3 2 4" xfId="175"/>
    <cellStyle name="20% - Accent3 2 4 2" xfId="176"/>
    <cellStyle name="20% - Accent3 2 4 2 2" xfId="468"/>
    <cellStyle name="20% - Accent3 2 4 2 3" xfId="700"/>
    <cellStyle name="20% - Accent3 2 4 3" xfId="177"/>
    <cellStyle name="20% - Accent3 2 4 3 2" xfId="469"/>
    <cellStyle name="20% - Accent3 2 4 3 3" xfId="701"/>
    <cellStyle name="20% - Accent3 2 4 4" xfId="467"/>
    <cellStyle name="20% - Accent3 2 4 5" xfId="699"/>
    <cellStyle name="20% - Accent3 2 5" xfId="178"/>
    <cellStyle name="20% - Accent3 2 5 2" xfId="470"/>
    <cellStyle name="20% - Accent3 2 5 3" xfId="702"/>
    <cellStyle name="20% - Accent3 2 6" xfId="179"/>
    <cellStyle name="20% - Accent3 2 6 2" xfId="471"/>
    <cellStyle name="20% - Accent3 2 6 3" xfId="703"/>
    <cellStyle name="20% - Accent3 2 7" xfId="1009"/>
    <cellStyle name="20% - Accent3 2 8" xfId="1010"/>
    <cellStyle name="20% - Accent3 2 9" xfId="1258"/>
    <cellStyle name="20% - Accent3 3" xfId="382"/>
    <cellStyle name="20% - Accent3 3 2" xfId="646"/>
    <cellStyle name="20% - Accent3 3 3" xfId="879"/>
    <cellStyle name="20% - Accent3 4" xfId="896"/>
    <cellStyle name="20% - Accent3 5" xfId="1272"/>
    <cellStyle name="20% - Accent4" xfId="1244" builtinId="42" customBuiltin="1"/>
    <cellStyle name="20% - Accent4 2" xfId="20"/>
    <cellStyle name="20% - Accent4 2 2" xfId="82"/>
    <cellStyle name="20% - Accent4 2 2 2" xfId="180"/>
    <cellStyle name="20% - Accent4 2 2 2 2" xfId="181"/>
    <cellStyle name="20% - Accent4 2 2 2 2 2" xfId="473"/>
    <cellStyle name="20% - Accent4 2 2 2 2 3" xfId="705"/>
    <cellStyle name="20% - Accent4 2 2 2 3" xfId="182"/>
    <cellStyle name="20% - Accent4 2 2 2 3 2" xfId="474"/>
    <cellStyle name="20% - Accent4 2 2 2 3 3" xfId="706"/>
    <cellStyle name="20% - Accent4 2 2 2 4" xfId="472"/>
    <cellStyle name="20% - Accent4 2 2 2 5" xfId="704"/>
    <cellStyle name="20% - Accent4 2 2 3" xfId="183"/>
    <cellStyle name="20% - Accent4 2 2 3 2" xfId="475"/>
    <cellStyle name="20% - Accent4 2 2 3 3" xfId="707"/>
    <cellStyle name="20% - Accent4 2 2 4" xfId="184"/>
    <cellStyle name="20% - Accent4 2 2 4 2" xfId="476"/>
    <cellStyle name="20% - Accent4 2 2 4 3" xfId="708"/>
    <cellStyle name="20% - Accent4 2 2 5" xfId="1011"/>
    <cellStyle name="20% - Accent4 2 3" xfId="185"/>
    <cellStyle name="20% - Accent4 2 3 2" xfId="186"/>
    <cellStyle name="20% - Accent4 2 3 2 2" xfId="478"/>
    <cellStyle name="20% - Accent4 2 3 2 3" xfId="710"/>
    <cellStyle name="20% - Accent4 2 3 3" xfId="187"/>
    <cellStyle name="20% - Accent4 2 3 3 2" xfId="479"/>
    <cellStyle name="20% - Accent4 2 3 3 3" xfId="711"/>
    <cellStyle name="20% - Accent4 2 3 4" xfId="477"/>
    <cellStyle name="20% - Accent4 2 3 5" xfId="709"/>
    <cellStyle name="20% - Accent4 2 4" xfId="188"/>
    <cellStyle name="20% - Accent4 2 4 2" xfId="189"/>
    <cellStyle name="20% - Accent4 2 4 2 2" xfId="481"/>
    <cellStyle name="20% - Accent4 2 4 2 3" xfId="713"/>
    <cellStyle name="20% - Accent4 2 4 3" xfId="190"/>
    <cellStyle name="20% - Accent4 2 4 3 2" xfId="482"/>
    <cellStyle name="20% - Accent4 2 4 3 3" xfId="714"/>
    <cellStyle name="20% - Accent4 2 4 4" xfId="480"/>
    <cellStyle name="20% - Accent4 2 4 5" xfId="712"/>
    <cellStyle name="20% - Accent4 2 5" xfId="191"/>
    <cellStyle name="20% - Accent4 2 5 2" xfId="483"/>
    <cellStyle name="20% - Accent4 2 5 3" xfId="715"/>
    <cellStyle name="20% - Accent4 2 6" xfId="192"/>
    <cellStyle name="20% - Accent4 2 6 2" xfId="484"/>
    <cellStyle name="20% - Accent4 2 6 3" xfId="716"/>
    <cellStyle name="20% - Accent4 2 7" xfId="1012"/>
    <cellStyle name="20% - Accent4 2 8" xfId="1013"/>
    <cellStyle name="20% - Accent4 2 9" xfId="1260"/>
    <cellStyle name="20% - Accent4 3" xfId="383"/>
    <cellStyle name="20% - Accent4 3 2" xfId="647"/>
    <cellStyle name="20% - Accent4 3 3" xfId="880"/>
    <cellStyle name="20% - Accent4 4" xfId="897"/>
    <cellStyle name="20% - Accent4 5" xfId="1274"/>
    <cellStyle name="20% - Accent5" xfId="1247" builtinId="46" customBuiltin="1"/>
    <cellStyle name="20% - Accent5 2" xfId="21"/>
    <cellStyle name="20% - Accent5 2 2" xfId="83"/>
    <cellStyle name="20% - Accent5 2 2 2" xfId="193"/>
    <cellStyle name="20% - Accent5 2 2 2 2" xfId="194"/>
    <cellStyle name="20% - Accent5 2 2 2 2 2" xfId="486"/>
    <cellStyle name="20% - Accent5 2 2 2 2 3" xfId="718"/>
    <cellStyle name="20% - Accent5 2 2 2 3" xfId="195"/>
    <cellStyle name="20% - Accent5 2 2 2 3 2" xfId="487"/>
    <cellStyle name="20% - Accent5 2 2 2 3 3" xfId="719"/>
    <cellStyle name="20% - Accent5 2 2 2 4" xfId="485"/>
    <cellStyle name="20% - Accent5 2 2 2 5" xfId="717"/>
    <cellStyle name="20% - Accent5 2 2 3" xfId="196"/>
    <cellStyle name="20% - Accent5 2 2 3 2" xfId="488"/>
    <cellStyle name="20% - Accent5 2 2 3 3" xfId="720"/>
    <cellStyle name="20% - Accent5 2 2 4" xfId="197"/>
    <cellStyle name="20% - Accent5 2 2 4 2" xfId="489"/>
    <cellStyle name="20% - Accent5 2 2 4 3" xfId="721"/>
    <cellStyle name="20% - Accent5 2 2 5" xfId="1014"/>
    <cellStyle name="20% - Accent5 2 3" xfId="198"/>
    <cellStyle name="20% - Accent5 2 3 2" xfId="199"/>
    <cellStyle name="20% - Accent5 2 3 2 2" xfId="491"/>
    <cellStyle name="20% - Accent5 2 3 2 3" xfId="723"/>
    <cellStyle name="20% - Accent5 2 3 3" xfId="200"/>
    <cellStyle name="20% - Accent5 2 3 3 2" xfId="492"/>
    <cellStyle name="20% - Accent5 2 3 3 3" xfId="724"/>
    <cellStyle name="20% - Accent5 2 3 4" xfId="490"/>
    <cellStyle name="20% - Accent5 2 3 5" xfId="722"/>
    <cellStyle name="20% - Accent5 2 4" xfId="201"/>
    <cellStyle name="20% - Accent5 2 4 2" xfId="202"/>
    <cellStyle name="20% - Accent5 2 4 2 2" xfId="494"/>
    <cellStyle name="20% - Accent5 2 4 2 3" xfId="726"/>
    <cellStyle name="20% - Accent5 2 4 3" xfId="203"/>
    <cellStyle name="20% - Accent5 2 4 3 2" xfId="495"/>
    <cellStyle name="20% - Accent5 2 4 3 3" xfId="727"/>
    <cellStyle name="20% - Accent5 2 4 4" xfId="493"/>
    <cellStyle name="20% - Accent5 2 4 5" xfId="725"/>
    <cellStyle name="20% - Accent5 2 5" xfId="204"/>
    <cellStyle name="20% - Accent5 2 5 2" xfId="496"/>
    <cellStyle name="20% - Accent5 2 5 3" xfId="728"/>
    <cellStyle name="20% - Accent5 2 6" xfId="205"/>
    <cellStyle name="20% - Accent5 2 6 2" xfId="497"/>
    <cellStyle name="20% - Accent5 2 6 3" xfId="729"/>
    <cellStyle name="20% - Accent5 2 7" xfId="1015"/>
    <cellStyle name="20% - Accent5 2 8" xfId="1016"/>
    <cellStyle name="20% - Accent5 2 9" xfId="1262"/>
    <cellStyle name="20% - Accent5 3" xfId="384"/>
    <cellStyle name="20% - Accent5 3 2" xfId="648"/>
    <cellStyle name="20% - Accent5 3 3" xfId="881"/>
    <cellStyle name="20% - Accent5 4" xfId="898"/>
    <cellStyle name="20% - Accent5 5" xfId="1276"/>
    <cellStyle name="20% - Accent6" xfId="1250" builtinId="50" customBuiltin="1"/>
    <cellStyle name="20% - Accent6 2" xfId="22"/>
    <cellStyle name="20% - Accent6 2 2" xfId="84"/>
    <cellStyle name="20% - Accent6 2 2 2" xfId="206"/>
    <cellStyle name="20% - Accent6 2 2 2 2" xfId="207"/>
    <cellStyle name="20% - Accent6 2 2 2 2 2" xfId="499"/>
    <cellStyle name="20% - Accent6 2 2 2 2 3" xfId="731"/>
    <cellStyle name="20% - Accent6 2 2 2 3" xfId="208"/>
    <cellStyle name="20% - Accent6 2 2 2 3 2" xfId="500"/>
    <cellStyle name="20% - Accent6 2 2 2 3 3" xfId="732"/>
    <cellStyle name="20% - Accent6 2 2 2 4" xfId="498"/>
    <cellStyle name="20% - Accent6 2 2 2 5" xfId="730"/>
    <cellStyle name="20% - Accent6 2 2 3" xfId="209"/>
    <cellStyle name="20% - Accent6 2 2 3 2" xfId="501"/>
    <cellStyle name="20% - Accent6 2 2 3 3" xfId="733"/>
    <cellStyle name="20% - Accent6 2 2 4" xfId="210"/>
    <cellStyle name="20% - Accent6 2 2 4 2" xfId="502"/>
    <cellStyle name="20% - Accent6 2 2 4 3" xfId="734"/>
    <cellStyle name="20% - Accent6 2 2 5" xfId="1017"/>
    <cellStyle name="20% - Accent6 2 3" xfId="211"/>
    <cellStyle name="20% - Accent6 2 3 2" xfId="212"/>
    <cellStyle name="20% - Accent6 2 3 2 2" xfId="504"/>
    <cellStyle name="20% - Accent6 2 3 2 3" xfId="736"/>
    <cellStyle name="20% - Accent6 2 3 3" xfId="213"/>
    <cellStyle name="20% - Accent6 2 3 3 2" xfId="505"/>
    <cellStyle name="20% - Accent6 2 3 3 3" xfId="737"/>
    <cellStyle name="20% - Accent6 2 3 4" xfId="503"/>
    <cellStyle name="20% - Accent6 2 3 5" xfId="735"/>
    <cellStyle name="20% - Accent6 2 4" xfId="214"/>
    <cellStyle name="20% - Accent6 2 4 2" xfId="215"/>
    <cellStyle name="20% - Accent6 2 4 2 2" xfId="507"/>
    <cellStyle name="20% - Accent6 2 4 2 3" xfId="739"/>
    <cellStyle name="20% - Accent6 2 4 3" xfId="216"/>
    <cellStyle name="20% - Accent6 2 4 3 2" xfId="508"/>
    <cellStyle name="20% - Accent6 2 4 3 3" xfId="740"/>
    <cellStyle name="20% - Accent6 2 4 4" xfId="506"/>
    <cellStyle name="20% - Accent6 2 4 5" xfId="738"/>
    <cellStyle name="20% - Accent6 2 5" xfId="217"/>
    <cellStyle name="20% - Accent6 2 5 2" xfId="509"/>
    <cellStyle name="20% - Accent6 2 5 3" xfId="741"/>
    <cellStyle name="20% - Accent6 2 6" xfId="218"/>
    <cellStyle name="20% - Accent6 2 6 2" xfId="510"/>
    <cellStyle name="20% - Accent6 2 6 3" xfId="742"/>
    <cellStyle name="20% - Accent6 2 7" xfId="1018"/>
    <cellStyle name="20% - Accent6 2 8" xfId="1019"/>
    <cellStyle name="20% - Accent6 2 9" xfId="1264"/>
    <cellStyle name="20% - Accent6 3" xfId="385"/>
    <cellStyle name="20% - Accent6 3 2" xfId="649"/>
    <cellStyle name="20% - Accent6 3 3" xfId="882"/>
    <cellStyle name="20% - Accent6 4" xfId="899"/>
    <cellStyle name="20% - Accent6 5" xfId="1278"/>
    <cellStyle name="20% - Акцент1 2" xfId="900"/>
    <cellStyle name="20% — акцент1 2" xfId="901"/>
    <cellStyle name="20% - Акцент1 3" xfId="1020"/>
    <cellStyle name="20% - Акцент2 2" xfId="902"/>
    <cellStyle name="20% — акцент2 2" xfId="903"/>
    <cellStyle name="20% - Акцент2 3" xfId="1021"/>
    <cellStyle name="20% - Акцент3 2" xfId="904"/>
    <cellStyle name="20% — акцент3 2" xfId="905"/>
    <cellStyle name="20% - Акцент3 3" xfId="1022"/>
    <cellStyle name="20% - Акцент4 2" xfId="906"/>
    <cellStyle name="20% — акцент4 2" xfId="907"/>
    <cellStyle name="20% - Акцент4 3" xfId="1023"/>
    <cellStyle name="20% - Акцент5 2" xfId="908"/>
    <cellStyle name="20% — акцент5 2" xfId="909"/>
    <cellStyle name="20% - Акцент5 3" xfId="1024"/>
    <cellStyle name="20% - Акцент6 2" xfId="910"/>
    <cellStyle name="20% — акцент6 2" xfId="911"/>
    <cellStyle name="20% - Акцент6 3" xfId="1025"/>
    <cellStyle name="40% - Accent1" xfId="1236" builtinId="31" customBuiltin="1"/>
    <cellStyle name="40% - Accent1 2" xfId="23"/>
    <cellStyle name="40% - Accent1 2 2" xfId="85"/>
    <cellStyle name="40% - Accent1 2 2 2" xfId="219"/>
    <cellStyle name="40% - Accent1 2 2 2 2" xfId="220"/>
    <cellStyle name="40% - Accent1 2 2 2 2 2" xfId="512"/>
    <cellStyle name="40% - Accent1 2 2 2 2 3" xfId="744"/>
    <cellStyle name="40% - Accent1 2 2 2 3" xfId="221"/>
    <cellStyle name="40% - Accent1 2 2 2 3 2" xfId="513"/>
    <cellStyle name="40% - Accent1 2 2 2 3 3" xfId="745"/>
    <cellStyle name="40% - Accent1 2 2 2 4" xfId="511"/>
    <cellStyle name="40% - Accent1 2 2 2 5" xfId="743"/>
    <cellStyle name="40% - Accent1 2 2 3" xfId="222"/>
    <cellStyle name="40% - Accent1 2 2 3 2" xfId="514"/>
    <cellStyle name="40% - Accent1 2 2 3 3" xfId="746"/>
    <cellStyle name="40% - Accent1 2 2 4" xfId="223"/>
    <cellStyle name="40% - Accent1 2 2 4 2" xfId="515"/>
    <cellStyle name="40% - Accent1 2 2 4 3" xfId="747"/>
    <cellStyle name="40% - Accent1 2 2 5" xfId="1026"/>
    <cellStyle name="40% - Accent1 2 3" xfId="224"/>
    <cellStyle name="40% - Accent1 2 3 2" xfId="225"/>
    <cellStyle name="40% - Accent1 2 3 2 2" xfId="517"/>
    <cellStyle name="40% - Accent1 2 3 2 3" xfId="749"/>
    <cellStyle name="40% - Accent1 2 3 3" xfId="226"/>
    <cellStyle name="40% - Accent1 2 3 3 2" xfId="518"/>
    <cellStyle name="40% - Accent1 2 3 3 3" xfId="750"/>
    <cellStyle name="40% - Accent1 2 3 4" xfId="516"/>
    <cellStyle name="40% - Accent1 2 3 5" xfId="748"/>
    <cellStyle name="40% - Accent1 2 4" xfId="227"/>
    <cellStyle name="40% - Accent1 2 4 2" xfId="228"/>
    <cellStyle name="40% - Accent1 2 4 2 2" xfId="520"/>
    <cellStyle name="40% - Accent1 2 4 2 3" xfId="752"/>
    <cellStyle name="40% - Accent1 2 4 3" xfId="229"/>
    <cellStyle name="40% - Accent1 2 4 3 2" xfId="521"/>
    <cellStyle name="40% - Accent1 2 4 3 3" xfId="753"/>
    <cellStyle name="40% - Accent1 2 4 4" xfId="519"/>
    <cellStyle name="40% - Accent1 2 4 5" xfId="751"/>
    <cellStyle name="40% - Accent1 2 5" xfId="230"/>
    <cellStyle name="40% - Accent1 2 5 2" xfId="522"/>
    <cellStyle name="40% - Accent1 2 5 3" xfId="754"/>
    <cellStyle name="40% - Accent1 2 6" xfId="231"/>
    <cellStyle name="40% - Accent1 2 6 2" xfId="523"/>
    <cellStyle name="40% - Accent1 2 6 3" xfId="755"/>
    <cellStyle name="40% - Accent1 2 7" xfId="1027"/>
    <cellStyle name="40% - Accent1 2 8" xfId="1028"/>
    <cellStyle name="40% - Accent1 2 9" xfId="1255"/>
    <cellStyle name="40% - Accent1 3" xfId="386"/>
    <cellStyle name="40% - Accent1 3 2" xfId="650"/>
    <cellStyle name="40% - Accent1 3 3" xfId="883"/>
    <cellStyle name="40% - Accent1 4" xfId="912"/>
    <cellStyle name="40% - Accent1 5" xfId="1269"/>
    <cellStyle name="40% - Accent2" xfId="1239" builtinId="35" customBuiltin="1"/>
    <cellStyle name="40% - Accent2 2" xfId="24"/>
    <cellStyle name="40% - Accent2 2 2" xfId="86"/>
    <cellStyle name="40% - Accent2 2 2 2" xfId="232"/>
    <cellStyle name="40% - Accent2 2 2 2 2" xfId="233"/>
    <cellStyle name="40% - Accent2 2 2 2 2 2" xfId="525"/>
    <cellStyle name="40% - Accent2 2 2 2 2 3" xfId="757"/>
    <cellStyle name="40% - Accent2 2 2 2 3" xfId="234"/>
    <cellStyle name="40% - Accent2 2 2 2 3 2" xfId="526"/>
    <cellStyle name="40% - Accent2 2 2 2 3 3" xfId="758"/>
    <cellStyle name="40% - Accent2 2 2 2 4" xfId="524"/>
    <cellStyle name="40% - Accent2 2 2 2 5" xfId="756"/>
    <cellStyle name="40% - Accent2 2 2 3" xfId="235"/>
    <cellStyle name="40% - Accent2 2 2 3 2" xfId="527"/>
    <cellStyle name="40% - Accent2 2 2 3 3" xfId="759"/>
    <cellStyle name="40% - Accent2 2 2 4" xfId="236"/>
    <cellStyle name="40% - Accent2 2 2 4 2" xfId="528"/>
    <cellStyle name="40% - Accent2 2 2 4 3" xfId="760"/>
    <cellStyle name="40% - Accent2 2 2 5" xfId="1029"/>
    <cellStyle name="40% - Accent2 2 3" xfId="237"/>
    <cellStyle name="40% - Accent2 2 3 2" xfId="238"/>
    <cellStyle name="40% - Accent2 2 3 2 2" xfId="530"/>
    <cellStyle name="40% - Accent2 2 3 2 3" xfId="762"/>
    <cellStyle name="40% - Accent2 2 3 3" xfId="239"/>
    <cellStyle name="40% - Accent2 2 3 3 2" xfId="531"/>
    <cellStyle name="40% - Accent2 2 3 3 3" xfId="763"/>
    <cellStyle name="40% - Accent2 2 3 4" xfId="529"/>
    <cellStyle name="40% - Accent2 2 3 5" xfId="761"/>
    <cellStyle name="40% - Accent2 2 4" xfId="240"/>
    <cellStyle name="40% - Accent2 2 4 2" xfId="241"/>
    <cellStyle name="40% - Accent2 2 4 2 2" xfId="533"/>
    <cellStyle name="40% - Accent2 2 4 2 3" xfId="765"/>
    <cellStyle name="40% - Accent2 2 4 3" xfId="242"/>
    <cellStyle name="40% - Accent2 2 4 3 2" xfId="534"/>
    <cellStyle name="40% - Accent2 2 4 3 3" xfId="766"/>
    <cellStyle name="40% - Accent2 2 4 4" xfId="532"/>
    <cellStyle name="40% - Accent2 2 4 5" xfId="764"/>
    <cellStyle name="40% - Accent2 2 5" xfId="243"/>
    <cellStyle name="40% - Accent2 2 5 2" xfId="535"/>
    <cellStyle name="40% - Accent2 2 5 3" xfId="767"/>
    <cellStyle name="40% - Accent2 2 6" xfId="244"/>
    <cellStyle name="40% - Accent2 2 6 2" xfId="536"/>
    <cellStyle name="40% - Accent2 2 6 3" xfId="768"/>
    <cellStyle name="40% - Accent2 2 7" xfId="1030"/>
    <cellStyle name="40% - Accent2 2 8" xfId="1031"/>
    <cellStyle name="40% - Accent2 2 9" xfId="1257"/>
    <cellStyle name="40% - Accent2 3" xfId="387"/>
    <cellStyle name="40% - Accent2 3 2" xfId="651"/>
    <cellStyle name="40% - Accent2 3 3" xfId="884"/>
    <cellStyle name="40% - Accent2 4" xfId="913"/>
    <cellStyle name="40% - Accent2 5" xfId="1271"/>
    <cellStyle name="40% - Accent3" xfId="1242" builtinId="39" customBuiltin="1"/>
    <cellStyle name="40% - Accent3 2" xfId="25"/>
    <cellStyle name="40% - Accent3 2 2" xfId="87"/>
    <cellStyle name="40% - Accent3 2 2 2" xfId="245"/>
    <cellStyle name="40% - Accent3 2 2 2 2" xfId="246"/>
    <cellStyle name="40% - Accent3 2 2 2 2 2" xfId="538"/>
    <cellStyle name="40% - Accent3 2 2 2 2 3" xfId="770"/>
    <cellStyle name="40% - Accent3 2 2 2 3" xfId="247"/>
    <cellStyle name="40% - Accent3 2 2 2 3 2" xfId="539"/>
    <cellStyle name="40% - Accent3 2 2 2 3 3" xfId="771"/>
    <cellStyle name="40% - Accent3 2 2 2 4" xfId="537"/>
    <cellStyle name="40% - Accent3 2 2 2 5" xfId="769"/>
    <cellStyle name="40% - Accent3 2 2 3" xfId="248"/>
    <cellStyle name="40% - Accent3 2 2 3 2" xfId="540"/>
    <cellStyle name="40% - Accent3 2 2 3 3" xfId="772"/>
    <cellStyle name="40% - Accent3 2 2 4" xfId="249"/>
    <cellStyle name="40% - Accent3 2 2 4 2" xfId="541"/>
    <cellStyle name="40% - Accent3 2 2 4 3" xfId="773"/>
    <cellStyle name="40% - Accent3 2 2 5" xfId="1032"/>
    <cellStyle name="40% - Accent3 2 3" xfId="250"/>
    <cellStyle name="40% - Accent3 2 3 2" xfId="251"/>
    <cellStyle name="40% - Accent3 2 3 2 2" xfId="543"/>
    <cellStyle name="40% - Accent3 2 3 2 3" xfId="775"/>
    <cellStyle name="40% - Accent3 2 3 3" xfId="252"/>
    <cellStyle name="40% - Accent3 2 3 3 2" xfId="544"/>
    <cellStyle name="40% - Accent3 2 3 3 3" xfId="776"/>
    <cellStyle name="40% - Accent3 2 3 4" xfId="542"/>
    <cellStyle name="40% - Accent3 2 3 5" xfId="774"/>
    <cellStyle name="40% - Accent3 2 4" xfId="253"/>
    <cellStyle name="40% - Accent3 2 4 2" xfId="254"/>
    <cellStyle name="40% - Accent3 2 4 2 2" xfId="546"/>
    <cellStyle name="40% - Accent3 2 4 2 3" xfId="778"/>
    <cellStyle name="40% - Accent3 2 4 3" xfId="255"/>
    <cellStyle name="40% - Accent3 2 4 3 2" xfId="547"/>
    <cellStyle name="40% - Accent3 2 4 3 3" xfId="779"/>
    <cellStyle name="40% - Accent3 2 4 4" xfId="545"/>
    <cellStyle name="40% - Accent3 2 4 5" xfId="777"/>
    <cellStyle name="40% - Accent3 2 5" xfId="256"/>
    <cellStyle name="40% - Accent3 2 5 2" xfId="548"/>
    <cellStyle name="40% - Accent3 2 5 3" xfId="780"/>
    <cellStyle name="40% - Accent3 2 6" xfId="257"/>
    <cellStyle name="40% - Accent3 2 6 2" xfId="549"/>
    <cellStyle name="40% - Accent3 2 6 3" xfId="781"/>
    <cellStyle name="40% - Accent3 2 7" xfId="1033"/>
    <cellStyle name="40% - Accent3 2 8" xfId="1034"/>
    <cellStyle name="40% - Accent3 2 9" xfId="1259"/>
    <cellStyle name="40% - Accent3 3" xfId="388"/>
    <cellStyle name="40% - Accent3 3 2" xfId="652"/>
    <cellStyle name="40% - Accent3 3 3" xfId="885"/>
    <cellStyle name="40% - Accent3 4" xfId="914"/>
    <cellStyle name="40% - Accent3 5" xfId="1273"/>
    <cellStyle name="40% - Accent4" xfId="1245" builtinId="43" customBuiltin="1"/>
    <cellStyle name="40% - Accent4 2" xfId="26"/>
    <cellStyle name="40% - Accent4 2 2" xfId="88"/>
    <cellStyle name="40% - Accent4 2 2 2" xfId="258"/>
    <cellStyle name="40% - Accent4 2 2 2 2" xfId="259"/>
    <cellStyle name="40% - Accent4 2 2 2 2 2" xfId="551"/>
    <cellStyle name="40% - Accent4 2 2 2 2 3" xfId="783"/>
    <cellStyle name="40% - Accent4 2 2 2 3" xfId="260"/>
    <cellStyle name="40% - Accent4 2 2 2 3 2" xfId="552"/>
    <cellStyle name="40% - Accent4 2 2 2 3 3" xfId="784"/>
    <cellStyle name="40% - Accent4 2 2 2 4" xfId="550"/>
    <cellStyle name="40% - Accent4 2 2 2 5" xfId="782"/>
    <cellStyle name="40% - Accent4 2 2 3" xfId="261"/>
    <cellStyle name="40% - Accent4 2 2 3 2" xfId="553"/>
    <cellStyle name="40% - Accent4 2 2 3 3" xfId="785"/>
    <cellStyle name="40% - Accent4 2 2 4" xfId="262"/>
    <cellStyle name="40% - Accent4 2 2 4 2" xfId="554"/>
    <cellStyle name="40% - Accent4 2 2 4 3" xfId="786"/>
    <cellStyle name="40% - Accent4 2 2 5" xfId="1035"/>
    <cellStyle name="40% - Accent4 2 3" xfId="263"/>
    <cellStyle name="40% - Accent4 2 3 2" xfId="264"/>
    <cellStyle name="40% - Accent4 2 3 2 2" xfId="556"/>
    <cellStyle name="40% - Accent4 2 3 2 3" xfId="788"/>
    <cellStyle name="40% - Accent4 2 3 3" xfId="265"/>
    <cellStyle name="40% - Accent4 2 3 3 2" xfId="557"/>
    <cellStyle name="40% - Accent4 2 3 3 3" xfId="789"/>
    <cellStyle name="40% - Accent4 2 3 4" xfId="555"/>
    <cellStyle name="40% - Accent4 2 3 5" xfId="787"/>
    <cellStyle name="40% - Accent4 2 4" xfId="266"/>
    <cellStyle name="40% - Accent4 2 4 2" xfId="267"/>
    <cellStyle name="40% - Accent4 2 4 2 2" xfId="559"/>
    <cellStyle name="40% - Accent4 2 4 2 3" xfId="791"/>
    <cellStyle name="40% - Accent4 2 4 3" xfId="268"/>
    <cellStyle name="40% - Accent4 2 4 3 2" xfId="560"/>
    <cellStyle name="40% - Accent4 2 4 3 3" xfId="792"/>
    <cellStyle name="40% - Accent4 2 4 4" xfId="558"/>
    <cellStyle name="40% - Accent4 2 4 5" xfId="790"/>
    <cellStyle name="40% - Accent4 2 5" xfId="269"/>
    <cellStyle name="40% - Accent4 2 5 2" xfId="561"/>
    <cellStyle name="40% - Accent4 2 5 3" xfId="793"/>
    <cellStyle name="40% - Accent4 2 6" xfId="270"/>
    <cellStyle name="40% - Accent4 2 6 2" xfId="562"/>
    <cellStyle name="40% - Accent4 2 6 3" xfId="794"/>
    <cellStyle name="40% - Accent4 2 7" xfId="1036"/>
    <cellStyle name="40% - Accent4 2 8" xfId="1037"/>
    <cellStyle name="40% - Accent4 2 9" xfId="1261"/>
    <cellStyle name="40% - Accent4 3" xfId="389"/>
    <cellStyle name="40% - Accent4 3 2" xfId="653"/>
    <cellStyle name="40% - Accent4 3 3" xfId="886"/>
    <cellStyle name="40% - Accent4 4" xfId="915"/>
    <cellStyle name="40% - Accent4 5" xfId="1275"/>
    <cellStyle name="40% - Accent5" xfId="1248" builtinId="47" customBuiltin="1"/>
    <cellStyle name="40% - Accent5 2" xfId="27"/>
    <cellStyle name="40% - Accent5 2 2" xfId="89"/>
    <cellStyle name="40% - Accent5 2 2 2" xfId="271"/>
    <cellStyle name="40% - Accent5 2 2 2 2" xfId="272"/>
    <cellStyle name="40% - Accent5 2 2 2 2 2" xfId="564"/>
    <cellStyle name="40% - Accent5 2 2 2 2 3" xfId="796"/>
    <cellStyle name="40% - Accent5 2 2 2 3" xfId="273"/>
    <cellStyle name="40% - Accent5 2 2 2 3 2" xfId="565"/>
    <cellStyle name="40% - Accent5 2 2 2 3 3" xfId="797"/>
    <cellStyle name="40% - Accent5 2 2 2 4" xfId="563"/>
    <cellStyle name="40% - Accent5 2 2 2 5" xfId="795"/>
    <cellStyle name="40% - Accent5 2 2 3" xfId="274"/>
    <cellStyle name="40% - Accent5 2 2 3 2" xfId="566"/>
    <cellStyle name="40% - Accent5 2 2 3 3" xfId="798"/>
    <cellStyle name="40% - Accent5 2 2 4" xfId="275"/>
    <cellStyle name="40% - Accent5 2 2 4 2" xfId="567"/>
    <cellStyle name="40% - Accent5 2 2 4 3" xfId="799"/>
    <cellStyle name="40% - Accent5 2 2 5" xfId="1038"/>
    <cellStyle name="40% - Accent5 2 3" xfId="276"/>
    <cellStyle name="40% - Accent5 2 3 2" xfId="277"/>
    <cellStyle name="40% - Accent5 2 3 2 2" xfId="569"/>
    <cellStyle name="40% - Accent5 2 3 2 3" xfId="801"/>
    <cellStyle name="40% - Accent5 2 3 3" xfId="278"/>
    <cellStyle name="40% - Accent5 2 3 3 2" xfId="570"/>
    <cellStyle name="40% - Accent5 2 3 3 3" xfId="802"/>
    <cellStyle name="40% - Accent5 2 3 4" xfId="568"/>
    <cellStyle name="40% - Accent5 2 3 5" xfId="800"/>
    <cellStyle name="40% - Accent5 2 4" xfId="279"/>
    <cellStyle name="40% - Accent5 2 4 2" xfId="280"/>
    <cellStyle name="40% - Accent5 2 4 2 2" xfId="572"/>
    <cellStyle name="40% - Accent5 2 4 2 3" xfId="804"/>
    <cellStyle name="40% - Accent5 2 4 3" xfId="281"/>
    <cellStyle name="40% - Accent5 2 4 3 2" xfId="573"/>
    <cellStyle name="40% - Accent5 2 4 3 3" xfId="805"/>
    <cellStyle name="40% - Accent5 2 4 4" xfId="571"/>
    <cellStyle name="40% - Accent5 2 4 5" xfId="803"/>
    <cellStyle name="40% - Accent5 2 5" xfId="282"/>
    <cellStyle name="40% - Accent5 2 5 2" xfId="574"/>
    <cellStyle name="40% - Accent5 2 5 3" xfId="806"/>
    <cellStyle name="40% - Accent5 2 6" xfId="283"/>
    <cellStyle name="40% - Accent5 2 6 2" xfId="575"/>
    <cellStyle name="40% - Accent5 2 6 3" xfId="807"/>
    <cellStyle name="40% - Accent5 2 7" xfId="1039"/>
    <cellStyle name="40% - Accent5 2 8" xfId="1040"/>
    <cellStyle name="40% - Accent5 2 9" xfId="1263"/>
    <cellStyle name="40% - Accent5 3" xfId="390"/>
    <cellStyle name="40% - Accent5 3 2" xfId="654"/>
    <cellStyle name="40% - Accent5 3 3" xfId="887"/>
    <cellStyle name="40% - Accent5 4" xfId="916"/>
    <cellStyle name="40% - Accent5 5" xfId="1277"/>
    <cellStyle name="40% - Accent6" xfId="1251" builtinId="51" customBuiltin="1"/>
    <cellStyle name="40% - Accent6 2" xfId="28"/>
    <cellStyle name="40% - Accent6 2 2" xfId="90"/>
    <cellStyle name="40% - Accent6 2 2 2" xfId="284"/>
    <cellStyle name="40% - Accent6 2 2 2 2" xfId="285"/>
    <cellStyle name="40% - Accent6 2 2 2 2 2" xfId="577"/>
    <cellStyle name="40% - Accent6 2 2 2 2 3" xfId="809"/>
    <cellStyle name="40% - Accent6 2 2 2 3" xfId="286"/>
    <cellStyle name="40% - Accent6 2 2 2 3 2" xfId="578"/>
    <cellStyle name="40% - Accent6 2 2 2 3 3" xfId="810"/>
    <cellStyle name="40% - Accent6 2 2 2 4" xfId="576"/>
    <cellStyle name="40% - Accent6 2 2 2 5" xfId="808"/>
    <cellStyle name="40% - Accent6 2 2 3" xfId="287"/>
    <cellStyle name="40% - Accent6 2 2 3 2" xfId="579"/>
    <cellStyle name="40% - Accent6 2 2 3 3" xfId="811"/>
    <cellStyle name="40% - Accent6 2 2 4" xfId="288"/>
    <cellStyle name="40% - Accent6 2 2 4 2" xfId="580"/>
    <cellStyle name="40% - Accent6 2 2 4 3" xfId="812"/>
    <cellStyle name="40% - Accent6 2 2 5" xfId="1041"/>
    <cellStyle name="40% - Accent6 2 3" xfId="289"/>
    <cellStyle name="40% - Accent6 2 3 2" xfId="290"/>
    <cellStyle name="40% - Accent6 2 3 2 2" xfId="582"/>
    <cellStyle name="40% - Accent6 2 3 2 3" xfId="814"/>
    <cellStyle name="40% - Accent6 2 3 3" xfId="291"/>
    <cellStyle name="40% - Accent6 2 3 3 2" xfId="583"/>
    <cellStyle name="40% - Accent6 2 3 3 3" xfId="815"/>
    <cellStyle name="40% - Accent6 2 3 4" xfId="581"/>
    <cellStyle name="40% - Accent6 2 3 5" xfId="813"/>
    <cellStyle name="40% - Accent6 2 4" xfId="292"/>
    <cellStyle name="40% - Accent6 2 4 2" xfId="293"/>
    <cellStyle name="40% - Accent6 2 4 2 2" xfId="585"/>
    <cellStyle name="40% - Accent6 2 4 2 3" xfId="817"/>
    <cellStyle name="40% - Accent6 2 4 3" xfId="294"/>
    <cellStyle name="40% - Accent6 2 4 3 2" xfId="586"/>
    <cellStyle name="40% - Accent6 2 4 3 3" xfId="818"/>
    <cellStyle name="40% - Accent6 2 4 4" xfId="584"/>
    <cellStyle name="40% - Accent6 2 4 5" xfId="816"/>
    <cellStyle name="40% - Accent6 2 5" xfId="295"/>
    <cellStyle name="40% - Accent6 2 5 2" xfId="587"/>
    <cellStyle name="40% - Accent6 2 5 3" xfId="819"/>
    <cellStyle name="40% - Accent6 2 6" xfId="296"/>
    <cellStyle name="40% - Accent6 2 6 2" xfId="588"/>
    <cellStyle name="40% - Accent6 2 6 3" xfId="820"/>
    <cellStyle name="40% - Accent6 2 7" xfId="1042"/>
    <cellStyle name="40% - Accent6 2 8" xfId="1043"/>
    <cellStyle name="40% - Accent6 2 9" xfId="1265"/>
    <cellStyle name="40% - Accent6 3" xfId="391"/>
    <cellStyle name="40% - Accent6 3 2" xfId="655"/>
    <cellStyle name="40% - Accent6 3 3" xfId="888"/>
    <cellStyle name="40% - Accent6 4" xfId="917"/>
    <cellStyle name="40% - Accent6 5" xfId="1279"/>
    <cellStyle name="40% - Акцент1 2" xfId="918"/>
    <cellStyle name="40% — акцент1 2" xfId="919"/>
    <cellStyle name="40% - Акцент1 3" xfId="1044"/>
    <cellStyle name="40% - Акцент2 2" xfId="920"/>
    <cellStyle name="40% — акцент2 2" xfId="921"/>
    <cellStyle name="40% - Акцент2 3" xfId="1045"/>
    <cellStyle name="40% - Акцент3 2" xfId="922"/>
    <cellStyle name="40% — акцент3 2" xfId="923"/>
    <cellStyle name="40% - Акцент3 3" xfId="1046"/>
    <cellStyle name="40% - Акцент4 2" xfId="924"/>
    <cellStyle name="40% — акцент4 2" xfId="925"/>
    <cellStyle name="40% - Акцент4 3" xfId="1047"/>
    <cellStyle name="40% - Акцент5 2" xfId="926"/>
    <cellStyle name="40% — акцент5 2" xfId="927"/>
    <cellStyle name="40% - Акцент5 3" xfId="1048"/>
    <cellStyle name="40% - Акцент6 2" xfId="928"/>
    <cellStyle name="40% — акцент6 2" xfId="929"/>
    <cellStyle name="40% - Акцент6 3" xfId="1049"/>
    <cellStyle name="60% - Accent1 2" xfId="29"/>
    <cellStyle name="60% - Accent1 2 2" xfId="91"/>
    <cellStyle name="60% - Accent1 2 2 2" xfId="1050"/>
    <cellStyle name="60% - Accent1 2 3" xfId="1051"/>
    <cellStyle name="60% - Accent1 3" xfId="392"/>
    <cellStyle name="60% - Accent2 2" xfId="30"/>
    <cellStyle name="60% - Accent2 2 2" xfId="92"/>
    <cellStyle name="60% - Accent2 2 2 2" xfId="1052"/>
    <cellStyle name="60% - Accent2 2 3" xfId="1053"/>
    <cellStyle name="60% - Accent2 3" xfId="393"/>
    <cellStyle name="60% - Accent3 2" xfId="31"/>
    <cellStyle name="60% - Accent3 2 2" xfId="93"/>
    <cellStyle name="60% - Accent3 2 2 2" xfId="1054"/>
    <cellStyle name="60% - Accent3 2 3" xfId="1055"/>
    <cellStyle name="60% - Accent3 3" xfId="394"/>
    <cellStyle name="60% - Accent4 2" xfId="32"/>
    <cellStyle name="60% - Accent4 2 2" xfId="94"/>
    <cellStyle name="60% - Accent4 2 2 2" xfId="1056"/>
    <cellStyle name="60% - Accent4 2 3" xfId="1057"/>
    <cellStyle name="60% - Accent4 3" xfId="395"/>
    <cellStyle name="60% - Accent5 2" xfId="33"/>
    <cellStyle name="60% - Accent5 2 2" xfId="95"/>
    <cellStyle name="60% - Accent5 2 2 2" xfId="1058"/>
    <cellStyle name="60% - Accent5 2 3" xfId="1059"/>
    <cellStyle name="60% - Accent5 3" xfId="396"/>
    <cellStyle name="60% - Accent6 2" xfId="34"/>
    <cellStyle name="60% - Accent6 2 2" xfId="96"/>
    <cellStyle name="60% - Accent6 2 2 2" xfId="1060"/>
    <cellStyle name="60% - Accent6 2 3" xfId="1061"/>
    <cellStyle name="60% - Accent6 3" xfId="397"/>
    <cellStyle name="60% - Акцент1 2" xfId="930"/>
    <cellStyle name="60% — акцент1 2" xfId="931"/>
    <cellStyle name="60% - Акцент2 2" xfId="932"/>
    <cellStyle name="60% — акцент2 2" xfId="933"/>
    <cellStyle name="60% - Акцент3 2" xfId="934"/>
    <cellStyle name="60% — акцент3 2" xfId="935"/>
    <cellStyle name="60% - Акцент4 2" xfId="936"/>
    <cellStyle name="60% — акцент4 2" xfId="937"/>
    <cellStyle name="60% - Акцент5 2" xfId="938"/>
    <cellStyle name="60% — акцент5 2" xfId="939"/>
    <cellStyle name="60% - Акцент6 2" xfId="940"/>
    <cellStyle name="60% — акцент6 2" xfId="941"/>
    <cellStyle name="Accent1" xfId="1234" builtinId="29" customBuiltin="1"/>
    <cellStyle name="Accent1 2" xfId="35"/>
    <cellStyle name="Accent1 2 2" xfId="97"/>
    <cellStyle name="Accent1 2 2 2" xfId="1062"/>
    <cellStyle name="Accent1 2 3" xfId="1063"/>
    <cellStyle name="Accent1 3" xfId="398"/>
    <cellStyle name="Accent2" xfId="1237" builtinId="33" customBuiltin="1"/>
    <cellStyle name="Accent2 2" xfId="36"/>
    <cellStyle name="Accent2 2 2" xfId="98"/>
    <cellStyle name="Accent2 2 2 2" xfId="1064"/>
    <cellStyle name="Accent2 2 3" xfId="1065"/>
    <cellStyle name="Accent2 3" xfId="399"/>
    <cellStyle name="Accent3" xfId="1240" builtinId="37" customBuiltin="1"/>
    <cellStyle name="Accent3 2" xfId="37"/>
    <cellStyle name="Accent3 2 2" xfId="99"/>
    <cellStyle name="Accent3 2 2 2" xfId="1066"/>
    <cellStyle name="Accent3 2 3" xfId="1067"/>
    <cellStyle name="Accent3 3" xfId="400"/>
    <cellStyle name="Accent4" xfId="1243" builtinId="41" customBuiltin="1"/>
    <cellStyle name="Accent4 2" xfId="38"/>
    <cellStyle name="Accent4 2 2" xfId="100"/>
    <cellStyle name="Accent4 2 2 2" xfId="1068"/>
    <cellStyle name="Accent4 2 3" xfId="1069"/>
    <cellStyle name="Accent4 3" xfId="401"/>
    <cellStyle name="Accent5" xfId="1246" builtinId="45" customBuiltin="1"/>
    <cellStyle name="Accent5 2" xfId="39"/>
    <cellStyle name="Accent5 2 2" xfId="101"/>
    <cellStyle name="Accent5 2 2 2" xfId="1070"/>
    <cellStyle name="Accent5 2 3" xfId="1071"/>
    <cellStyle name="Accent5 3" xfId="402"/>
    <cellStyle name="Accent6" xfId="1249" builtinId="49" customBuiltin="1"/>
    <cellStyle name="Accent6 2" xfId="40"/>
    <cellStyle name="Accent6 2 2" xfId="102"/>
    <cellStyle name="Accent6 2 2 2" xfId="1072"/>
    <cellStyle name="Accent6 2 3" xfId="1073"/>
    <cellStyle name="Accent6 3" xfId="403"/>
    <cellStyle name="Bad" xfId="1225" builtinId="27" customBuiltin="1"/>
    <cellStyle name="Bad 2" xfId="41"/>
    <cellStyle name="Bad 2 2" xfId="103"/>
    <cellStyle name="Bad 2 2 2" xfId="1074"/>
    <cellStyle name="Bad 2 3" xfId="1075"/>
    <cellStyle name="Bad 3" xfId="404"/>
    <cellStyle name="Calculation" xfId="1228" builtinId="22" customBuiltin="1"/>
    <cellStyle name="Calculation 2" xfId="42"/>
    <cellStyle name="Calculation 2 2" xfId="104"/>
    <cellStyle name="Calculation 2 2 2" xfId="425"/>
    <cellStyle name="Calculation 2 2 2 2" xfId="1076"/>
    <cellStyle name="Calculation 2 2 2 3" xfId="1077"/>
    <cellStyle name="Calculation 2 2 2 4" xfId="1078"/>
    <cellStyle name="Calculation 2 2 3" xfId="821"/>
    <cellStyle name="Calculation 2 2 4" xfId="1079"/>
    <cellStyle name="Calculation 2 2 5" xfId="1080"/>
    <cellStyle name="Calculation 2 3" xfId="1081"/>
    <cellStyle name="Calculation 3" xfId="405"/>
    <cellStyle name="Check Cell" xfId="1230" builtinId="23" customBuiltin="1"/>
    <cellStyle name="Check Cell 2" xfId="43"/>
    <cellStyle name="Check Cell 2 2" xfId="105"/>
    <cellStyle name="Check Cell 2 2 2" xfId="1082"/>
    <cellStyle name="Check Cell 2 3" xfId="1083"/>
    <cellStyle name="Check Cell 3" xfId="406"/>
    <cellStyle name="Comma" xfId="1266" builtinId="3"/>
    <cellStyle name="Comma 10" xfId="420"/>
    <cellStyle name="Comma 15" xfId="1084"/>
    <cellStyle name="Comma 2" xfId="9"/>
    <cellStyle name="Comma 2 2" xfId="71"/>
    <cellStyle name="Comma 2 2 2" xfId="106"/>
    <cellStyle name="Comma 2 2 2 2" xfId="297"/>
    <cellStyle name="Comma 2 2 2 3" xfId="997"/>
    <cellStyle name="Comma 2 2 3" xfId="1085"/>
    <cellStyle name="Comma 2 3" xfId="74"/>
    <cellStyle name="Comma 2 3 2" xfId="298"/>
    <cellStyle name="Comma 2 4" xfId="67"/>
    <cellStyle name="Comma 2 5" xfId="16"/>
    <cellStyle name="Comma 3" xfId="11"/>
    <cellStyle name="Comma 3 2" xfId="107"/>
    <cellStyle name="Comma 3 2 2" xfId="299"/>
    <cellStyle name="Comma 3 2 2 2" xfId="300"/>
    <cellStyle name="Comma 3 2 2 2 2" xfId="1086"/>
    <cellStyle name="Comma 3 2 2 3" xfId="1087"/>
    <cellStyle name="Comma 3 2 3" xfId="426"/>
    <cellStyle name="Comma 3 2 4" xfId="662"/>
    <cellStyle name="Comma 3 2 5" xfId="1088"/>
    <cellStyle name="Comma 3 3" xfId="70"/>
    <cellStyle name="Comma 3 4" xfId="1089"/>
    <cellStyle name="Comma 4" xfId="73"/>
    <cellStyle name="Comma 4 2" xfId="301"/>
    <cellStyle name="Comma 4 2 2" xfId="302"/>
    <cellStyle name="Comma 4 3" xfId="303"/>
    <cellStyle name="Comma 4 3 2" xfId="304"/>
    <cellStyle name="Comma 4 4" xfId="1090"/>
    <cellStyle name="Comma 4 5" xfId="1091"/>
    <cellStyle name="Comma 5" xfId="65"/>
    <cellStyle name="Comma 5 2" xfId="305"/>
    <cellStyle name="Comma 5 2 2" xfId="306"/>
    <cellStyle name="Comma 5 2 3" xfId="1092"/>
    <cellStyle name="Comma 5 3" xfId="424"/>
    <cellStyle name="Comma 5 3 2" xfId="1093"/>
    <cellStyle name="Comma 5 4" xfId="659"/>
    <cellStyle name="Comma 6" xfId="14"/>
    <cellStyle name="Comma 6 10" xfId="657"/>
    <cellStyle name="Comma 6 2" xfId="307"/>
    <cellStyle name="Comma 6 2 2" xfId="1094"/>
    <cellStyle name="Comma 6 3" xfId="308"/>
    <cellStyle name="Comma 6 3 2" xfId="309"/>
    <cellStyle name="Comma 6 3 2 2" xfId="310"/>
    <cellStyle name="Comma 6 3 2 2 2" xfId="591"/>
    <cellStyle name="Comma 6 3 2 2 3" xfId="824"/>
    <cellStyle name="Comma 6 3 2 3" xfId="311"/>
    <cellStyle name="Comma 6 3 2 3 2" xfId="592"/>
    <cellStyle name="Comma 6 3 2 3 3" xfId="825"/>
    <cellStyle name="Comma 6 3 2 4" xfId="590"/>
    <cellStyle name="Comma 6 3 2 5" xfId="823"/>
    <cellStyle name="Comma 6 3 3" xfId="312"/>
    <cellStyle name="Comma 6 3 3 2" xfId="593"/>
    <cellStyle name="Comma 6 3 3 3" xfId="826"/>
    <cellStyle name="Comma 6 3 4" xfId="313"/>
    <cellStyle name="Comma 6 3 4 2" xfId="594"/>
    <cellStyle name="Comma 6 3 4 3" xfId="827"/>
    <cellStyle name="Comma 6 3 5" xfId="589"/>
    <cellStyle name="Comma 6 3 6" xfId="822"/>
    <cellStyle name="Comma 6 4" xfId="314"/>
    <cellStyle name="Comma 6 4 2" xfId="315"/>
    <cellStyle name="Comma 6 4 2 2" xfId="316"/>
    <cellStyle name="Comma 6 4 2 2 2" xfId="597"/>
    <cellStyle name="Comma 6 4 2 2 3" xfId="830"/>
    <cellStyle name="Comma 6 4 2 3" xfId="317"/>
    <cellStyle name="Comma 6 4 2 3 2" xfId="598"/>
    <cellStyle name="Comma 6 4 2 3 3" xfId="831"/>
    <cellStyle name="Comma 6 4 2 4" xfId="596"/>
    <cellStyle name="Comma 6 4 2 5" xfId="829"/>
    <cellStyle name="Comma 6 4 3" xfId="318"/>
    <cellStyle name="Comma 6 4 3 2" xfId="599"/>
    <cellStyle name="Comma 6 4 3 3" xfId="832"/>
    <cellStyle name="Comma 6 4 4" xfId="319"/>
    <cellStyle name="Comma 6 4 4 2" xfId="600"/>
    <cellStyle name="Comma 6 4 4 3" xfId="833"/>
    <cellStyle name="Comma 6 4 5" xfId="595"/>
    <cellStyle name="Comma 6 4 6" xfId="828"/>
    <cellStyle name="Comma 6 5" xfId="320"/>
    <cellStyle name="Comma 6 5 2" xfId="321"/>
    <cellStyle name="Comma 6 5 2 2" xfId="602"/>
    <cellStyle name="Comma 6 5 2 3" xfId="835"/>
    <cellStyle name="Comma 6 5 3" xfId="322"/>
    <cellStyle name="Comma 6 5 3 2" xfId="603"/>
    <cellStyle name="Comma 6 5 3 3" xfId="836"/>
    <cellStyle name="Comma 6 5 4" xfId="601"/>
    <cellStyle name="Comma 6 5 5" xfId="834"/>
    <cellStyle name="Comma 6 6" xfId="323"/>
    <cellStyle name="Comma 6 6 2" xfId="324"/>
    <cellStyle name="Comma 6 6 2 2" xfId="605"/>
    <cellStyle name="Comma 6 6 2 3" xfId="838"/>
    <cellStyle name="Comma 6 6 3" xfId="325"/>
    <cellStyle name="Comma 6 6 3 2" xfId="606"/>
    <cellStyle name="Comma 6 6 3 3" xfId="839"/>
    <cellStyle name="Comma 6 6 4" xfId="604"/>
    <cellStyle name="Comma 6 6 5" xfId="837"/>
    <cellStyle name="Comma 6 7" xfId="326"/>
    <cellStyle name="Comma 6 7 2" xfId="607"/>
    <cellStyle name="Comma 6 7 3" xfId="840"/>
    <cellStyle name="Comma 6 8" xfId="327"/>
    <cellStyle name="Comma 6 8 2" xfId="608"/>
    <cellStyle name="Comma 6 8 3" xfId="841"/>
    <cellStyle name="Comma 6 9" xfId="422"/>
    <cellStyle name="Comma 7" xfId="328"/>
    <cellStyle name="Comma 7 2" xfId="1095"/>
    <cellStyle name="Comma 7 2 2" xfId="1096"/>
    <cellStyle name="Comma 7 3" xfId="1097"/>
    <cellStyle name="Comma 8" xfId="329"/>
    <cellStyle name="Comma 8 2" xfId="330"/>
    <cellStyle name="Comma 8 3" xfId="1098"/>
    <cellStyle name="Comma 9" xfId="331"/>
    <cellStyle name="Comma 9 2" xfId="332"/>
    <cellStyle name="Comma 9 3" xfId="1099"/>
    <cellStyle name="Explanatory Text" xfId="1232" builtinId="53" customBuiltin="1"/>
    <cellStyle name="Explanatory Text 2" xfId="44"/>
    <cellStyle name="Explanatory Text 2 2" xfId="108"/>
    <cellStyle name="Explanatory Text 2 2 2" xfId="1100"/>
    <cellStyle name="Explanatory Text 2 3" xfId="1101"/>
    <cellStyle name="Explanatory Text 3" xfId="407"/>
    <cellStyle name="Good" xfId="1224" builtinId="26" customBuiltin="1"/>
    <cellStyle name="Good 2" xfId="45"/>
    <cellStyle name="Good 2 2" xfId="109"/>
    <cellStyle name="Good 2 2 2" xfId="1102"/>
    <cellStyle name="Good 2 3" xfId="1103"/>
    <cellStyle name="Good 3" xfId="408"/>
    <cellStyle name="Heading 1" xfId="1220" builtinId="16" customBuiltin="1"/>
    <cellStyle name="Heading 1 2" xfId="46"/>
    <cellStyle name="Heading 1 2 2" xfId="110"/>
    <cellStyle name="Heading 1 2 2 2" xfId="1104"/>
    <cellStyle name="Heading 1 2 3" xfId="1105"/>
    <cellStyle name="Heading 1 3" xfId="409"/>
    <cellStyle name="Heading 2" xfId="1221" builtinId="17" customBuiltin="1"/>
    <cellStyle name="Heading 2 2" xfId="47"/>
    <cellStyle name="Heading 2 2 2" xfId="111"/>
    <cellStyle name="Heading 2 2 2 2" xfId="1106"/>
    <cellStyle name="Heading 2 2 3" xfId="1107"/>
    <cellStyle name="Heading 2 3" xfId="410"/>
    <cellStyle name="Heading 3" xfId="1222" builtinId="18" customBuiltin="1"/>
    <cellStyle name="Heading 3 2" xfId="48"/>
    <cellStyle name="Heading 3 2 2" xfId="112"/>
    <cellStyle name="Heading 3 2 2 2" xfId="1108"/>
    <cellStyle name="Heading 3 2 3" xfId="1109"/>
    <cellStyle name="Heading 3 3" xfId="411"/>
    <cellStyle name="Heading 4" xfId="1223" builtinId="19" customBuiltin="1"/>
    <cellStyle name="Heading 4 2" xfId="49"/>
    <cellStyle name="Heading 4 2 2" xfId="113"/>
    <cellStyle name="Heading 4 2 2 2" xfId="1110"/>
    <cellStyle name="Heading 4 2 3" xfId="1111"/>
    <cellStyle name="Heading 4 3" xfId="412"/>
    <cellStyle name="Input" xfId="1226" builtinId="20" customBuiltin="1"/>
    <cellStyle name="Input 2" xfId="50"/>
    <cellStyle name="Input 2 2" xfId="114"/>
    <cellStyle name="Input 2 2 2" xfId="427"/>
    <cellStyle name="Input 2 2 2 2" xfId="1112"/>
    <cellStyle name="Input 2 2 2 3" xfId="1113"/>
    <cellStyle name="Input 2 2 2 4" xfId="1114"/>
    <cellStyle name="Input 2 2 3" xfId="660"/>
    <cellStyle name="Input 2 2 4" xfId="1115"/>
    <cellStyle name="Input 2 2 5" xfId="1116"/>
    <cellStyle name="Input 2 3" xfId="1117"/>
    <cellStyle name="Input 3" xfId="413"/>
    <cellStyle name="KPMG Heading 1" xfId="1118"/>
    <cellStyle name="KPMG Heading 2" xfId="1119"/>
    <cellStyle name="KPMG Heading 3" xfId="1120"/>
    <cellStyle name="KPMG Heading 4" xfId="1121"/>
    <cellStyle name="KPMG Normal" xfId="1122"/>
    <cellStyle name="KPMG Normal Text" xfId="1123"/>
    <cellStyle name="KPMG Normal_123" xfId="1124"/>
    <cellStyle name="Linked Cell" xfId="1229" builtinId="24" customBuiltin="1"/>
    <cellStyle name="Linked Cell 2" xfId="51"/>
    <cellStyle name="Linked Cell 2 2" xfId="115"/>
    <cellStyle name="Linked Cell 2 2 2" xfId="1125"/>
    <cellStyle name="Linked Cell 2 3" xfId="1126"/>
    <cellStyle name="Linked Cell 3" xfId="414"/>
    <cellStyle name="Neutral 2" xfId="52"/>
    <cellStyle name="Neutral 2 2" xfId="77"/>
    <cellStyle name="Neutral 2 2 2" xfId="1127"/>
    <cellStyle name="Neutral 2 3" xfId="333"/>
    <cellStyle name="Neutral 2 4" xfId="1128"/>
    <cellStyle name="Neutral 2 5" xfId="1129"/>
    <cellStyle name="Neutral 3" xfId="116"/>
    <cellStyle name="Neutral 3 2" xfId="1130"/>
    <cellStyle name="Neutral 4" xfId="334"/>
    <cellStyle name="Neutral 4 2" xfId="415"/>
    <cellStyle name="Neutral 5" xfId="998"/>
    <cellStyle name="Normal" xfId="0" builtinId="0"/>
    <cellStyle name="Normal 10" xfId="4"/>
    <cellStyle name="Normal 10 2" xfId="335"/>
    <cellStyle name="Normal 10 2 2" xfId="336"/>
    <cellStyle name="Normal 10 2 2 2" xfId="337"/>
    <cellStyle name="Normal 10 2 2 2 2" xfId="611"/>
    <cellStyle name="Normal 10 2 2 2 3" xfId="844"/>
    <cellStyle name="Normal 10 2 2 3" xfId="338"/>
    <cellStyle name="Normal 10 2 2 3 2" xfId="612"/>
    <cellStyle name="Normal 10 2 2 3 3" xfId="845"/>
    <cellStyle name="Normal 10 2 2 4" xfId="610"/>
    <cellStyle name="Normal 10 2 2 5" xfId="843"/>
    <cellStyle name="Normal 10 2 3" xfId="339"/>
    <cellStyle name="Normal 10 2 3 2" xfId="613"/>
    <cellStyle name="Normal 10 2 3 3" xfId="846"/>
    <cellStyle name="Normal 10 2 4" xfId="340"/>
    <cellStyle name="Normal 10 2 4 2" xfId="614"/>
    <cellStyle name="Normal 10 2 4 3" xfId="847"/>
    <cellStyle name="Normal 10 2 5" xfId="609"/>
    <cellStyle name="Normal 10 2 6" xfId="842"/>
    <cellStyle name="Normal 10 3" xfId="341"/>
    <cellStyle name="Normal 10 3 2" xfId="342"/>
    <cellStyle name="Normal 10 3 2 2" xfId="616"/>
    <cellStyle name="Normal 10 3 2 3" xfId="849"/>
    <cellStyle name="Normal 10 3 3" xfId="343"/>
    <cellStyle name="Normal 10 3 3 2" xfId="617"/>
    <cellStyle name="Normal 10 3 3 3" xfId="850"/>
    <cellStyle name="Normal 10 3 4" xfId="615"/>
    <cellStyle name="Normal 10 3 5" xfId="848"/>
    <cellStyle name="Normal 10 4" xfId="344"/>
    <cellStyle name="Normal 10 4 2" xfId="345"/>
    <cellStyle name="Normal 10 4 2 2" xfId="619"/>
    <cellStyle name="Normal 10 4 2 3" xfId="852"/>
    <cellStyle name="Normal 10 4 3" xfId="346"/>
    <cellStyle name="Normal 10 4 3 2" xfId="620"/>
    <cellStyle name="Normal 10 4 3 3" xfId="853"/>
    <cellStyle name="Normal 10 4 4" xfId="618"/>
    <cellStyle name="Normal 10 4 5" xfId="851"/>
    <cellStyle name="Normal 10 5" xfId="347"/>
    <cellStyle name="Normal 10 5 2" xfId="621"/>
    <cellStyle name="Normal 10 5 3" xfId="854"/>
    <cellStyle name="Normal 10 6" xfId="348"/>
    <cellStyle name="Normal 10 6 2" xfId="622"/>
    <cellStyle name="Normal 10 6 3" xfId="855"/>
    <cellStyle name="Normal 10 7" xfId="1131"/>
    <cellStyle name="Normal 11" xfId="349"/>
    <cellStyle name="Normal 11 2" xfId="350"/>
    <cellStyle name="Normal 11 2 2" xfId="1132"/>
    <cellStyle name="Normal 11 3" xfId="942"/>
    <cellStyle name="Normal 11 4" xfId="1133"/>
    <cellStyle name="Normal 12" xfId="351"/>
    <cellStyle name="Normal 12 2" xfId="352"/>
    <cellStyle name="Normal 12 3" xfId="892"/>
    <cellStyle name="Normal 13" xfId="1134"/>
    <cellStyle name="Normal 14" xfId="1135"/>
    <cellStyle name="Normal 14 2" xfId="1136"/>
    <cellStyle name="Normal 15" xfId="1137"/>
    <cellStyle name="Normal 16" xfId="1138"/>
    <cellStyle name="Normal 2" xfId="1"/>
    <cellStyle name="Normal 2 2" xfId="53"/>
    <cellStyle name="Normal 2 2 2" xfId="134"/>
    <cellStyle name="Normal 2 2 2 2" xfId="1139"/>
    <cellStyle name="Normal 2 2 3" xfId="117"/>
    <cellStyle name="Normal 2 2 4" xfId="1140"/>
    <cellStyle name="Normal 2 3" xfId="118"/>
    <cellStyle name="Normal 2 3 2" xfId="1141"/>
    <cellStyle name="Normal 2 4" xfId="66"/>
    <cellStyle name="Normal 2 5" xfId="15"/>
    <cellStyle name="Normal 2 6" xfId="1142"/>
    <cellStyle name="Normal 2_3.Havelvacner_N1_12 23.01.2018" xfId="353"/>
    <cellStyle name="Normal 3" xfId="3"/>
    <cellStyle name="Normal 3 2" xfId="54"/>
    <cellStyle name="Normal 3 2 2" xfId="119"/>
    <cellStyle name="Normal 3 2 2 2" xfId="1143"/>
    <cellStyle name="Normal 3 2 3" xfId="75"/>
    <cellStyle name="Normal 3 3" xfId="69"/>
    <cellStyle name="Normal 3 4" xfId="1144"/>
    <cellStyle name="Normal 3_HavelvacN2axjusakN3" xfId="78"/>
    <cellStyle name="Normal 4" xfId="5"/>
    <cellStyle name="Normal 4 2" xfId="76"/>
    <cellStyle name="Normal 4 2 2" xfId="354"/>
    <cellStyle name="Normal 4 2 3" xfId="1145"/>
    <cellStyle name="Normal 4 2 4" xfId="1146"/>
    <cellStyle name="Normal 4 3" xfId="72"/>
    <cellStyle name="Normal 4 3 2" xfId="1147"/>
    <cellStyle name="Normal 4 4" xfId="1148"/>
    <cellStyle name="Normal 5" xfId="8"/>
    <cellStyle name="Normal 5 10" xfId="1000"/>
    <cellStyle name="Normal 5 2" xfId="55"/>
    <cellStyle name="Normal 5 2 2" xfId="120"/>
    <cellStyle name="Normal 5 2 2 2" xfId="428"/>
    <cellStyle name="Normal 5 2 2 3" xfId="663"/>
    <cellStyle name="Normal 5 2 3" xfId="943"/>
    <cellStyle name="Normal 5 2 4" xfId="944"/>
    <cellStyle name="Normal 5 2 5" xfId="1149"/>
    <cellStyle name="Normal 5 3" xfId="355"/>
    <cellStyle name="Normal 5 3 2" xfId="356"/>
    <cellStyle name="Normal 5 3 2 2" xfId="357"/>
    <cellStyle name="Normal 5 3 2 2 2" xfId="625"/>
    <cellStyle name="Normal 5 3 2 2 3" xfId="858"/>
    <cellStyle name="Normal 5 3 2 3" xfId="358"/>
    <cellStyle name="Normal 5 3 2 3 2" xfId="626"/>
    <cellStyle name="Normal 5 3 2 3 3" xfId="859"/>
    <cellStyle name="Normal 5 3 2 4" xfId="624"/>
    <cellStyle name="Normal 5 3 2 5" xfId="857"/>
    <cellStyle name="Normal 5 3 3" xfId="359"/>
    <cellStyle name="Normal 5 3 3 2" xfId="627"/>
    <cellStyle name="Normal 5 3 3 3" xfId="860"/>
    <cellStyle name="Normal 5 3 4" xfId="360"/>
    <cellStyle name="Normal 5 3 4 2" xfId="628"/>
    <cellStyle name="Normal 5 3 4 3" xfId="861"/>
    <cellStyle name="Normal 5 3 5" xfId="623"/>
    <cellStyle name="Normal 5 3 6" xfId="856"/>
    <cellStyle name="Normal 5 4" xfId="361"/>
    <cellStyle name="Normal 5 4 2" xfId="362"/>
    <cellStyle name="Normal 5 4 2 2" xfId="363"/>
    <cellStyle name="Normal 5 4 2 2 2" xfId="631"/>
    <cellStyle name="Normal 5 4 2 2 3" xfId="864"/>
    <cellStyle name="Normal 5 4 2 3" xfId="364"/>
    <cellStyle name="Normal 5 4 2 3 2" xfId="632"/>
    <cellStyle name="Normal 5 4 2 3 3" xfId="865"/>
    <cellStyle name="Normal 5 4 2 4" xfId="630"/>
    <cellStyle name="Normal 5 4 2 5" xfId="863"/>
    <cellStyle name="Normal 5 4 3" xfId="365"/>
    <cellStyle name="Normal 5 4 3 2" xfId="633"/>
    <cellStyle name="Normal 5 4 3 3" xfId="866"/>
    <cellStyle name="Normal 5 4 4" xfId="366"/>
    <cellStyle name="Normal 5 4 4 2" xfId="634"/>
    <cellStyle name="Normal 5 4 4 3" xfId="867"/>
    <cellStyle name="Normal 5 4 5" xfId="629"/>
    <cellStyle name="Normal 5 4 6" xfId="862"/>
    <cellStyle name="Normal 5 5" xfId="367"/>
    <cellStyle name="Normal 5 5 2" xfId="368"/>
    <cellStyle name="Normal 5 5 2 2" xfId="636"/>
    <cellStyle name="Normal 5 5 2 3" xfId="869"/>
    <cellStyle name="Normal 5 5 3" xfId="369"/>
    <cellStyle name="Normal 5 5 3 2" xfId="637"/>
    <cellStyle name="Normal 5 5 3 3" xfId="870"/>
    <cellStyle name="Normal 5 5 4" xfId="635"/>
    <cellStyle name="Normal 5 5 5" xfId="868"/>
    <cellStyle name="Normal 5 6" xfId="370"/>
    <cellStyle name="Normal 5 6 2" xfId="371"/>
    <cellStyle name="Normal 5 6 2 2" xfId="639"/>
    <cellStyle name="Normal 5 6 2 3" xfId="872"/>
    <cellStyle name="Normal 5 6 3" xfId="372"/>
    <cellStyle name="Normal 5 6 3 2" xfId="640"/>
    <cellStyle name="Normal 5 6 3 3" xfId="873"/>
    <cellStyle name="Normal 5 6 4" xfId="638"/>
    <cellStyle name="Normal 5 6 5" xfId="871"/>
    <cellStyle name="Normal 5 7" xfId="373"/>
    <cellStyle name="Normal 5 7 2" xfId="641"/>
    <cellStyle name="Normal 5 7 3" xfId="874"/>
    <cellStyle name="Normal 5 8" xfId="374"/>
    <cellStyle name="Normal 5 8 2" xfId="642"/>
    <cellStyle name="Normal 5 8 3" xfId="875"/>
    <cellStyle name="Normal 5 9" xfId="375"/>
    <cellStyle name="Normal 5 9 2" xfId="643"/>
    <cellStyle name="Normal 5 9 3" xfId="876"/>
    <cellStyle name="Normal 6" xfId="121"/>
    <cellStyle name="Normal 6 2" xfId="945"/>
    <cellStyle name="Normal 6 2 2" xfId="1150"/>
    <cellStyle name="Normal 6 3" xfId="1151"/>
    <cellStyle name="Normal 7" xfId="122"/>
    <cellStyle name="Normal 7 2" xfId="1001"/>
    <cellStyle name="Normal 7 3" xfId="1152"/>
    <cellStyle name="Normal 8" xfId="7"/>
    <cellStyle name="Normal 8 2" xfId="133"/>
    <cellStyle name="Normal 8 2 2" xfId="1153"/>
    <cellStyle name="Normal 8 3" xfId="946"/>
    <cellStyle name="Normal 8 4" xfId="947"/>
    <cellStyle name="Normal 9" xfId="12"/>
    <cellStyle name="Normal 9 2" xfId="421"/>
    <cellStyle name="Normal 9 3" xfId="656"/>
    <cellStyle name="Normal 9 4" xfId="1154"/>
    <cellStyle name="Note 2" xfId="56"/>
    <cellStyle name="Note 2 2" xfId="123"/>
    <cellStyle name="Note 2 2 2" xfId="429"/>
    <cellStyle name="Note 2 2 2 2" xfId="1155"/>
    <cellStyle name="Note 2 2 2 3" xfId="1156"/>
    <cellStyle name="Note 2 2 2 4" xfId="1157"/>
    <cellStyle name="Note 2 2 3" xfId="890"/>
    <cellStyle name="Note 2 2 4" xfId="1158"/>
    <cellStyle name="Note 2 2 5" xfId="1159"/>
    <cellStyle name="Note 2 3" xfId="999"/>
    <cellStyle name="Note 2 4" xfId="1253"/>
    <cellStyle name="Note 3" xfId="57"/>
    <cellStyle name="Note 3 2" xfId="423"/>
    <cellStyle name="Note 3 3" xfId="658"/>
    <cellStyle name="Note 4" xfId="948"/>
    <cellStyle name="Note 5" xfId="1252"/>
    <cellStyle name="Note 6" xfId="1267"/>
    <cellStyle name="Output" xfId="1227" builtinId="21" customBuiltin="1"/>
    <cellStyle name="Output 2" xfId="58"/>
    <cellStyle name="Output 2 2" xfId="124"/>
    <cellStyle name="Output 2 2 2" xfId="430"/>
    <cellStyle name="Output 2 2 2 2" xfId="1160"/>
    <cellStyle name="Output 2 2 2 3" xfId="1161"/>
    <cellStyle name="Output 2 2 2 4" xfId="1162"/>
    <cellStyle name="Output 2 2 3" xfId="661"/>
    <cellStyle name="Output 2 2 3 2" xfId="1163"/>
    <cellStyle name="Output 2 2 3 3" xfId="1164"/>
    <cellStyle name="Output 2 2 3 4" xfId="1165"/>
    <cellStyle name="Output 2 2 4" xfId="1166"/>
    <cellStyle name="Output 2 2 5" xfId="1167"/>
    <cellStyle name="Output 2 2 6" xfId="1168"/>
    <cellStyle name="Output 2 3" xfId="1169"/>
    <cellStyle name="Output 3" xfId="416"/>
    <cellStyle name="Percent 2" xfId="2"/>
    <cellStyle name="Percent 2 2" xfId="68"/>
    <cellStyle name="Percent 2 2 2" xfId="376"/>
    <cellStyle name="Percent 2 3" xfId="59"/>
    <cellStyle name="Percent 3" xfId="10"/>
    <cellStyle name="Percent 3 2" xfId="377"/>
    <cellStyle name="Percent 4" xfId="1170"/>
    <cellStyle name="Percent 4 2" xfId="1171"/>
    <cellStyle name="Percent 5" xfId="1172"/>
    <cellStyle name="Percent 5 2" xfId="1173"/>
    <cellStyle name="Percent 5 2 2" xfId="1174"/>
    <cellStyle name="Percent 5 3" xfId="1175"/>
    <cellStyle name="RowLevel_1_N6+artabyuje" xfId="378"/>
    <cellStyle name="SN_241" xfId="6"/>
    <cellStyle name="SN_b" xfId="891"/>
    <cellStyle name="SN_it" xfId="996"/>
    <cellStyle name="Style 1" xfId="125"/>
    <cellStyle name="Style 1 2" xfId="126"/>
    <cellStyle name="Style 1 2 2" xfId="949"/>
    <cellStyle name="Style 1_verchnakan_ax21-25_2018" xfId="127"/>
    <cellStyle name="Title" xfId="1219" builtinId="15" customBuiltin="1"/>
    <cellStyle name="Title 2" xfId="60"/>
    <cellStyle name="Title 2 2" xfId="128"/>
    <cellStyle name="Title 2 3" xfId="1176"/>
    <cellStyle name="Title 3" xfId="417"/>
    <cellStyle name="Total" xfId="1233" builtinId="25" customBuiltin="1"/>
    <cellStyle name="Total 2" xfId="61"/>
    <cellStyle name="Total 2 2" xfId="129"/>
    <cellStyle name="Total 2 2 2" xfId="431"/>
    <cellStyle name="Total 2 2 2 2" xfId="1177"/>
    <cellStyle name="Total 2 2 2 3" xfId="1178"/>
    <cellStyle name="Total 2 2 2 4" xfId="1179"/>
    <cellStyle name="Total 2 2 3" xfId="889"/>
    <cellStyle name="Total 2 2 3 2" xfId="1180"/>
    <cellStyle name="Total 2 2 3 3" xfId="1181"/>
    <cellStyle name="Total 2 2 3 4" xfId="1182"/>
    <cellStyle name="Total 2 2 4" xfId="1183"/>
    <cellStyle name="Total 2 2 5" xfId="1184"/>
    <cellStyle name="Total 2 2 6" xfId="1185"/>
    <cellStyle name="Total 2 3" xfId="1186"/>
    <cellStyle name="Total 3" xfId="418"/>
    <cellStyle name="Warning Text" xfId="1231" builtinId="11" customBuiltin="1"/>
    <cellStyle name="Warning Text 2" xfId="62"/>
    <cellStyle name="Warning Text 2 2" xfId="130"/>
    <cellStyle name="Warning Text 2 2 2" xfId="1187"/>
    <cellStyle name="Warning Text 2 3" xfId="1188"/>
    <cellStyle name="Warning Text 3" xfId="419"/>
    <cellStyle name="Акцент1 2" xfId="950"/>
    <cellStyle name="Акцент1 3" xfId="951"/>
    <cellStyle name="Акцент2 2" xfId="952"/>
    <cellStyle name="Акцент2 3" xfId="953"/>
    <cellStyle name="Акцент3 2" xfId="954"/>
    <cellStyle name="Акцент3 3" xfId="955"/>
    <cellStyle name="Акцент4 2" xfId="956"/>
    <cellStyle name="Акцент4 3" xfId="957"/>
    <cellStyle name="Акцент5 2" xfId="958"/>
    <cellStyle name="Акцент5 3" xfId="959"/>
    <cellStyle name="Акцент6 2" xfId="960"/>
    <cellStyle name="Акцент6 3" xfId="961"/>
    <cellStyle name="Беззащитный" xfId="1189"/>
    <cellStyle name="Ввод  2" xfId="962"/>
    <cellStyle name="Ввод  3" xfId="963"/>
    <cellStyle name="Вывод 2" xfId="964"/>
    <cellStyle name="Вывод 3" xfId="965"/>
    <cellStyle name="Вычисление 2" xfId="966"/>
    <cellStyle name="Вычисление 3" xfId="967"/>
    <cellStyle name="Заголовок 1 2" xfId="968"/>
    <cellStyle name="Заголовок 1 3" xfId="969"/>
    <cellStyle name="Заголовок 2 2" xfId="970"/>
    <cellStyle name="Заголовок 2 3" xfId="971"/>
    <cellStyle name="Заголовок 3 2" xfId="972"/>
    <cellStyle name="Заголовок 3 3" xfId="973"/>
    <cellStyle name="Заголовок 4 2" xfId="974"/>
    <cellStyle name="Заголовок 4 3" xfId="975"/>
    <cellStyle name="Защитный" xfId="1190"/>
    <cellStyle name="Итог 2" xfId="976"/>
    <cellStyle name="Итог 3" xfId="977"/>
    <cellStyle name="Контрольная ячейка 2" xfId="978"/>
    <cellStyle name="Контрольная ячейка 3" xfId="979"/>
    <cellStyle name="Название 2" xfId="379"/>
    <cellStyle name="Название 3" xfId="1191"/>
    <cellStyle name="Нейтральный 2" xfId="980"/>
    <cellStyle name="Нейтральный 3" xfId="981"/>
    <cellStyle name="Обычный 2" xfId="13"/>
    <cellStyle name="Обычный 2 10" xfId="1192"/>
    <cellStyle name="Обычный 2 11" xfId="1193"/>
    <cellStyle name="Обычный 2 12" xfId="1194"/>
    <cellStyle name="Обычный 2 13" xfId="1195"/>
    <cellStyle name="Обычный 2 2" xfId="132"/>
    <cellStyle name="Обычный 2 2 2" xfId="1196"/>
    <cellStyle name="Обычный 2 3" xfId="131"/>
    <cellStyle name="Обычный 2 4" xfId="1197"/>
    <cellStyle name="Обычный 2 4 2" xfId="1198"/>
    <cellStyle name="Обычный 2 5" xfId="1199"/>
    <cellStyle name="Обычный 2 5 2" xfId="1200"/>
    <cellStyle name="Обычный 2 6" xfId="1201"/>
    <cellStyle name="Обычный 2 6 2" xfId="1202"/>
    <cellStyle name="Обычный 2 7" xfId="1203"/>
    <cellStyle name="Обычный 2 7 2" xfId="1204"/>
    <cellStyle name="Обычный 2 8" xfId="1205"/>
    <cellStyle name="Обычный 2 8 2" xfId="1206"/>
    <cellStyle name="Обычный 2 9" xfId="1207"/>
    <cellStyle name="Обычный 2_900005052015" xfId="1208"/>
    <cellStyle name="Обычный 3" xfId="135"/>
    <cellStyle name="Обычный 3 2" xfId="432"/>
    <cellStyle name="Обычный 3 3" xfId="664"/>
    <cellStyle name="Обычный 4" xfId="136"/>
    <cellStyle name="Обычный 5" xfId="137"/>
    <cellStyle name="Обычный 6" xfId="138"/>
    <cellStyle name="Обычный 7" xfId="982"/>
    <cellStyle name="Обычный 7 2" xfId="1218"/>
    <cellStyle name="Обычный 8" xfId="1209"/>
    <cellStyle name="Обычный 9" xfId="1210"/>
    <cellStyle name="Обычный 9 2" xfId="1211"/>
    <cellStyle name="Плохой 2" xfId="983"/>
    <cellStyle name="Плохой 3" xfId="984"/>
    <cellStyle name="Пояснение 2" xfId="985"/>
    <cellStyle name="Пояснение 3" xfId="986"/>
    <cellStyle name="Примечание 2" xfId="987"/>
    <cellStyle name="Примечание 3" xfId="1212"/>
    <cellStyle name="Связанная ячейка 2" xfId="988"/>
    <cellStyle name="Связанная ячейка 3" xfId="989"/>
    <cellStyle name="Стиль 1" xfId="63"/>
    <cellStyle name="Текст предупреждения 2" xfId="990"/>
    <cellStyle name="Текст предупреждения 3" xfId="991"/>
    <cellStyle name="Финансовый 2" xfId="64"/>
    <cellStyle name="Финансовый 2 2" xfId="992"/>
    <cellStyle name="Финансовый 2 3" xfId="1213"/>
    <cellStyle name="Финансовый 3" xfId="893"/>
    <cellStyle name="Финансовый 3 2" xfId="1214"/>
    <cellStyle name="Финансовый 4" xfId="993"/>
    <cellStyle name="Финансовый 4 2" xfId="1215"/>
    <cellStyle name="Финансовый 5" xfId="1216"/>
    <cellStyle name="Финансовый 6" xfId="1217"/>
    <cellStyle name="Хороший 2" xfId="994"/>
    <cellStyle name="Хороший 3" xfId="99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inance.16\Downloads\bf5d27c6cc1c4352fe5861c806e6a9e60406dd26d0577e657028651e66181b75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avelvac 1"/>
      <sheetName val="havelvac 2"/>
      <sheetName val="havelvac3"/>
      <sheetName val="havelvac 4"/>
      <sheetName val="havelvac 5"/>
      <sheetName val="havelvac 6"/>
      <sheetName val="havelvac 7"/>
    </sheetNames>
    <sheetDataSet>
      <sheetData sheetId="0" refreshError="1">
        <row r="10">
          <cell r="E10" t="str">
            <v>Առաջին       եռամսյակ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topLeftCell="A29" zoomScaleNormal="100" workbookViewId="0">
      <selection activeCell="F34" sqref="B1:G34"/>
    </sheetView>
  </sheetViews>
  <sheetFormatPr defaultColWidth="9.140625" defaultRowHeight="17.25"/>
  <cols>
    <col min="1" max="1" width="2.5703125" style="9" customWidth="1"/>
    <col min="2" max="2" width="10.140625" style="9" bestFit="1" customWidth="1"/>
    <col min="3" max="3" width="15.42578125" style="9" bestFit="1" customWidth="1"/>
    <col min="4" max="4" width="91.5703125" style="9" customWidth="1"/>
    <col min="5" max="5" width="16.85546875" style="9" customWidth="1"/>
    <col min="6" max="6" width="16" style="9" customWidth="1"/>
    <col min="7" max="7" width="15.42578125" style="9" customWidth="1"/>
    <col min="8" max="11" width="9.140625" style="9"/>
    <col min="12" max="12" width="17.85546875" style="9" customWidth="1"/>
    <col min="13" max="13" width="10.28515625" style="9" bestFit="1" customWidth="1"/>
    <col min="14" max="16384" width="9.140625" style="9"/>
  </cols>
  <sheetData>
    <row r="1" spans="2:7">
      <c r="E1" s="10"/>
      <c r="F1" s="10"/>
      <c r="G1" s="10" t="s">
        <v>17</v>
      </c>
    </row>
    <row r="2" spans="2:7">
      <c r="E2" s="10"/>
      <c r="F2" s="10"/>
      <c r="G2" s="10" t="s">
        <v>55</v>
      </c>
    </row>
    <row r="3" spans="2:7">
      <c r="E3" s="10"/>
      <c r="F3" s="10"/>
      <c r="G3" s="10" t="s">
        <v>0</v>
      </c>
    </row>
    <row r="5" spans="2:7" ht="78.75" customHeight="1">
      <c r="B5" s="189" t="s">
        <v>169</v>
      </c>
      <c r="C5" s="189"/>
      <c r="D5" s="189"/>
      <c r="E5" s="189"/>
      <c r="F5" s="189"/>
      <c r="G5" s="189"/>
    </row>
    <row r="6" spans="2:7">
      <c r="G6" s="9" t="s">
        <v>12</v>
      </c>
    </row>
    <row r="7" spans="2:7" s="11" customFormat="1" ht="69" customHeight="1">
      <c r="B7" s="190" t="s">
        <v>1</v>
      </c>
      <c r="C7" s="190"/>
      <c r="D7" s="190" t="s">
        <v>18</v>
      </c>
      <c r="E7" s="191" t="s">
        <v>10</v>
      </c>
      <c r="F7" s="191"/>
      <c r="G7" s="191"/>
    </row>
    <row r="8" spans="2:7" s="11" customFormat="1" ht="45" customHeight="1">
      <c r="B8" s="146" t="s">
        <v>7</v>
      </c>
      <c r="C8" s="146" t="s">
        <v>19</v>
      </c>
      <c r="D8" s="190"/>
      <c r="E8" s="57" t="s">
        <v>90</v>
      </c>
      <c r="F8" s="57" t="s">
        <v>28</v>
      </c>
      <c r="G8" s="57" t="s">
        <v>2</v>
      </c>
    </row>
    <row r="9" spans="2:7" s="11" customFormat="1" ht="17.25" customHeight="1">
      <c r="B9" s="20" t="s">
        <v>20</v>
      </c>
      <c r="C9" s="20"/>
      <c r="D9" s="157" t="s">
        <v>21</v>
      </c>
      <c r="E9" s="174">
        <f>+E11</f>
        <v>0</v>
      </c>
      <c r="F9" s="174">
        <f t="shared" ref="F9:G9" si="0">+F11</f>
        <v>0</v>
      </c>
      <c r="G9" s="174">
        <f t="shared" si="0"/>
        <v>0</v>
      </c>
    </row>
    <row r="10" spans="2:7" s="11" customFormat="1">
      <c r="B10" s="20"/>
      <c r="C10" s="20"/>
      <c r="D10" s="157" t="s">
        <v>22</v>
      </c>
      <c r="E10" s="12"/>
      <c r="F10" s="12"/>
      <c r="G10" s="12"/>
    </row>
    <row r="11" spans="2:7" s="11" customFormat="1" ht="23.25" customHeight="1">
      <c r="B11" s="20"/>
      <c r="C11" s="192" t="s">
        <v>23</v>
      </c>
      <c r="D11" s="192"/>
      <c r="E11" s="174">
        <f t="shared" ref="E11:G11" si="1">E12</f>
        <v>0</v>
      </c>
      <c r="F11" s="174">
        <f t="shared" si="1"/>
        <v>0</v>
      </c>
      <c r="G11" s="174">
        <f t="shared" si="1"/>
        <v>0</v>
      </c>
    </row>
    <row r="12" spans="2:7" s="11" customFormat="1">
      <c r="B12" s="146" t="s">
        <v>40</v>
      </c>
      <c r="C12" s="153"/>
      <c r="D12" s="13" t="s">
        <v>32</v>
      </c>
      <c r="E12" s="174">
        <f>E19+E25</f>
        <v>0</v>
      </c>
      <c r="F12" s="174">
        <f t="shared" ref="F12:G12" si="2">F19+F25</f>
        <v>0</v>
      </c>
      <c r="G12" s="174">
        <f t="shared" si="2"/>
        <v>0</v>
      </c>
    </row>
    <row r="13" spans="2:7" s="11" customFormat="1">
      <c r="B13" s="146"/>
      <c r="C13" s="146"/>
      <c r="D13" s="13" t="s">
        <v>41</v>
      </c>
      <c r="E13" s="15"/>
      <c r="F13" s="15"/>
      <c r="G13" s="15"/>
    </row>
    <row r="14" spans="2:7" s="11" customFormat="1">
      <c r="B14" s="146"/>
      <c r="C14" s="146"/>
      <c r="D14" s="13" t="s">
        <v>33</v>
      </c>
      <c r="E14" s="12"/>
      <c r="F14" s="12"/>
      <c r="G14" s="12"/>
    </row>
    <row r="15" spans="2:7" s="11" customFormat="1">
      <c r="B15" s="146"/>
      <c r="C15" s="146"/>
      <c r="D15" s="13" t="s">
        <v>42</v>
      </c>
      <c r="E15" s="12"/>
      <c r="F15" s="12"/>
      <c r="G15" s="12"/>
    </row>
    <row r="16" spans="2:7" s="11" customFormat="1">
      <c r="B16" s="146"/>
      <c r="C16" s="146"/>
      <c r="D16" s="13" t="s">
        <v>34</v>
      </c>
      <c r="E16" s="12"/>
      <c r="F16" s="12"/>
      <c r="G16" s="12"/>
    </row>
    <row r="17" spans="2:7" s="11" customFormat="1">
      <c r="B17" s="146"/>
      <c r="C17" s="146"/>
      <c r="D17" s="13" t="s">
        <v>43</v>
      </c>
      <c r="E17" s="12"/>
      <c r="F17" s="12"/>
      <c r="G17" s="12"/>
    </row>
    <row r="18" spans="2:7" s="11" customFormat="1">
      <c r="B18" s="188" t="s">
        <v>35</v>
      </c>
      <c r="C18" s="188"/>
      <c r="D18" s="188"/>
      <c r="E18" s="188"/>
      <c r="F18" s="188"/>
      <c r="G18" s="188"/>
    </row>
    <row r="19" spans="2:7">
      <c r="B19" s="146"/>
      <c r="C19" s="165" t="s">
        <v>68</v>
      </c>
      <c r="D19" s="175" t="s">
        <v>36</v>
      </c>
      <c r="E19" s="176">
        <f>-E25</f>
        <v>-111000</v>
      </c>
      <c r="F19" s="176">
        <f t="shared" ref="F19:G19" si="3">-F25</f>
        <v>-111000</v>
      </c>
      <c r="G19" s="176">
        <f t="shared" si="3"/>
        <v>-111000</v>
      </c>
    </row>
    <row r="20" spans="2:7" ht="69">
      <c r="B20" s="146"/>
      <c r="C20" s="165"/>
      <c r="D20" s="165" t="s">
        <v>72</v>
      </c>
      <c r="E20" s="15"/>
      <c r="F20" s="15"/>
      <c r="G20" s="15"/>
    </row>
    <row r="21" spans="2:7">
      <c r="B21" s="146"/>
      <c r="C21" s="165"/>
      <c r="D21" s="175" t="s">
        <v>37</v>
      </c>
      <c r="E21" s="12"/>
      <c r="F21" s="12"/>
      <c r="G21" s="12"/>
    </row>
    <row r="22" spans="2:7" ht="34.5">
      <c r="B22" s="146"/>
      <c r="C22" s="165"/>
      <c r="D22" s="165" t="s">
        <v>73</v>
      </c>
      <c r="E22" s="12"/>
      <c r="F22" s="12"/>
      <c r="G22" s="12"/>
    </row>
    <row r="23" spans="2:7">
      <c r="B23" s="146"/>
      <c r="C23" s="165"/>
      <c r="D23" s="175" t="s">
        <v>38</v>
      </c>
      <c r="E23" s="12"/>
      <c r="F23" s="12"/>
      <c r="G23" s="12"/>
    </row>
    <row r="24" spans="2:7">
      <c r="B24" s="146"/>
      <c r="C24" s="165"/>
      <c r="D24" s="165" t="s">
        <v>39</v>
      </c>
      <c r="E24" s="12"/>
      <c r="F24" s="12"/>
      <c r="G24" s="12"/>
    </row>
    <row r="25" spans="2:7" s="80" customFormat="1" ht="18" customHeight="1">
      <c r="B25" s="186"/>
      <c r="C25" s="185">
        <v>21001</v>
      </c>
      <c r="D25" s="74" t="s">
        <v>85</v>
      </c>
      <c r="E25" s="70">
        <v>111000</v>
      </c>
      <c r="F25" s="70">
        <f>E25</f>
        <v>111000</v>
      </c>
      <c r="G25" s="70">
        <f>F25</f>
        <v>111000</v>
      </c>
    </row>
    <row r="26" spans="2:7" s="80" customFormat="1" ht="18" customHeight="1">
      <c r="B26" s="186"/>
      <c r="C26" s="185"/>
      <c r="D26" s="68" t="s">
        <v>93</v>
      </c>
      <c r="E26" s="70"/>
      <c r="F26" s="70"/>
      <c r="G26" s="70"/>
    </row>
    <row r="27" spans="2:7" s="80" customFormat="1" ht="18" customHeight="1">
      <c r="B27" s="186"/>
      <c r="C27" s="185"/>
      <c r="D27" s="74" t="s">
        <v>94</v>
      </c>
      <c r="E27" s="70"/>
      <c r="F27" s="70"/>
      <c r="G27" s="70"/>
    </row>
    <row r="28" spans="2:7" s="80" customFormat="1" ht="18" customHeight="1">
      <c r="B28" s="186"/>
      <c r="C28" s="185"/>
      <c r="D28" s="68" t="s">
        <v>95</v>
      </c>
      <c r="E28" s="70"/>
      <c r="F28" s="70"/>
      <c r="G28" s="70"/>
    </row>
    <row r="29" spans="2:7" s="80" customFormat="1" ht="18" customHeight="1">
      <c r="B29" s="186"/>
      <c r="C29" s="185"/>
      <c r="D29" s="74" t="s">
        <v>87</v>
      </c>
      <c r="E29" s="70"/>
      <c r="F29" s="70"/>
      <c r="G29" s="70"/>
    </row>
    <row r="30" spans="2:7" s="80" customFormat="1" ht="34.5">
      <c r="B30" s="186"/>
      <c r="C30" s="185"/>
      <c r="D30" s="68" t="s">
        <v>96</v>
      </c>
      <c r="E30" s="70"/>
      <c r="F30" s="70"/>
      <c r="G30" s="70"/>
    </row>
    <row r="32" spans="2:7" ht="5.25" customHeight="1"/>
    <row r="33" spans="1:10" hidden="1"/>
    <row r="34" spans="1:10" s="63" customFormat="1" ht="82.5" customHeight="1">
      <c r="A34" s="66"/>
      <c r="B34" s="66"/>
      <c r="C34" s="193" t="s">
        <v>159</v>
      </c>
      <c r="D34" s="193"/>
      <c r="E34" s="65"/>
      <c r="F34" s="187" t="s">
        <v>91</v>
      </c>
      <c r="G34" s="187"/>
      <c r="H34" s="64"/>
      <c r="I34" s="64"/>
      <c r="J34" s="64"/>
    </row>
  </sheetData>
  <mergeCells count="10">
    <mergeCell ref="C25:C30"/>
    <mergeCell ref="B25:B30"/>
    <mergeCell ref="F34:G34"/>
    <mergeCell ref="B18:G18"/>
    <mergeCell ref="B5:G5"/>
    <mergeCell ref="B7:C7"/>
    <mergeCell ref="D7:D8"/>
    <mergeCell ref="E7:G7"/>
    <mergeCell ref="C11:D11"/>
    <mergeCell ref="C34:D34"/>
  </mergeCells>
  <pageMargins left="0" right="0" top="0.19" bottom="0.19685039370078741" header="0.19" footer="0.2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opLeftCell="A24" zoomScaleNormal="100" workbookViewId="0">
      <selection activeCell="J49" sqref="B31:J49"/>
    </sheetView>
  </sheetViews>
  <sheetFormatPr defaultRowHeight="17.25"/>
  <cols>
    <col min="1" max="1" width="3.28515625" style="1" customWidth="1"/>
    <col min="2" max="2" width="8.5703125" style="17" bestFit="1" customWidth="1"/>
    <col min="3" max="3" width="8" style="17" bestFit="1" customWidth="1"/>
    <col min="4" max="4" width="6.28515625" style="17" bestFit="1" customWidth="1"/>
    <col min="5" max="5" width="10.140625" style="17" bestFit="1" customWidth="1"/>
    <col min="6" max="6" width="14.7109375" style="17" bestFit="1" customWidth="1"/>
    <col min="7" max="7" width="82.42578125" style="1" customWidth="1"/>
    <col min="8" max="8" width="16.5703125" style="1" customWidth="1"/>
    <col min="9" max="9" width="16" style="1" customWidth="1"/>
    <col min="10" max="10" width="15.5703125" style="1" customWidth="1"/>
    <col min="11" max="253" width="9.140625" style="1"/>
    <col min="254" max="254" width="7.5703125" style="1" bestFit="1" customWidth="1"/>
    <col min="255" max="255" width="7" style="1" bestFit="1" customWidth="1"/>
    <col min="256" max="256" width="5.5703125" style="1" bestFit="1" customWidth="1"/>
    <col min="257" max="257" width="8.7109375" style="1" bestFit="1" customWidth="1"/>
    <col min="258" max="258" width="8.42578125" style="1" bestFit="1" customWidth="1"/>
    <col min="259" max="259" width="76.140625" style="1" customWidth="1"/>
    <col min="260" max="261" width="16.5703125" style="1" customWidth="1"/>
    <col min="262" max="262" width="16.7109375" style="1" customWidth="1"/>
    <col min="263" max="263" width="18.5703125" style="1" customWidth="1"/>
    <col min="264" max="509" width="9.140625" style="1"/>
    <col min="510" max="510" width="7.5703125" style="1" bestFit="1" customWidth="1"/>
    <col min="511" max="511" width="7" style="1" bestFit="1" customWidth="1"/>
    <col min="512" max="512" width="5.5703125" style="1" bestFit="1" customWidth="1"/>
    <col min="513" max="513" width="8.7109375" style="1" bestFit="1" customWidth="1"/>
    <col min="514" max="514" width="8.42578125" style="1" bestFit="1" customWidth="1"/>
    <col min="515" max="515" width="76.140625" style="1" customWidth="1"/>
    <col min="516" max="517" width="16.5703125" style="1" customWidth="1"/>
    <col min="518" max="518" width="16.7109375" style="1" customWidth="1"/>
    <col min="519" max="519" width="18.5703125" style="1" customWidth="1"/>
    <col min="520" max="765" width="9.140625" style="1"/>
    <col min="766" max="766" width="7.5703125" style="1" bestFit="1" customWidth="1"/>
    <col min="767" max="767" width="7" style="1" bestFit="1" customWidth="1"/>
    <col min="768" max="768" width="5.5703125" style="1" bestFit="1" customWidth="1"/>
    <col min="769" max="769" width="8.7109375" style="1" bestFit="1" customWidth="1"/>
    <col min="770" max="770" width="8.42578125" style="1" bestFit="1" customWidth="1"/>
    <col min="771" max="771" width="76.140625" style="1" customWidth="1"/>
    <col min="772" max="773" width="16.5703125" style="1" customWidth="1"/>
    <col min="774" max="774" width="16.7109375" style="1" customWidth="1"/>
    <col min="775" max="775" width="18.5703125" style="1" customWidth="1"/>
    <col min="776" max="1021" width="9.140625" style="1"/>
    <col min="1022" max="1022" width="7.5703125" style="1" bestFit="1" customWidth="1"/>
    <col min="1023" max="1023" width="7" style="1" bestFit="1" customWidth="1"/>
    <col min="1024" max="1024" width="5.5703125" style="1" bestFit="1" customWidth="1"/>
    <col min="1025" max="1025" width="8.7109375" style="1" bestFit="1" customWidth="1"/>
    <col min="1026" max="1026" width="8.42578125" style="1" bestFit="1" customWidth="1"/>
    <col min="1027" max="1027" width="76.140625" style="1" customWidth="1"/>
    <col min="1028" max="1029" width="16.5703125" style="1" customWidth="1"/>
    <col min="1030" max="1030" width="16.7109375" style="1" customWidth="1"/>
    <col min="1031" max="1031" width="18.5703125" style="1" customWidth="1"/>
    <col min="1032" max="1277" width="9.140625" style="1"/>
    <col min="1278" max="1278" width="7.5703125" style="1" bestFit="1" customWidth="1"/>
    <col min="1279" max="1279" width="7" style="1" bestFit="1" customWidth="1"/>
    <col min="1280" max="1280" width="5.5703125" style="1" bestFit="1" customWidth="1"/>
    <col min="1281" max="1281" width="8.7109375" style="1" bestFit="1" customWidth="1"/>
    <col min="1282" max="1282" width="8.42578125" style="1" bestFit="1" customWidth="1"/>
    <col min="1283" max="1283" width="76.140625" style="1" customWidth="1"/>
    <col min="1284" max="1285" width="16.5703125" style="1" customWidth="1"/>
    <col min="1286" max="1286" width="16.7109375" style="1" customWidth="1"/>
    <col min="1287" max="1287" width="18.5703125" style="1" customWidth="1"/>
    <col min="1288" max="1533" width="9.140625" style="1"/>
    <col min="1534" max="1534" width="7.5703125" style="1" bestFit="1" customWidth="1"/>
    <col min="1535" max="1535" width="7" style="1" bestFit="1" customWidth="1"/>
    <col min="1536" max="1536" width="5.5703125" style="1" bestFit="1" customWidth="1"/>
    <col min="1537" max="1537" width="8.7109375" style="1" bestFit="1" customWidth="1"/>
    <col min="1538" max="1538" width="8.42578125" style="1" bestFit="1" customWidth="1"/>
    <col min="1539" max="1539" width="76.140625" style="1" customWidth="1"/>
    <col min="1540" max="1541" width="16.5703125" style="1" customWidth="1"/>
    <col min="1542" max="1542" width="16.7109375" style="1" customWidth="1"/>
    <col min="1543" max="1543" width="18.5703125" style="1" customWidth="1"/>
    <col min="1544" max="1789" width="9.140625" style="1"/>
    <col min="1790" max="1790" width="7.5703125" style="1" bestFit="1" customWidth="1"/>
    <col min="1791" max="1791" width="7" style="1" bestFit="1" customWidth="1"/>
    <col min="1792" max="1792" width="5.5703125" style="1" bestFit="1" customWidth="1"/>
    <col min="1793" max="1793" width="8.7109375" style="1" bestFit="1" customWidth="1"/>
    <col min="1794" max="1794" width="8.42578125" style="1" bestFit="1" customWidth="1"/>
    <col min="1795" max="1795" width="76.140625" style="1" customWidth="1"/>
    <col min="1796" max="1797" width="16.5703125" style="1" customWidth="1"/>
    <col min="1798" max="1798" width="16.7109375" style="1" customWidth="1"/>
    <col min="1799" max="1799" width="18.5703125" style="1" customWidth="1"/>
    <col min="1800" max="2045" width="9.140625" style="1"/>
    <col min="2046" max="2046" width="7.5703125" style="1" bestFit="1" customWidth="1"/>
    <col min="2047" max="2047" width="7" style="1" bestFit="1" customWidth="1"/>
    <col min="2048" max="2048" width="5.5703125" style="1" bestFit="1" customWidth="1"/>
    <col min="2049" max="2049" width="8.7109375" style="1" bestFit="1" customWidth="1"/>
    <col min="2050" max="2050" width="8.42578125" style="1" bestFit="1" customWidth="1"/>
    <col min="2051" max="2051" width="76.140625" style="1" customWidth="1"/>
    <col min="2052" max="2053" width="16.5703125" style="1" customWidth="1"/>
    <col min="2054" max="2054" width="16.7109375" style="1" customWidth="1"/>
    <col min="2055" max="2055" width="18.5703125" style="1" customWidth="1"/>
    <col min="2056" max="2301" width="9.140625" style="1"/>
    <col min="2302" max="2302" width="7.5703125" style="1" bestFit="1" customWidth="1"/>
    <col min="2303" max="2303" width="7" style="1" bestFit="1" customWidth="1"/>
    <col min="2304" max="2304" width="5.5703125" style="1" bestFit="1" customWidth="1"/>
    <col min="2305" max="2305" width="8.7109375" style="1" bestFit="1" customWidth="1"/>
    <col min="2306" max="2306" width="8.42578125" style="1" bestFit="1" customWidth="1"/>
    <col min="2307" max="2307" width="76.140625" style="1" customWidth="1"/>
    <col min="2308" max="2309" width="16.5703125" style="1" customWidth="1"/>
    <col min="2310" max="2310" width="16.7109375" style="1" customWidth="1"/>
    <col min="2311" max="2311" width="18.5703125" style="1" customWidth="1"/>
    <col min="2312" max="2557" width="9.140625" style="1"/>
    <col min="2558" max="2558" width="7.5703125" style="1" bestFit="1" customWidth="1"/>
    <col min="2559" max="2559" width="7" style="1" bestFit="1" customWidth="1"/>
    <col min="2560" max="2560" width="5.5703125" style="1" bestFit="1" customWidth="1"/>
    <col min="2561" max="2561" width="8.7109375" style="1" bestFit="1" customWidth="1"/>
    <col min="2562" max="2562" width="8.42578125" style="1" bestFit="1" customWidth="1"/>
    <col min="2563" max="2563" width="76.140625" style="1" customWidth="1"/>
    <col min="2564" max="2565" width="16.5703125" style="1" customWidth="1"/>
    <col min="2566" max="2566" width="16.7109375" style="1" customWidth="1"/>
    <col min="2567" max="2567" width="18.5703125" style="1" customWidth="1"/>
    <col min="2568" max="2813" width="9.140625" style="1"/>
    <col min="2814" max="2814" width="7.5703125" style="1" bestFit="1" customWidth="1"/>
    <col min="2815" max="2815" width="7" style="1" bestFit="1" customWidth="1"/>
    <col min="2816" max="2816" width="5.5703125" style="1" bestFit="1" customWidth="1"/>
    <col min="2817" max="2817" width="8.7109375" style="1" bestFit="1" customWidth="1"/>
    <col min="2818" max="2818" width="8.42578125" style="1" bestFit="1" customWidth="1"/>
    <col min="2819" max="2819" width="76.140625" style="1" customWidth="1"/>
    <col min="2820" max="2821" width="16.5703125" style="1" customWidth="1"/>
    <col min="2822" max="2822" width="16.7109375" style="1" customWidth="1"/>
    <col min="2823" max="2823" width="18.5703125" style="1" customWidth="1"/>
    <col min="2824" max="3069" width="9.140625" style="1"/>
    <col min="3070" max="3070" width="7.5703125" style="1" bestFit="1" customWidth="1"/>
    <col min="3071" max="3071" width="7" style="1" bestFit="1" customWidth="1"/>
    <col min="3072" max="3072" width="5.5703125" style="1" bestFit="1" customWidth="1"/>
    <col min="3073" max="3073" width="8.7109375" style="1" bestFit="1" customWidth="1"/>
    <col min="3074" max="3074" width="8.42578125" style="1" bestFit="1" customWidth="1"/>
    <col min="3075" max="3075" width="76.140625" style="1" customWidth="1"/>
    <col min="3076" max="3077" width="16.5703125" style="1" customWidth="1"/>
    <col min="3078" max="3078" width="16.7109375" style="1" customWidth="1"/>
    <col min="3079" max="3079" width="18.5703125" style="1" customWidth="1"/>
    <col min="3080" max="3325" width="9.140625" style="1"/>
    <col min="3326" max="3326" width="7.5703125" style="1" bestFit="1" customWidth="1"/>
    <col min="3327" max="3327" width="7" style="1" bestFit="1" customWidth="1"/>
    <col min="3328" max="3328" width="5.5703125" style="1" bestFit="1" customWidth="1"/>
    <col min="3329" max="3329" width="8.7109375" style="1" bestFit="1" customWidth="1"/>
    <col min="3330" max="3330" width="8.42578125" style="1" bestFit="1" customWidth="1"/>
    <col min="3331" max="3331" width="76.140625" style="1" customWidth="1"/>
    <col min="3332" max="3333" width="16.5703125" style="1" customWidth="1"/>
    <col min="3334" max="3334" width="16.7109375" style="1" customWidth="1"/>
    <col min="3335" max="3335" width="18.5703125" style="1" customWidth="1"/>
    <col min="3336" max="3581" width="9.140625" style="1"/>
    <col min="3582" max="3582" width="7.5703125" style="1" bestFit="1" customWidth="1"/>
    <col min="3583" max="3583" width="7" style="1" bestFit="1" customWidth="1"/>
    <col min="3584" max="3584" width="5.5703125" style="1" bestFit="1" customWidth="1"/>
    <col min="3585" max="3585" width="8.7109375" style="1" bestFit="1" customWidth="1"/>
    <col min="3586" max="3586" width="8.42578125" style="1" bestFit="1" customWidth="1"/>
    <col min="3587" max="3587" width="76.140625" style="1" customWidth="1"/>
    <col min="3588" max="3589" width="16.5703125" style="1" customWidth="1"/>
    <col min="3590" max="3590" width="16.7109375" style="1" customWidth="1"/>
    <col min="3591" max="3591" width="18.5703125" style="1" customWidth="1"/>
    <col min="3592" max="3837" width="9.140625" style="1"/>
    <col min="3838" max="3838" width="7.5703125" style="1" bestFit="1" customWidth="1"/>
    <col min="3839" max="3839" width="7" style="1" bestFit="1" customWidth="1"/>
    <col min="3840" max="3840" width="5.5703125" style="1" bestFit="1" customWidth="1"/>
    <col min="3841" max="3841" width="8.7109375" style="1" bestFit="1" customWidth="1"/>
    <col min="3842" max="3842" width="8.42578125" style="1" bestFit="1" customWidth="1"/>
    <col min="3843" max="3843" width="76.140625" style="1" customWidth="1"/>
    <col min="3844" max="3845" width="16.5703125" style="1" customWidth="1"/>
    <col min="3846" max="3846" width="16.7109375" style="1" customWidth="1"/>
    <col min="3847" max="3847" width="18.5703125" style="1" customWidth="1"/>
    <col min="3848" max="4093" width="9.140625" style="1"/>
    <col min="4094" max="4094" width="7.5703125" style="1" bestFit="1" customWidth="1"/>
    <col min="4095" max="4095" width="7" style="1" bestFit="1" customWidth="1"/>
    <col min="4096" max="4096" width="5.5703125" style="1" bestFit="1" customWidth="1"/>
    <col min="4097" max="4097" width="8.7109375" style="1" bestFit="1" customWidth="1"/>
    <col min="4098" max="4098" width="8.42578125" style="1" bestFit="1" customWidth="1"/>
    <col min="4099" max="4099" width="76.140625" style="1" customWidth="1"/>
    <col min="4100" max="4101" width="16.5703125" style="1" customWidth="1"/>
    <col min="4102" max="4102" width="16.7109375" style="1" customWidth="1"/>
    <col min="4103" max="4103" width="18.5703125" style="1" customWidth="1"/>
    <col min="4104" max="4349" width="9.140625" style="1"/>
    <col min="4350" max="4350" width="7.5703125" style="1" bestFit="1" customWidth="1"/>
    <col min="4351" max="4351" width="7" style="1" bestFit="1" customWidth="1"/>
    <col min="4352" max="4352" width="5.5703125" style="1" bestFit="1" customWidth="1"/>
    <col min="4353" max="4353" width="8.7109375" style="1" bestFit="1" customWidth="1"/>
    <col min="4354" max="4354" width="8.42578125" style="1" bestFit="1" customWidth="1"/>
    <col min="4355" max="4355" width="76.140625" style="1" customWidth="1"/>
    <col min="4356" max="4357" width="16.5703125" style="1" customWidth="1"/>
    <col min="4358" max="4358" width="16.7109375" style="1" customWidth="1"/>
    <col min="4359" max="4359" width="18.5703125" style="1" customWidth="1"/>
    <col min="4360" max="4605" width="9.140625" style="1"/>
    <col min="4606" max="4606" width="7.5703125" style="1" bestFit="1" customWidth="1"/>
    <col min="4607" max="4607" width="7" style="1" bestFit="1" customWidth="1"/>
    <col min="4608" max="4608" width="5.5703125" style="1" bestFit="1" customWidth="1"/>
    <col min="4609" max="4609" width="8.7109375" style="1" bestFit="1" customWidth="1"/>
    <col min="4610" max="4610" width="8.42578125" style="1" bestFit="1" customWidth="1"/>
    <col min="4611" max="4611" width="76.140625" style="1" customWidth="1"/>
    <col min="4612" max="4613" width="16.5703125" style="1" customWidth="1"/>
    <col min="4614" max="4614" width="16.7109375" style="1" customWidth="1"/>
    <col min="4615" max="4615" width="18.5703125" style="1" customWidth="1"/>
    <col min="4616" max="4861" width="9.140625" style="1"/>
    <col min="4862" max="4862" width="7.5703125" style="1" bestFit="1" customWidth="1"/>
    <col min="4863" max="4863" width="7" style="1" bestFit="1" customWidth="1"/>
    <col min="4864" max="4864" width="5.5703125" style="1" bestFit="1" customWidth="1"/>
    <col min="4865" max="4865" width="8.7109375" style="1" bestFit="1" customWidth="1"/>
    <col min="4866" max="4866" width="8.42578125" style="1" bestFit="1" customWidth="1"/>
    <col min="4867" max="4867" width="76.140625" style="1" customWidth="1"/>
    <col min="4868" max="4869" width="16.5703125" style="1" customWidth="1"/>
    <col min="4870" max="4870" width="16.7109375" style="1" customWidth="1"/>
    <col min="4871" max="4871" width="18.5703125" style="1" customWidth="1"/>
    <col min="4872" max="5117" width="9.140625" style="1"/>
    <col min="5118" max="5118" width="7.5703125" style="1" bestFit="1" customWidth="1"/>
    <col min="5119" max="5119" width="7" style="1" bestFit="1" customWidth="1"/>
    <col min="5120" max="5120" width="5.5703125" style="1" bestFit="1" customWidth="1"/>
    <col min="5121" max="5121" width="8.7109375" style="1" bestFit="1" customWidth="1"/>
    <col min="5122" max="5122" width="8.42578125" style="1" bestFit="1" customWidth="1"/>
    <col min="5123" max="5123" width="76.140625" style="1" customWidth="1"/>
    <col min="5124" max="5125" width="16.5703125" style="1" customWidth="1"/>
    <col min="5126" max="5126" width="16.7109375" style="1" customWidth="1"/>
    <col min="5127" max="5127" width="18.5703125" style="1" customWidth="1"/>
    <col min="5128" max="5373" width="9.140625" style="1"/>
    <col min="5374" max="5374" width="7.5703125" style="1" bestFit="1" customWidth="1"/>
    <col min="5375" max="5375" width="7" style="1" bestFit="1" customWidth="1"/>
    <col min="5376" max="5376" width="5.5703125" style="1" bestFit="1" customWidth="1"/>
    <col min="5377" max="5377" width="8.7109375" style="1" bestFit="1" customWidth="1"/>
    <col min="5378" max="5378" width="8.42578125" style="1" bestFit="1" customWidth="1"/>
    <col min="5379" max="5379" width="76.140625" style="1" customWidth="1"/>
    <col min="5380" max="5381" width="16.5703125" style="1" customWidth="1"/>
    <col min="5382" max="5382" width="16.7109375" style="1" customWidth="1"/>
    <col min="5383" max="5383" width="18.5703125" style="1" customWidth="1"/>
    <col min="5384" max="5629" width="9.140625" style="1"/>
    <col min="5630" max="5630" width="7.5703125" style="1" bestFit="1" customWidth="1"/>
    <col min="5631" max="5631" width="7" style="1" bestFit="1" customWidth="1"/>
    <col min="5632" max="5632" width="5.5703125" style="1" bestFit="1" customWidth="1"/>
    <col min="5633" max="5633" width="8.7109375" style="1" bestFit="1" customWidth="1"/>
    <col min="5634" max="5634" width="8.42578125" style="1" bestFit="1" customWidth="1"/>
    <col min="5635" max="5635" width="76.140625" style="1" customWidth="1"/>
    <col min="5636" max="5637" width="16.5703125" style="1" customWidth="1"/>
    <col min="5638" max="5638" width="16.7109375" style="1" customWidth="1"/>
    <col min="5639" max="5639" width="18.5703125" style="1" customWidth="1"/>
    <col min="5640" max="5885" width="9.140625" style="1"/>
    <col min="5886" max="5886" width="7.5703125" style="1" bestFit="1" customWidth="1"/>
    <col min="5887" max="5887" width="7" style="1" bestFit="1" customWidth="1"/>
    <col min="5888" max="5888" width="5.5703125" style="1" bestFit="1" customWidth="1"/>
    <col min="5889" max="5889" width="8.7109375" style="1" bestFit="1" customWidth="1"/>
    <col min="5890" max="5890" width="8.42578125" style="1" bestFit="1" customWidth="1"/>
    <col min="5891" max="5891" width="76.140625" style="1" customWidth="1"/>
    <col min="5892" max="5893" width="16.5703125" style="1" customWidth="1"/>
    <col min="5894" max="5894" width="16.7109375" style="1" customWidth="1"/>
    <col min="5895" max="5895" width="18.5703125" style="1" customWidth="1"/>
    <col min="5896" max="6141" width="9.140625" style="1"/>
    <col min="6142" max="6142" width="7.5703125" style="1" bestFit="1" customWidth="1"/>
    <col min="6143" max="6143" width="7" style="1" bestFit="1" customWidth="1"/>
    <col min="6144" max="6144" width="5.5703125" style="1" bestFit="1" customWidth="1"/>
    <col min="6145" max="6145" width="8.7109375" style="1" bestFit="1" customWidth="1"/>
    <col min="6146" max="6146" width="8.42578125" style="1" bestFit="1" customWidth="1"/>
    <col min="6147" max="6147" width="76.140625" style="1" customWidth="1"/>
    <col min="6148" max="6149" width="16.5703125" style="1" customWidth="1"/>
    <col min="6150" max="6150" width="16.7109375" style="1" customWidth="1"/>
    <col min="6151" max="6151" width="18.5703125" style="1" customWidth="1"/>
    <col min="6152" max="6397" width="9.140625" style="1"/>
    <col min="6398" max="6398" width="7.5703125" style="1" bestFit="1" customWidth="1"/>
    <col min="6399" max="6399" width="7" style="1" bestFit="1" customWidth="1"/>
    <col min="6400" max="6400" width="5.5703125" style="1" bestFit="1" customWidth="1"/>
    <col min="6401" max="6401" width="8.7109375" style="1" bestFit="1" customWidth="1"/>
    <col min="6402" max="6402" width="8.42578125" style="1" bestFit="1" customWidth="1"/>
    <col min="6403" max="6403" width="76.140625" style="1" customWidth="1"/>
    <col min="6404" max="6405" width="16.5703125" style="1" customWidth="1"/>
    <col min="6406" max="6406" width="16.7109375" style="1" customWidth="1"/>
    <col min="6407" max="6407" width="18.5703125" style="1" customWidth="1"/>
    <col min="6408" max="6653" width="9.140625" style="1"/>
    <col min="6654" max="6654" width="7.5703125" style="1" bestFit="1" customWidth="1"/>
    <col min="6655" max="6655" width="7" style="1" bestFit="1" customWidth="1"/>
    <col min="6656" max="6656" width="5.5703125" style="1" bestFit="1" customWidth="1"/>
    <col min="6657" max="6657" width="8.7109375" style="1" bestFit="1" customWidth="1"/>
    <col min="6658" max="6658" width="8.42578125" style="1" bestFit="1" customWidth="1"/>
    <col min="6659" max="6659" width="76.140625" style="1" customWidth="1"/>
    <col min="6660" max="6661" width="16.5703125" style="1" customWidth="1"/>
    <col min="6662" max="6662" width="16.7109375" style="1" customWidth="1"/>
    <col min="6663" max="6663" width="18.5703125" style="1" customWidth="1"/>
    <col min="6664" max="6909" width="9.140625" style="1"/>
    <col min="6910" max="6910" width="7.5703125" style="1" bestFit="1" customWidth="1"/>
    <col min="6911" max="6911" width="7" style="1" bestFit="1" customWidth="1"/>
    <col min="6912" max="6912" width="5.5703125" style="1" bestFit="1" customWidth="1"/>
    <col min="6913" max="6913" width="8.7109375" style="1" bestFit="1" customWidth="1"/>
    <col min="6914" max="6914" width="8.42578125" style="1" bestFit="1" customWidth="1"/>
    <col min="6915" max="6915" width="76.140625" style="1" customWidth="1"/>
    <col min="6916" max="6917" width="16.5703125" style="1" customWidth="1"/>
    <col min="6918" max="6918" width="16.7109375" style="1" customWidth="1"/>
    <col min="6919" max="6919" width="18.5703125" style="1" customWidth="1"/>
    <col min="6920" max="7165" width="9.140625" style="1"/>
    <col min="7166" max="7166" width="7.5703125" style="1" bestFit="1" customWidth="1"/>
    <col min="7167" max="7167" width="7" style="1" bestFit="1" customWidth="1"/>
    <col min="7168" max="7168" width="5.5703125" style="1" bestFit="1" customWidth="1"/>
    <col min="7169" max="7169" width="8.7109375" style="1" bestFit="1" customWidth="1"/>
    <col min="7170" max="7170" width="8.42578125" style="1" bestFit="1" customWidth="1"/>
    <col min="7171" max="7171" width="76.140625" style="1" customWidth="1"/>
    <col min="7172" max="7173" width="16.5703125" style="1" customWidth="1"/>
    <col min="7174" max="7174" width="16.7109375" style="1" customWidth="1"/>
    <col min="7175" max="7175" width="18.5703125" style="1" customWidth="1"/>
    <col min="7176" max="7421" width="9.140625" style="1"/>
    <col min="7422" max="7422" width="7.5703125" style="1" bestFit="1" customWidth="1"/>
    <col min="7423" max="7423" width="7" style="1" bestFit="1" customWidth="1"/>
    <col min="7424" max="7424" width="5.5703125" style="1" bestFit="1" customWidth="1"/>
    <col min="7425" max="7425" width="8.7109375" style="1" bestFit="1" customWidth="1"/>
    <col min="7426" max="7426" width="8.42578125" style="1" bestFit="1" customWidth="1"/>
    <col min="7427" max="7427" width="76.140625" style="1" customWidth="1"/>
    <col min="7428" max="7429" width="16.5703125" style="1" customWidth="1"/>
    <col min="7430" max="7430" width="16.7109375" style="1" customWidth="1"/>
    <col min="7431" max="7431" width="18.5703125" style="1" customWidth="1"/>
    <col min="7432" max="7677" width="9.140625" style="1"/>
    <col min="7678" max="7678" width="7.5703125" style="1" bestFit="1" customWidth="1"/>
    <col min="7679" max="7679" width="7" style="1" bestFit="1" customWidth="1"/>
    <col min="7680" max="7680" width="5.5703125" style="1" bestFit="1" customWidth="1"/>
    <col min="7681" max="7681" width="8.7109375" style="1" bestFit="1" customWidth="1"/>
    <col min="7682" max="7682" width="8.42578125" style="1" bestFit="1" customWidth="1"/>
    <col min="7683" max="7683" width="76.140625" style="1" customWidth="1"/>
    <col min="7684" max="7685" width="16.5703125" style="1" customWidth="1"/>
    <col min="7686" max="7686" width="16.7109375" style="1" customWidth="1"/>
    <col min="7687" max="7687" width="18.5703125" style="1" customWidth="1"/>
    <col min="7688" max="7933" width="9.140625" style="1"/>
    <col min="7934" max="7934" width="7.5703125" style="1" bestFit="1" customWidth="1"/>
    <col min="7935" max="7935" width="7" style="1" bestFit="1" customWidth="1"/>
    <col min="7936" max="7936" width="5.5703125" style="1" bestFit="1" customWidth="1"/>
    <col min="7937" max="7937" width="8.7109375" style="1" bestFit="1" customWidth="1"/>
    <col min="7938" max="7938" width="8.42578125" style="1" bestFit="1" customWidth="1"/>
    <col min="7939" max="7939" width="76.140625" style="1" customWidth="1"/>
    <col min="7940" max="7941" width="16.5703125" style="1" customWidth="1"/>
    <col min="7942" max="7942" width="16.7109375" style="1" customWidth="1"/>
    <col min="7943" max="7943" width="18.5703125" style="1" customWidth="1"/>
    <col min="7944" max="8189" width="9.140625" style="1"/>
    <col min="8190" max="8190" width="7.5703125" style="1" bestFit="1" customWidth="1"/>
    <col min="8191" max="8191" width="7" style="1" bestFit="1" customWidth="1"/>
    <col min="8192" max="8192" width="5.5703125" style="1" bestFit="1" customWidth="1"/>
    <col min="8193" max="8193" width="8.7109375" style="1" bestFit="1" customWidth="1"/>
    <col min="8194" max="8194" width="8.42578125" style="1" bestFit="1" customWidth="1"/>
    <col min="8195" max="8195" width="76.140625" style="1" customWidth="1"/>
    <col min="8196" max="8197" width="16.5703125" style="1" customWidth="1"/>
    <col min="8198" max="8198" width="16.7109375" style="1" customWidth="1"/>
    <col min="8199" max="8199" width="18.5703125" style="1" customWidth="1"/>
    <col min="8200" max="8445" width="9.140625" style="1"/>
    <col min="8446" max="8446" width="7.5703125" style="1" bestFit="1" customWidth="1"/>
    <col min="8447" max="8447" width="7" style="1" bestFit="1" customWidth="1"/>
    <col min="8448" max="8448" width="5.5703125" style="1" bestFit="1" customWidth="1"/>
    <col min="8449" max="8449" width="8.7109375" style="1" bestFit="1" customWidth="1"/>
    <col min="8450" max="8450" width="8.42578125" style="1" bestFit="1" customWidth="1"/>
    <col min="8451" max="8451" width="76.140625" style="1" customWidth="1"/>
    <col min="8452" max="8453" width="16.5703125" style="1" customWidth="1"/>
    <col min="8454" max="8454" width="16.7109375" style="1" customWidth="1"/>
    <col min="8455" max="8455" width="18.5703125" style="1" customWidth="1"/>
    <col min="8456" max="8701" width="9.140625" style="1"/>
    <col min="8702" max="8702" width="7.5703125" style="1" bestFit="1" customWidth="1"/>
    <col min="8703" max="8703" width="7" style="1" bestFit="1" customWidth="1"/>
    <col min="8704" max="8704" width="5.5703125" style="1" bestFit="1" customWidth="1"/>
    <col min="8705" max="8705" width="8.7109375" style="1" bestFit="1" customWidth="1"/>
    <col min="8706" max="8706" width="8.42578125" style="1" bestFit="1" customWidth="1"/>
    <col min="8707" max="8707" width="76.140625" style="1" customWidth="1"/>
    <col min="8708" max="8709" width="16.5703125" style="1" customWidth="1"/>
    <col min="8710" max="8710" width="16.7109375" style="1" customWidth="1"/>
    <col min="8711" max="8711" width="18.5703125" style="1" customWidth="1"/>
    <col min="8712" max="8957" width="9.140625" style="1"/>
    <col min="8958" max="8958" width="7.5703125" style="1" bestFit="1" customWidth="1"/>
    <col min="8959" max="8959" width="7" style="1" bestFit="1" customWidth="1"/>
    <col min="8960" max="8960" width="5.5703125" style="1" bestFit="1" customWidth="1"/>
    <col min="8961" max="8961" width="8.7109375" style="1" bestFit="1" customWidth="1"/>
    <col min="8962" max="8962" width="8.42578125" style="1" bestFit="1" customWidth="1"/>
    <col min="8963" max="8963" width="76.140625" style="1" customWidth="1"/>
    <col min="8964" max="8965" width="16.5703125" style="1" customWidth="1"/>
    <col min="8966" max="8966" width="16.7109375" style="1" customWidth="1"/>
    <col min="8967" max="8967" width="18.5703125" style="1" customWidth="1"/>
    <col min="8968" max="9213" width="9.140625" style="1"/>
    <col min="9214" max="9214" width="7.5703125" style="1" bestFit="1" customWidth="1"/>
    <col min="9215" max="9215" width="7" style="1" bestFit="1" customWidth="1"/>
    <col min="9216" max="9216" width="5.5703125" style="1" bestFit="1" customWidth="1"/>
    <col min="9217" max="9217" width="8.7109375" style="1" bestFit="1" customWidth="1"/>
    <col min="9218" max="9218" width="8.42578125" style="1" bestFit="1" customWidth="1"/>
    <col min="9219" max="9219" width="76.140625" style="1" customWidth="1"/>
    <col min="9220" max="9221" width="16.5703125" style="1" customWidth="1"/>
    <col min="9222" max="9222" width="16.7109375" style="1" customWidth="1"/>
    <col min="9223" max="9223" width="18.5703125" style="1" customWidth="1"/>
    <col min="9224" max="9469" width="9.140625" style="1"/>
    <col min="9470" max="9470" width="7.5703125" style="1" bestFit="1" customWidth="1"/>
    <col min="9471" max="9471" width="7" style="1" bestFit="1" customWidth="1"/>
    <col min="9472" max="9472" width="5.5703125" style="1" bestFit="1" customWidth="1"/>
    <col min="9473" max="9473" width="8.7109375" style="1" bestFit="1" customWidth="1"/>
    <col min="9474" max="9474" width="8.42578125" style="1" bestFit="1" customWidth="1"/>
    <col min="9475" max="9475" width="76.140625" style="1" customWidth="1"/>
    <col min="9476" max="9477" width="16.5703125" style="1" customWidth="1"/>
    <col min="9478" max="9478" width="16.7109375" style="1" customWidth="1"/>
    <col min="9479" max="9479" width="18.5703125" style="1" customWidth="1"/>
    <col min="9480" max="9725" width="9.140625" style="1"/>
    <col min="9726" max="9726" width="7.5703125" style="1" bestFit="1" customWidth="1"/>
    <col min="9727" max="9727" width="7" style="1" bestFit="1" customWidth="1"/>
    <col min="9728" max="9728" width="5.5703125" style="1" bestFit="1" customWidth="1"/>
    <col min="9729" max="9729" width="8.7109375" style="1" bestFit="1" customWidth="1"/>
    <col min="9730" max="9730" width="8.42578125" style="1" bestFit="1" customWidth="1"/>
    <col min="9731" max="9731" width="76.140625" style="1" customWidth="1"/>
    <col min="9732" max="9733" width="16.5703125" style="1" customWidth="1"/>
    <col min="9734" max="9734" width="16.7109375" style="1" customWidth="1"/>
    <col min="9735" max="9735" width="18.5703125" style="1" customWidth="1"/>
    <col min="9736" max="9981" width="9.140625" style="1"/>
    <col min="9982" max="9982" width="7.5703125" style="1" bestFit="1" customWidth="1"/>
    <col min="9983" max="9983" width="7" style="1" bestFit="1" customWidth="1"/>
    <col min="9984" max="9984" width="5.5703125" style="1" bestFit="1" customWidth="1"/>
    <col min="9985" max="9985" width="8.7109375" style="1" bestFit="1" customWidth="1"/>
    <col min="9986" max="9986" width="8.42578125" style="1" bestFit="1" customWidth="1"/>
    <col min="9987" max="9987" width="76.140625" style="1" customWidth="1"/>
    <col min="9988" max="9989" width="16.5703125" style="1" customWidth="1"/>
    <col min="9990" max="9990" width="16.7109375" style="1" customWidth="1"/>
    <col min="9991" max="9991" width="18.5703125" style="1" customWidth="1"/>
    <col min="9992" max="10237" width="9.140625" style="1"/>
    <col min="10238" max="10238" width="7.5703125" style="1" bestFit="1" customWidth="1"/>
    <col min="10239" max="10239" width="7" style="1" bestFit="1" customWidth="1"/>
    <col min="10240" max="10240" width="5.5703125" style="1" bestFit="1" customWidth="1"/>
    <col min="10241" max="10241" width="8.7109375" style="1" bestFit="1" customWidth="1"/>
    <col min="10242" max="10242" width="8.42578125" style="1" bestFit="1" customWidth="1"/>
    <col min="10243" max="10243" width="76.140625" style="1" customWidth="1"/>
    <col min="10244" max="10245" width="16.5703125" style="1" customWidth="1"/>
    <col min="10246" max="10246" width="16.7109375" style="1" customWidth="1"/>
    <col min="10247" max="10247" width="18.5703125" style="1" customWidth="1"/>
    <col min="10248" max="10493" width="9.140625" style="1"/>
    <col min="10494" max="10494" width="7.5703125" style="1" bestFit="1" customWidth="1"/>
    <col min="10495" max="10495" width="7" style="1" bestFit="1" customWidth="1"/>
    <col min="10496" max="10496" width="5.5703125" style="1" bestFit="1" customWidth="1"/>
    <col min="10497" max="10497" width="8.7109375" style="1" bestFit="1" customWidth="1"/>
    <col min="10498" max="10498" width="8.42578125" style="1" bestFit="1" customWidth="1"/>
    <col min="10499" max="10499" width="76.140625" style="1" customWidth="1"/>
    <col min="10500" max="10501" width="16.5703125" style="1" customWidth="1"/>
    <col min="10502" max="10502" width="16.7109375" style="1" customWidth="1"/>
    <col min="10503" max="10503" width="18.5703125" style="1" customWidth="1"/>
    <col min="10504" max="10749" width="9.140625" style="1"/>
    <col min="10750" max="10750" width="7.5703125" style="1" bestFit="1" customWidth="1"/>
    <col min="10751" max="10751" width="7" style="1" bestFit="1" customWidth="1"/>
    <col min="10752" max="10752" width="5.5703125" style="1" bestFit="1" customWidth="1"/>
    <col min="10753" max="10753" width="8.7109375" style="1" bestFit="1" customWidth="1"/>
    <col min="10754" max="10754" width="8.42578125" style="1" bestFit="1" customWidth="1"/>
    <col min="10755" max="10755" width="76.140625" style="1" customWidth="1"/>
    <col min="10756" max="10757" width="16.5703125" style="1" customWidth="1"/>
    <col min="10758" max="10758" width="16.7109375" style="1" customWidth="1"/>
    <col min="10759" max="10759" width="18.5703125" style="1" customWidth="1"/>
    <col min="10760" max="11005" width="9.140625" style="1"/>
    <col min="11006" max="11006" width="7.5703125" style="1" bestFit="1" customWidth="1"/>
    <col min="11007" max="11007" width="7" style="1" bestFit="1" customWidth="1"/>
    <col min="11008" max="11008" width="5.5703125" style="1" bestFit="1" customWidth="1"/>
    <col min="11009" max="11009" width="8.7109375" style="1" bestFit="1" customWidth="1"/>
    <col min="11010" max="11010" width="8.42578125" style="1" bestFit="1" customWidth="1"/>
    <col min="11011" max="11011" width="76.140625" style="1" customWidth="1"/>
    <col min="11012" max="11013" width="16.5703125" style="1" customWidth="1"/>
    <col min="11014" max="11014" width="16.7109375" style="1" customWidth="1"/>
    <col min="11015" max="11015" width="18.5703125" style="1" customWidth="1"/>
    <col min="11016" max="11261" width="9.140625" style="1"/>
    <col min="11262" max="11262" width="7.5703125" style="1" bestFit="1" customWidth="1"/>
    <col min="11263" max="11263" width="7" style="1" bestFit="1" customWidth="1"/>
    <col min="11264" max="11264" width="5.5703125" style="1" bestFit="1" customWidth="1"/>
    <col min="11265" max="11265" width="8.7109375" style="1" bestFit="1" customWidth="1"/>
    <col min="11266" max="11266" width="8.42578125" style="1" bestFit="1" customWidth="1"/>
    <col min="11267" max="11267" width="76.140625" style="1" customWidth="1"/>
    <col min="11268" max="11269" width="16.5703125" style="1" customWidth="1"/>
    <col min="11270" max="11270" width="16.7109375" style="1" customWidth="1"/>
    <col min="11271" max="11271" width="18.5703125" style="1" customWidth="1"/>
    <col min="11272" max="11517" width="9.140625" style="1"/>
    <col min="11518" max="11518" width="7.5703125" style="1" bestFit="1" customWidth="1"/>
    <col min="11519" max="11519" width="7" style="1" bestFit="1" customWidth="1"/>
    <col min="11520" max="11520" width="5.5703125" style="1" bestFit="1" customWidth="1"/>
    <col min="11521" max="11521" width="8.7109375" style="1" bestFit="1" customWidth="1"/>
    <col min="11522" max="11522" width="8.42578125" style="1" bestFit="1" customWidth="1"/>
    <col min="11523" max="11523" width="76.140625" style="1" customWidth="1"/>
    <col min="11524" max="11525" width="16.5703125" style="1" customWidth="1"/>
    <col min="11526" max="11526" width="16.7109375" style="1" customWidth="1"/>
    <col min="11527" max="11527" width="18.5703125" style="1" customWidth="1"/>
    <col min="11528" max="11773" width="9.140625" style="1"/>
    <col min="11774" max="11774" width="7.5703125" style="1" bestFit="1" customWidth="1"/>
    <col min="11775" max="11775" width="7" style="1" bestFit="1" customWidth="1"/>
    <col min="11776" max="11776" width="5.5703125" style="1" bestFit="1" customWidth="1"/>
    <col min="11777" max="11777" width="8.7109375" style="1" bestFit="1" customWidth="1"/>
    <col min="11778" max="11778" width="8.42578125" style="1" bestFit="1" customWidth="1"/>
    <col min="11779" max="11779" width="76.140625" style="1" customWidth="1"/>
    <col min="11780" max="11781" width="16.5703125" style="1" customWidth="1"/>
    <col min="11782" max="11782" width="16.7109375" style="1" customWidth="1"/>
    <col min="11783" max="11783" width="18.5703125" style="1" customWidth="1"/>
    <col min="11784" max="12029" width="9.140625" style="1"/>
    <col min="12030" max="12030" width="7.5703125" style="1" bestFit="1" customWidth="1"/>
    <col min="12031" max="12031" width="7" style="1" bestFit="1" customWidth="1"/>
    <col min="12032" max="12032" width="5.5703125" style="1" bestFit="1" customWidth="1"/>
    <col min="12033" max="12033" width="8.7109375" style="1" bestFit="1" customWidth="1"/>
    <col min="12034" max="12034" width="8.42578125" style="1" bestFit="1" customWidth="1"/>
    <col min="12035" max="12035" width="76.140625" style="1" customWidth="1"/>
    <col min="12036" max="12037" width="16.5703125" style="1" customWidth="1"/>
    <col min="12038" max="12038" width="16.7109375" style="1" customWidth="1"/>
    <col min="12039" max="12039" width="18.5703125" style="1" customWidth="1"/>
    <col min="12040" max="12285" width="9.140625" style="1"/>
    <col min="12286" max="12286" width="7.5703125" style="1" bestFit="1" customWidth="1"/>
    <col min="12287" max="12287" width="7" style="1" bestFit="1" customWidth="1"/>
    <col min="12288" max="12288" width="5.5703125" style="1" bestFit="1" customWidth="1"/>
    <col min="12289" max="12289" width="8.7109375" style="1" bestFit="1" customWidth="1"/>
    <col min="12290" max="12290" width="8.42578125" style="1" bestFit="1" customWidth="1"/>
    <col min="12291" max="12291" width="76.140625" style="1" customWidth="1"/>
    <col min="12292" max="12293" width="16.5703125" style="1" customWidth="1"/>
    <col min="12294" max="12294" width="16.7109375" style="1" customWidth="1"/>
    <col min="12295" max="12295" width="18.5703125" style="1" customWidth="1"/>
    <col min="12296" max="12541" width="9.140625" style="1"/>
    <col min="12542" max="12542" width="7.5703125" style="1" bestFit="1" customWidth="1"/>
    <col min="12543" max="12543" width="7" style="1" bestFit="1" customWidth="1"/>
    <col min="12544" max="12544" width="5.5703125" style="1" bestFit="1" customWidth="1"/>
    <col min="12545" max="12545" width="8.7109375" style="1" bestFit="1" customWidth="1"/>
    <col min="12546" max="12546" width="8.42578125" style="1" bestFit="1" customWidth="1"/>
    <col min="12547" max="12547" width="76.140625" style="1" customWidth="1"/>
    <col min="12548" max="12549" width="16.5703125" style="1" customWidth="1"/>
    <col min="12550" max="12550" width="16.7109375" style="1" customWidth="1"/>
    <col min="12551" max="12551" width="18.5703125" style="1" customWidth="1"/>
    <col min="12552" max="12797" width="9.140625" style="1"/>
    <col min="12798" max="12798" width="7.5703125" style="1" bestFit="1" customWidth="1"/>
    <col min="12799" max="12799" width="7" style="1" bestFit="1" customWidth="1"/>
    <col min="12800" max="12800" width="5.5703125" style="1" bestFit="1" customWidth="1"/>
    <col min="12801" max="12801" width="8.7109375" style="1" bestFit="1" customWidth="1"/>
    <col min="12802" max="12802" width="8.42578125" style="1" bestFit="1" customWidth="1"/>
    <col min="12803" max="12803" width="76.140625" style="1" customWidth="1"/>
    <col min="12804" max="12805" width="16.5703125" style="1" customWidth="1"/>
    <col min="12806" max="12806" width="16.7109375" style="1" customWidth="1"/>
    <col min="12807" max="12807" width="18.5703125" style="1" customWidth="1"/>
    <col min="12808" max="13053" width="9.140625" style="1"/>
    <col min="13054" max="13054" width="7.5703125" style="1" bestFit="1" customWidth="1"/>
    <col min="13055" max="13055" width="7" style="1" bestFit="1" customWidth="1"/>
    <col min="13056" max="13056" width="5.5703125" style="1" bestFit="1" customWidth="1"/>
    <col min="13057" max="13057" width="8.7109375" style="1" bestFit="1" customWidth="1"/>
    <col min="13058" max="13058" width="8.42578125" style="1" bestFit="1" customWidth="1"/>
    <col min="13059" max="13059" width="76.140625" style="1" customWidth="1"/>
    <col min="13060" max="13061" width="16.5703125" style="1" customWidth="1"/>
    <col min="13062" max="13062" width="16.7109375" style="1" customWidth="1"/>
    <col min="13063" max="13063" width="18.5703125" style="1" customWidth="1"/>
    <col min="13064" max="13309" width="9.140625" style="1"/>
    <col min="13310" max="13310" width="7.5703125" style="1" bestFit="1" customWidth="1"/>
    <col min="13311" max="13311" width="7" style="1" bestFit="1" customWidth="1"/>
    <col min="13312" max="13312" width="5.5703125" style="1" bestFit="1" customWidth="1"/>
    <col min="13313" max="13313" width="8.7109375" style="1" bestFit="1" customWidth="1"/>
    <col min="13314" max="13314" width="8.42578125" style="1" bestFit="1" customWidth="1"/>
    <col min="13315" max="13315" width="76.140625" style="1" customWidth="1"/>
    <col min="13316" max="13317" width="16.5703125" style="1" customWidth="1"/>
    <col min="13318" max="13318" width="16.7109375" style="1" customWidth="1"/>
    <col min="13319" max="13319" width="18.5703125" style="1" customWidth="1"/>
    <col min="13320" max="13565" width="9.140625" style="1"/>
    <col min="13566" max="13566" width="7.5703125" style="1" bestFit="1" customWidth="1"/>
    <col min="13567" max="13567" width="7" style="1" bestFit="1" customWidth="1"/>
    <col min="13568" max="13568" width="5.5703125" style="1" bestFit="1" customWidth="1"/>
    <col min="13569" max="13569" width="8.7109375" style="1" bestFit="1" customWidth="1"/>
    <col min="13570" max="13570" width="8.42578125" style="1" bestFit="1" customWidth="1"/>
    <col min="13571" max="13571" width="76.140625" style="1" customWidth="1"/>
    <col min="13572" max="13573" width="16.5703125" style="1" customWidth="1"/>
    <col min="13574" max="13574" width="16.7109375" style="1" customWidth="1"/>
    <col min="13575" max="13575" width="18.5703125" style="1" customWidth="1"/>
    <col min="13576" max="13821" width="9.140625" style="1"/>
    <col min="13822" max="13822" width="7.5703125" style="1" bestFit="1" customWidth="1"/>
    <col min="13823" max="13823" width="7" style="1" bestFit="1" customWidth="1"/>
    <col min="13824" max="13824" width="5.5703125" style="1" bestFit="1" customWidth="1"/>
    <col min="13825" max="13825" width="8.7109375" style="1" bestFit="1" customWidth="1"/>
    <col min="13826" max="13826" width="8.42578125" style="1" bestFit="1" customWidth="1"/>
    <col min="13827" max="13827" width="76.140625" style="1" customWidth="1"/>
    <col min="13828" max="13829" width="16.5703125" style="1" customWidth="1"/>
    <col min="13830" max="13830" width="16.7109375" style="1" customWidth="1"/>
    <col min="13831" max="13831" width="18.5703125" style="1" customWidth="1"/>
    <col min="13832" max="14077" width="9.140625" style="1"/>
    <col min="14078" max="14078" width="7.5703125" style="1" bestFit="1" customWidth="1"/>
    <col min="14079" max="14079" width="7" style="1" bestFit="1" customWidth="1"/>
    <col min="14080" max="14080" width="5.5703125" style="1" bestFit="1" customWidth="1"/>
    <col min="14081" max="14081" width="8.7109375" style="1" bestFit="1" customWidth="1"/>
    <col min="14082" max="14082" width="8.42578125" style="1" bestFit="1" customWidth="1"/>
    <col min="14083" max="14083" width="76.140625" style="1" customWidth="1"/>
    <col min="14084" max="14085" width="16.5703125" style="1" customWidth="1"/>
    <col min="14086" max="14086" width="16.7109375" style="1" customWidth="1"/>
    <col min="14087" max="14087" width="18.5703125" style="1" customWidth="1"/>
    <col min="14088" max="14333" width="9.140625" style="1"/>
    <col min="14334" max="14334" width="7.5703125" style="1" bestFit="1" customWidth="1"/>
    <col min="14335" max="14335" width="7" style="1" bestFit="1" customWidth="1"/>
    <col min="14336" max="14336" width="5.5703125" style="1" bestFit="1" customWidth="1"/>
    <col min="14337" max="14337" width="8.7109375" style="1" bestFit="1" customWidth="1"/>
    <col min="14338" max="14338" width="8.42578125" style="1" bestFit="1" customWidth="1"/>
    <col min="14339" max="14339" width="76.140625" style="1" customWidth="1"/>
    <col min="14340" max="14341" width="16.5703125" style="1" customWidth="1"/>
    <col min="14342" max="14342" width="16.7109375" style="1" customWidth="1"/>
    <col min="14343" max="14343" width="18.5703125" style="1" customWidth="1"/>
    <col min="14344" max="14589" width="9.140625" style="1"/>
    <col min="14590" max="14590" width="7.5703125" style="1" bestFit="1" customWidth="1"/>
    <col min="14591" max="14591" width="7" style="1" bestFit="1" customWidth="1"/>
    <col min="14592" max="14592" width="5.5703125" style="1" bestFit="1" customWidth="1"/>
    <col min="14593" max="14593" width="8.7109375" style="1" bestFit="1" customWidth="1"/>
    <col min="14594" max="14594" width="8.42578125" style="1" bestFit="1" customWidth="1"/>
    <col min="14595" max="14595" width="76.140625" style="1" customWidth="1"/>
    <col min="14596" max="14597" width="16.5703125" style="1" customWidth="1"/>
    <col min="14598" max="14598" width="16.7109375" style="1" customWidth="1"/>
    <col min="14599" max="14599" width="18.5703125" style="1" customWidth="1"/>
    <col min="14600" max="14845" width="9.140625" style="1"/>
    <col min="14846" max="14846" width="7.5703125" style="1" bestFit="1" customWidth="1"/>
    <col min="14847" max="14847" width="7" style="1" bestFit="1" customWidth="1"/>
    <col min="14848" max="14848" width="5.5703125" style="1" bestFit="1" customWidth="1"/>
    <col min="14849" max="14849" width="8.7109375" style="1" bestFit="1" customWidth="1"/>
    <col min="14850" max="14850" width="8.42578125" style="1" bestFit="1" customWidth="1"/>
    <col min="14851" max="14851" width="76.140625" style="1" customWidth="1"/>
    <col min="14852" max="14853" width="16.5703125" style="1" customWidth="1"/>
    <col min="14854" max="14854" width="16.7109375" style="1" customWidth="1"/>
    <col min="14855" max="14855" width="18.5703125" style="1" customWidth="1"/>
    <col min="14856" max="15101" width="9.140625" style="1"/>
    <col min="15102" max="15102" width="7.5703125" style="1" bestFit="1" customWidth="1"/>
    <col min="15103" max="15103" width="7" style="1" bestFit="1" customWidth="1"/>
    <col min="15104" max="15104" width="5.5703125" style="1" bestFit="1" customWidth="1"/>
    <col min="15105" max="15105" width="8.7109375" style="1" bestFit="1" customWidth="1"/>
    <col min="15106" max="15106" width="8.42578125" style="1" bestFit="1" customWidth="1"/>
    <col min="15107" max="15107" width="76.140625" style="1" customWidth="1"/>
    <col min="15108" max="15109" width="16.5703125" style="1" customWidth="1"/>
    <col min="15110" max="15110" width="16.7109375" style="1" customWidth="1"/>
    <col min="15111" max="15111" width="18.5703125" style="1" customWidth="1"/>
    <col min="15112" max="15357" width="9.140625" style="1"/>
    <col min="15358" max="15358" width="7.5703125" style="1" bestFit="1" customWidth="1"/>
    <col min="15359" max="15359" width="7" style="1" bestFit="1" customWidth="1"/>
    <col min="15360" max="15360" width="5.5703125" style="1" bestFit="1" customWidth="1"/>
    <col min="15361" max="15361" width="8.7109375" style="1" bestFit="1" customWidth="1"/>
    <col min="15362" max="15362" width="8.42578125" style="1" bestFit="1" customWidth="1"/>
    <col min="15363" max="15363" width="76.140625" style="1" customWidth="1"/>
    <col min="15364" max="15365" width="16.5703125" style="1" customWidth="1"/>
    <col min="15366" max="15366" width="16.7109375" style="1" customWidth="1"/>
    <col min="15367" max="15367" width="18.5703125" style="1" customWidth="1"/>
    <col min="15368" max="15613" width="9.140625" style="1"/>
    <col min="15614" max="15614" width="7.5703125" style="1" bestFit="1" customWidth="1"/>
    <col min="15615" max="15615" width="7" style="1" bestFit="1" customWidth="1"/>
    <col min="15616" max="15616" width="5.5703125" style="1" bestFit="1" customWidth="1"/>
    <col min="15617" max="15617" width="8.7109375" style="1" bestFit="1" customWidth="1"/>
    <col min="15618" max="15618" width="8.42578125" style="1" bestFit="1" customWidth="1"/>
    <col min="15619" max="15619" width="76.140625" style="1" customWidth="1"/>
    <col min="15620" max="15621" width="16.5703125" style="1" customWidth="1"/>
    <col min="15622" max="15622" width="16.7109375" style="1" customWidth="1"/>
    <col min="15623" max="15623" width="18.5703125" style="1" customWidth="1"/>
    <col min="15624" max="15869" width="9.140625" style="1"/>
    <col min="15870" max="15870" width="7.5703125" style="1" bestFit="1" customWidth="1"/>
    <col min="15871" max="15871" width="7" style="1" bestFit="1" customWidth="1"/>
    <col min="15872" max="15872" width="5.5703125" style="1" bestFit="1" customWidth="1"/>
    <col min="15873" max="15873" width="8.7109375" style="1" bestFit="1" customWidth="1"/>
    <col min="15874" max="15874" width="8.42578125" style="1" bestFit="1" customWidth="1"/>
    <col min="15875" max="15875" width="76.140625" style="1" customWidth="1"/>
    <col min="15876" max="15877" width="16.5703125" style="1" customWidth="1"/>
    <col min="15878" max="15878" width="16.7109375" style="1" customWidth="1"/>
    <col min="15879" max="15879" width="18.5703125" style="1" customWidth="1"/>
    <col min="15880" max="16125" width="9.140625" style="1"/>
    <col min="16126" max="16126" width="7.5703125" style="1" bestFit="1" customWidth="1"/>
    <col min="16127" max="16127" width="7" style="1" bestFit="1" customWidth="1"/>
    <col min="16128" max="16128" width="5.5703125" style="1" bestFit="1" customWidth="1"/>
    <col min="16129" max="16129" width="8.7109375" style="1" bestFit="1" customWidth="1"/>
    <col min="16130" max="16130" width="8.42578125" style="1" bestFit="1" customWidth="1"/>
    <col min="16131" max="16131" width="76.140625" style="1" customWidth="1"/>
    <col min="16132" max="16133" width="16.5703125" style="1" customWidth="1"/>
    <col min="16134" max="16134" width="16.7109375" style="1" customWidth="1"/>
    <col min="16135" max="16135" width="18.5703125" style="1" customWidth="1"/>
    <col min="16136" max="16384" width="9.140625" style="1"/>
  </cols>
  <sheetData>
    <row r="1" spans="2:10" ht="14.25" customHeight="1">
      <c r="B1" s="196" t="s">
        <v>13</v>
      </c>
      <c r="C1" s="196"/>
      <c r="D1" s="196"/>
      <c r="E1" s="196"/>
      <c r="F1" s="196"/>
      <c r="G1" s="196"/>
      <c r="H1" s="196"/>
      <c r="I1" s="196"/>
      <c r="J1" s="196"/>
    </row>
    <row r="2" spans="2:10" ht="15" customHeight="1">
      <c r="B2" s="196" t="s">
        <v>55</v>
      </c>
      <c r="C2" s="196"/>
      <c r="D2" s="196"/>
      <c r="E2" s="196"/>
      <c r="F2" s="196"/>
      <c r="G2" s="196"/>
      <c r="H2" s="196"/>
      <c r="I2" s="196"/>
      <c r="J2" s="196"/>
    </row>
    <row r="3" spans="2:10">
      <c r="B3" s="196" t="s">
        <v>0</v>
      </c>
      <c r="C3" s="196"/>
      <c r="D3" s="196"/>
      <c r="E3" s="196"/>
      <c r="F3" s="196"/>
      <c r="G3" s="196"/>
      <c r="H3" s="196"/>
      <c r="I3" s="196"/>
      <c r="J3" s="196"/>
    </row>
    <row r="4" spans="2:10">
      <c r="B4" s="196"/>
      <c r="C4" s="196"/>
      <c r="D4" s="196"/>
      <c r="E4" s="196"/>
      <c r="F4" s="196"/>
      <c r="G4" s="196"/>
      <c r="H4" s="196"/>
      <c r="I4" s="196"/>
      <c r="J4" s="196"/>
    </row>
    <row r="5" spans="2:10" ht="46.5" customHeight="1">
      <c r="B5" s="197" t="s">
        <v>170</v>
      </c>
      <c r="C5" s="197"/>
      <c r="D5" s="197"/>
      <c r="E5" s="197"/>
      <c r="F5" s="197"/>
      <c r="G5" s="197"/>
      <c r="H5" s="197"/>
      <c r="I5" s="197"/>
      <c r="J5" s="197"/>
    </row>
    <row r="6" spans="2:10">
      <c r="G6" s="17"/>
      <c r="H6" s="17"/>
      <c r="I6" s="17"/>
      <c r="J6" s="17"/>
    </row>
    <row r="7" spans="2:10">
      <c r="H7" s="195" t="s">
        <v>12</v>
      </c>
      <c r="I7" s="195"/>
      <c r="J7" s="195"/>
    </row>
    <row r="8" spans="2:10" ht="68.25" customHeight="1">
      <c r="B8" s="194" t="s">
        <v>5</v>
      </c>
      <c r="C8" s="194"/>
      <c r="D8" s="194"/>
      <c r="E8" s="194" t="s">
        <v>1</v>
      </c>
      <c r="F8" s="194"/>
      <c r="G8" s="194" t="s">
        <v>6</v>
      </c>
      <c r="H8" s="194" t="s">
        <v>10</v>
      </c>
      <c r="I8" s="194"/>
      <c r="J8" s="194"/>
    </row>
    <row r="9" spans="2:10" ht="34.5">
      <c r="B9" s="2" t="s">
        <v>14</v>
      </c>
      <c r="C9" s="2" t="s">
        <v>15</v>
      </c>
      <c r="D9" s="2" t="s">
        <v>16</v>
      </c>
      <c r="E9" s="2" t="s">
        <v>7</v>
      </c>
      <c r="F9" s="2" t="s">
        <v>8</v>
      </c>
      <c r="G9" s="194"/>
      <c r="H9" s="2" t="s">
        <v>90</v>
      </c>
      <c r="I9" s="2" t="s">
        <v>28</v>
      </c>
      <c r="J9" s="2" t="s">
        <v>2</v>
      </c>
    </row>
    <row r="10" spans="2:10" ht="21" customHeight="1">
      <c r="B10" s="21"/>
      <c r="C10" s="21"/>
      <c r="D10" s="21"/>
      <c r="E10" s="21"/>
      <c r="F10" s="21"/>
      <c r="G10" s="14" t="s">
        <v>4</v>
      </c>
      <c r="H10" s="22">
        <f>H12</f>
        <v>0</v>
      </c>
      <c r="I10" s="22">
        <f t="shared" ref="I10:J10" si="0">I12</f>
        <v>0</v>
      </c>
      <c r="J10" s="22">
        <f t="shared" si="0"/>
        <v>0</v>
      </c>
    </row>
    <row r="11" spans="2:10" ht="21" customHeight="1">
      <c r="B11" s="21"/>
      <c r="C11" s="21"/>
      <c r="D11" s="21"/>
      <c r="E11" s="21"/>
      <c r="F11" s="21"/>
      <c r="G11" s="23" t="s">
        <v>9</v>
      </c>
      <c r="H11" s="24"/>
      <c r="I11" s="24"/>
      <c r="J11" s="24"/>
    </row>
    <row r="12" spans="2:10" ht="21" customHeight="1">
      <c r="B12" s="45" t="s">
        <v>44</v>
      </c>
      <c r="C12" s="46"/>
      <c r="D12" s="46"/>
      <c r="E12" s="46"/>
      <c r="F12" s="46"/>
      <c r="G12" s="25" t="s">
        <v>45</v>
      </c>
      <c r="H12" s="22">
        <f>+H14</f>
        <v>0</v>
      </c>
      <c r="I12" s="22">
        <f>+I14</f>
        <v>0</v>
      </c>
      <c r="J12" s="22">
        <f>+J14</f>
        <v>0</v>
      </c>
    </row>
    <row r="13" spans="2:10" ht="21" customHeight="1">
      <c r="B13" s="46"/>
      <c r="C13" s="46"/>
      <c r="D13" s="46"/>
      <c r="E13" s="46"/>
      <c r="F13" s="46"/>
      <c r="G13" s="26" t="s">
        <v>3</v>
      </c>
      <c r="H13" s="26"/>
      <c r="I13" s="26"/>
      <c r="J13" s="26"/>
    </row>
    <row r="14" spans="2:10" ht="21" customHeight="1">
      <c r="B14" s="46"/>
      <c r="C14" s="45" t="s">
        <v>46</v>
      </c>
      <c r="D14" s="46"/>
      <c r="E14" s="46"/>
      <c r="F14" s="46"/>
      <c r="G14" s="25" t="s">
        <v>47</v>
      </c>
      <c r="H14" s="27">
        <f>H16+H31</f>
        <v>0</v>
      </c>
      <c r="I14" s="27">
        <f>I16+I31</f>
        <v>0</v>
      </c>
      <c r="J14" s="27">
        <f>J16+J31</f>
        <v>0</v>
      </c>
    </row>
    <row r="15" spans="2:10" ht="21" customHeight="1">
      <c r="B15" s="46"/>
      <c r="C15" s="46"/>
      <c r="D15" s="46"/>
      <c r="E15" s="46"/>
      <c r="F15" s="46"/>
      <c r="G15" s="26" t="s">
        <v>3</v>
      </c>
      <c r="H15" s="26"/>
      <c r="I15" s="26"/>
      <c r="J15" s="26"/>
    </row>
    <row r="16" spans="2:10" ht="21" customHeight="1">
      <c r="B16" s="46"/>
      <c r="C16" s="46"/>
      <c r="D16" s="47" t="s">
        <v>64</v>
      </c>
      <c r="E16" s="46"/>
      <c r="F16" s="46"/>
      <c r="G16" s="25" t="s">
        <v>63</v>
      </c>
      <c r="H16" s="27">
        <f>H20</f>
        <v>-111000</v>
      </c>
      <c r="I16" s="27">
        <f>I20</f>
        <v>-111000</v>
      </c>
      <c r="J16" s="27">
        <f>J20</f>
        <v>-111000</v>
      </c>
    </row>
    <row r="17" spans="2:10" ht="21" customHeight="1">
      <c r="B17" s="46"/>
      <c r="C17" s="46"/>
      <c r="D17" s="46"/>
      <c r="E17" s="46"/>
      <c r="F17" s="46"/>
      <c r="G17" s="26" t="s">
        <v>3</v>
      </c>
      <c r="H17" s="26"/>
      <c r="I17" s="26"/>
      <c r="J17" s="26"/>
    </row>
    <row r="18" spans="2:10" ht="35.25" customHeight="1">
      <c r="B18" s="81"/>
      <c r="C18" s="81"/>
      <c r="D18" s="81"/>
      <c r="E18" s="81"/>
      <c r="F18" s="81"/>
      <c r="G18" s="86" t="s">
        <v>48</v>
      </c>
      <c r="H18" s="78">
        <f>+H22</f>
        <v>-111000</v>
      </c>
      <c r="I18" s="78">
        <f>+I22</f>
        <v>-111000</v>
      </c>
      <c r="J18" s="73">
        <f>+J22</f>
        <v>-111000</v>
      </c>
    </row>
    <row r="19" spans="2:10" ht="24.75" customHeight="1">
      <c r="B19" s="2"/>
      <c r="C19" s="2"/>
      <c r="D19" s="2"/>
      <c r="E19" s="2"/>
      <c r="F19" s="2"/>
      <c r="G19" s="84" t="s">
        <v>3</v>
      </c>
      <c r="H19" s="78"/>
      <c r="I19" s="78"/>
      <c r="J19" s="73"/>
    </row>
    <row r="20" spans="2:10" ht="24.75" customHeight="1">
      <c r="B20" s="46"/>
      <c r="C20" s="46"/>
      <c r="D20" s="46"/>
      <c r="E20" s="46" t="s">
        <v>40</v>
      </c>
      <c r="F20" s="48"/>
      <c r="G20" s="29" t="s">
        <v>41</v>
      </c>
      <c r="H20" s="28">
        <f>H22</f>
        <v>-111000</v>
      </c>
      <c r="I20" s="28">
        <f t="shared" ref="I20:J20" si="1">I22</f>
        <v>-111000</v>
      </c>
      <c r="J20" s="28">
        <f t="shared" si="1"/>
        <v>-111000</v>
      </c>
    </row>
    <row r="21" spans="2:10" ht="24.75" customHeight="1">
      <c r="B21" s="46"/>
      <c r="C21" s="46"/>
      <c r="D21" s="46"/>
      <c r="E21" s="46"/>
      <c r="F21" s="46"/>
      <c r="G21" s="26" t="s">
        <v>3</v>
      </c>
      <c r="H21" s="26"/>
      <c r="I21" s="26"/>
      <c r="J21" s="26"/>
    </row>
    <row r="22" spans="2:10" ht="99.75" customHeight="1">
      <c r="B22" s="46"/>
      <c r="C22" s="46"/>
      <c r="D22" s="46"/>
      <c r="E22" s="46"/>
      <c r="F22" s="49" t="s">
        <v>68</v>
      </c>
      <c r="G22" s="29" t="s">
        <v>69</v>
      </c>
      <c r="H22" s="28">
        <f>H24</f>
        <v>-111000</v>
      </c>
      <c r="I22" s="28">
        <f>I24</f>
        <v>-111000</v>
      </c>
      <c r="J22" s="28">
        <f>J24</f>
        <v>-111000</v>
      </c>
    </row>
    <row r="23" spans="2:10" ht="23.25" customHeight="1">
      <c r="B23" s="46"/>
      <c r="C23" s="46"/>
      <c r="D23" s="46"/>
      <c r="E23" s="46"/>
      <c r="F23" s="46"/>
      <c r="G23" s="26" t="s">
        <v>30</v>
      </c>
      <c r="H23" s="26"/>
      <c r="I23" s="26"/>
      <c r="J23" s="26"/>
    </row>
    <row r="24" spans="2:10" ht="48" customHeight="1">
      <c r="B24" s="46"/>
      <c r="C24" s="46"/>
      <c r="D24" s="46"/>
      <c r="E24" s="46"/>
      <c r="F24" s="50"/>
      <c r="G24" s="30" t="s">
        <v>48</v>
      </c>
      <c r="H24" s="31">
        <f>H26</f>
        <v>-111000</v>
      </c>
      <c r="I24" s="31">
        <f>I26</f>
        <v>-111000</v>
      </c>
      <c r="J24" s="31">
        <f>J26</f>
        <v>-111000</v>
      </c>
    </row>
    <row r="25" spans="2:10" ht="39" customHeight="1">
      <c r="B25" s="46"/>
      <c r="C25" s="46"/>
      <c r="D25" s="46"/>
      <c r="E25" s="46"/>
      <c r="F25" s="46"/>
      <c r="G25" s="26" t="s">
        <v>31</v>
      </c>
      <c r="H25" s="26"/>
      <c r="I25" s="26"/>
      <c r="J25" s="26"/>
    </row>
    <row r="26" spans="2:10" ht="24" customHeight="1">
      <c r="B26" s="46"/>
      <c r="C26" s="46"/>
      <c r="D26" s="46"/>
      <c r="E26" s="46"/>
      <c r="F26" s="48"/>
      <c r="G26" s="29" t="s">
        <v>4</v>
      </c>
      <c r="H26" s="28">
        <f t="shared" ref="H26:J29" si="2">H27</f>
        <v>-111000</v>
      </c>
      <c r="I26" s="28">
        <f t="shared" si="2"/>
        <v>-111000</v>
      </c>
      <c r="J26" s="28">
        <f t="shared" si="2"/>
        <v>-111000</v>
      </c>
    </row>
    <row r="27" spans="2:10" ht="24" customHeight="1">
      <c r="B27" s="46"/>
      <c r="C27" s="46"/>
      <c r="D27" s="46"/>
      <c r="E27" s="46"/>
      <c r="F27" s="48"/>
      <c r="G27" s="29" t="s">
        <v>11</v>
      </c>
      <c r="H27" s="28">
        <f t="shared" si="2"/>
        <v>-111000</v>
      </c>
      <c r="I27" s="28">
        <f t="shared" si="2"/>
        <v>-111000</v>
      </c>
      <c r="J27" s="28">
        <f t="shared" si="2"/>
        <v>-111000</v>
      </c>
    </row>
    <row r="28" spans="2:10" ht="24" customHeight="1">
      <c r="B28" s="46"/>
      <c r="C28" s="46"/>
      <c r="D28" s="46"/>
      <c r="E28" s="46"/>
      <c r="F28" s="48"/>
      <c r="G28" s="29" t="s">
        <v>49</v>
      </c>
      <c r="H28" s="28">
        <f t="shared" si="2"/>
        <v>-111000</v>
      </c>
      <c r="I28" s="28">
        <f t="shared" si="2"/>
        <v>-111000</v>
      </c>
      <c r="J28" s="28">
        <f t="shared" si="2"/>
        <v>-111000</v>
      </c>
    </row>
    <row r="29" spans="2:10" ht="24" customHeight="1">
      <c r="B29" s="46"/>
      <c r="C29" s="46"/>
      <c r="D29" s="46"/>
      <c r="E29" s="46"/>
      <c r="F29" s="48"/>
      <c r="G29" s="29" t="s">
        <v>70</v>
      </c>
      <c r="H29" s="28">
        <f t="shared" si="2"/>
        <v>-111000</v>
      </c>
      <c r="I29" s="28">
        <f t="shared" si="2"/>
        <v>-111000</v>
      </c>
      <c r="J29" s="28">
        <f t="shared" si="2"/>
        <v>-111000</v>
      </c>
    </row>
    <row r="30" spans="2:10" ht="24" customHeight="1">
      <c r="B30" s="46"/>
      <c r="C30" s="46"/>
      <c r="D30" s="46"/>
      <c r="E30" s="46"/>
      <c r="F30" s="48"/>
      <c r="G30" s="29" t="s">
        <v>71</v>
      </c>
      <c r="H30" s="54">
        <f>-H31</f>
        <v>-111000</v>
      </c>
      <c r="I30" s="54">
        <f t="shared" ref="I30:J30" si="3">-I31</f>
        <v>-111000</v>
      </c>
      <c r="J30" s="54">
        <f t="shared" si="3"/>
        <v>-111000</v>
      </c>
    </row>
    <row r="31" spans="2:10" s="75" customFormat="1" ht="24" customHeight="1">
      <c r="B31" s="89"/>
      <c r="C31" s="89"/>
      <c r="D31" s="89" t="s">
        <v>97</v>
      </c>
      <c r="E31" s="90"/>
      <c r="F31" s="90"/>
      <c r="G31" s="13" t="s">
        <v>98</v>
      </c>
      <c r="H31" s="91">
        <f>H35</f>
        <v>111000</v>
      </c>
      <c r="I31" s="91">
        <f t="shared" ref="I31:J31" si="4">I35</f>
        <v>111000</v>
      </c>
      <c r="J31" s="91">
        <f t="shared" si="4"/>
        <v>111000</v>
      </c>
    </row>
    <row r="32" spans="2:10" s="72" customFormat="1" ht="24" customHeight="1">
      <c r="B32" s="89"/>
      <c r="C32" s="89"/>
      <c r="D32" s="89"/>
      <c r="E32" s="90"/>
      <c r="F32" s="90"/>
      <c r="G32" s="71" t="s">
        <v>3</v>
      </c>
      <c r="H32" s="91"/>
      <c r="I32" s="91"/>
      <c r="J32" s="91"/>
    </row>
    <row r="33" spans="2:10" ht="35.25" customHeight="1">
      <c r="B33" s="81"/>
      <c r="C33" s="81"/>
      <c r="D33" s="81"/>
      <c r="E33" s="81"/>
      <c r="F33" s="81"/>
      <c r="G33" s="86" t="s">
        <v>48</v>
      </c>
      <c r="H33" s="78">
        <f>H37</f>
        <v>111000</v>
      </c>
      <c r="I33" s="78">
        <f>I37</f>
        <v>111000</v>
      </c>
      <c r="J33" s="78">
        <f>J37</f>
        <v>111000</v>
      </c>
    </row>
    <row r="34" spans="2:10" ht="22.5" customHeight="1">
      <c r="B34" s="2"/>
      <c r="C34" s="2"/>
      <c r="D34" s="2"/>
      <c r="E34" s="2"/>
      <c r="F34" s="2"/>
      <c r="G34" s="84" t="s">
        <v>3</v>
      </c>
      <c r="H34" s="78"/>
      <c r="I34" s="78"/>
      <c r="J34" s="73"/>
    </row>
    <row r="35" spans="2:10" s="75" customFormat="1" ht="22.5" customHeight="1">
      <c r="B35" s="89"/>
      <c r="C35" s="89"/>
      <c r="D35" s="89"/>
      <c r="E35" s="90">
        <v>1157</v>
      </c>
      <c r="F35" s="90"/>
      <c r="G35" s="71" t="s">
        <v>53</v>
      </c>
      <c r="H35" s="91">
        <f>H33</f>
        <v>111000</v>
      </c>
      <c r="I35" s="91">
        <f>I33</f>
        <v>111000</v>
      </c>
      <c r="J35" s="91">
        <f>J33</f>
        <v>111000</v>
      </c>
    </row>
    <row r="36" spans="2:10" s="75" customFormat="1" ht="22.5" customHeight="1">
      <c r="B36" s="89"/>
      <c r="C36" s="89"/>
      <c r="D36" s="89"/>
      <c r="E36" s="90"/>
      <c r="F36" s="90"/>
      <c r="G36" s="71" t="s">
        <v>3</v>
      </c>
      <c r="H36" s="91"/>
      <c r="I36" s="91"/>
      <c r="J36" s="91"/>
    </row>
    <row r="37" spans="2:10" s="75" customFormat="1" ht="22.5" customHeight="1">
      <c r="B37" s="89"/>
      <c r="C37" s="89"/>
      <c r="D37" s="89"/>
      <c r="E37" s="90"/>
      <c r="F37" s="90">
        <v>21001</v>
      </c>
      <c r="G37" s="71" t="s">
        <v>93</v>
      </c>
      <c r="H37" s="91">
        <f>+H39</f>
        <v>111000</v>
      </c>
      <c r="I37" s="91">
        <f t="shared" ref="I37:J37" si="5">+I39</f>
        <v>111000</v>
      </c>
      <c r="J37" s="91">
        <f t="shared" si="5"/>
        <v>111000</v>
      </c>
    </row>
    <row r="38" spans="2:10" s="75" customFormat="1" ht="22.5" customHeight="1">
      <c r="B38" s="89"/>
      <c r="C38" s="89"/>
      <c r="D38" s="89"/>
      <c r="E38" s="90"/>
      <c r="F38" s="90"/>
      <c r="G38" s="69" t="s">
        <v>100</v>
      </c>
      <c r="H38" s="91"/>
      <c r="I38" s="91"/>
      <c r="J38" s="91"/>
    </row>
    <row r="39" spans="2:10" s="75" customFormat="1" ht="34.5">
      <c r="B39" s="89"/>
      <c r="C39" s="89"/>
      <c r="D39" s="89"/>
      <c r="E39" s="90"/>
      <c r="F39" s="90"/>
      <c r="G39" s="82" t="s">
        <v>99</v>
      </c>
      <c r="H39" s="91">
        <f>+H41</f>
        <v>111000</v>
      </c>
      <c r="I39" s="91">
        <f>+I41</f>
        <v>111000</v>
      </c>
      <c r="J39" s="91">
        <f>+J41</f>
        <v>111000</v>
      </c>
    </row>
    <row r="40" spans="2:10" s="75" customFormat="1" ht="34.5">
      <c r="B40" s="89"/>
      <c r="C40" s="89"/>
      <c r="D40" s="89"/>
      <c r="E40" s="90"/>
      <c r="F40" s="90"/>
      <c r="G40" s="69" t="s">
        <v>31</v>
      </c>
      <c r="H40" s="91"/>
      <c r="I40" s="91"/>
      <c r="J40" s="91"/>
    </row>
    <row r="41" spans="2:10" s="75" customFormat="1" ht="24.75" customHeight="1">
      <c r="B41" s="89"/>
      <c r="C41" s="89"/>
      <c r="D41" s="89"/>
      <c r="E41" s="90"/>
      <c r="F41" s="90"/>
      <c r="G41" s="68" t="s">
        <v>4</v>
      </c>
      <c r="H41" s="91">
        <f t="shared" ref="H41" si="6">+H42</f>
        <v>111000</v>
      </c>
      <c r="I41" s="91">
        <f>+I42</f>
        <v>111000</v>
      </c>
      <c r="J41" s="91">
        <f>+J42</f>
        <v>111000</v>
      </c>
    </row>
    <row r="42" spans="2:10" s="75" customFormat="1" ht="24.75" customHeight="1">
      <c r="B42" s="89"/>
      <c r="C42" s="89"/>
      <c r="D42" s="89"/>
      <c r="E42" s="90"/>
      <c r="F42" s="90"/>
      <c r="G42" s="68" t="s">
        <v>11</v>
      </c>
      <c r="H42" s="91">
        <f>H43</f>
        <v>111000</v>
      </c>
      <c r="I42" s="91">
        <f t="shared" ref="I42:J42" si="7">I43</f>
        <v>111000</v>
      </c>
      <c r="J42" s="91">
        <f t="shared" si="7"/>
        <v>111000</v>
      </c>
    </row>
    <row r="43" spans="2:10" s="75" customFormat="1" ht="24.75" customHeight="1">
      <c r="B43" s="89"/>
      <c r="C43" s="89"/>
      <c r="D43" s="89"/>
      <c r="E43" s="90"/>
      <c r="F43" s="90"/>
      <c r="G43" s="68" t="s">
        <v>49</v>
      </c>
      <c r="H43" s="91">
        <f>+H44</f>
        <v>111000</v>
      </c>
      <c r="I43" s="91">
        <f t="shared" ref="I43:J43" si="8">+I44</f>
        <v>111000</v>
      </c>
      <c r="J43" s="91">
        <f t="shared" si="8"/>
        <v>111000</v>
      </c>
    </row>
    <row r="44" spans="2:10" s="55" customFormat="1" ht="24.75" customHeight="1">
      <c r="B44" s="89"/>
      <c r="C44" s="89"/>
      <c r="D44" s="89"/>
      <c r="E44" s="90"/>
      <c r="F44" s="90"/>
      <c r="G44" s="68" t="s">
        <v>101</v>
      </c>
      <c r="H44" s="91">
        <f>H45</f>
        <v>111000</v>
      </c>
      <c r="I44" s="91">
        <f>I45</f>
        <v>111000</v>
      </c>
      <c r="J44" s="91">
        <f>J45</f>
        <v>111000</v>
      </c>
    </row>
    <row r="45" spans="2:10" s="55" customFormat="1" ht="24.75" customHeight="1">
      <c r="B45" s="89"/>
      <c r="C45" s="89"/>
      <c r="D45" s="89"/>
      <c r="E45" s="90"/>
      <c r="F45" s="90"/>
      <c r="G45" s="68" t="s">
        <v>102</v>
      </c>
      <c r="H45" s="91">
        <v>111000</v>
      </c>
      <c r="I45" s="91">
        <f>H45</f>
        <v>111000</v>
      </c>
      <c r="J45" s="91">
        <f>I45</f>
        <v>111000</v>
      </c>
    </row>
    <row r="46" spans="2:10" ht="14.25" customHeight="1"/>
    <row r="47" spans="2:10" hidden="1"/>
    <row r="48" spans="2:10" ht="0.75" customHeight="1"/>
    <row r="49" spans="1:10" s="63" customFormat="1" ht="82.5" customHeight="1">
      <c r="A49" s="66"/>
      <c r="B49" s="66"/>
      <c r="C49" s="193" t="s">
        <v>175</v>
      </c>
      <c r="D49" s="193"/>
      <c r="E49" s="193"/>
      <c r="F49" s="193"/>
      <c r="G49" s="193"/>
      <c r="H49" s="187" t="s">
        <v>91</v>
      </c>
      <c r="I49" s="187"/>
      <c r="J49" s="64"/>
    </row>
  </sheetData>
  <mergeCells count="12">
    <mergeCell ref="H49:I49"/>
    <mergeCell ref="C49:G49"/>
    <mergeCell ref="H8:J8"/>
    <mergeCell ref="H7:J7"/>
    <mergeCell ref="B1:J1"/>
    <mergeCell ref="B2:J2"/>
    <mergeCell ref="B3:J3"/>
    <mergeCell ref="B4:J4"/>
    <mergeCell ref="B5:J5"/>
    <mergeCell ref="B8:D8"/>
    <mergeCell ref="E8:F8"/>
    <mergeCell ref="G8:G9"/>
  </mergeCells>
  <pageMargins left="0.19685039370078741" right="0.19685039370078741" top="0.27" bottom="0.15748031496062992" header="0.15748031496062992" footer="0.15748031496062992"/>
  <pageSetup paperSize="9" scale="60" orientation="landscape" r:id="rId1"/>
  <ignoredErrors>
    <ignoredError sqref="G7 G9 G8 J6 J7 B6:H6" formula="1"/>
    <ignoredError sqref="B7:F8 B9:E9" numberStoredAsText="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workbookViewId="0">
      <selection activeCell="H22" sqref="A1:H22"/>
    </sheetView>
  </sheetViews>
  <sheetFormatPr defaultColWidth="9.140625" defaultRowHeight="17.25"/>
  <cols>
    <col min="1" max="1" width="7.7109375" style="145" customWidth="1"/>
    <col min="2" max="2" width="9.140625" style="145" customWidth="1"/>
    <col min="3" max="3" width="49.140625" style="64" customWidth="1"/>
    <col min="4" max="4" width="15.140625" style="103" customWidth="1"/>
    <col min="5" max="5" width="18.42578125" style="103" customWidth="1"/>
    <col min="6" max="6" width="21" style="103" customWidth="1"/>
    <col min="7" max="7" width="17.85546875" style="103" customWidth="1"/>
    <col min="8" max="8" width="17.140625" style="103" customWidth="1"/>
    <col min="9" max="9" width="29" style="64" customWidth="1"/>
    <col min="10" max="16384" width="9.140625" style="64"/>
  </cols>
  <sheetData>
    <row r="1" spans="1:9">
      <c r="F1" s="104"/>
      <c r="G1" s="64"/>
      <c r="H1" s="104"/>
    </row>
    <row r="2" spans="1:9" s="83" customFormat="1" ht="17.25" customHeight="1">
      <c r="B2" s="7"/>
      <c r="C2" s="7"/>
      <c r="D2" s="7"/>
      <c r="F2" s="163"/>
      <c r="G2" s="163"/>
      <c r="H2" s="149" t="s">
        <v>103</v>
      </c>
      <c r="I2" s="7"/>
    </row>
    <row r="3" spans="1:9" s="83" customFormat="1" ht="17.25" customHeight="1">
      <c r="B3" s="7"/>
      <c r="C3" s="55"/>
      <c r="D3" s="55"/>
      <c r="E3" s="55"/>
      <c r="F3" s="55"/>
      <c r="H3" s="149" t="s">
        <v>55</v>
      </c>
      <c r="I3" s="7"/>
    </row>
    <row r="4" spans="1:9" s="83" customFormat="1" ht="17.25" customHeight="1">
      <c r="B4" s="7"/>
      <c r="D4" s="163"/>
      <c r="E4" s="163"/>
      <c r="F4" s="163"/>
      <c r="G4" s="163"/>
      <c r="H4" s="149" t="s">
        <v>0</v>
      </c>
      <c r="I4" s="7"/>
    </row>
    <row r="5" spans="1:9" s="83" customFormat="1" ht="17.25" customHeight="1">
      <c r="B5" s="7"/>
      <c r="C5" s="149"/>
      <c r="D5" s="149"/>
      <c r="E5" s="149"/>
      <c r="F5" s="149"/>
      <c r="G5" s="149"/>
      <c r="H5" s="149"/>
      <c r="I5" s="7"/>
    </row>
    <row r="6" spans="1:9" s="83" customFormat="1" ht="37.5" customHeight="1">
      <c r="A6" s="202" t="s">
        <v>162</v>
      </c>
      <c r="B6" s="202"/>
      <c r="C6" s="202"/>
      <c r="D6" s="202"/>
      <c r="E6" s="202"/>
      <c r="F6" s="202"/>
      <c r="G6" s="202"/>
      <c r="H6" s="202"/>
      <c r="I6" s="7"/>
    </row>
    <row r="7" spans="1:9" ht="17.25" customHeight="1">
      <c r="A7" s="105"/>
      <c r="B7" s="105"/>
      <c r="C7" s="145"/>
      <c r="D7" s="148"/>
      <c r="E7" s="148"/>
      <c r="F7" s="148"/>
      <c r="G7" s="148"/>
      <c r="H7" s="148"/>
    </row>
    <row r="8" spans="1:9" ht="17.25" customHeight="1">
      <c r="A8" s="105"/>
      <c r="B8" s="105"/>
      <c r="C8" s="145"/>
      <c r="D8" s="148"/>
      <c r="E8" s="148"/>
      <c r="F8" s="148"/>
      <c r="G8" s="106"/>
      <c r="H8" s="149" t="s">
        <v>12</v>
      </c>
    </row>
    <row r="9" spans="1:9" s="145" customFormat="1" ht="39" customHeight="1">
      <c r="A9" s="212" t="s">
        <v>114</v>
      </c>
      <c r="B9" s="213"/>
      <c r="C9" s="203" t="s">
        <v>105</v>
      </c>
      <c r="D9" s="206" t="s">
        <v>106</v>
      </c>
      <c r="E9" s="209" t="s">
        <v>82</v>
      </c>
      <c r="F9" s="210"/>
      <c r="G9" s="210"/>
      <c r="H9" s="211"/>
    </row>
    <row r="10" spans="1:9" s="145" customFormat="1" ht="24" customHeight="1">
      <c r="A10" s="214"/>
      <c r="B10" s="215"/>
      <c r="C10" s="204"/>
      <c r="D10" s="207"/>
      <c r="E10" s="209" t="s">
        <v>22</v>
      </c>
      <c r="F10" s="210"/>
      <c r="G10" s="210"/>
      <c r="H10" s="211"/>
    </row>
    <row r="11" spans="1:9" s="145" customFormat="1" ht="129.75" customHeight="1">
      <c r="A11" s="107" t="s">
        <v>26</v>
      </c>
      <c r="B11" s="108" t="s">
        <v>8</v>
      </c>
      <c r="C11" s="205"/>
      <c r="D11" s="208"/>
      <c r="E11" s="109" t="s">
        <v>115</v>
      </c>
      <c r="F11" s="109" t="s">
        <v>116</v>
      </c>
      <c r="G11" s="109" t="s">
        <v>117</v>
      </c>
      <c r="H11" s="109" t="s">
        <v>118</v>
      </c>
    </row>
    <row r="12" spans="1:9" s="145" customFormat="1" ht="17.25" customHeight="1">
      <c r="A12" s="108"/>
      <c r="B12" s="108"/>
      <c r="C12" s="153" t="s">
        <v>119</v>
      </c>
      <c r="D12" s="111">
        <f t="shared" ref="D12:H12" si="0">+D14</f>
        <v>111000</v>
      </c>
      <c r="E12" s="111">
        <f t="shared" si="0"/>
        <v>0</v>
      </c>
      <c r="F12" s="111">
        <f t="shared" si="0"/>
        <v>0</v>
      </c>
      <c r="G12" s="111">
        <f t="shared" si="0"/>
        <v>0</v>
      </c>
      <c r="H12" s="151">
        <f t="shared" si="0"/>
        <v>111000</v>
      </c>
      <c r="I12" s="177"/>
    </row>
    <row r="13" spans="1:9">
      <c r="A13" s="198"/>
      <c r="B13" s="199"/>
      <c r="C13" s="199"/>
      <c r="D13" s="199"/>
      <c r="E13" s="199"/>
      <c r="F13" s="199"/>
      <c r="G13" s="199"/>
      <c r="H13" s="200"/>
    </row>
    <row r="14" spans="1:9" s="145" customFormat="1" ht="61.5" customHeight="1">
      <c r="A14" s="153"/>
      <c r="B14" s="110"/>
      <c r="C14" s="178" t="s">
        <v>107</v>
      </c>
      <c r="D14" s="109">
        <f>+D16</f>
        <v>111000</v>
      </c>
      <c r="E14" s="111">
        <f t="shared" ref="E14:H14" si="1">+E16</f>
        <v>0</v>
      </c>
      <c r="F14" s="111">
        <f t="shared" si="1"/>
        <v>0</v>
      </c>
      <c r="G14" s="111">
        <f t="shared" si="1"/>
        <v>0</v>
      </c>
      <c r="H14" s="109">
        <f t="shared" si="1"/>
        <v>111000</v>
      </c>
    </row>
    <row r="15" spans="1:9" s="145" customFormat="1" ht="17.25" customHeight="1">
      <c r="A15" s="153"/>
      <c r="B15" s="153"/>
      <c r="C15" s="153" t="s">
        <v>9</v>
      </c>
      <c r="D15" s="109"/>
      <c r="E15" s="109"/>
      <c r="F15" s="109"/>
      <c r="G15" s="109"/>
      <c r="H15" s="109"/>
    </row>
    <row r="16" spans="1:9" ht="48" customHeight="1">
      <c r="A16" s="153">
        <v>1157</v>
      </c>
      <c r="B16" s="153">
        <v>21001</v>
      </c>
      <c r="C16" s="157" t="s">
        <v>93</v>
      </c>
      <c r="D16" s="109">
        <f>SUM(E16:H16)</f>
        <v>111000</v>
      </c>
      <c r="E16" s="111">
        <v>0</v>
      </c>
      <c r="F16" s="111">
        <v>0</v>
      </c>
      <c r="G16" s="111">
        <v>0</v>
      </c>
      <c r="H16" s="111">
        <v>111000</v>
      </c>
    </row>
    <row r="17" spans="1:8">
      <c r="A17" s="159"/>
      <c r="B17" s="159"/>
      <c r="C17" s="160"/>
      <c r="D17" s="161"/>
      <c r="E17" s="162"/>
      <c r="F17" s="162"/>
      <c r="G17" s="162"/>
      <c r="H17" s="162"/>
    </row>
    <row r="18" spans="1:8">
      <c r="A18" s="159"/>
      <c r="B18" s="159"/>
      <c r="C18" s="160"/>
      <c r="D18" s="161"/>
      <c r="E18" s="162"/>
      <c r="F18" s="162"/>
      <c r="G18" s="162"/>
      <c r="H18" s="162"/>
    </row>
    <row r="20" spans="1:8" s="55" customFormat="1">
      <c r="B20" s="112" t="s">
        <v>120</v>
      </c>
    </row>
    <row r="21" spans="1:8" s="55" customFormat="1">
      <c r="B21" s="112" t="s">
        <v>121</v>
      </c>
    </row>
    <row r="22" spans="1:8">
      <c r="C22" s="64" t="s">
        <v>122</v>
      </c>
      <c r="E22" s="201" t="s">
        <v>123</v>
      </c>
      <c r="F22" s="201"/>
      <c r="G22" s="201"/>
    </row>
  </sheetData>
  <mergeCells count="8">
    <mergeCell ref="A13:H13"/>
    <mergeCell ref="E22:G22"/>
    <mergeCell ref="A6:H6"/>
    <mergeCell ref="C9:C11"/>
    <mergeCell ref="D9:D11"/>
    <mergeCell ref="E9:H9"/>
    <mergeCell ref="E10:H10"/>
    <mergeCell ref="A9:B10"/>
  </mergeCells>
  <pageMargins left="0.70866141732283472" right="0.52" top="0.57999999999999996" bottom="0.74803149606299213" header="0.31496062992125984" footer="0.31496062992125984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workbookViewId="0">
      <selection activeCell="G22" sqref="A1:G22"/>
    </sheetView>
  </sheetViews>
  <sheetFormatPr defaultRowHeight="17.25"/>
  <cols>
    <col min="1" max="1" width="11.140625" style="83" customWidth="1"/>
    <col min="2" max="2" width="14.7109375" style="83" customWidth="1"/>
    <col min="3" max="3" width="65.85546875" style="83" customWidth="1"/>
    <col min="4" max="4" width="16.7109375" style="85" hidden="1" customWidth="1"/>
    <col min="5" max="7" width="16.7109375" style="85" customWidth="1"/>
    <col min="8" max="231" width="9.140625" style="83"/>
    <col min="232" max="232" width="5" style="83" customWidth="1"/>
    <col min="233" max="233" width="4.7109375" style="83" customWidth="1"/>
    <col min="234" max="234" width="5" style="83" customWidth="1"/>
    <col min="235" max="235" width="19.7109375" style="83" customWidth="1"/>
    <col min="236" max="236" width="49.85546875" style="83" customWidth="1"/>
    <col min="237" max="237" width="14.5703125" style="83" customWidth="1"/>
    <col min="238" max="238" width="13.7109375" style="83" customWidth="1"/>
    <col min="239" max="239" width="13.42578125" style="83" customWidth="1"/>
    <col min="240" max="240" width="15.42578125" style="83" customWidth="1"/>
    <col min="241" max="242" width="10.28515625" style="83" bestFit="1" customWidth="1"/>
    <col min="243" max="487" width="9.140625" style="83"/>
    <col min="488" max="488" width="5" style="83" customWidth="1"/>
    <col min="489" max="489" width="4.7109375" style="83" customWidth="1"/>
    <col min="490" max="490" width="5" style="83" customWidth="1"/>
    <col min="491" max="491" width="19.7109375" style="83" customWidth="1"/>
    <col min="492" max="492" width="49.85546875" style="83" customWidth="1"/>
    <col min="493" max="493" width="14.5703125" style="83" customWidth="1"/>
    <col min="494" max="494" width="13.7109375" style="83" customWidth="1"/>
    <col min="495" max="495" width="13.42578125" style="83" customWidth="1"/>
    <col min="496" max="496" width="15.42578125" style="83" customWidth="1"/>
    <col min="497" max="498" width="10.28515625" style="83" bestFit="1" customWidth="1"/>
    <col min="499" max="743" width="9.140625" style="83"/>
    <col min="744" max="744" width="5" style="83" customWidth="1"/>
    <col min="745" max="745" width="4.7109375" style="83" customWidth="1"/>
    <col min="746" max="746" width="5" style="83" customWidth="1"/>
    <col min="747" max="747" width="19.7109375" style="83" customWidth="1"/>
    <col min="748" max="748" width="49.85546875" style="83" customWidth="1"/>
    <col min="749" max="749" width="14.5703125" style="83" customWidth="1"/>
    <col min="750" max="750" width="13.7109375" style="83" customWidth="1"/>
    <col min="751" max="751" width="13.42578125" style="83" customWidth="1"/>
    <col min="752" max="752" width="15.42578125" style="83" customWidth="1"/>
    <col min="753" max="754" width="10.28515625" style="83" bestFit="1" customWidth="1"/>
    <col min="755" max="999" width="9.140625" style="83"/>
    <col min="1000" max="1000" width="5" style="83" customWidth="1"/>
    <col min="1001" max="1001" width="4.7109375" style="83" customWidth="1"/>
    <col min="1002" max="1002" width="5" style="83" customWidth="1"/>
    <col min="1003" max="1003" width="19.7109375" style="83" customWidth="1"/>
    <col min="1004" max="1004" width="49.85546875" style="83" customWidth="1"/>
    <col min="1005" max="1005" width="14.5703125" style="83" customWidth="1"/>
    <col min="1006" max="1006" width="13.7109375" style="83" customWidth="1"/>
    <col min="1007" max="1007" width="13.42578125" style="83" customWidth="1"/>
    <col min="1008" max="1008" width="15.42578125" style="83" customWidth="1"/>
    <col min="1009" max="1010" width="10.28515625" style="83" bestFit="1" customWidth="1"/>
    <col min="1011" max="1255" width="9.140625" style="83"/>
    <col min="1256" max="1256" width="5" style="83" customWidth="1"/>
    <col min="1257" max="1257" width="4.7109375" style="83" customWidth="1"/>
    <col min="1258" max="1258" width="5" style="83" customWidth="1"/>
    <col min="1259" max="1259" width="19.7109375" style="83" customWidth="1"/>
    <col min="1260" max="1260" width="49.85546875" style="83" customWidth="1"/>
    <col min="1261" max="1261" width="14.5703125" style="83" customWidth="1"/>
    <col min="1262" max="1262" width="13.7109375" style="83" customWidth="1"/>
    <col min="1263" max="1263" width="13.42578125" style="83" customWidth="1"/>
    <col min="1264" max="1264" width="15.42578125" style="83" customWidth="1"/>
    <col min="1265" max="1266" width="10.28515625" style="83" bestFit="1" customWidth="1"/>
    <col min="1267" max="1511" width="9.140625" style="83"/>
    <col min="1512" max="1512" width="5" style="83" customWidth="1"/>
    <col min="1513" max="1513" width="4.7109375" style="83" customWidth="1"/>
    <col min="1514" max="1514" width="5" style="83" customWidth="1"/>
    <col min="1515" max="1515" width="19.7109375" style="83" customWidth="1"/>
    <col min="1516" max="1516" width="49.85546875" style="83" customWidth="1"/>
    <col min="1517" max="1517" width="14.5703125" style="83" customWidth="1"/>
    <col min="1518" max="1518" width="13.7109375" style="83" customWidth="1"/>
    <col min="1519" max="1519" width="13.42578125" style="83" customWidth="1"/>
    <col min="1520" max="1520" width="15.42578125" style="83" customWidth="1"/>
    <col min="1521" max="1522" width="10.28515625" style="83" bestFit="1" customWidth="1"/>
    <col min="1523" max="1767" width="9.140625" style="83"/>
    <col min="1768" max="1768" width="5" style="83" customWidth="1"/>
    <col min="1769" max="1769" width="4.7109375" style="83" customWidth="1"/>
    <col min="1770" max="1770" width="5" style="83" customWidth="1"/>
    <col min="1771" max="1771" width="19.7109375" style="83" customWidth="1"/>
    <col min="1772" max="1772" width="49.85546875" style="83" customWidth="1"/>
    <col min="1773" max="1773" width="14.5703125" style="83" customWidth="1"/>
    <col min="1774" max="1774" width="13.7109375" style="83" customWidth="1"/>
    <col min="1775" max="1775" width="13.42578125" style="83" customWidth="1"/>
    <col min="1776" max="1776" width="15.42578125" style="83" customWidth="1"/>
    <col min="1777" max="1778" width="10.28515625" style="83" bestFit="1" customWidth="1"/>
    <col min="1779" max="2023" width="9.140625" style="83"/>
    <col min="2024" max="2024" width="5" style="83" customWidth="1"/>
    <col min="2025" max="2025" width="4.7109375" style="83" customWidth="1"/>
    <col min="2026" max="2026" width="5" style="83" customWidth="1"/>
    <col min="2027" max="2027" width="19.7109375" style="83" customWidth="1"/>
    <col min="2028" max="2028" width="49.85546875" style="83" customWidth="1"/>
    <col min="2029" max="2029" width="14.5703125" style="83" customWidth="1"/>
    <col min="2030" max="2030" width="13.7109375" style="83" customWidth="1"/>
    <col min="2031" max="2031" width="13.42578125" style="83" customWidth="1"/>
    <col min="2032" max="2032" width="15.42578125" style="83" customWidth="1"/>
    <col min="2033" max="2034" width="10.28515625" style="83" bestFit="1" customWidth="1"/>
    <col min="2035" max="2279" width="9.140625" style="83"/>
    <col min="2280" max="2280" width="5" style="83" customWidth="1"/>
    <col min="2281" max="2281" width="4.7109375" style="83" customWidth="1"/>
    <col min="2282" max="2282" width="5" style="83" customWidth="1"/>
    <col min="2283" max="2283" width="19.7109375" style="83" customWidth="1"/>
    <col min="2284" max="2284" width="49.85546875" style="83" customWidth="1"/>
    <col min="2285" max="2285" width="14.5703125" style="83" customWidth="1"/>
    <col min="2286" max="2286" width="13.7109375" style="83" customWidth="1"/>
    <col min="2287" max="2287" width="13.42578125" style="83" customWidth="1"/>
    <col min="2288" max="2288" width="15.42578125" style="83" customWidth="1"/>
    <col min="2289" max="2290" width="10.28515625" style="83" bestFit="1" customWidth="1"/>
    <col min="2291" max="2535" width="9.140625" style="83"/>
    <col min="2536" max="2536" width="5" style="83" customWidth="1"/>
    <col min="2537" max="2537" width="4.7109375" style="83" customWidth="1"/>
    <col min="2538" max="2538" width="5" style="83" customWidth="1"/>
    <col min="2539" max="2539" width="19.7109375" style="83" customWidth="1"/>
    <col min="2540" max="2540" width="49.85546875" style="83" customWidth="1"/>
    <col min="2541" max="2541" width="14.5703125" style="83" customWidth="1"/>
    <col min="2542" max="2542" width="13.7109375" style="83" customWidth="1"/>
    <col min="2543" max="2543" width="13.42578125" style="83" customWidth="1"/>
    <col min="2544" max="2544" width="15.42578125" style="83" customWidth="1"/>
    <col min="2545" max="2546" width="10.28515625" style="83" bestFit="1" customWidth="1"/>
    <col min="2547" max="2791" width="9.140625" style="83"/>
    <col min="2792" max="2792" width="5" style="83" customWidth="1"/>
    <col min="2793" max="2793" width="4.7109375" style="83" customWidth="1"/>
    <col min="2794" max="2794" width="5" style="83" customWidth="1"/>
    <col min="2795" max="2795" width="19.7109375" style="83" customWidth="1"/>
    <col min="2796" max="2796" width="49.85546875" style="83" customWidth="1"/>
    <col min="2797" max="2797" width="14.5703125" style="83" customWidth="1"/>
    <col min="2798" max="2798" width="13.7109375" style="83" customWidth="1"/>
    <col min="2799" max="2799" width="13.42578125" style="83" customWidth="1"/>
    <col min="2800" max="2800" width="15.42578125" style="83" customWidth="1"/>
    <col min="2801" max="2802" width="10.28515625" style="83" bestFit="1" customWidth="1"/>
    <col min="2803" max="3047" width="9.140625" style="83"/>
    <col min="3048" max="3048" width="5" style="83" customWidth="1"/>
    <col min="3049" max="3049" width="4.7109375" style="83" customWidth="1"/>
    <col min="3050" max="3050" width="5" style="83" customWidth="1"/>
    <col min="3051" max="3051" width="19.7109375" style="83" customWidth="1"/>
    <col min="3052" max="3052" width="49.85546875" style="83" customWidth="1"/>
    <col min="3053" max="3053" width="14.5703125" style="83" customWidth="1"/>
    <col min="3054" max="3054" width="13.7109375" style="83" customWidth="1"/>
    <col min="3055" max="3055" width="13.42578125" style="83" customWidth="1"/>
    <col min="3056" max="3056" width="15.42578125" style="83" customWidth="1"/>
    <col min="3057" max="3058" width="10.28515625" style="83" bestFit="1" customWidth="1"/>
    <col min="3059" max="3303" width="9.140625" style="83"/>
    <col min="3304" max="3304" width="5" style="83" customWidth="1"/>
    <col min="3305" max="3305" width="4.7109375" style="83" customWidth="1"/>
    <col min="3306" max="3306" width="5" style="83" customWidth="1"/>
    <col min="3307" max="3307" width="19.7109375" style="83" customWidth="1"/>
    <col min="3308" max="3308" width="49.85546875" style="83" customWidth="1"/>
    <col min="3309" max="3309" width="14.5703125" style="83" customWidth="1"/>
    <col min="3310" max="3310" width="13.7109375" style="83" customWidth="1"/>
    <col min="3311" max="3311" width="13.42578125" style="83" customWidth="1"/>
    <col min="3312" max="3312" width="15.42578125" style="83" customWidth="1"/>
    <col min="3313" max="3314" width="10.28515625" style="83" bestFit="1" customWidth="1"/>
    <col min="3315" max="3559" width="9.140625" style="83"/>
    <col min="3560" max="3560" width="5" style="83" customWidth="1"/>
    <col min="3561" max="3561" width="4.7109375" style="83" customWidth="1"/>
    <col min="3562" max="3562" width="5" style="83" customWidth="1"/>
    <col min="3563" max="3563" width="19.7109375" style="83" customWidth="1"/>
    <col min="3564" max="3564" width="49.85546875" style="83" customWidth="1"/>
    <col min="3565" max="3565" width="14.5703125" style="83" customWidth="1"/>
    <col min="3566" max="3566" width="13.7109375" style="83" customWidth="1"/>
    <col min="3567" max="3567" width="13.42578125" style="83" customWidth="1"/>
    <col min="3568" max="3568" width="15.42578125" style="83" customWidth="1"/>
    <col min="3569" max="3570" width="10.28515625" style="83" bestFit="1" customWidth="1"/>
    <col min="3571" max="3815" width="9.140625" style="83"/>
    <col min="3816" max="3816" width="5" style="83" customWidth="1"/>
    <col min="3817" max="3817" width="4.7109375" style="83" customWidth="1"/>
    <col min="3818" max="3818" width="5" style="83" customWidth="1"/>
    <col min="3819" max="3819" width="19.7109375" style="83" customWidth="1"/>
    <col min="3820" max="3820" width="49.85546875" style="83" customWidth="1"/>
    <col min="3821" max="3821" width="14.5703125" style="83" customWidth="1"/>
    <col min="3822" max="3822" width="13.7109375" style="83" customWidth="1"/>
    <col min="3823" max="3823" width="13.42578125" style="83" customWidth="1"/>
    <col min="3824" max="3824" width="15.42578125" style="83" customWidth="1"/>
    <col min="3825" max="3826" width="10.28515625" style="83" bestFit="1" customWidth="1"/>
    <col min="3827" max="4071" width="9.140625" style="83"/>
    <col min="4072" max="4072" width="5" style="83" customWidth="1"/>
    <col min="4073" max="4073" width="4.7109375" style="83" customWidth="1"/>
    <col min="4074" max="4074" width="5" style="83" customWidth="1"/>
    <col min="4075" max="4075" width="19.7109375" style="83" customWidth="1"/>
    <col min="4076" max="4076" width="49.85546875" style="83" customWidth="1"/>
    <col min="4077" max="4077" width="14.5703125" style="83" customWidth="1"/>
    <col min="4078" max="4078" width="13.7109375" style="83" customWidth="1"/>
    <col min="4079" max="4079" width="13.42578125" style="83" customWidth="1"/>
    <col min="4080" max="4080" width="15.42578125" style="83" customWidth="1"/>
    <col min="4081" max="4082" width="10.28515625" style="83" bestFit="1" customWidth="1"/>
    <col min="4083" max="4327" width="9.140625" style="83"/>
    <col min="4328" max="4328" width="5" style="83" customWidth="1"/>
    <col min="4329" max="4329" width="4.7109375" style="83" customWidth="1"/>
    <col min="4330" max="4330" width="5" style="83" customWidth="1"/>
    <col min="4331" max="4331" width="19.7109375" style="83" customWidth="1"/>
    <col min="4332" max="4332" width="49.85546875" style="83" customWidth="1"/>
    <col min="4333" max="4333" width="14.5703125" style="83" customWidth="1"/>
    <col min="4334" max="4334" width="13.7109375" style="83" customWidth="1"/>
    <col min="4335" max="4335" width="13.42578125" style="83" customWidth="1"/>
    <col min="4336" max="4336" width="15.42578125" style="83" customWidth="1"/>
    <col min="4337" max="4338" width="10.28515625" style="83" bestFit="1" customWidth="1"/>
    <col min="4339" max="4583" width="9.140625" style="83"/>
    <col min="4584" max="4584" width="5" style="83" customWidth="1"/>
    <col min="4585" max="4585" width="4.7109375" style="83" customWidth="1"/>
    <col min="4586" max="4586" width="5" style="83" customWidth="1"/>
    <col min="4587" max="4587" width="19.7109375" style="83" customWidth="1"/>
    <col min="4588" max="4588" width="49.85546875" style="83" customWidth="1"/>
    <col min="4589" max="4589" width="14.5703125" style="83" customWidth="1"/>
    <col min="4590" max="4590" width="13.7109375" style="83" customWidth="1"/>
    <col min="4591" max="4591" width="13.42578125" style="83" customWidth="1"/>
    <col min="4592" max="4592" width="15.42578125" style="83" customWidth="1"/>
    <col min="4593" max="4594" width="10.28515625" style="83" bestFit="1" customWidth="1"/>
    <col min="4595" max="4839" width="9.140625" style="83"/>
    <col min="4840" max="4840" width="5" style="83" customWidth="1"/>
    <col min="4841" max="4841" width="4.7109375" style="83" customWidth="1"/>
    <col min="4842" max="4842" width="5" style="83" customWidth="1"/>
    <col min="4843" max="4843" width="19.7109375" style="83" customWidth="1"/>
    <col min="4844" max="4844" width="49.85546875" style="83" customWidth="1"/>
    <col min="4845" max="4845" width="14.5703125" style="83" customWidth="1"/>
    <col min="4846" max="4846" width="13.7109375" style="83" customWidth="1"/>
    <col min="4847" max="4847" width="13.42578125" style="83" customWidth="1"/>
    <col min="4848" max="4848" width="15.42578125" style="83" customWidth="1"/>
    <col min="4849" max="4850" width="10.28515625" style="83" bestFit="1" customWidth="1"/>
    <col min="4851" max="5095" width="9.140625" style="83"/>
    <col min="5096" max="5096" width="5" style="83" customWidth="1"/>
    <col min="5097" max="5097" width="4.7109375" style="83" customWidth="1"/>
    <col min="5098" max="5098" width="5" style="83" customWidth="1"/>
    <col min="5099" max="5099" width="19.7109375" style="83" customWidth="1"/>
    <col min="5100" max="5100" width="49.85546875" style="83" customWidth="1"/>
    <col min="5101" max="5101" width="14.5703125" style="83" customWidth="1"/>
    <col min="5102" max="5102" width="13.7109375" style="83" customWidth="1"/>
    <col min="5103" max="5103" width="13.42578125" style="83" customWidth="1"/>
    <col min="5104" max="5104" width="15.42578125" style="83" customWidth="1"/>
    <col min="5105" max="5106" width="10.28515625" style="83" bestFit="1" customWidth="1"/>
    <col min="5107" max="5351" width="9.140625" style="83"/>
    <col min="5352" max="5352" width="5" style="83" customWidth="1"/>
    <col min="5353" max="5353" width="4.7109375" style="83" customWidth="1"/>
    <col min="5354" max="5354" width="5" style="83" customWidth="1"/>
    <col min="5355" max="5355" width="19.7109375" style="83" customWidth="1"/>
    <col min="5356" max="5356" width="49.85546875" style="83" customWidth="1"/>
    <col min="5357" max="5357" width="14.5703125" style="83" customWidth="1"/>
    <col min="5358" max="5358" width="13.7109375" style="83" customWidth="1"/>
    <col min="5359" max="5359" width="13.42578125" style="83" customWidth="1"/>
    <col min="5360" max="5360" width="15.42578125" style="83" customWidth="1"/>
    <col min="5361" max="5362" width="10.28515625" style="83" bestFit="1" customWidth="1"/>
    <col min="5363" max="5607" width="9.140625" style="83"/>
    <col min="5608" max="5608" width="5" style="83" customWidth="1"/>
    <col min="5609" max="5609" width="4.7109375" style="83" customWidth="1"/>
    <col min="5610" max="5610" width="5" style="83" customWidth="1"/>
    <col min="5611" max="5611" width="19.7109375" style="83" customWidth="1"/>
    <col min="5612" max="5612" width="49.85546875" style="83" customWidth="1"/>
    <col min="5613" max="5613" width="14.5703125" style="83" customWidth="1"/>
    <col min="5614" max="5614" width="13.7109375" style="83" customWidth="1"/>
    <col min="5615" max="5615" width="13.42578125" style="83" customWidth="1"/>
    <col min="5616" max="5616" width="15.42578125" style="83" customWidth="1"/>
    <col min="5617" max="5618" width="10.28515625" style="83" bestFit="1" customWidth="1"/>
    <col min="5619" max="5863" width="9.140625" style="83"/>
    <col min="5864" max="5864" width="5" style="83" customWidth="1"/>
    <col min="5865" max="5865" width="4.7109375" style="83" customWidth="1"/>
    <col min="5866" max="5866" width="5" style="83" customWidth="1"/>
    <col min="5867" max="5867" width="19.7109375" style="83" customWidth="1"/>
    <col min="5868" max="5868" width="49.85546875" style="83" customWidth="1"/>
    <col min="5869" max="5869" width="14.5703125" style="83" customWidth="1"/>
    <col min="5870" max="5870" width="13.7109375" style="83" customWidth="1"/>
    <col min="5871" max="5871" width="13.42578125" style="83" customWidth="1"/>
    <col min="5872" max="5872" width="15.42578125" style="83" customWidth="1"/>
    <col min="5873" max="5874" width="10.28515625" style="83" bestFit="1" customWidth="1"/>
    <col min="5875" max="6119" width="9.140625" style="83"/>
    <col min="6120" max="6120" width="5" style="83" customWidth="1"/>
    <col min="6121" max="6121" width="4.7109375" style="83" customWidth="1"/>
    <col min="6122" max="6122" width="5" style="83" customWidth="1"/>
    <col min="6123" max="6123" width="19.7109375" style="83" customWidth="1"/>
    <col min="6124" max="6124" width="49.85546875" style="83" customWidth="1"/>
    <col min="6125" max="6125" width="14.5703125" style="83" customWidth="1"/>
    <col min="6126" max="6126" width="13.7109375" style="83" customWidth="1"/>
    <col min="6127" max="6127" width="13.42578125" style="83" customWidth="1"/>
    <col min="6128" max="6128" width="15.42578125" style="83" customWidth="1"/>
    <col min="6129" max="6130" width="10.28515625" style="83" bestFit="1" customWidth="1"/>
    <col min="6131" max="6375" width="9.140625" style="83"/>
    <col min="6376" max="6376" width="5" style="83" customWidth="1"/>
    <col min="6377" max="6377" width="4.7109375" style="83" customWidth="1"/>
    <col min="6378" max="6378" width="5" style="83" customWidth="1"/>
    <col min="6379" max="6379" width="19.7109375" style="83" customWidth="1"/>
    <col min="6380" max="6380" width="49.85546875" style="83" customWidth="1"/>
    <col min="6381" max="6381" width="14.5703125" style="83" customWidth="1"/>
    <col min="6382" max="6382" width="13.7109375" style="83" customWidth="1"/>
    <col min="6383" max="6383" width="13.42578125" style="83" customWidth="1"/>
    <col min="6384" max="6384" width="15.42578125" style="83" customWidth="1"/>
    <col min="6385" max="6386" width="10.28515625" style="83" bestFit="1" customWidth="1"/>
    <col min="6387" max="6631" width="9.140625" style="83"/>
    <col min="6632" max="6632" width="5" style="83" customWidth="1"/>
    <col min="6633" max="6633" width="4.7109375" style="83" customWidth="1"/>
    <col min="6634" max="6634" width="5" style="83" customWidth="1"/>
    <col min="6635" max="6635" width="19.7109375" style="83" customWidth="1"/>
    <col min="6636" max="6636" width="49.85546875" style="83" customWidth="1"/>
    <col min="6637" max="6637" width="14.5703125" style="83" customWidth="1"/>
    <col min="6638" max="6638" width="13.7109375" style="83" customWidth="1"/>
    <col min="6639" max="6639" width="13.42578125" style="83" customWidth="1"/>
    <col min="6640" max="6640" width="15.42578125" style="83" customWidth="1"/>
    <col min="6641" max="6642" width="10.28515625" style="83" bestFit="1" customWidth="1"/>
    <col min="6643" max="6887" width="9.140625" style="83"/>
    <col min="6888" max="6888" width="5" style="83" customWidth="1"/>
    <col min="6889" max="6889" width="4.7109375" style="83" customWidth="1"/>
    <col min="6890" max="6890" width="5" style="83" customWidth="1"/>
    <col min="6891" max="6891" width="19.7109375" style="83" customWidth="1"/>
    <col min="6892" max="6892" width="49.85546875" style="83" customWidth="1"/>
    <col min="6893" max="6893" width="14.5703125" style="83" customWidth="1"/>
    <col min="6894" max="6894" width="13.7109375" style="83" customWidth="1"/>
    <col min="6895" max="6895" width="13.42578125" style="83" customWidth="1"/>
    <col min="6896" max="6896" width="15.42578125" style="83" customWidth="1"/>
    <col min="6897" max="6898" width="10.28515625" style="83" bestFit="1" customWidth="1"/>
    <col min="6899" max="7143" width="9.140625" style="83"/>
    <col min="7144" max="7144" width="5" style="83" customWidth="1"/>
    <col min="7145" max="7145" width="4.7109375" style="83" customWidth="1"/>
    <col min="7146" max="7146" width="5" style="83" customWidth="1"/>
    <col min="7147" max="7147" width="19.7109375" style="83" customWidth="1"/>
    <col min="7148" max="7148" width="49.85546875" style="83" customWidth="1"/>
    <col min="7149" max="7149" width="14.5703125" style="83" customWidth="1"/>
    <col min="7150" max="7150" width="13.7109375" style="83" customWidth="1"/>
    <col min="7151" max="7151" width="13.42578125" style="83" customWidth="1"/>
    <col min="7152" max="7152" width="15.42578125" style="83" customWidth="1"/>
    <col min="7153" max="7154" width="10.28515625" style="83" bestFit="1" customWidth="1"/>
    <col min="7155" max="7399" width="9.140625" style="83"/>
    <col min="7400" max="7400" width="5" style="83" customWidth="1"/>
    <col min="7401" max="7401" width="4.7109375" style="83" customWidth="1"/>
    <col min="7402" max="7402" width="5" style="83" customWidth="1"/>
    <col min="7403" max="7403" width="19.7109375" style="83" customWidth="1"/>
    <col min="7404" max="7404" width="49.85546875" style="83" customWidth="1"/>
    <col min="7405" max="7405" width="14.5703125" style="83" customWidth="1"/>
    <col min="7406" max="7406" width="13.7109375" style="83" customWidth="1"/>
    <col min="7407" max="7407" width="13.42578125" style="83" customWidth="1"/>
    <col min="7408" max="7408" width="15.42578125" style="83" customWidth="1"/>
    <col min="7409" max="7410" width="10.28515625" style="83" bestFit="1" customWidth="1"/>
    <col min="7411" max="7655" width="9.140625" style="83"/>
    <col min="7656" max="7656" width="5" style="83" customWidth="1"/>
    <col min="7657" max="7657" width="4.7109375" style="83" customWidth="1"/>
    <col min="7658" max="7658" width="5" style="83" customWidth="1"/>
    <col min="7659" max="7659" width="19.7109375" style="83" customWidth="1"/>
    <col min="7660" max="7660" width="49.85546875" style="83" customWidth="1"/>
    <col min="7661" max="7661" width="14.5703125" style="83" customWidth="1"/>
    <col min="7662" max="7662" width="13.7109375" style="83" customWidth="1"/>
    <col min="7663" max="7663" width="13.42578125" style="83" customWidth="1"/>
    <col min="7664" max="7664" width="15.42578125" style="83" customWidth="1"/>
    <col min="7665" max="7666" width="10.28515625" style="83" bestFit="1" customWidth="1"/>
    <col min="7667" max="7911" width="9.140625" style="83"/>
    <col min="7912" max="7912" width="5" style="83" customWidth="1"/>
    <col min="7913" max="7913" width="4.7109375" style="83" customWidth="1"/>
    <col min="7914" max="7914" width="5" style="83" customWidth="1"/>
    <col min="7915" max="7915" width="19.7109375" style="83" customWidth="1"/>
    <col min="7916" max="7916" width="49.85546875" style="83" customWidth="1"/>
    <col min="7917" max="7917" width="14.5703125" style="83" customWidth="1"/>
    <col min="7918" max="7918" width="13.7109375" style="83" customWidth="1"/>
    <col min="7919" max="7919" width="13.42578125" style="83" customWidth="1"/>
    <col min="7920" max="7920" width="15.42578125" style="83" customWidth="1"/>
    <col min="7921" max="7922" width="10.28515625" style="83" bestFit="1" customWidth="1"/>
    <col min="7923" max="8167" width="9.140625" style="83"/>
    <col min="8168" max="8168" width="5" style="83" customWidth="1"/>
    <col min="8169" max="8169" width="4.7109375" style="83" customWidth="1"/>
    <col min="8170" max="8170" width="5" style="83" customWidth="1"/>
    <col min="8171" max="8171" width="19.7109375" style="83" customWidth="1"/>
    <col min="8172" max="8172" width="49.85546875" style="83" customWidth="1"/>
    <col min="8173" max="8173" width="14.5703125" style="83" customWidth="1"/>
    <col min="8174" max="8174" width="13.7109375" style="83" customWidth="1"/>
    <col min="8175" max="8175" width="13.42578125" style="83" customWidth="1"/>
    <col min="8176" max="8176" width="15.42578125" style="83" customWidth="1"/>
    <col min="8177" max="8178" width="10.28515625" style="83" bestFit="1" customWidth="1"/>
    <col min="8179" max="8423" width="9.140625" style="83"/>
    <col min="8424" max="8424" width="5" style="83" customWidth="1"/>
    <col min="8425" max="8425" width="4.7109375" style="83" customWidth="1"/>
    <col min="8426" max="8426" width="5" style="83" customWidth="1"/>
    <col min="8427" max="8427" width="19.7109375" style="83" customWidth="1"/>
    <col min="8428" max="8428" width="49.85546875" style="83" customWidth="1"/>
    <col min="8429" max="8429" width="14.5703125" style="83" customWidth="1"/>
    <col min="8430" max="8430" width="13.7109375" style="83" customWidth="1"/>
    <col min="8431" max="8431" width="13.42578125" style="83" customWidth="1"/>
    <col min="8432" max="8432" width="15.42578125" style="83" customWidth="1"/>
    <col min="8433" max="8434" width="10.28515625" style="83" bestFit="1" customWidth="1"/>
    <col min="8435" max="8679" width="9.140625" style="83"/>
    <col min="8680" max="8680" width="5" style="83" customWidth="1"/>
    <col min="8681" max="8681" width="4.7109375" style="83" customWidth="1"/>
    <col min="8682" max="8682" width="5" style="83" customWidth="1"/>
    <col min="8683" max="8683" width="19.7109375" style="83" customWidth="1"/>
    <col min="8684" max="8684" width="49.85546875" style="83" customWidth="1"/>
    <col min="8685" max="8685" width="14.5703125" style="83" customWidth="1"/>
    <col min="8686" max="8686" width="13.7109375" style="83" customWidth="1"/>
    <col min="8687" max="8687" width="13.42578125" style="83" customWidth="1"/>
    <col min="8688" max="8688" width="15.42578125" style="83" customWidth="1"/>
    <col min="8689" max="8690" width="10.28515625" style="83" bestFit="1" customWidth="1"/>
    <col min="8691" max="8935" width="9.140625" style="83"/>
    <col min="8936" max="8936" width="5" style="83" customWidth="1"/>
    <col min="8937" max="8937" width="4.7109375" style="83" customWidth="1"/>
    <col min="8938" max="8938" width="5" style="83" customWidth="1"/>
    <col min="8939" max="8939" width="19.7109375" style="83" customWidth="1"/>
    <col min="8940" max="8940" width="49.85546875" style="83" customWidth="1"/>
    <col min="8941" max="8941" width="14.5703125" style="83" customWidth="1"/>
    <col min="8942" max="8942" width="13.7109375" style="83" customWidth="1"/>
    <col min="8943" max="8943" width="13.42578125" style="83" customWidth="1"/>
    <col min="8944" max="8944" width="15.42578125" style="83" customWidth="1"/>
    <col min="8945" max="8946" width="10.28515625" style="83" bestFit="1" customWidth="1"/>
    <col min="8947" max="9191" width="9.140625" style="83"/>
    <col min="9192" max="9192" width="5" style="83" customWidth="1"/>
    <col min="9193" max="9193" width="4.7109375" style="83" customWidth="1"/>
    <col min="9194" max="9194" width="5" style="83" customWidth="1"/>
    <col min="9195" max="9195" width="19.7109375" style="83" customWidth="1"/>
    <col min="9196" max="9196" width="49.85546875" style="83" customWidth="1"/>
    <col min="9197" max="9197" width="14.5703125" style="83" customWidth="1"/>
    <col min="9198" max="9198" width="13.7109375" style="83" customWidth="1"/>
    <col min="9199" max="9199" width="13.42578125" style="83" customWidth="1"/>
    <col min="9200" max="9200" width="15.42578125" style="83" customWidth="1"/>
    <col min="9201" max="9202" width="10.28515625" style="83" bestFit="1" customWidth="1"/>
    <col min="9203" max="9447" width="9.140625" style="83"/>
    <col min="9448" max="9448" width="5" style="83" customWidth="1"/>
    <col min="9449" max="9449" width="4.7109375" style="83" customWidth="1"/>
    <col min="9450" max="9450" width="5" style="83" customWidth="1"/>
    <col min="9451" max="9451" width="19.7109375" style="83" customWidth="1"/>
    <col min="9452" max="9452" width="49.85546875" style="83" customWidth="1"/>
    <col min="9453" max="9453" width="14.5703125" style="83" customWidth="1"/>
    <col min="9454" max="9454" width="13.7109375" style="83" customWidth="1"/>
    <col min="9455" max="9455" width="13.42578125" style="83" customWidth="1"/>
    <col min="9456" max="9456" width="15.42578125" style="83" customWidth="1"/>
    <col min="9457" max="9458" width="10.28515625" style="83" bestFit="1" customWidth="1"/>
    <col min="9459" max="9703" width="9.140625" style="83"/>
    <col min="9704" max="9704" width="5" style="83" customWidth="1"/>
    <col min="9705" max="9705" width="4.7109375" style="83" customWidth="1"/>
    <col min="9706" max="9706" width="5" style="83" customWidth="1"/>
    <col min="9707" max="9707" width="19.7109375" style="83" customWidth="1"/>
    <col min="9708" max="9708" width="49.85546875" style="83" customWidth="1"/>
    <col min="9709" max="9709" width="14.5703125" style="83" customWidth="1"/>
    <col min="9710" max="9710" width="13.7109375" style="83" customWidth="1"/>
    <col min="9711" max="9711" width="13.42578125" style="83" customWidth="1"/>
    <col min="9712" max="9712" width="15.42578125" style="83" customWidth="1"/>
    <col min="9713" max="9714" width="10.28515625" style="83" bestFit="1" customWidth="1"/>
    <col min="9715" max="9959" width="9.140625" style="83"/>
    <col min="9960" max="9960" width="5" style="83" customWidth="1"/>
    <col min="9961" max="9961" width="4.7109375" style="83" customWidth="1"/>
    <col min="9962" max="9962" width="5" style="83" customWidth="1"/>
    <col min="9963" max="9963" width="19.7109375" style="83" customWidth="1"/>
    <col min="9964" max="9964" width="49.85546875" style="83" customWidth="1"/>
    <col min="9965" max="9965" width="14.5703125" style="83" customWidth="1"/>
    <col min="9966" max="9966" width="13.7109375" style="83" customWidth="1"/>
    <col min="9967" max="9967" width="13.42578125" style="83" customWidth="1"/>
    <col min="9968" max="9968" width="15.42578125" style="83" customWidth="1"/>
    <col min="9969" max="9970" width="10.28515625" style="83" bestFit="1" customWidth="1"/>
    <col min="9971" max="10215" width="9.140625" style="83"/>
    <col min="10216" max="10216" width="5" style="83" customWidth="1"/>
    <col min="10217" max="10217" width="4.7109375" style="83" customWidth="1"/>
    <col min="10218" max="10218" width="5" style="83" customWidth="1"/>
    <col min="10219" max="10219" width="19.7109375" style="83" customWidth="1"/>
    <col min="10220" max="10220" width="49.85546875" style="83" customWidth="1"/>
    <col min="10221" max="10221" width="14.5703125" style="83" customWidth="1"/>
    <col min="10222" max="10222" width="13.7109375" style="83" customWidth="1"/>
    <col min="10223" max="10223" width="13.42578125" style="83" customWidth="1"/>
    <col min="10224" max="10224" width="15.42578125" style="83" customWidth="1"/>
    <col min="10225" max="10226" width="10.28515625" style="83" bestFit="1" customWidth="1"/>
    <col min="10227" max="10471" width="9.140625" style="83"/>
    <col min="10472" max="10472" width="5" style="83" customWidth="1"/>
    <col min="10473" max="10473" width="4.7109375" style="83" customWidth="1"/>
    <col min="10474" max="10474" width="5" style="83" customWidth="1"/>
    <col min="10475" max="10475" width="19.7109375" style="83" customWidth="1"/>
    <col min="10476" max="10476" width="49.85546875" style="83" customWidth="1"/>
    <col min="10477" max="10477" width="14.5703125" style="83" customWidth="1"/>
    <col min="10478" max="10478" width="13.7109375" style="83" customWidth="1"/>
    <col min="10479" max="10479" width="13.42578125" style="83" customWidth="1"/>
    <col min="10480" max="10480" width="15.42578125" style="83" customWidth="1"/>
    <col min="10481" max="10482" width="10.28515625" style="83" bestFit="1" customWidth="1"/>
    <col min="10483" max="10727" width="9.140625" style="83"/>
    <col min="10728" max="10728" width="5" style="83" customWidth="1"/>
    <col min="10729" max="10729" width="4.7109375" style="83" customWidth="1"/>
    <col min="10730" max="10730" width="5" style="83" customWidth="1"/>
    <col min="10731" max="10731" width="19.7109375" style="83" customWidth="1"/>
    <col min="10732" max="10732" width="49.85546875" style="83" customWidth="1"/>
    <col min="10733" max="10733" width="14.5703125" style="83" customWidth="1"/>
    <col min="10734" max="10734" width="13.7109375" style="83" customWidth="1"/>
    <col min="10735" max="10735" width="13.42578125" style="83" customWidth="1"/>
    <col min="10736" max="10736" width="15.42578125" style="83" customWidth="1"/>
    <col min="10737" max="10738" width="10.28515625" style="83" bestFit="1" customWidth="1"/>
    <col min="10739" max="10983" width="9.140625" style="83"/>
    <col min="10984" max="10984" width="5" style="83" customWidth="1"/>
    <col min="10985" max="10985" width="4.7109375" style="83" customWidth="1"/>
    <col min="10986" max="10986" width="5" style="83" customWidth="1"/>
    <col min="10987" max="10987" width="19.7109375" style="83" customWidth="1"/>
    <col min="10988" max="10988" width="49.85546875" style="83" customWidth="1"/>
    <col min="10989" max="10989" width="14.5703125" style="83" customWidth="1"/>
    <col min="10990" max="10990" width="13.7109375" style="83" customWidth="1"/>
    <col min="10991" max="10991" width="13.42578125" style="83" customWidth="1"/>
    <col min="10992" max="10992" width="15.42578125" style="83" customWidth="1"/>
    <col min="10993" max="10994" width="10.28515625" style="83" bestFit="1" customWidth="1"/>
    <col min="10995" max="11239" width="9.140625" style="83"/>
    <col min="11240" max="11240" width="5" style="83" customWidth="1"/>
    <col min="11241" max="11241" width="4.7109375" style="83" customWidth="1"/>
    <col min="11242" max="11242" width="5" style="83" customWidth="1"/>
    <col min="11243" max="11243" width="19.7109375" style="83" customWidth="1"/>
    <col min="11244" max="11244" width="49.85546875" style="83" customWidth="1"/>
    <col min="11245" max="11245" width="14.5703125" style="83" customWidth="1"/>
    <col min="11246" max="11246" width="13.7109375" style="83" customWidth="1"/>
    <col min="11247" max="11247" width="13.42578125" style="83" customWidth="1"/>
    <col min="11248" max="11248" width="15.42578125" style="83" customWidth="1"/>
    <col min="11249" max="11250" width="10.28515625" style="83" bestFit="1" customWidth="1"/>
    <col min="11251" max="11495" width="9.140625" style="83"/>
    <col min="11496" max="11496" width="5" style="83" customWidth="1"/>
    <col min="11497" max="11497" width="4.7109375" style="83" customWidth="1"/>
    <col min="11498" max="11498" width="5" style="83" customWidth="1"/>
    <col min="11499" max="11499" width="19.7109375" style="83" customWidth="1"/>
    <col min="11500" max="11500" width="49.85546875" style="83" customWidth="1"/>
    <col min="11501" max="11501" width="14.5703125" style="83" customWidth="1"/>
    <col min="11502" max="11502" width="13.7109375" style="83" customWidth="1"/>
    <col min="11503" max="11503" width="13.42578125" style="83" customWidth="1"/>
    <col min="11504" max="11504" width="15.42578125" style="83" customWidth="1"/>
    <col min="11505" max="11506" width="10.28515625" style="83" bestFit="1" customWidth="1"/>
    <col min="11507" max="11751" width="9.140625" style="83"/>
    <col min="11752" max="11752" width="5" style="83" customWidth="1"/>
    <col min="11753" max="11753" width="4.7109375" style="83" customWidth="1"/>
    <col min="11754" max="11754" width="5" style="83" customWidth="1"/>
    <col min="11755" max="11755" width="19.7109375" style="83" customWidth="1"/>
    <col min="11756" max="11756" width="49.85546875" style="83" customWidth="1"/>
    <col min="11757" max="11757" width="14.5703125" style="83" customWidth="1"/>
    <col min="11758" max="11758" width="13.7109375" style="83" customWidth="1"/>
    <col min="11759" max="11759" width="13.42578125" style="83" customWidth="1"/>
    <col min="11760" max="11760" width="15.42578125" style="83" customWidth="1"/>
    <col min="11761" max="11762" width="10.28515625" style="83" bestFit="1" customWidth="1"/>
    <col min="11763" max="12007" width="9.140625" style="83"/>
    <col min="12008" max="12008" width="5" style="83" customWidth="1"/>
    <col min="12009" max="12009" width="4.7109375" style="83" customWidth="1"/>
    <col min="12010" max="12010" width="5" style="83" customWidth="1"/>
    <col min="12011" max="12011" width="19.7109375" style="83" customWidth="1"/>
    <col min="12012" max="12012" width="49.85546875" style="83" customWidth="1"/>
    <col min="12013" max="12013" width="14.5703125" style="83" customWidth="1"/>
    <col min="12014" max="12014" width="13.7109375" style="83" customWidth="1"/>
    <col min="12015" max="12015" width="13.42578125" style="83" customWidth="1"/>
    <col min="12016" max="12016" width="15.42578125" style="83" customWidth="1"/>
    <col min="12017" max="12018" width="10.28515625" style="83" bestFit="1" customWidth="1"/>
    <col min="12019" max="12263" width="9.140625" style="83"/>
    <col min="12264" max="12264" width="5" style="83" customWidth="1"/>
    <col min="12265" max="12265" width="4.7109375" style="83" customWidth="1"/>
    <col min="12266" max="12266" width="5" style="83" customWidth="1"/>
    <col min="12267" max="12267" width="19.7109375" style="83" customWidth="1"/>
    <col min="12268" max="12268" width="49.85546875" style="83" customWidth="1"/>
    <col min="12269" max="12269" width="14.5703125" style="83" customWidth="1"/>
    <col min="12270" max="12270" width="13.7109375" style="83" customWidth="1"/>
    <col min="12271" max="12271" width="13.42578125" style="83" customWidth="1"/>
    <col min="12272" max="12272" width="15.42578125" style="83" customWidth="1"/>
    <col min="12273" max="12274" width="10.28515625" style="83" bestFit="1" customWidth="1"/>
    <col min="12275" max="12519" width="9.140625" style="83"/>
    <col min="12520" max="12520" width="5" style="83" customWidth="1"/>
    <col min="12521" max="12521" width="4.7109375" style="83" customWidth="1"/>
    <col min="12522" max="12522" width="5" style="83" customWidth="1"/>
    <col min="12523" max="12523" width="19.7109375" style="83" customWidth="1"/>
    <col min="12524" max="12524" width="49.85546875" style="83" customWidth="1"/>
    <col min="12525" max="12525" width="14.5703125" style="83" customWidth="1"/>
    <col min="12526" max="12526" width="13.7109375" style="83" customWidth="1"/>
    <col min="12527" max="12527" width="13.42578125" style="83" customWidth="1"/>
    <col min="12528" max="12528" width="15.42578125" style="83" customWidth="1"/>
    <col min="12529" max="12530" width="10.28515625" style="83" bestFit="1" customWidth="1"/>
    <col min="12531" max="12775" width="9.140625" style="83"/>
    <col min="12776" max="12776" width="5" style="83" customWidth="1"/>
    <col min="12777" max="12777" width="4.7109375" style="83" customWidth="1"/>
    <col min="12778" max="12778" width="5" style="83" customWidth="1"/>
    <col min="12779" max="12779" width="19.7109375" style="83" customWidth="1"/>
    <col min="12780" max="12780" width="49.85546875" style="83" customWidth="1"/>
    <col min="12781" max="12781" width="14.5703125" style="83" customWidth="1"/>
    <col min="12782" max="12782" width="13.7109375" style="83" customWidth="1"/>
    <col min="12783" max="12783" width="13.42578125" style="83" customWidth="1"/>
    <col min="12784" max="12784" width="15.42578125" style="83" customWidth="1"/>
    <col min="12785" max="12786" width="10.28515625" style="83" bestFit="1" customWidth="1"/>
    <col min="12787" max="13031" width="9.140625" style="83"/>
    <col min="13032" max="13032" width="5" style="83" customWidth="1"/>
    <col min="13033" max="13033" width="4.7109375" style="83" customWidth="1"/>
    <col min="13034" max="13034" width="5" style="83" customWidth="1"/>
    <col min="13035" max="13035" width="19.7109375" style="83" customWidth="1"/>
    <col min="13036" max="13036" width="49.85546875" style="83" customWidth="1"/>
    <col min="13037" max="13037" width="14.5703125" style="83" customWidth="1"/>
    <col min="13038" max="13038" width="13.7109375" style="83" customWidth="1"/>
    <col min="13039" max="13039" width="13.42578125" style="83" customWidth="1"/>
    <col min="13040" max="13040" width="15.42578125" style="83" customWidth="1"/>
    <col min="13041" max="13042" width="10.28515625" style="83" bestFit="1" customWidth="1"/>
    <col min="13043" max="13287" width="9.140625" style="83"/>
    <col min="13288" max="13288" width="5" style="83" customWidth="1"/>
    <col min="13289" max="13289" width="4.7109375" style="83" customWidth="1"/>
    <col min="13290" max="13290" width="5" style="83" customWidth="1"/>
    <col min="13291" max="13291" width="19.7109375" style="83" customWidth="1"/>
    <col min="13292" max="13292" width="49.85546875" style="83" customWidth="1"/>
    <col min="13293" max="13293" width="14.5703125" style="83" customWidth="1"/>
    <col min="13294" max="13294" width="13.7109375" style="83" customWidth="1"/>
    <col min="13295" max="13295" width="13.42578125" style="83" customWidth="1"/>
    <col min="13296" max="13296" width="15.42578125" style="83" customWidth="1"/>
    <col min="13297" max="13298" width="10.28515625" style="83" bestFit="1" customWidth="1"/>
    <col min="13299" max="13543" width="9.140625" style="83"/>
    <col min="13544" max="13544" width="5" style="83" customWidth="1"/>
    <col min="13545" max="13545" width="4.7109375" style="83" customWidth="1"/>
    <col min="13546" max="13546" width="5" style="83" customWidth="1"/>
    <col min="13547" max="13547" width="19.7109375" style="83" customWidth="1"/>
    <col min="13548" max="13548" width="49.85546875" style="83" customWidth="1"/>
    <col min="13549" max="13549" width="14.5703125" style="83" customWidth="1"/>
    <col min="13550" max="13550" width="13.7109375" style="83" customWidth="1"/>
    <col min="13551" max="13551" width="13.42578125" style="83" customWidth="1"/>
    <col min="13552" max="13552" width="15.42578125" style="83" customWidth="1"/>
    <col min="13553" max="13554" width="10.28515625" style="83" bestFit="1" customWidth="1"/>
    <col min="13555" max="13799" width="9.140625" style="83"/>
    <col min="13800" max="13800" width="5" style="83" customWidth="1"/>
    <col min="13801" max="13801" width="4.7109375" style="83" customWidth="1"/>
    <col min="13802" max="13802" width="5" style="83" customWidth="1"/>
    <col min="13803" max="13803" width="19.7109375" style="83" customWidth="1"/>
    <col min="13804" max="13804" width="49.85546875" style="83" customWidth="1"/>
    <col min="13805" max="13805" width="14.5703125" style="83" customWidth="1"/>
    <col min="13806" max="13806" width="13.7109375" style="83" customWidth="1"/>
    <col min="13807" max="13807" width="13.42578125" style="83" customWidth="1"/>
    <col min="13808" max="13808" width="15.42578125" style="83" customWidth="1"/>
    <col min="13809" max="13810" width="10.28515625" style="83" bestFit="1" customWidth="1"/>
    <col min="13811" max="14055" width="9.140625" style="83"/>
    <col min="14056" max="14056" width="5" style="83" customWidth="1"/>
    <col min="14057" max="14057" width="4.7109375" style="83" customWidth="1"/>
    <col min="14058" max="14058" width="5" style="83" customWidth="1"/>
    <col min="14059" max="14059" width="19.7109375" style="83" customWidth="1"/>
    <col min="14060" max="14060" width="49.85546875" style="83" customWidth="1"/>
    <col min="14061" max="14061" width="14.5703125" style="83" customWidth="1"/>
    <col min="14062" max="14062" width="13.7109375" style="83" customWidth="1"/>
    <col min="14063" max="14063" width="13.42578125" style="83" customWidth="1"/>
    <col min="14064" max="14064" width="15.42578125" style="83" customWidth="1"/>
    <col min="14065" max="14066" width="10.28515625" style="83" bestFit="1" customWidth="1"/>
    <col min="14067" max="14311" width="9.140625" style="83"/>
    <col min="14312" max="14312" width="5" style="83" customWidth="1"/>
    <col min="14313" max="14313" width="4.7109375" style="83" customWidth="1"/>
    <col min="14314" max="14314" width="5" style="83" customWidth="1"/>
    <col min="14315" max="14315" width="19.7109375" style="83" customWidth="1"/>
    <col min="14316" max="14316" width="49.85546875" style="83" customWidth="1"/>
    <col min="14317" max="14317" width="14.5703125" style="83" customWidth="1"/>
    <col min="14318" max="14318" width="13.7109375" style="83" customWidth="1"/>
    <col min="14319" max="14319" width="13.42578125" style="83" customWidth="1"/>
    <col min="14320" max="14320" width="15.42578125" style="83" customWidth="1"/>
    <col min="14321" max="14322" width="10.28515625" style="83" bestFit="1" customWidth="1"/>
    <col min="14323" max="14567" width="9.140625" style="83"/>
    <col min="14568" max="14568" width="5" style="83" customWidth="1"/>
    <col min="14569" max="14569" width="4.7109375" style="83" customWidth="1"/>
    <col min="14570" max="14570" width="5" style="83" customWidth="1"/>
    <col min="14571" max="14571" width="19.7109375" style="83" customWidth="1"/>
    <col min="14572" max="14572" width="49.85546875" style="83" customWidth="1"/>
    <col min="14573" max="14573" width="14.5703125" style="83" customWidth="1"/>
    <col min="14574" max="14574" width="13.7109375" style="83" customWidth="1"/>
    <col min="14575" max="14575" width="13.42578125" style="83" customWidth="1"/>
    <col min="14576" max="14576" width="15.42578125" style="83" customWidth="1"/>
    <col min="14577" max="14578" width="10.28515625" style="83" bestFit="1" customWidth="1"/>
    <col min="14579" max="14823" width="9.140625" style="83"/>
    <col min="14824" max="14824" width="5" style="83" customWidth="1"/>
    <col min="14825" max="14825" width="4.7109375" style="83" customWidth="1"/>
    <col min="14826" max="14826" width="5" style="83" customWidth="1"/>
    <col min="14827" max="14827" width="19.7109375" style="83" customWidth="1"/>
    <col min="14828" max="14828" width="49.85546875" style="83" customWidth="1"/>
    <col min="14829" max="14829" width="14.5703125" style="83" customWidth="1"/>
    <col min="14830" max="14830" width="13.7109375" style="83" customWidth="1"/>
    <col min="14831" max="14831" width="13.42578125" style="83" customWidth="1"/>
    <col min="14832" max="14832" width="15.42578125" style="83" customWidth="1"/>
    <col min="14833" max="14834" width="10.28515625" style="83" bestFit="1" customWidth="1"/>
    <col min="14835" max="15079" width="9.140625" style="83"/>
    <col min="15080" max="15080" width="5" style="83" customWidth="1"/>
    <col min="15081" max="15081" width="4.7109375" style="83" customWidth="1"/>
    <col min="15082" max="15082" width="5" style="83" customWidth="1"/>
    <col min="15083" max="15083" width="19.7109375" style="83" customWidth="1"/>
    <col min="15084" max="15084" width="49.85546875" style="83" customWidth="1"/>
    <col min="15085" max="15085" width="14.5703125" style="83" customWidth="1"/>
    <col min="15086" max="15086" width="13.7109375" style="83" customWidth="1"/>
    <col min="15087" max="15087" width="13.42578125" style="83" customWidth="1"/>
    <col min="15088" max="15088" width="15.42578125" style="83" customWidth="1"/>
    <col min="15089" max="15090" width="10.28515625" style="83" bestFit="1" customWidth="1"/>
    <col min="15091" max="15335" width="9.140625" style="83"/>
    <col min="15336" max="15336" width="5" style="83" customWidth="1"/>
    <col min="15337" max="15337" width="4.7109375" style="83" customWidth="1"/>
    <col min="15338" max="15338" width="5" style="83" customWidth="1"/>
    <col min="15339" max="15339" width="19.7109375" style="83" customWidth="1"/>
    <col min="15340" max="15340" width="49.85546875" style="83" customWidth="1"/>
    <col min="15341" max="15341" width="14.5703125" style="83" customWidth="1"/>
    <col min="15342" max="15342" width="13.7109375" style="83" customWidth="1"/>
    <col min="15343" max="15343" width="13.42578125" style="83" customWidth="1"/>
    <col min="15344" max="15344" width="15.42578125" style="83" customWidth="1"/>
    <col min="15345" max="15346" width="10.28515625" style="83" bestFit="1" customWidth="1"/>
    <col min="15347" max="15591" width="9.140625" style="83"/>
    <col min="15592" max="15592" width="5" style="83" customWidth="1"/>
    <col min="15593" max="15593" width="4.7109375" style="83" customWidth="1"/>
    <col min="15594" max="15594" width="5" style="83" customWidth="1"/>
    <col min="15595" max="15595" width="19.7109375" style="83" customWidth="1"/>
    <col min="15596" max="15596" width="49.85546875" style="83" customWidth="1"/>
    <col min="15597" max="15597" width="14.5703125" style="83" customWidth="1"/>
    <col min="15598" max="15598" width="13.7109375" style="83" customWidth="1"/>
    <col min="15599" max="15599" width="13.42578125" style="83" customWidth="1"/>
    <col min="15600" max="15600" width="15.42578125" style="83" customWidth="1"/>
    <col min="15601" max="15602" width="10.28515625" style="83" bestFit="1" customWidth="1"/>
    <col min="15603" max="15847" width="9.140625" style="83"/>
    <col min="15848" max="15848" width="5" style="83" customWidth="1"/>
    <col min="15849" max="15849" width="4.7109375" style="83" customWidth="1"/>
    <col min="15850" max="15850" width="5" style="83" customWidth="1"/>
    <col min="15851" max="15851" width="19.7109375" style="83" customWidth="1"/>
    <col min="15852" max="15852" width="49.85546875" style="83" customWidth="1"/>
    <col min="15853" max="15853" width="14.5703125" style="83" customWidth="1"/>
    <col min="15854" max="15854" width="13.7109375" style="83" customWidth="1"/>
    <col min="15855" max="15855" width="13.42578125" style="83" customWidth="1"/>
    <col min="15856" max="15856" width="15.42578125" style="83" customWidth="1"/>
    <col min="15857" max="15858" width="10.28515625" style="83" bestFit="1" customWidth="1"/>
    <col min="15859" max="16103" width="9.140625" style="83"/>
    <col min="16104" max="16104" width="5" style="83" customWidth="1"/>
    <col min="16105" max="16105" width="4.7109375" style="83" customWidth="1"/>
    <col min="16106" max="16106" width="5" style="83" customWidth="1"/>
    <col min="16107" max="16107" width="19.7109375" style="83" customWidth="1"/>
    <col min="16108" max="16108" width="49.85546875" style="83" customWidth="1"/>
    <col min="16109" max="16109" width="14.5703125" style="83" customWidth="1"/>
    <col min="16110" max="16110" width="13.7109375" style="83" customWidth="1"/>
    <col min="16111" max="16111" width="13.42578125" style="83" customWidth="1"/>
    <col min="16112" max="16112" width="15.42578125" style="83" customWidth="1"/>
    <col min="16113" max="16114" width="10.28515625" style="83" bestFit="1" customWidth="1"/>
    <col min="16115" max="16384" width="9.140625" style="83"/>
  </cols>
  <sheetData>
    <row r="1" spans="1:11">
      <c r="B1" s="7"/>
      <c r="C1" s="7"/>
      <c r="D1" s="219" t="s">
        <v>113</v>
      </c>
      <c r="E1" s="219"/>
      <c r="F1" s="219"/>
      <c r="G1" s="219"/>
    </row>
    <row r="2" spans="1:11">
      <c r="B2" s="7"/>
      <c r="C2" s="220" t="s">
        <v>55</v>
      </c>
      <c r="D2" s="220"/>
      <c r="E2" s="220"/>
      <c r="F2" s="220"/>
      <c r="G2" s="220"/>
    </row>
    <row r="3" spans="1:11">
      <c r="B3" s="7"/>
      <c r="C3" s="220" t="s">
        <v>0</v>
      </c>
      <c r="D3" s="220"/>
      <c r="E3" s="220"/>
      <c r="F3" s="220"/>
      <c r="G3" s="220"/>
    </row>
    <row r="4" spans="1:11">
      <c r="D4" s="88"/>
      <c r="E4" s="88"/>
      <c r="F4" s="88"/>
    </row>
    <row r="5" spans="1:11">
      <c r="A5" s="221" t="s">
        <v>161</v>
      </c>
      <c r="B5" s="221"/>
      <c r="C5" s="221"/>
      <c r="D5" s="221"/>
      <c r="E5" s="221"/>
      <c r="F5" s="221"/>
      <c r="G5" s="221"/>
    </row>
    <row r="6" spans="1:11" ht="24" customHeight="1">
      <c r="A6" s="221"/>
      <c r="B6" s="221"/>
      <c r="C6" s="221"/>
      <c r="D6" s="221"/>
      <c r="E6" s="221"/>
      <c r="F6" s="221"/>
      <c r="G6" s="221"/>
    </row>
    <row r="7" spans="1:11">
      <c r="A7" s="150"/>
      <c r="B7" s="150"/>
      <c r="C7" s="150"/>
      <c r="D7" s="79"/>
      <c r="E7" s="79"/>
      <c r="F7" s="79"/>
      <c r="G7" s="87" t="s">
        <v>12</v>
      </c>
    </row>
    <row r="8" spans="1:11" ht="49.5" customHeight="1">
      <c r="A8" s="222" t="s">
        <v>104</v>
      </c>
      <c r="B8" s="223"/>
      <c r="C8" s="224" t="s">
        <v>105</v>
      </c>
      <c r="D8" s="226" t="s">
        <v>82</v>
      </c>
      <c r="E8" s="227"/>
      <c r="F8" s="227"/>
      <c r="G8" s="228"/>
    </row>
    <row r="9" spans="1:11" ht="50.25" customHeight="1">
      <c r="A9" s="77" t="s">
        <v>7</v>
      </c>
      <c r="B9" s="77" t="s">
        <v>8</v>
      </c>
      <c r="C9" s="225"/>
      <c r="D9" s="92" t="str">
        <f>+'[1]havelvac 1'!E10</f>
        <v>Առաջին       եռամսյակ</v>
      </c>
      <c r="E9" s="92" t="s">
        <v>90</v>
      </c>
      <c r="F9" s="92" t="s">
        <v>28</v>
      </c>
      <c r="G9" s="92" t="s">
        <v>29</v>
      </c>
      <c r="K9" s="83">
        <v>4</v>
      </c>
    </row>
    <row r="10" spans="1:11">
      <c r="A10" s="93"/>
      <c r="B10" s="93"/>
      <c r="C10" s="94" t="s">
        <v>106</v>
      </c>
      <c r="D10" s="95" t="e">
        <f>+D12+#REF!</f>
        <v>#REF!</v>
      </c>
      <c r="E10" s="95">
        <f>+E12</f>
        <v>111000</v>
      </c>
      <c r="F10" s="95">
        <f t="shared" ref="F10:G10" si="0">+F12</f>
        <v>111000</v>
      </c>
      <c r="G10" s="95">
        <f t="shared" si="0"/>
        <v>111000</v>
      </c>
    </row>
    <row r="11" spans="1:11">
      <c r="A11" s="216" t="s">
        <v>9</v>
      </c>
      <c r="B11" s="217"/>
      <c r="C11" s="218"/>
      <c r="D11" s="96"/>
      <c r="E11" s="96"/>
      <c r="F11" s="96"/>
      <c r="G11" s="96"/>
    </row>
    <row r="12" spans="1:11" s="66" customFormat="1" ht="34.5">
      <c r="A12" s="97"/>
      <c r="B12" s="179"/>
      <c r="C12" s="97" t="s">
        <v>107</v>
      </c>
      <c r="D12" s="98">
        <f>+D14</f>
        <v>0</v>
      </c>
      <c r="E12" s="98">
        <f t="shared" ref="E12:G12" si="1">+E14</f>
        <v>111000</v>
      </c>
      <c r="F12" s="98">
        <f t="shared" si="1"/>
        <v>111000</v>
      </c>
      <c r="G12" s="98">
        <f t="shared" si="1"/>
        <v>111000</v>
      </c>
    </row>
    <row r="13" spans="1:11" s="66" customFormat="1">
      <c r="A13" s="97"/>
      <c r="B13" s="97"/>
      <c r="C13" s="154" t="s">
        <v>9</v>
      </c>
      <c r="D13" s="98"/>
      <c r="E13" s="98"/>
      <c r="F13" s="98"/>
      <c r="G13" s="98"/>
    </row>
    <row r="14" spans="1:11" ht="34.5">
      <c r="A14" s="99" t="s">
        <v>108</v>
      </c>
      <c r="B14" s="99" t="s">
        <v>109</v>
      </c>
      <c r="C14" s="154" t="s">
        <v>93</v>
      </c>
      <c r="D14" s="96">
        <f t="shared" ref="D14:G14" si="2">+D16</f>
        <v>0</v>
      </c>
      <c r="E14" s="96">
        <f t="shared" si="2"/>
        <v>111000</v>
      </c>
      <c r="F14" s="96">
        <f t="shared" si="2"/>
        <v>111000</v>
      </c>
      <c r="G14" s="96">
        <f t="shared" si="2"/>
        <v>111000</v>
      </c>
    </row>
    <row r="15" spans="1:11">
      <c r="A15" s="99"/>
      <c r="B15" s="99"/>
      <c r="C15" s="97" t="s">
        <v>100</v>
      </c>
      <c r="D15" s="96"/>
      <c r="E15" s="96"/>
      <c r="F15" s="96"/>
      <c r="G15" s="96"/>
    </row>
    <row r="16" spans="1:11" ht="34.5">
      <c r="A16" s="99"/>
      <c r="B16" s="99"/>
      <c r="C16" s="156" t="s">
        <v>99</v>
      </c>
      <c r="D16" s="96">
        <v>0</v>
      </c>
      <c r="E16" s="96">
        <f>+'2'!H45</f>
        <v>111000</v>
      </c>
      <c r="F16" s="96">
        <f>+'2'!I45</f>
        <v>111000</v>
      </c>
      <c r="G16" s="96">
        <f>+'2'!J45</f>
        <v>111000</v>
      </c>
    </row>
    <row r="17" spans="1:7">
      <c r="A17" s="100"/>
      <c r="B17" s="100"/>
      <c r="C17" s="101"/>
      <c r="D17" s="88"/>
      <c r="E17" s="88"/>
      <c r="F17" s="88"/>
      <c r="G17" s="88"/>
    </row>
    <row r="18" spans="1:7">
      <c r="A18" s="100"/>
      <c r="B18" s="100"/>
      <c r="C18" s="101"/>
      <c r="D18" s="88"/>
      <c r="E18" s="88"/>
      <c r="F18" s="88"/>
      <c r="G18" s="88"/>
    </row>
    <row r="20" spans="1:7">
      <c r="C20" s="102" t="s">
        <v>110</v>
      </c>
    </row>
    <row r="21" spans="1:7">
      <c r="C21" s="102" t="s">
        <v>111</v>
      </c>
    </row>
    <row r="22" spans="1:7">
      <c r="C22" s="102" t="s">
        <v>160</v>
      </c>
      <c r="D22" s="85" t="s">
        <v>112</v>
      </c>
      <c r="E22" s="187" t="s">
        <v>91</v>
      </c>
      <c r="F22" s="187"/>
    </row>
  </sheetData>
  <mergeCells count="9">
    <mergeCell ref="A11:C11"/>
    <mergeCell ref="E22:F22"/>
    <mergeCell ref="D1:G1"/>
    <mergeCell ref="C2:G2"/>
    <mergeCell ref="C3:G3"/>
    <mergeCell ref="A5:G6"/>
    <mergeCell ref="A8:B8"/>
    <mergeCell ref="C8:C9"/>
    <mergeCell ref="D8:G8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9"/>
  <sheetViews>
    <sheetView topLeftCell="A15" zoomScaleNormal="100" workbookViewId="0">
      <selection activeCell="M29" sqref="B1:M29"/>
    </sheetView>
  </sheetViews>
  <sheetFormatPr defaultRowHeight="17.25"/>
  <cols>
    <col min="1" max="1" width="2.85546875" style="3" customWidth="1"/>
    <col min="2" max="2" width="10.140625" style="5" customWidth="1"/>
    <col min="3" max="3" width="11.85546875" style="5" customWidth="1"/>
    <col min="4" max="4" width="87" style="3" customWidth="1"/>
    <col min="5" max="13" width="16.7109375" style="3" customWidth="1"/>
    <col min="14" max="16384" width="9.140625" style="3"/>
  </cols>
  <sheetData>
    <row r="1" spans="2:15">
      <c r="G1" s="8"/>
      <c r="J1" s="8"/>
      <c r="M1" s="8" t="s">
        <v>150</v>
      </c>
      <c r="N1" s="7"/>
      <c r="O1" s="7"/>
    </row>
    <row r="2" spans="2:15">
      <c r="G2" s="8"/>
      <c r="J2" s="8"/>
      <c r="M2" s="8" t="s">
        <v>55</v>
      </c>
      <c r="N2" s="7"/>
      <c r="O2" s="7"/>
    </row>
    <row r="3" spans="2:15">
      <c r="G3" s="8"/>
      <c r="J3" s="8"/>
      <c r="M3" s="8" t="s">
        <v>0</v>
      </c>
      <c r="N3" s="7"/>
      <c r="O3" s="7"/>
    </row>
    <row r="4" spans="2:15">
      <c r="B4" s="230"/>
      <c r="C4" s="230"/>
      <c r="D4" s="230"/>
    </row>
    <row r="5" spans="2:15" ht="52.5" customHeight="1">
      <c r="B5" s="221" t="s">
        <v>157</v>
      </c>
      <c r="C5" s="221"/>
      <c r="D5" s="221"/>
      <c r="E5" s="221"/>
      <c r="F5" s="221"/>
      <c r="G5" s="221"/>
      <c r="H5" s="221"/>
      <c r="I5" s="221"/>
      <c r="J5" s="221"/>
      <c r="K5" s="221"/>
      <c r="L5" s="221"/>
      <c r="M5" s="221"/>
    </row>
    <row r="6" spans="2:15">
      <c r="B6" s="4"/>
      <c r="C6" s="4"/>
      <c r="D6" s="5"/>
      <c r="G6" s="16"/>
      <c r="J6" s="16"/>
      <c r="M6" s="16" t="s">
        <v>12</v>
      </c>
    </row>
    <row r="7" spans="2:15" s="5" customFormat="1" ht="36.75" customHeight="1">
      <c r="B7" s="231" t="s">
        <v>1</v>
      </c>
      <c r="C7" s="231"/>
      <c r="D7" s="232" t="s">
        <v>24</v>
      </c>
      <c r="E7" s="233" t="s">
        <v>155</v>
      </c>
      <c r="F7" s="233"/>
      <c r="G7" s="233"/>
      <c r="H7" s="233"/>
      <c r="I7" s="233"/>
      <c r="J7" s="233"/>
      <c r="K7" s="233"/>
      <c r="L7" s="233"/>
      <c r="M7" s="233"/>
    </row>
    <row r="8" spans="2:15" s="5" customFormat="1" ht="26.25" customHeight="1">
      <c r="B8" s="231"/>
      <c r="C8" s="231"/>
      <c r="D8" s="232"/>
      <c r="E8" s="233" t="s">
        <v>90</v>
      </c>
      <c r="F8" s="233"/>
      <c r="G8" s="233"/>
      <c r="H8" s="233" t="s">
        <v>28</v>
      </c>
      <c r="I8" s="233"/>
      <c r="J8" s="233"/>
      <c r="K8" s="233" t="s">
        <v>29</v>
      </c>
      <c r="L8" s="233"/>
      <c r="M8" s="233"/>
    </row>
    <row r="9" spans="2:15">
      <c r="B9" s="231"/>
      <c r="C9" s="231"/>
      <c r="D9" s="232"/>
      <c r="E9" s="231" t="s">
        <v>25</v>
      </c>
      <c r="F9" s="198" t="s">
        <v>3</v>
      </c>
      <c r="G9" s="200"/>
      <c r="H9" s="231" t="s">
        <v>25</v>
      </c>
      <c r="I9" s="198" t="s">
        <v>3</v>
      </c>
      <c r="J9" s="200"/>
      <c r="K9" s="231" t="s">
        <v>25</v>
      </c>
      <c r="L9" s="198" t="s">
        <v>3</v>
      </c>
      <c r="M9" s="200"/>
    </row>
    <row r="10" spans="2:15" s="6" customFormat="1" ht="51.75">
      <c r="B10" s="19" t="s">
        <v>7</v>
      </c>
      <c r="C10" s="19" t="s">
        <v>27</v>
      </c>
      <c r="D10" s="232"/>
      <c r="E10" s="231"/>
      <c r="F10" s="44" t="s">
        <v>156</v>
      </c>
      <c r="G10" s="44" t="s">
        <v>65</v>
      </c>
      <c r="H10" s="231"/>
      <c r="I10" s="116" t="s">
        <v>156</v>
      </c>
      <c r="J10" s="116" t="s">
        <v>65</v>
      </c>
      <c r="K10" s="231"/>
      <c r="L10" s="116" t="s">
        <v>156</v>
      </c>
      <c r="M10" s="116" t="s">
        <v>65</v>
      </c>
    </row>
    <row r="11" spans="2:15" s="6" customFormat="1" ht="34.5">
      <c r="B11" s="229"/>
      <c r="C11" s="229"/>
      <c r="D11" s="33" t="s">
        <v>50</v>
      </c>
      <c r="E11" s="39">
        <f>+F11+G11</f>
        <v>-111000</v>
      </c>
      <c r="F11" s="39">
        <f>+F12</f>
        <v>0</v>
      </c>
      <c r="G11" s="39">
        <f>+G12</f>
        <v>-111000</v>
      </c>
      <c r="H11" s="39">
        <f>+I11+J11</f>
        <v>-111000</v>
      </c>
      <c r="I11" s="39">
        <f>+I12</f>
        <v>0</v>
      </c>
      <c r="J11" s="39">
        <f>+J12</f>
        <v>-111000</v>
      </c>
      <c r="K11" s="39">
        <f>+L11+M11</f>
        <v>-111000</v>
      </c>
      <c r="L11" s="39">
        <f>+L12</f>
        <v>0</v>
      </c>
      <c r="M11" s="39">
        <f>+M12</f>
        <v>-111000</v>
      </c>
    </row>
    <row r="12" spans="2:15" s="18" customFormat="1" ht="27" customHeight="1">
      <c r="B12" s="229"/>
      <c r="C12" s="229"/>
      <c r="D12" s="40" t="s">
        <v>51</v>
      </c>
      <c r="E12" s="39">
        <f>E16</f>
        <v>-111000</v>
      </c>
      <c r="F12" s="39">
        <f t="shared" ref="F12:M12" si="0">F16</f>
        <v>0</v>
      </c>
      <c r="G12" s="39">
        <f t="shared" si="0"/>
        <v>-111000</v>
      </c>
      <c r="H12" s="39">
        <f t="shared" si="0"/>
        <v>-111000</v>
      </c>
      <c r="I12" s="39">
        <f t="shared" si="0"/>
        <v>0</v>
      </c>
      <c r="J12" s="39">
        <f t="shared" si="0"/>
        <v>-111000</v>
      </c>
      <c r="K12" s="39">
        <f t="shared" si="0"/>
        <v>-111000</v>
      </c>
      <c r="L12" s="39">
        <f t="shared" si="0"/>
        <v>0</v>
      </c>
      <c r="M12" s="39">
        <f t="shared" si="0"/>
        <v>-111000</v>
      </c>
    </row>
    <row r="13" spans="2:15" s="18" customFormat="1" ht="51.75">
      <c r="B13" s="41"/>
      <c r="C13" s="33"/>
      <c r="D13" s="41" t="s">
        <v>52</v>
      </c>
      <c r="E13" s="34">
        <f t="shared" ref="E13:M13" si="1">E14</f>
        <v>-111000</v>
      </c>
      <c r="F13" s="34">
        <f t="shared" si="1"/>
        <v>0</v>
      </c>
      <c r="G13" s="34">
        <f t="shared" si="1"/>
        <v>-111000</v>
      </c>
      <c r="H13" s="34">
        <f t="shared" si="1"/>
        <v>-111000</v>
      </c>
      <c r="I13" s="34">
        <f t="shared" si="1"/>
        <v>0</v>
      </c>
      <c r="J13" s="34">
        <f t="shared" si="1"/>
        <v>-111000</v>
      </c>
      <c r="K13" s="34">
        <f t="shared" si="1"/>
        <v>-111000</v>
      </c>
      <c r="L13" s="34">
        <f t="shared" si="1"/>
        <v>0</v>
      </c>
      <c r="M13" s="34">
        <f t="shared" si="1"/>
        <v>-111000</v>
      </c>
    </row>
    <row r="14" spans="2:15">
      <c r="B14" s="36">
        <v>1157</v>
      </c>
      <c r="C14" s="33"/>
      <c r="D14" s="37" t="s">
        <v>53</v>
      </c>
      <c r="E14" s="35">
        <f>E16</f>
        <v>-111000</v>
      </c>
      <c r="F14" s="35">
        <f t="shared" ref="F14:M14" si="2">F16</f>
        <v>0</v>
      </c>
      <c r="G14" s="35">
        <f t="shared" si="2"/>
        <v>-111000</v>
      </c>
      <c r="H14" s="35">
        <f t="shared" si="2"/>
        <v>-111000</v>
      </c>
      <c r="I14" s="35">
        <f t="shared" si="2"/>
        <v>0</v>
      </c>
      <c r="J14" s="35">
        <f t="shared" si="2"/>
        <v>-111000</v>
      </c>
      <c r="K14" s="35">
        <f t="shared" si="2"/>
        <v>-111000</v>
      </c>
      <c r="L14" s="35">
        <f t="shared" si="2"/>
        <v>0</v>
      </c>
      <c r="M14" s="35">
        <f t="shared" si="2"/>
        <v>-111000</v>
      </c>
    </row>
    <row r="15" spans="2:15">
      <c r="B15" s="32"/>
      <c r="C15" s="33"/>
      <c r="D15" s="37" t="s">
        <v>9</v>
      </c>
      <c r="E15" s="35"/>
      <c r="F15" s="35"/>
      <c r="G15" s="35"/>
      <c r="H15" s="35"/>
      <c r="I15" s="35"/>
      <c r="J15" s="35"/>
      <c r="K15" s="35"/>
      <c r="L15" s="35"/>
      <c r="M15" s="35"/>
    </row>
    <row r="16" spans="2:15" ht="84" customHeight="1">
      <c r="B16" s="41"/>
      <c r="C16" s="38" t="s">
        <v>92</v>
      </c>
      <c r="D16" s="60" t="s">
        <v>72</v>
      </c>
      <c r="E16" s="34">
        <f t="shared" ref="E16:M16" si="3">E18</f>
        <v>-111000</v>
      </c>
      <c r="F16" s="34">
        <f t="shared" si="3"/>
        <v>0</v>
      </c>
      <c r="G16" s="34">
        <f t="shared" si="3"/>
        <v>-111000</v>
      </c>
      <c r="H16" s="34">
        <f t="shared" si="3"/>
        <v>-111000</v>
      </c>
      <c r="I16" s="34">
        <f t="shared" si="3"/>
        <v>0</v>
      </c>
      <c r="J16" s="34">
        <f t="shared" si="3"/>
        <v>-111000</v>
      </c>
      <c r="K16" s="34">
        <f t="shared" si="3"/>
        <v>-111000</v>
      </c>
      <c r="L16" s="34">
        <f t="shared" si="3"/>
        <v>0</v>
      </c>
      <c r="M16" s="34">
        <f t="shared" si="3"/>
        <v>-111000</v>
      </c>
    </row>
    <row r="17" spans="1:13">
      <c r="B17" s="41"/>
      <c r="C17" s="33"/>
      <c r="D17" s="41" t="s">
        <v>30</v>
      </c>
      <c r="E17" s="42"/>
      <c r="F17" s="42"/>
      <c r="G17" s="42"/>
      <c r="H17" s="42"/>
      <c r="I17" s="42"/>
      <c r="J17" s="42"/>
      <c r="K17" s="42"/>
      <c r="L17" s="42"/>
      <c r="M17" s="42"/>
    </row>
    <row r="18" spans="1:13">
      <c r="B18" s="41"/>
      <c r="C18" s="33"/>
      <c r="D18" s="41" t="s">
        <v>48</v>
      </c>
      <c r="E18" s="43">
        <f t="shared" ref="E18:M18" si="4">E23</f>
        <v>-111000</v>
      </c>
      <c r="F18" s="43">
        <f t="shared" si="4"/>
        <v>0</v>
      </c>
      <c r="G18" s="43">
        <f t="shared" si="4"/>
        <v>-111000</v>
      </c>
      <c r="H18" s="43">
        <f t="shared" si="4"/>
        <v>-111000</v>
      </c>
      <c r="I18" s="43">
        <f t="shared" si="4"/>
        <v>0</v>
      </c>
      <c r="J18" s="43">
        <f t="shared" si="4"/>
        <v>-111000</v>
      </c>
      <c r="K18" s="43">
        <f t="shared" si="4"/>
        <v>-111000</v>
      </c>
      <c r="L18" s="43">
        <f t="shared" si="4"/>
        <v>0</v>
      </c>
      <c r="M18" s="43">
        <f t="shared" si="4"/>
        <v>-111000</v>
      </c>
    </row>
    <row r="19" spans="1:13" ht="34.5">
      <c r="B19" s="41"/>
      <c r="C19" s="33"/>
      <c r="D19" s="41" t="s">
        <v>31</v>
      </c>
      <c r="E19" s="42"/>
      <c r="F19" s="42"/>
      <c r="G19" s="42"/>
      <c r="H19" s="42"/>
      <c r="I19" s="42"/>
      <c r="J19" s="42"/>
      <c r="K19" s="42"/>
      <c r="L19" s="42"/>
      <c r="M19" s="42"/>
    </row>
    <row r="20" spans="1:13">
      <c r="B20" s="41"/>
      <c r="C20" s="33"/>
      <c r="D20" s="41" t="s">
        <v>4</v>
      </c>
      <c r="E20" s="34">
        <f t="shared" ref="E20:M23" si="5">E21</f>
        <v>-111000</v>
      </c>
      <c r="F20" s="34">
        <f t="shared" si="5"/>
        <v>0</v>
      </c>
      <c r="G20" s="34">
        <f t="shared" si="5"/>
        <v>-111000</v>
      </c>
      <c r="H20" s="34">
        <f t="shared" si="5"/>
        <v>-111000</v>
      </c>
      <c r="I20" s="34">
        <f t="shared" si="5"/>
        <v>0</v>
      </c>
      <c r="J20" s="34">
        <f t="shared" si="5"/>
        <v>-111000</v>
      </c>
      <c r="K20" s="34">
        <f t="shared" si="5"/>
        <v>-111000</v>
      </c>
      <c r="L20" s="34">
        <f t="shared" si="5"/>
        <v>0</v>
      </c>
      <c r="M20" s="34">
        <f t="shared" si="5"/>
        <v>-111000</v>
      </c>
    </row>
    <row r="21" spans="1:13">
      <c r="B21" s="41"/>
      <c r="C21" s="33"/>
      <c r="D21" s="41" t="s">
        <v>11</v>
      </c>
      <c r="E21" s="34">
        <f t="shared" si="5"/>
        <v>-111000</v>
      </c>
      <c r="F21" s="34">
        <f t="shared" si="5"/>
        <v>0</v>
      </c>
      <c r="G21" s="34">
        <f t="shared" si="5"/>
        <v>-111000</v>
      </c>
      <c r="H21" s="34">
        <f t="shared" si="5"/>
        <v>-111000</v>
      </c>
      <c r="I21" s="34">
        <f t="shared" si="5"/>
        <v>0</v>
      </c>
      <c r="J21" s="34">
        <f t="shared" si="5"/>
        <v>-111000</v>
      </c>
      <c r="K21" s="34">
        <f t="shared" si="5"/>
        <v>-111000</v>
      </c>
      <c r="L21" s="34">
        <f t="shared" si="5"/>
        <v>0</v>
      </c>
      <c r="M21" s="34">
        <f t="shared" si="5"/>
        <v>-111000</v>
      </c>
    </row>
    <row r="22" spans="1:13">
      <c r="B22" s="41"/>
      <c r="C22" s="33"/>
      <c r="D22" s="41" t="s">
        <v>49</v>
      </c>
      <c r="E22" s="34">
        <f t="shared" si="5"/>
        <v>-111000</v>
      </c>
      <c r="F22" s="34">
        <f t="shared" si="5"/>
        <v>0</v>
      </c>
      <c r="G22" s="34">
        <f t="shared" si="5"/>
        <v>-111000</v>
      </c>
      <c r="H22" s="34">
        <f t="shared" si="5"/>
        <v>-111000</v>
      </c>
      <c r="I22" s="34">
        <f t="shared" si="5"/>
        <v>0</v>
      </c>
      <c r="J22" s="34">
        <f t="shared" si="5"/>
        <v>-111000</v>
      </c>
      <c r="K22" s="34">
        <f t="shared" si="5"/>
        <v>-111000</v>
      </c>
      <c r="L22" s="34">
        <f t="shared" si="5"/>
        <v>0</v>
      </c>
      <c r="M22" s="34">
        <f t="shared" si="5"/>
        <v>-111000</v>
      </c>
    </row>
    <row r="23" spans="1:13">
      <c r="B23" s="41"/>
      <c r="C23" s="33"/>
      <c r="D23" s="41" t="s">
        <v>70</v>
      </c>
      <c r="E23" s="34">
        <f t="shared" si="5"/>
        <v>-111000</v>
      </c>
      <c r="F23" s="34">
        <f t="shared" si="5"/>
        <v>0</v>
      </c>
      <c r="G23" s="34">
        <f t="shared" si="5"/>
        <v>-111000</v>
      </c>
      <c r="H23" s="34">
        <f t="shared" si="5"/>
        <v>-111000</v>
      </c>
      <c r="I23" s="34">
        <f t="shared" si="5"/>
        <v>0</v>
      </c>
      <c r="J23" s="34">
        <f t="shared" si="5"/>
        <v>-111000</v>
      </c>
      <c r="K23" s="34">
        <f t="shared" si="5"/>
        <v>-111000</v>
      </c>
      <c r="L23" s="34">
        <f t="shared" si="5"/>
        <v>0</v>
      </c>
      <c r="M23" s="34">
        <f t="shared" si="5"/>
        <v>-111000</v>
      </c>
    </row>
    <row r="24" spans="1:13">
      <c r="B24" s="41"/>
      <c r="C24" s="33"/>
      <c r="D24" s="41" t="s">
        <v>71</v>
      </c>
      <c r="E24" s="34">
        <f>F24+G24</f>
        <v>-111000</v>
      </c>
      <c r="F24" s="34">
        <v>0</v>
      </c>
      <c r="G24" s="35">
        <f>-'4'!E16</f>
        <v>-111000</v>
      </c>
      <c r="H24" s="34">
        <f>I24+J24</f>
        <v>-111000</v>
      </c>
      <c r="I24" s="35">
        <v>0</v>
      </c>
      <c r="J24" s="35">
        <f>+G24</f>
        <v>-111000</v>
      </c>
      <c r="K24" s="34">
        <f>L24+M24</f>
        <v>-111000</v>
      </c>
      <c r="L24" s="34">
        <v>0</v>
      </c>
      <c r="M24" s="35">
        <f>+J24</f>
        <v>-111000</v>
      </c>
    </row>
    <row r="29" spans="1:13" s="63" customFormat="1" ht="82.5" customHeight="1">
      <c r="A29" s="66"/>
      <c r="B29" s="66"/>
      <c r="C29" s="193" t="s">
        <v>163</v>
      </c>
      <c r="D29" s="193"/>
      <c r="E29" s="193"/>
      <c r="F29" s="193"/>
      <c r="G29" s="193"/>
      <c r="H29" s="187" t="s">
        <v>91</v>
      </c>
      <c r="I29" s="187"/>
      <c r="J29" s="64"/>
      <c r="K29" s="64"/>
    </row>
  </sheetData>
  <mergeCells count="18">
    <mergeCell ref="C29:G29"/>
    <mergeCell ref="H29:I29"/>
    <mergeCell ref="F9:G9"/>
    <mergeCell ref="H9:H10"/>
    <mergeCell ref="I9:J9"/>
    <mergeCell ref="B11:B12"/>
    <mergeCell ref="C11:C12"/>
    <mergeCell ref="B4:D4"/>
    <mergeCell ref="B5:M5"/>
    <mergeCell ref="B7:C9"/>
    <mergeCell ref="D7:D10"/>
    <mergeCell ref="E7:M7"/>
    <mergeCell ref="E8:G8"/>
    <mergeCell ref="H8:J8"/>
    <mergeCell ref="K8:M8"/>
    <mergeCell ref="E9:E10"/>
    <mergeCell ref="K9:K10"/>
    <mergeCell ref="L9:M9"/>
  </mergeCells>
  <pageMargins left="0.32" right="0.19" top="0.6" bottom="0.74803149606299213" header="0.31496062992125984" footer="0.31496062992125984"/>
  <pageSetup paperSize="9" scale="5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opLeftCell="A15" zoomScaleNormal="100" workbookViewId="0">
      <selection activeCell="C22" sqref="B1:I22"/>
    </sheetView>
  </sheetViews>
  <sheetFormatPr defaultRowHeight="17.25"/>
  <cols>
    <col min="1" max="1" width="3.42578125" style="171" customWidth="1"/>
    <col min="2" max="2" width="8.42578125" style="171" customWidth="1"/>
    <col min="3" max="3" width="8.28515625" style="171" customWidth="1"/>
    <col min="4" max="4" width="6.7109375" style="171" customWidth="1"/>
    <col min="5" max="5" width="10.7109375" style="171" customWidth="1"/>
    <col min="6" max="6" width="10.85546875" style="171" customWidth="1"/>
    <col min="7" max="7" width="70.5703125" style="171" customWidth="1"/>
    <col min="8" max="8" width="26.5703125" style="171" customWidth="1"/>
    <col min="9" max="16384" width="9.140625" style="171"/>
  </cols>
  <sheetData>
    <row r="1" spans="2:9" s="169" customFormat="1">
      <c r="C1" s="7"/>
      <c r="D1" s="7"/>
      <c r="E1" s="7"/>
      <c r="F1" s="8"/>
      <c r="G1" s="8"/>
      <c r="H1" s="8" t="s">
        <v>151</v>
      </c>
    </row>
    <row r="2" spans="2:9" s="169" customFormat="1">
      <c r="C2" s="7"/>
      <c r="D2" s="7"/>
      <c r="E2" s="7"/>
      <c r="F2" s="8"/>
      <c r="G2" s="8"/>
      <c r="H2" s="8" t="s">
        <v>55</v>
      </c>
    </row>
    <row r="3" spans="2:9" s="169" customFormat="1">
      <c r="C3" s="7"/>
      <c r="D3" s="7"/>
      <c r="E3" s="7"/>
      <c r="F3" s="8"/>
      <c r="G3" s="8"/>
      <c r="H3" s="8" t="s">
        <v>0</v>
      </c>
    </row>
    <row r="4" spans="2:9" s="169" customFormat="1">
      <c r="B4" s="7"/>
      <c r="C4" s="7"/>
      <c r="D4" s="7"/>
      <c r="E4" s="7"/>
      <c r="F4" s="7"/>
      <c r="G4" s="7"/>
      <c r="H4" s="7"/>
    </row>
    <row r="5" spans="2:9" s="170" customFormat="1" ht="52.5" customHeight="1">
      <c r="B5" s="234" t="s">
        <v>158</v>
      </c>
      <c r="C5" s="234"/>
      <c r="D5" s="234"/>
      <c r="E5" s="234"/>
      <c r="F5" s="234"/>
      <c r="G5" s="234"/>
      <c r="H5" s="234"/>
    </row>
    <row r="6" spans="2:9" ht="13.5" customHeight="1">
      <c r="B6" s="51"/>
      <c r="C6" s="51"/>
      <c r="D6" s="51"/>
      <c r="E6" s="51"/>
      <c r="F6" s="51"/>
      <c r="G6" s="51"/>
      <c r="H6" s="51"/>
      <c r="I6" s="51"/>
    </row>
    <row r="7" spans="2:9">
      <c r="B7" s="172"/>
      <c r="C7" s="172"/>
      <c r="D7" s="172"/>
      <c r="E7" s="173"/>
      <c r="F7" s="173"/>
      <c r="G7" s="173"/>
      <c r="H7" s="173" t="s">
        <v>12</v>
      </c>
    </row>
    <row r="8" spans="2:9" ht="54.75" customHeight="1">
      <c r="B8" s="235" t="s">
        <v>5</v>
      </c>
      <c r="C8" s="235"/>
      <c r="D8" s="235"/>
      <c r="E8" s="235" t="s">
        <v>1</v>
      </c>
      <c r="F8" s="235"/>
      <c r="G8" s="236" t="s">
        <v>56</v>
      </c>
      <c r="H8" s="235" t="s">
        <v>62</v>
      </c>
    </row>
    <row r="9" spans="2:9" ht="74.25" customHeight="1">
      <c r="B9" s="164" t="s">
        <v>57</v>
      </c>
      <c r="C9" s="164" t="s">
        <v>58</v>
      </c>
      <c r="D9" s="164" t="s">
        <v>165</v>
      </c>
      <c r="E9" s="164" t="s">
        <v>26</v>
      </c>
      <c r="F9" s="164" t="s">
        <v>59</v>
      </c>
      <c r="G9" s="236"/>
      <c r="H9" s="235"/>
    </row>
    <row r="10" spans="2:9" ht="24.75" customHeight="1">
      <c r="B10" s="165"/>
      <c r="C10" s="165"/>
      <c r="D10" s="165"/>
      <c r="E10" s="165"/>
      <c r="F10" s="165"/>
      <c r="G10" s="165" t="s">
        <v>4</v>
      </c>
      <c r="H10" s="167">
        <f>+H11</f>
        <v>0</v>
      </c>
    </row>
    <row r="11" spans="2:9" ht="24.75" customHeight="1">
      <c r="B11" s="164" t="s">
        <v>44</v>
      </c>
      <c r="C11" s="165"/>
      <c r="D11" s="165"/>
      <c r="E11" s="165"/>
      <c r="F11" s="165"/>
      <c r="G11" s="165" t="s">
        <v>60</v>
      </c>
      <c r="H11" s="167">
        <f>+H12</f>
        <v>0</v>
      </c>
    </row>
    <row r="12" spans="2:9" ht="24.75" customHeight="1">
      <c r="B12" s="165"/>
      <c r="C12" s="164" t="s">
        <v>46</v>
      </c>
      <c r="D12" s="165"/>
      <c r="E12" s="165"/>
      <c r="F12" s="165"/>
      <c r="G12" s="165" t="s">
        <v>61</v>
      </c>
      <c r="H12" s="167">
        <f>+H13+H16</f>
        <v>0</v>
      </c>
    </row>
    <row r="13" spans="2:9" ht="24.75" customHeight="1">
      <c r="B13" s="165"/>
      <c r="C13" s="165"/>
      <c r="D13" s="164" t="s">
        <v>164</v>
      </c>
      <c r="E13" s="165"/>
      <c r="F13" s="165"/>
      <c r="G13" s="165" t="s">
        <v>66</v>
      </c>
      <c r="H13" s="167">
        <f>+H14</f>
        <v>-111000</v>
      </c>
    </row>
    <row r="14" spans="2:9" ht="24.75" customHeight="1">
      <c r="B14" s="165"/>
      <c r="C14" s="165"/>
      <c r="D14" s="164"/>
      <c r="E14" s="164" t="s">
        <v>40</v>
      </c>
      <c r="F14" s="165"/>
      <c r="G14" s="166" t="s">
        <v>41</v>
      </c>
      <c r="H14" s="167">
        <f>+H15</f>
        <v>-111000</v>
      </c>
    </row>
    <row r="15" spans="2:9" ht="90.75" customHeight="1">
      <c r="B15" s="165"/>
      <c r="C15" s="165"/>
      <c r="D15" s="165"/>
      <c r="E15" s="164"/>
      <c r="F15" s="164">
        <v>12028</v>
      </c>
      <c r="G15" s="165" t="s">
        <v>72</v>
      </c>
      <c r="H15" s="168">
        <f>-H18</f>
        <v>-111000</v>
      </c>
    </row>
    <row r="16" spans="2:9" s="1" customFormat="1" ht="22.5" customHeight="1">
      <c r="B16" s="147"/>
      <c r="C16" s="147"/>
      <c r="D16" s="164" t="s">
        <v>46</v>
      </c>
      <c r="E16" s="147"/>
      <c r="F16" s="147"/>
      <c r="G16" s="13" t="s">
        <v>98</v>
      </c>
      <c r="H16" s="113">
        <f>H17</f>
        <v>111000</v>
      </c>
    </row>
    <row r="17" spans="1:10" s="1" customFormat="1" ht="22.5" customHeight="1">
      <c r="B17" s="147"/>
      <c r="C17" s="147"/>
      <c r="D17" s="147"/>
      <c r="E17" s="164" t="s">
        <v>40</v>
      </c>
      <c r="F17" s="68"/>
      <c r="G17" s="86" t="s">
        <v>41</v>
      </c>
      <c r="H17" s="113">
        <f>+H18</f>
        <v>111000</v>
      </c>
    </row>
    <row r="18" spans="1:10" s="1" customFormat="1" ht="22.5" customHeight="1">
      <c r="B18" s="147"/>
      <c r="C18" s="147"/>
      <c r="D18" s="147"/>
      <c r="E18" s="147"/>
      <c r="F18" s="164">
        <v>21001</v>
      </c>
      <c r="G18" s="68" t="s">
        <v>93</v>
      </c>
      <c r="H18" s="73">
        <f>+'2'!H45</f>
        <v>111000</v>
      </c>
    </row>
    <row r="19" spans="1:10" s="55" customFormat="1">
      <c r="A19" s="67"/>
      <c r="B19" s="67"/>
      <c r="C19" s="67"/>
      <c r="D19" s="67"/>
      <c r="E19" s="67"/>
      <c r="F19" s="67"/>
    </row>
    <row r="20" spans="1:10" s="55" customFormat="1">
      <c r="A20" s="67"/>
      <c r="B20" s="67"/>
      <c r="C20" s="67"/>
      <c r="D20" s="67"/>
      <c r="E20" s="67"/>
      <c r="F20" s="67"/>
    </row>
    <row r="22" spans="1:10" s="63" customFormat="1" ht="95.25" customHeight="1">
      <c r="A22" s="66"/>
      <c r="B22" s="66"/>
      <c r="C22" s="193" t="s">
        <v>166</v>
      </c>
      <c r="D22" s="193"/>
      <c r="E22" s="193"/>
      <c r="F22" s="193"/>
      <c r="G22" s="193"/>
      <c r="H22" s="193"/>
      <c r="I22" s="193"/>
      <c r="J22" s="64"/>
    </row>
  </sheetData>
  <mergeCells count="6">
    <mergeCell ref="C22:I22"/>
    <mergeCell ref="B5:H5"/>
    <mergeCell ref="B8:D8"/>
    <mergeCell ref="E8:F8"/>
    <mergeCell ref="G8:G9"/>
    <mergeCell ref="H8:H9"/>
  </mergeCells>
  <pageMargins left="0.19685039370078741" right="0.23622047244094491" top="0.23622047244094491" bottom="0.19685039370078741" header="0.15748031496062992" footer="0.15748031496062992"/>
  <pageSetup paperSize="9" scale="8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abSelected="1" topLeftCell="A15" zoomScaleNormal="100" zoomScaleSheetLayoutView="85" workbookViewId="0">
      <selection activeCell="C35" sqref="A1:I35"/>
    </sheetView>
  </sheetViews>
  <sheetFormatPr defaultColWidth="9.140625" defaultRowHeight="17.25"/>
  <cols>
    <col min="1" max="1" width="4" style="55" customWidth="1"/>
    <col min="2" max="2" width="38.42578125" style="55" customWidth="1"/>
    <col min="3" max="3" width="61.7109375" style="55" customWidth="1"/>
    <col min="4" max="4" width="17.140625" style="55" customWidth="1"/>
    <col min="5" max="5" width="18.5703125" style="55" customWidth="1"/>
    <col min="6" max="6" width="20.42578125" style="55" customWidth="1"/>
    <col min="7" max="7" width="1.7109375" style="55" customWidth="1"/>
    <col min="8" max="8" width="1.140625" style="55" hidden="1" customWidth="1"/>
    <col min="9" max="9" width="0" style="55" hidden="1" customWidth="1"/>
    <col min="10" max="16384" width="9.140625" style="55"/>
  </cols>
  <sheetData>
    <row r="1" spans="1:6">
      <c r="D1" s="149"/>
      <c r="E1" s="149"/>
      <c r="F1" s="149" t="s">
        <v>152</v>
      </c>
    </row>
    <row r="2" spans="1:6">
      <c r="D2" s="149"/>
      <c r="E2" s="220" t="s">
        <v>74</v>
      </c>
      <c r="F2" s="220"/>
    </row>
    <row r="3" spans="1:6">
      <c r="D3" s="220" t="s">
        <v>75</v>
      </c>
      <c r="E3" s="220"/>
      <c r="F3" s="220"/>
    </row>
    <row r="4" spans="1:6" ht="34.5" customHeight="1"/>
    <row r="5" spans="1:6" ht="39.75" customHeight="1">
      <c r="A5" s="240" t="s">
        <v>167</v>
      </c>
      <c r="B5" s="240"/>
      <c r="C5" s="240"/>
      <c r="D5" s="240"/>
      <c r="E5" s="240"/>
      <c r="F5" s="240"/>
    </row>
    <row r="6" spans="1:6" ht="12.75" customHeight="1">
      <c r="A6" s="241"/>
      <c r="B6" s="241"/>
      <c r="C6" s="241"/>
    </row>
    <row r="7" spans="1:6">
      <c r="A7" s="180"/>
      <c r="B7" s="180"/>
      <c r="C7" s="180"/>
    </row>
    <row r="8" spans="1:6" ht="20.25" customHeight="1">
      <c r="A8" s="180"/>
      <c r="B8" s="180"/>
      <c r="C8" s="180" t="s">
        <v>76</v>
      </c>
    </row>
    <row r="9" spans="1:6" ht="12.75" customHeight="1">
      <c r="A9" s="180"/>
      <c r="B9" s="180"/>
      <c r="C9" s="180"/>
    </row>
    <row r="11" spans="1:6">
      <c r="B11" s="181" t="s">
        <v>77</v>
      </c>
      <c r="C11" s="181" t="s">
        <v>78</v>
      </c>
    </row>
    <row r="12" spans="1:6" ht="29.25" customHeight="1">
      <c r="B12" s="53" t="s">
        <v>79</v>
      </c>
      <c r="C12" s="182" t="s">
        <v>41</v>
      </c>
    </row>
    <row r="13" spans="1:6">
      <c r="B13" s="55" t="s">
        <v>80</v>
      </c>
    </row>
    <row r="14" spans="1:6" ht="39" customHeight="1">
      <c r="B14" s="59" t="s">
        <v>81</v>
      </c>
      <c r="C14" s="61">
        <v>1157</v>
      </c>
      <c r="D14" s="242" t="s">
        <v>168</v>
      </c>
      <c r="E14" s="243"/>
      <c r="F14" s="244"/>
    </row>
    <row r="15" spans="1:6" ht="36.75" customHeight="1">
      <c r="B15" s="59" t="s">
        <v>83</v>
      </c>
      <c r="C15" s="155">
        <v>12028</v>
      </c>
      <c r="D15" s="57" t="s">
        <v>90</v>
      </c>
      <c r="E15" s="57" t="s">
        <v>84</v>
      </c>
      <c r="F15" s="57" t="s">
        <v>2</v>
      </c>
    </row>
    <row r="16" spans="1:6" ht="120.75" customHeight="1">
      <c r="B16" s="59" t="s">
        <v>85</v>
      </c>
      <c r="C16" s="165" t="s">
        <v>72</v>
      </c>
      <c r="D16" s="56"/>
      <c r="E16" s="56"/>
      <c r="F16" s="56"/>
    </row>
    <row r="17" spans="2:6" ht="66" customHeight="1">
      <c r="B17" s="59" t="s">
        <v>86</v>
      </c>
      <c r="C17" s="165" t="s">
        <v>73</v>
      </c>
      <c r="D17" s="58"/>
      <c r="E17" s="58"/>
      <c r="F17" s="58"/>
    </row>
    <row r="18" spans="2:6" ht="30.75" customHeight="1">
      <c r="B18" s="59" t="s">
        <v>87</v>
      </c>
      <c r="C18" s="165" t="s">
        <v>39</v>
      </c>
      <c r="D18" s="58"/>
      <c r="E18" s="58"/>
      <c r="F18" s="58"/>
    </row>
    <row r="19" spans="2:6" s="72" customFormat="1" ht="37.5" customHeight="1">
      <c r="B19" s="59" t="s">
        <v>54</v>
      </c>
      <c r="C19" s="62" t="s">
        <v>67</v>
      </c>
      <c r="D19" s="183"/>
      <c r="E19" s="183"/>
      <c r="F19" s="183"/>
    </row>
    <row r="20" spans="2:6">
      <c r="B20" s="245" t="s">
        <v>88</v>
      </c>
      <c r="C20" s="245"/>
      <c r="D20" s="58"/>
      <c r="E20" s="58"/>
      <c r="F20" s="58"/>
    </row>
    <row r="21" spans="2:6" ht="22.5" customHeight="1">
      <c r="B21" s="246" t="s">
        <v>89</v>
      </c>
      <c r="C21" s="246"/>
      <c r="D21" s="176">
        <f>-D31</f>
        <v>-111000</v>
      </c>
      <c r="E21" s="176">
        <f t="shared" ref="E21:F21" si="0">-E31</f>
        <v>-111000</v>
      </c>
      <c r="F21" s="176">
        <f t="shared" si="0"/>
        <v>-111000</v>
      </c>
    </row>
    <row r="22" spans="2:6" ht="13.5" customHeight="1">
      <c r="B22" s="114"/>
      <c r="C22" s="114"/>
      <c r="D22" s="184"/>
      <c r="E22" s="184"/>
      <c r="F22" s="184"/>
    </row>
    <row r="23" spans="2:6" ht="48" customHeight="1">
      <c r="B23" s="158" t="s">
        <v>81</v>
      </c>
      <c r="C23" s="13">
        <v>1157</v>
      </c>
      <c r="D23" s="190" t="s">
        <v>82</v>
      </c>
      <c r="E23" s="190"/>
      <c r="F23" s="190"/>
    </row>
    <row r="24" spans="2:6" ht="34.5">
      <c r="B24" s="158" t="s">
        <v>83</v>
      </c>
      <c r="C24" s="157">
        <v>21001</v>
      </c>
      <c r="D24" s="57" t="s">
        <v>90</v>
      </c>
      <c r="E24" s="57" t="s">
        <v>84</v>
      </c>
      <c r="F24" s="57" t="s">
        <v>2</v>
      </c>
    </row>
    <row r="25" spans="2:6" ht="39.75" customHeight="1">
      <c r="B25" s="158" t="s">
        <v>85</v>
      </c>
      <c r="C25" s="68" t="s">
        <v>93</v>
      </c>
      <c r="D25" s="76"/>
      <c r="E25" s="76"/>
      <c r="F25" s="76"/>
    </row>
    <row r="26" spans="2:6" ht="43.5" customHeight="1">
      <c r="B26" s="158" t="s">
        <v>86</v>
      </c>
      <c r="C26" s="68" t="s">
        <v>93</v>
      </c>
      <c r="D26" s="76"/>
      <c r="E26" s="76"/>
      <c r="F26" s="76"/>
    </row>
    <row r="27" spans="2:6" ht="52.15" customHeight="1">
      <c r="B27" s="158" t="s">
        <v>87</v>
      </c>
      <c r="C27" s="68" t="s">
        <v>96</v>
      </c>
      <c r="D27" s="76"/>
      <c r="E27" s="76"/>
      <c r="F27" s="76"/>
    </row>
    <row r="28" spans="2:6" ht="32.25" customHeight="1">
      <c r="B28" s="158" t="s">
        <v>124</v>
      </c>
      <c r="C28" s="115" t="s">
        <v>125</v>
      </c>
      <c r="D28" s="76"/>
      <c r="E28" s="76"/>
      <c r="F28" s="76"/>
    </row>
    <row r="29" spans="2:6" ht="23.25" customHeight="1">
      <c r="B29" s="192" t="s">
        <v>88</v>
      </c>
      <c r="C29" s="192"/>
      <c r="D29" s="76"/>
      <c r="E29" s="76"/>
      <c r="F29" s="76"/>
    </row>
    <row r="30" spans="2:6" ht="20.25" customHeight="1">
      <c r="B30" s="237" t="s">
        <v>126</v>
      </c>
      <c r="C30" s="238"/>
      <c r="D30" s="117">
        <v>8</v>
      </c>
      <c r="E30" s="117">
        <v>8</v>
      </c>
      <c r="F30" s="117">
        <v>8</v>
      </c>
    </row>
    <row r="31" spans="2:6" ht="24" customHeight="1">
      <c r="B31" s="239" t="s">
        <v>89</v>
      </c>
      <c r="C31" s="239"/>
      <c r="D31" s="109">
        <f>+'6'!H18</f>
        <v>111000</v>
      </c>
      <c r="E31" s="109">
        <f>D31</f>
        <v>111000</v>
      </c>
      <c r="F31" s="109">
        <f>E31</f>
        <v>111000</v>
      </c>
    </row>
    <row r="35" spans="1:10" s="63" customFormat="1" ht="95.25" customHeight="1">
      <c r="A35" s="66"/>
      <c r="B35" s="66"/>
      <c r="C35" s="193" t="s">
        <v>166</v>
      </c>
      <c r="D35" s="193"/>
      <c r="E35" s="193"/>
      <c r="F35" s="193"/>
      <c r="G35" s="193"/>
      <c r="H35" s="193"/>
      <c r="I35" s="193"/>
      <c r="J35" s="64"/>
    </row>
  </sheetData>
  <mergeCells count="12">
    <mergeCell ref="C35:I35"/>
    <mergeCell ref="B30:C30"/>
    <mergeCell ref="B31:C31"/>
    <mergeCell ref="E2:F2"/>
    <mergeCell ref="D3:F3"/>
    <mergeCell ref="A5:F5"/>
    <mergeCell ref="D23:F23"/>
    <mergeCell ref="B29:C29"/>
    <mergeCell ref="A6:C6"/>
    <mergeCell ref="D14:F14"/>
    <mergeCell ref="B20:C20"/>
    <mergeCell ref="B21:C21"/>
  </mergeCells>
  <pageMargins left="0.54" right="0.41" top="0.33" bottom="0.33" header="0.31496062992125984" footer="0.31496062992125984"/>
  <pageSetup paperSize="9" scale="5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"/>
  <sheetViews>
    <sheetView workbookViewId="0">
      <selection activeCell="I20" sqref="A1:I20"/>
    </sheetView>
  </sheetViews>
  <sheetFormatPr defaultColWidth="8.7109375" defaultRowHeight="17.25"/>
  <cols>
    <col min="1" max="1" width="18.85546875" style="80" customWidth="1"/>
    <col min="2" max="2" width="16.85546875" style="80" customWidth="1"/>
    <col min="3" max="3" width="14.28515625" style="80" customWidth="1"/>
    <col min="4" max="4" width="17.5703125" style="80" customWidth="1"/>
    <col min="5" max="5" width="10" style="80" customWidth="1"/>
    <col min="6" max="6" width="11" style="80" customWidth="1"/>
    <col min="7" max="7" width="15.85546875" style="80" customWidth="1"/>
    <col min="8" max="8" width="10.85546875" style="80" customWidth="1"/>
    <col min="9" max="9" width="25" style="80" customWidth="1"/>
    <col min="10" max="10" width="11.85546875" style="80" customWidth="1"/>
    <col min="11" max="11" width="13.85546875" style="80" bestFit="1" customWidth="1"/>
    <col min="12" max="13" width="11" style="80" bestFit="1" customWidth="1"/>
    <col min="14" max="16384" width="8.7109375" style="80"/>
  </cols>
  <sheetData>
    <row r="1" spans="1:11" s="131" customFormat="1">
      <c r="A1" s="130"/>
      <c r="B1" s="130"/>
      <c r="C1" s="130"/>
      <c r="D1" s="262" t="s">
        <v>153</v>
      </c>
      <c r="E1" s="262"/>
      <c r="F1" s="262"/>
      <c r="G1" s="262"/>
      <c r="H1" s="262"/>
      <c r="I1" s="262"/>
    </row>
    <row r="2" spans="1:11" s="132" customFormat="1">
      <c r="A2" s="196" t="s">
        <v>141</v>
      </c>
      <c r="B2" s="196"/>
      <c r="C2" s="196"/>
      <c r="D2" s="196"/>
      <c r="E2" s="196"/>
      <c r="F2" s="196"/>
      <c r="G2" s="196"/>
      <c r="H2" s="196"/>
      <c r="I2" s="196"/>
    </row>
    <row r="3" spans="1:11" s="132" customFormat="1">
      <c r="A3" s="196" t="s">
        <v>0</v>
      </c>
      <c r="B3" s="196"/>
      <c r="C3" s="196"/>
      <c r="D3" s="196"/>
      <c r="E3" s="196"/>
      <c r="F3" s="196"/>
      <c r="G3" s="196"/>
      <c r="H3" s="196"/>
      <c r="I3" s="196"/>
    </row>
    <row r="4" spans="1:11" s="132" customFormat="1">
      <c r="A4" s="52"/>
      <c r="B4" s="52"/>
      <c r="C4" s="52"/>
      <c r="D4" s="52"/>
      <c r="E4" s="52"/>
      <c r="F4" s="52"/>
      <c r="G4" s="52"/>
      <c r="H4" s="52"/>
      <c r="I4" s="52"/>
    </row>
    <row r="5" spans="1:11" s="131" customFormat="1" ht="48" customHeight="1">
      <c r="A5" s="263" t="s">
        <v>171</v>
      </c>
      <c r="B5" s="263"/>
      <c r="C5" s="263"/>
      <c r="D5" s="263"/>
      <c r="E5" s="263"/>
      <c r="F5" s="263"/>
      <c r="G5" s="263"/>
      <c r="H5" s="263"/>
      <c r="I5" s="263"/>
    </row>
    <row r="6" spans="1:11">
      <c r="A6" s="247"/>
      <c r="B6" s="247"/>
      <c r="C6" s="247"/>
      <c r="D6" s="247"/>
      <c r="E6" s="247"/>
      <c r="F6" s="247"/>
      <c r="G6" s="247"/>
      <c r="H6" s="247"/>
      <c r="I6" s="247"/>
    </row>
    <row r="7" spans="1:11" ht="86.25">
      <c r="A7" s="248" t="s">
        <v>127</v>
      </c>
      <c r="B7" s="256" t="s">
        <v>128</v>
      </c>
      <c r="C7" s="257"/>
      <c r="D7" s="258"/>
      <c r="E7" s="248" t="s">
        <v>129</v>
      </c>
      <c r="F7" s="248" t="s">
        <v>130</v>
      </c>
      <c r="G7" s="248" t="s">
        <v>131</v>
      </c>
      <c r="H7" s="248" t="s">
        <v>132</v>
      </c>
      <c r="I7" s="2" t="s">
        <v>82</v>
      </c>
    </row>
    <row r="8" spans="1:11" ht="34.5">
      <c r="A8" s="248"/>
      <c r="B8" s="259"/>
      <c r="C8" s="260"/>
      <c r="D8" s="261"/>
      <c r="E8" s="248"/>
      <c r="F8" s="248"/>
      <c r="G8" s="248"/>
      <c r="H8" s="248"/>
      <c r="I8" s="118" t="s">
        <v>133</v>
      </c>
    </row>
    <row r="9" spans="1:11">
      <c r="A9" s="133">
        <v>1</v>
      </c>
      <c r="B9" s="249">
        <v>2</v>
      </c>
      <c r="C9" s="250"/>
      <c r="D9" s="251"/>
      <c r="E9" s="118">
        <v>3</v>
      </c>
      <c r="F9" s="134">
        <v>4</v>
      </c>
      <c r="G9" s="118">
        <v>5</v>
      </c>
      <c r="H9" s="134">
        <v>6</v>
      </c>
      <c r="I9" s="118">
        <v>7</v>
      </c>
    </row>
    <row r="10" spans="1:11">
      <c r="A10" s="252" t="s">
        <v>99</v>
      </c>
      <c r="B10" s="252"/>
      <c r="C10" s="252"/>
      <c r="D10" s="252"/>
      <c r="E10" s="252"/>
      <c r="F10" s="252"/>
      <c r="G10" s="252"/>
      <c r="H10" s="252"/>
      <c r="I10" s="121">
        <f>I11</f>
        <v>111000</v>
      </c>
      <c r="J10" s="119"/>
    </row>
    <row r="11" spans="1:11" s="120" customFormat="1">
      <c r="A11" s="97" t="s">
        <v>134</v>
      </c>
      <c r="B11" s="97" t="s">
        <v>137</v>
      </c>
      <c r="C11" s="97" t="s">
        <v>138</v>
      </c>
      <c r="D11" s="253" t="s">
        <v>142</v>
      </c>
      <c r="E11" s="254"/>
      <c r="F11" s="254"/>
      <c r="G11" s="254"/>
      <c r="H11" s="255"/>
      <c r="I11" s="121">
        <f>I12</f>
        <v>111000</v>
      </c>
    </row>
    <row r="12" spans="1:11" s="122" customFormat="1">
      <c r="A12" s="44" t="s">
        <v>143</v>
      </c>
      <c r="B12" s="198" t="s">
        <v>95</v>
      </c>
      <c r="C12" s="199"/>
      <c r="D12" s="199"/>
      <c r="E12" s="199"/>
      <c r="F12" s="199"/>
      <c r="G12" s="199"/>
      <c r="H12" s="200"/>
      <c r="I12" s="121">
        <f>I13</f>
        <v>111000</v>
      </c>
    </row>
    <row r="13" spans="1:11" s="125" customFormat="1" ht="21.75" customHeight="1">
      <c r="A13" s="97" t="s">
        <v>135</v>
      </c>
      <c r="B13" s="198" t="s">
        <v>139</v>
      </c>
      <c r="C13" s="199"/>
      <c r="D13" s="200"/>
      <c r="E13" s="123" t="s">
        <v>135</v>
      </c>
      <c r="F13" s="123" t="s">
        <v>135</v>
      </c>
      <c r="G13" s="123"/>
      <c r="H13" s="124"/>
      <c r="I13" s="121">
        <f>I14</f>
        <v>111000</v>
      </c>
    </row>
    <row r="14" spans="1:11">
      <c r="A14" s="129">
        <v>34911151</v>
      </c>
      <c r="B14" s="246" t="s">
        <v>144</v>
      </c>
      <c r="C14" s="246"/>
      <c r="D14" s="246"/>
      <c r="E14" s="97" t="s">
        <v>136</v>
      </c>
      <c r="F14" s="97" t="s">
        <v>140</v>
      </c>
      <c r="G14" s="135">
        <v>13875000</v>
      </c>
      <c r="H14" s="128">
        <v>8</v>
      </c>
      <c r="I14" s="121">
        <f t="shared" ref="I14" si="0">G14*H14/1000</f>
        <v>111000</v>
      </c>
      <c r="K14" s="127"/>
    </row>
    <row r="18" spans="2:7">
      <c r="B18" s="247" t="s">
        <v>172</v>
      </c>
      <c r="C18" s="247"/>
      <c r="D18" s="247"/>
      <c r="E18" s="247"/>
    </row>
    <row r="19" spans="2:7">
      <c r="B19" s="247"/>
      <c r="C19" s="247"/>
      <c r="D19" s="247"/>
      <c r="E19" s="247"/>
    </row>
    <row r="20" spans="2:7">
      <c r="B20" s="247"/>
      <c r="C20" s="247"/>
      <c r="D20" s="247"/>
      <c r="E20" s="247"/>
      <c r="G20" s="80" t="s">
        <v>123</v>
      </c>
    </row>
  </sheetData>
  <mergeCells count="18">
    <mergeCell ref="D1:I1"/>
    <mergeCell ref="A2:I2"/>
    <mergeCell ref="A3:I3"/>
    <mergeCell ref="A5:I5"/>
    <mergeCell ref="A6:I6"/>
    <mergeCell ref="B14:D14"/>
    <mergeCell ref="B18:E20"/>
    <mergeCell ref="H7:H8"/>
    <mergeCell ref="B9:D9"/>
    <mergeCell ref="A10:H10"/>
    <mergeCell ref="D11:H11"/>
    <mergeCell ref="B12:H12"/>
    <mergeCell ref="B13:D13"/>
    <mergeCell ref="A7:A8"/>
    <mergeCell ref="B7:D8"/>
    <mergeCell ref="E7:E8"/>
    <mergeCell ref="F7:F8"/>
    <mergeCell ref="G7:G8"/>
  </mergeCells>
  <pageMargins left="0.70866141732283472" right="0.70866141732283472" top="0.74803149606299213" bottom="0.74803149606299213" header="0.31496062992125984" footer="0.31496062992125984"/>
  <pageSetup paperSize="9" scale="79" orientation="landscape" horizont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workbookViewId="0">
      <selection activeCell="C13" sqref="A1:C13"/>
    </sheetView>
  </sheetViews>
  <sheetFormatPr defaultColWidth="8.7109375" defaultRowHeight="17.25"/>
  <cols>
    <col min="1" max="1" width="7.42578125" style="80" customWidth="1"/>
    <col min="2" max="2" width="43.28515625" style="80" customWidth="1"/>
    <col min="3" max="3" width="41.85546875" style="80" customWidth="1"/>
    <col min="4" max="4" width="13" style="80" customWidth="1"/>
    <col min="5" max="6" width="12.42578125" style="80" customWidth="1"/>
    <col min="7" max="7" width="14.7109375" style="80" customWidth="1"/>
    <col min="8" max="8" width="12.140625" style="80" customWidth="1"/>
    <col min="9" max="9" width="17.7109375" style="80" customWidth="1"/>
    <col min="10" max="10" width="19.42578125" style="80" customWidth="1"/>
    <col min="11" max="11" width="13.85546875" style="80" bestFit="1" customWidth="1"/>
    <col min="12" max="13" width="11" style="80" bestFit="1" customWidth="1"/>
    <col min="14" max="16384" width="8.7109375" style="80"/>
  </cols>
  <sheetData>
    <row r="1" spans="1:9" s="136" customFormat="1" ht="17.25" customHeight="1">
      <c r="C1" s="137" t="s">
        <v>154</v>
      </c>
      <c r="D1" s="138"/>
      <c r="E1" s="138"/>
      <c r="F1" s="138"/>
      <c r="G1" s="138"/>
      <c r="H1" s="138"/>
      <c r="I1" s="138"/>
    </row>
    <row r="2" spans="1:9" s="139" customFormat="1" ht="17.25" customHeight="1">
      <c r="A2" s="230" t="s">
        <v>55</v>
      </c>
      <c r="B2" s="230"/>
      <c r="C2" s="230"/>
      <c r="D2" s="7"/>
      <c r="E2" s="7"/>
      <c r="F2" s="7"/>
      <c r="G2" s="7"/>
      <c r="H2" s="7"/>
      <c r="I2" s="7"/>
    </row>
    <row r="3" spans="1:9" s="139" customFormat="1" ht="17.25" customHeight="1">
      <c r="A3" s="230" t="s">
        <v>0</v>
      </c>
      <c r="B3" s="230"/>
      <c r="C3" s="230"/>
      <c r="D3" s="7"/>
      <c r="E3" s="7"/>
      <c r="F3" s="7"/>
      <c r="G3" s="7"/>
      <c r="H3" s="7"/>
      <c r="I3" s="7"/>
    </row>
    <row r="4" spans="1:9" s="139" customFormat="1" ht="17.25" customHeight="1">
      <c r="A4" s="152"/>
      <c r="B4" s="152"/>
      <c r="C4" s="152"/>
      <c r="D4" s="152"/>
      <c r="E4" s="7"/>
      <c r="F4" s="7"/>
      <c r="G4" s="7"/>
      <c r="H4" s="7"/>
      <c r="I4" s="7"/>
    </row>
    <row r="5" spans="1:9" s="139" customFormat="1" ht="17.25" customHeight="1">
      <c r="A5" s="152"/>
      <c r="B5" s="152"/>
      <c r="C5" s="152"/>
      <c r="D5" s="152"/>
      <c r="E5" s="7"/>
      <c r="F5" s="7"/>
      <c r="G5" s="7"/>
      <c r="H5" s="7"/>
      <c r="I5" s="7"/>
    </row>
    <row r="6" spans="1:9" s="139" customFormat="1" ht="17.25" customHeight="1">
      <c r="A6" s="152"/>
      <c r="B6" s="152"/>
      <c r="C6" s="152"/>
      <c r="D6" s="152"/>
      <c r="E6" s="152"/>
      <c r="F6" s="152"/>
      <c r="G6" s="152"/>
      <c r="H6" s="152"/>
      <c r="I6" s="152"/>
    </row>
    <row r="7" spans="1:9" s="136" customFormat="1" ht="97.5" customHeight="1">
      <c r="A7" s="264" t="s">
        <v>174</v>
      </c>
      <c r="B7" s="264"/>
      <c r="C7" s="264"/>
      <c r="D7" s="138"/>
      <c r="E7" s="138"/>
      <c r="F7" s="138"/>
      <c r="G7" s="138"/>
      <c r="H7" s="138"/>
      <c r="I7" s="138"/>
    </row>
    <row r="8" spans="1:9" ht="28.5" customHeight="1">
      <c r="A8" s="140"/>
      <c r="B8" s="140"/>
      <c r="C8" s="140"/>
      <c r="D8" s="140"/>
      <c r="E8" s="140"/>
      <c r="F8" s="140"/>
      <c r="G8" s="140"/>
      <c r="H8" s="140"/>
      <c r="I8" s="140"/>
    </row>
    <row r="9" spans="1:9" ht="22.5" customHeight="1">
      <c r="A9" s="126" t="s">
        <v>145</v>
      </c>
      <c r="B9" s="126" t="s">
        <v>146</v>
      </c>
      <c r="C9" s="126" t="s">
        <v>147</v>
      </c>
      <c r="I9" s="141"/>
    </row>
    <row r="10" spans="1:9" s="142" customFormat="1" ht="25.5" customHeight="1">
      <c r="A10" s="126">
        <v>1</v>
      </c>
      <c r="B10" s="144" t="s">
        <v>148</v>
      </c>
      <c r="C10" s="126" t="s">
        <v>149</v>
      </c>
    </row>
    <row r="11" spans="1:9">
      <c r="A11" s="142"/>
      <c r="B11" s="142"/>
      <c r="C11" s="142"/>
    </row>
    <row r="12" spans="1:9">
      <c r="A12" s="142"/>
      <c r="B12" s="142"/>
      <c r="C12" s="142"/>
    </row>
    <row r="13" spans="1:9" ht="51.75">
      <c r="B13" s="145" t="s">
        <v>173</v>
      </c>
      <c r="C13" s="143" t="s">
        <v>91</v>
      </c>
    </row>
  </sheetData>
  <mergeCells count="3">
    <mergeCell ref="A2:C2"/>
    <mergeCell ref="A3:C3"/>
    <mergeCell ref="A7:C7"/>
  </mergeCells>
  <pageMargins left="0.70866141732283472" right="0.70866141732283472" top="0.74803149606299213" bottom="0.74803149606299213" header="0.31496062992125984" footer="0.31496062992125984"/>
  <pageSetup paperSize="9" orientation="landscape" horizont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https://mul2.gov.am/tasks/797966/oneclick/havelvac.xlsx?token=aac99a9b81ca3bd652772eba62712298</cp:keywords>
  <cp:lastModifiedBy>Hasmik Aperyan</cp:lastModifiedBy>
  <cp:lastPrinted>2023-05-29T14:49:13Z</cp:lastPrinted>
  <dcterms:created xsi:type="dcterms:W3CDTF">2020-01-16T08:04:10Z</dcterms:created>
  <dcterms:modified xsi:type="dcterms:W3CDTF">2023-05-29T14:49:17Z</dcterms:modified>
</cp:coreProperties>
</file>