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10" activeTab="1"/>
  </bookViews>
  <sheets>
    <sheet name="Հավելված 1" sheetId="19" r:id="rId1"/>
    <sheet name="Հավելված 2" sheetId="12" r:id="rId2"/>
  </sheets>
  <definedNames>
    <definedName name="_xlnm.Print_Area" localSheetId="0">'Հավելված 1'!$A$1:$C$22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5" i="12" l="1"/>
  <c r="K25" i="12"/>
  <c r="L24" i="12"/>
  <c r="K24" i="12"/>
  <c r="L23" i="12"/>
  <c r="K23" i="12"/>
  <c r="L22" i="12"/>
  <c r="K22" i="12"/>
  <c r="L21" i="12"/>
  <c r="K21" i="12"/>
  <c r="L19" i="12"/>
  <c r="K19" i="12"/>
  <c r="L17" i="12"/>
  <c r="K17" i="12"/>
  <c r="L15" i="12"/>
  <c r="K15" i="12"/>
  <c r="L14" i="12"/>
  <c r="K14" i="12"/>
  <c r="L13" i="12"/>
  <c r="K13" i="12"/>
  <c r="L11" i="12"/>
  <c r="K11" i="12"/>
  <c r="D9" i="12" l="1"/>
  <c r="F10" i="12" l="1"/>
  <c r="E10" i="12"/>
  <c r="E9" i="12"/>
  <c r="B21" i="19" l="1"/>
  <c r="B20" i="19" s="1"/>
  <c r="B18" i="19" s="1"/>
  <c r="B16" i="19" s="1"/>
  <c r="B12" i="19" s="1"/>
  <c r="B10" i="19" s="1"/>
  <c r="J13" i="12"/>
  <c r="G13" i="12"/>
  <c r="I24" i="12"/>
  <c r="H24" i="12"/>
  <c r="H23" i="12" s="1"/>
  <c r="H22" i="12" s="1"/>
  <c r="H21" i="12" s="1"/>
  <c r="G25" i="12"/>
  <c r="B14" i="19" l="1"/>
  <c r="B8" i="19"/>
  <c r="J22" i="12"/>
  <c r="J25" i="12"/>
  <c r="G24" i="12"/>
  <c r="I23" i="12"/>
  <c r="H19" i="12"/>
  <c r="J23" i="12" l="1"/>
  <c r="J24" i="12"/>
  <c r="G23" i="12"/>
  <c r="I22" i="12"/>
  <c r="J21" i="12"/>
  <c r="H17" i="12"/>
  <c r="I21" i="12" l="1"/>
  <c r="G22" i="12"/>
  <c r="J19" i="12"/>
  <c r="H15" i="12"/>
  <c r="I19" i="12" l="1"/>
  <c r="G21" i="12"/>
  <c r="H14" i="12"/>
  <c r="J17" i="12"/>
  <c r="I17" i="12" l="1"/>
  <c r="G19" i="12"/>
  <c r="H11" i="12"/>
  <c r="J15" i="12"/>
  <c r="I15" i="12" l="1"/>
  <c r="G17" i="12"/>
  <c r="J14" i="12"/>
  <c r="J11" i="12"/>
  <c r="I14" i="12" l="1"/>
  <c r="G15" i="12"/>
  <c r="I11" i="12" l="1"/>
  <c r="G11" i="12" s="1"/>
  <c r="G14" i="12"/>
</calcChain>
</file>

<file path=xl/sharedStrings.xml><?xml version="1.0" encoding="utf-8"?>
<sst xmlns="http://schemas.openxmlformats.org/spreadsheetml/2006/main" count="107" uniqueCount="47">
  <si>
    <t xml:space="preserve"> Ծրագրային դասիչը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</si>
  <si>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</si>
  <si>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</si>
  <si>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այդ թվում`</t>
  </si>
  <si>
    <t xml:space="preserve"> այդ թվում` ըստ կատարողների</t>
  </si>
  <si>
    <t>Տարի</t>
  </si>
  <si>
    <t>(հազ. դրամ)</t>
  </si>
  <si>
    <t>Ինն ամիս</t>
  </si>
  <si>
    <t xml:space="preserve"> ԸՆԹԱՑԻԿ ԾԱԽՍԵՐ</t>
  </si>
  <si>
    <t xml:space="preserve"> ՈՉ ՖԻՆԱՆՍԱԿԱՆ ԱԿՏԻՎՆԵՐԻ ԳԾՈՎ ԾԱԽՍԵՐ</t>
  </si>
  <si>
    <t xml:space="preserve"> ՀԻՄՆԱԿԱՆ ՄԻՋՈՑՆԵՐ</t>
  </si>
  <si>
    <t>"     " "                   " N      -Ն որոշման</t>
  </si>
  <si>
    <t xml:space="preserve"> ՀՀ տարածքային կառավարման և ենթակառուցվածքների նախարարություն</t>
  </si>
  <si>
    <t xml:space="preserve"> ԸՆԴԱՄԵՆԸ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</si>
  <si>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</si>
  <si>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</si>
  <si>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Միջոց առում</t>
  </si>
  <si>
    <t xml:space="preserve">Ինն ամիս
</t>
  </si>
  <si>
    <t xml:space="preserve">Տարի
</t>
  </si>
  <si>
    <t xml:space="preserve"> Ընդամենը</t>
  </si>
  <si>
    <t xml:space="preserve"> Վարկային միջոցներ</t>
  </si>
  <si>
    <t xml:space="preserve"> Համաֆինան սավորում</t>
  </si>
  <si>
    <t xml:space="preserve"> ՇԵՆՔԵՐ ԵՎ ՇԻՆՈՒԹՅՈՒՆՆԵՐ</t>
  </si>
  <si>
    <t xml:space="preserve"> - Շենքերի և շինությունների շինարարություն</t>
  </si>
  <si>
    <t xml:space="preserve">  ԸՆԴԱՄԵՆԸ</t>
  </si>
  <si>
    <t>այդ թվում՝</t>
  </si>
  <si>
    <t>Պետական  բյուջեի  դեֆիցիտի ֆինանսավորման աղբյուրներն ու դրանց տարրերի անվանումները</t>
  </si>
  <si>
    <t>Հավելված N 1</t>
  </si>
  <si>
    <t>Ա.Ներքին աղբյուրներ-ընդամենը</t>
  </si>
  <si>
    <t>2.6.Այլ</t>
  </si>
  <si>
    <t>2. Ֆինանսական զուտ ակտիվներ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</si>
  <si>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</si>
  <si>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</si>
  <si>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</si>
  <si>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</si>
  <si>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</si>
  <si>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</si>
  <si>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Հավելված 2</t>
  </si>
  <si>
    <t xml:space="preserve"> Դպրոցների սեյսմիկ անվտանգության մակարդակի բարձրացման ծրագիր</t>
  </si>
  <si>
    <t xml:space="preserve"> 12001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</si>
  <si>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</si>
  <si>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ՀՀ կառավարության  2023 թվականի </t>
  </si>
  <si>
    <t>«ՀԱՅԱUՏԱՆԻ ՀԱՆՐԱՊԵՏՈՒԹՅԱՆ 2023 ԹՎԱԿԱՆԻ ՊԵՏԱԿԱՆ ԲՅՈՒՋԵԻ ՄԱUԻՆ» ՀԱՅԱUՏԱՆԻ ՀԱՆՐԱՊԵՏՈՒԹՅԱՆ OՐԵՆՔԻ N 3 ՀԱՎԵԼՎԱԾԻ N 1 ԱՂՅՈՒՍԱԿՈՒՄ ԿԱՏԱՐՎՈՂ ՎԵՐԱԲԱՇԽՈՒՄԸ ԵՎ ՀԱՅԱՍՏԱՆԻ ՀԱՆՐԱՊԵՏՈՒԹՅԱՆ ԿԱՌԱՎԱՐՈՒԹՅԱՆ 2022 ԹՎԱԿԱՆԻ ԴԵԿՏԵՄԲԵՐԻ 29-Ի N 2111-Ն ՈՐՈՇՄԱՆ N 1 ՀԱՎԵԼՎԱԾԻ N 1 ԱՂՅՈՒՍԱԿՈՒՄ ԿԱՏԱՐՎՈՂ ՓՈՓՈԽՈՒԹՅՈՒՆՆԵՐԸ</t>
  </si>
  <si>
    <t xml:space="preserve"> «ՀԱՅԱՍՏԱՆԻ ՀԱՆՐԱՊԵՏՈՒԹՅԱՆ 2023 ԹՎԱԿԱՆԻ ՊԵՏԱԿԱՆ ԲՅՈՒՋԵԻ ՄԱՍԻՆ» ՕՐԵՆՔԻ N 1 ՀԱՎԵԼՎԱԾԻ N 4 ԱՂՅՈՒՍԱԿՈՒՄ ԿԱՏԱՐՎՈՂ ՎԵՐԱԲԱՇԽՈՒՄԸ ԵՎ ՀԱՅԱՍՏԱՆԻ ՀԱՆՐԱՊԵՏՈՒԹՅԱՆ ԿԱՌԱՎԱՐՈՒԹՅԱՆ 2022 ԹՎԱԿԱՆԻ ԴԵԿՏԵՄԲԵՐԻ 29-Ի N 2111-Ն ՈՐՈՇՄԱՆ N5 ՀԱՎԵԼՎԱԾԻ N 3 ԱՂՅՈՒՍԱԿՈՒՄ ԿԱՏԱՐՎՈՂ ՓՈՓՈԽՈՒԹՅՈՒՆՆԵՐԸ</t>
  </si>
  <si>
    <t>Առաջին կիսամյակ</t>
  </si>
  <si>
    <t>-</t>
  </si>
  <si>
    <t>ժամանակավորապես ազատ միջոցներ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</si>
</sst>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* #,##0.00\ _₽_-;\-* #,##0.00\ _₽_-;_-* &quot;-&quot;??\ _₽_-;_-@_-"/>
    <numFmt numFmtId="167" formatCode="_(* #,##0.0_);_(* \(#,##0.0\);_(* &quot;-&quot;??_);_(@_)"/>
    <numFmt numFmtId="168" formatCode="##,##0.0;\(##,##0.0\);\-"/>
    <numFmt numFmtId="169" formatCode="_-* #,##0.00_р_._-;\-* #,##0.00_р_._-;_-* &quot;-&quot;??_р_._-;_-@_-"/>
    <numFmt numFmtId="170" formatCode="_(* #,##0.0_);_(* \(#,##0.0\);_(* &quot;-&quot;?_);_(@_)"/>
    <numFmt numFmtId="171" formatCode="_(* #,##0.00_);_(* \(#,##0.00\);_(* &quot;-&quot;?_);_(@_)"/>
    <numFmt numFmtId="172" formatCode="_-* #,##0.0_р_._-;\-* #,##0.0_р_._-;_-* &quot;-&quot;??_р_._-;_-@_-"/>
    <numFmt numFmtId="173" formatCode="_(* #,##0.000_);_(* \(#,##0.000\);_(* &quot;-&quot;??_);_(@_)"/>
    <numFmt numFmtId="174" formatCode="_-* #,##0.00\ _ _-;\-* #,##0.00\ _ _-;_-* &quot;-&quot;??\ _ _-;_-@_-"/>
    <numFmt numFmtId="175" formatCode="_ * #,##0.00_)\ _ _ ;_ * \(#,##0.00\)\ _ _ ;_ * &quot;-&quot;??_)\ _ _ ;_ @_ "/>
    <numFmt numFmtId="176" formatCode="_ * #,##0.00_)\ _ _ ;_ * \(#,##0.00\)\ _ _ ;_ * &quot;-&quot;??_)\ _ _ ;_ @_ "/>
  </numFmts>
  <fonts count="74">
    <font>
      <sz val="10"/>
      <name val="Arial Armenian"/>
      <family val="2"/>
    </font>
    <font>
      <sz val="11"/>
      <color indexed="8"/>
      <name val="Calibri"/>
      <family val="2"/>
      <charset val="204"/>
    </font>
    <font>
      <sz val="10"/>
      <name val="Arial Armenian"/>
      <family val="2"/>
    </font>
    <font>
      <sz val="8"/>
      <name val="GHEA Grapalat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12"/>
      <name val="GHEA Grapalat"/>
      <family val="3"/>
    </font>
    <font>
      <sz val="10"/>
      <name val="Arial"/>
      <family val="2"/>
    </font>
    <font>
      <sz val="11"/>
      <name val="Times Armenian"/>
      <family val="1"/>
    </font>
    <font>
      <i/>
      <sz val="12"/>
      <name val="GHEA Grapalat"/>
      <family val="3"/>
    </font>
    <font>
      <sz val="11"/>
      <color indexed="8"/>
      <name val="Calibri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2"/>
      <name val="Times LatArm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0"/>
      <name val="Times Armenian"/>
      <family val="1"/>
    </font>
    <font>
      <sz val="8"/>
      <name val="Arial Armenian"/>
      <family val="2"/>
      <charset val="204"/>
    </font>
    <font>
      <sz val="12"/>
      <color indexed="8"/>
      <name val="Times Armenian"/>
      <family val="2"/>
    </font>
    <font>
      <sz val="10"/>
      <name val="Arial Cyr"/>
      <family val="2"/>
      <charset val="204"/>
    </font>
    <font>
      <sz val="10"/>
      <name val="Arial"/>
      <family val="2"/>
    </font>
    <font>
      <i/>
      <sz val="8"/>
      <name val="GHEA Grapalat"/>
      <family val="2"/>
    </font>
    <font>
      <b/>
      <sz val="12"/>
      <name val="GHEA Grapalat"/>
      <family val="3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sz val="11"/>
      <color theme="0"/>
      <name val="Calibri"/>
      <family val="2"/>
      <scheme val="minor"/>
    </font>
    <font>
      <sz val="11"/>
      <color theme="0"/>
      <name val="Times Armenian"/>
      <family val="2"/>
    </font>
    <font>
      <sz val="11"/>
      <color rgb="FF9C0006"/>
      <name val="Calibri"/>
      <family val="2"/>
      <scheme val="minor"/>
    </font>
    <font>
      <sz val="11"/>
      <color rgb="FF9C0006"/>
      <name val="Times Armenian"/>
      <family val="2"/>
    </font>
    <font>
      <b/>
      <sz val="11"/>
      <color rgb="FFFA7D00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Times Armenian"/>
      <family val="2"/>
    </font>
    <font>
      <i/>
      <sz val="11"/>
      <color rgb="FF7F7F7F"/>
      <name val="Calibri"/>
      <family val="2"/>
      <scheme val="minor"/>
    </font>
    <font>
      <i/>
      <sz val="11"/>
      <color rgb="FF7F7F7F"/>
      <name val="Times Armenian"/>
      <family val="2"/>
    </font>
    <font>
      <sz val="11"/>
      <color rgb="FF006100"/>
      <name val="Calibri"/>
      <family val="2"/>
      <scheme val="minor"/>
    </font>
    <font>
      <sz val="11"/>
      <color rgb="FF006100"/>
      <name val="Times Armenian"/>
      <family val="2"/>
    </font>
    <font>
      <b/>
      <sz val="15"/>
      <color theme="3"/>
      <name val="Calibri"/>
      <family val="2"/>
      <scheme val="minor"/>
    </font>
    <font>
      <b/>
      <sz val="15"/>
      <color theme="3"/>
      <name val="Times Armenian"/>
      <family val="2"/>
    </font>
    <font>
      <b/>
      <sz val="13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1"/>
      <color theme="3"/>
      <name val="Calibri"/>
      <family val="2"/>
      <scheme val="minor"/>
    </font>
    <font>
      <b/>
      <sz val="11"/>
      <color theme="3"/>
      <name val="Times Armenian"/>
      <family val="2"/>
    </font>
    <font>
      <sz val="11"/>
      <color rgb="FF3F3F76"/>
      <name val="Calibri"/>
      <family val="2"/>
      <scheme val="minor"/>
    </font>
    <font>
      <sz val="11"/>
      <color rgb="FF3F3F76"/>
      <name val="Times Armenian"/>
      <family val="2"/>
    </font>
    <font>
      <sz val="11"/>
      <color rgb="FFFA7D00"/>
      <name val="Calibri"/>
      <family val="2"/>
      <scheme val="minor"/>
    </font>
    <font>
      <sz val="11"/>
      <color rgb="FFFA7D00"/>
      <name val="Times Armenian"/>
      <family val="2"/>
    </font>
    <font>
      <sz val="11"/>
      <color rgb="FF9C6500"/>
      <name val="Calibri"/>
      <family val="2"/>
      <scheme val="minor"/>
    </font>
    <font>
      <sz val="10"/>
      <color rgb="FF9C65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12"/>
      <color theme="1"/>
      <name val="Times Armenian"/>
      <family val="2"/>
    </font>
    <font>
      <b/>
      <sz val="11"/>
      <color rgb="FF3F3F3F"/>
      <name val="Calibri"/>
      <family val="2"/>
      <scheme val="minor"/>
    </font>
    <font>
      <b/>
      <sz val="11"/>
      <color rgb="FF3F3F3F"/>
      <name val="Times Armenian"/>
      <family val="2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1"/>
      <color theme="1"/>
      <name val="Times Armenian"/>
      <family val="2"/>
    </font>
    <font>
      <sz val="11"/>
      <color rgb="FFFF0000"/>
      <name val="Calibri"/>
      <family val="2"/>
      <scheme val="minor"/>
    </font>
    <font>
      <sz val="11"/>
      <color rgb="FFFF0000"/>
      <name val="Times Armenian"/>
      <family val="2"/>
    </font>
    <font>
      <sz val="12"/>
      <color theme="1"/>
      <name val="GHEA Grapalat"/>
      <family val="3"/>
    </font>
  </fonts>
  <fills count="55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9">
    <xf numFmtId="0" fontId="0" fillId="0" borderId="0"/>
    <xf numFmtId="0" fontId="8" fillId="0" borderId="0"/>
    <xf numFmtId="0" fontId="8" fillId="0" borderId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7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7" fillId="25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7" fillId="26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7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7" fillId="28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7" fillId="29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7" fillId="30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7" fillId="31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7" fillId="32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7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7" fillId="34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7" fillId="35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4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9" fillId="36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9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9" fillId="38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9" fillId="39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9" fillId="40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9" fillId="41" borderId="0" applyNumberFormat="0" applyBorder="0" applyAlignment="0" applyProtection="0"/>
    <xf numFmtId="0" fontId="12" fillId="17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9" fillId="42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9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9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5" borderId="0" applyNumberFormat="0" applyBorder="0" applyAlignment="0" applyProtection="0"/>
    <xf numFmtId="0" fontId="39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6" borderId="0" applyNumberFormat="0" applyBorder="0" applyAlignment="0" applyProtection="0"/>
    <xf numFmtId="0" fontId="39" fillId="46" borderId="0" applyNumberFormat="0" applyBorder="0" applyAlignment="0" applyProtection="0"/>
    <xf numFmtId="0" fontId="38" fillId="47" borderId="0" applyNumberFormat="0" applyBorder="0" applyAlignment="0" applyProtection="0"/>
    <xf numFmtId="0" fontId="38" fillId="47" borderId="0" applyNumberFormat="0" applyBorder="0" applyAlignment="0" applyProtection="0"/>
    <xf numFmtId="0" fontId="39" fillId="47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1" fillId="48" borderId="0" applyNumberFormat="0" applyBorder="0" applyAlignment="0" applyProtection="0"/>
    <xf numFmtId="0" fontId="42" fillId="49" borderId="15" applyNumberFormat="0" applyAlignment="0" applyProtection="0"/>
    <xf numFmtId="0" fontId="42" fillId="49" borderId="15" applyNumberFormat="0" applyAlignment="0" applyProtection="0"/>
    <xf numFmtId="0" fontId="43" fillId="49" borderId="15" applyNumberFormat="0" applyAlignment="0" applyProtection="0"/>
    <xf numFmtId="0" fontId="44" fillId="50" borderId="16" applyNumberFormat="0" applyAlignment="0" applyProtection="0"/>
    <xf numFmtId="0" fontId="44" fillId="50" borderId="16" applyNumberFormat="0" applyAlignment="0" applyProtection="0"/>
    <xf numFmtId="0" fontId="45" fillId="50" borderId="16" applyNumberFormat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" fillId="0" borderId="0" applyFont="0" applyFill="0" applyBorder="0" applyAlignment="0" applyProtection="0">
      <alignment horizontal="left" vertical="top" wrapText="1"/>
    </xf>
    <xf numFmtId="176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5" fontId="37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9" fillId="51" borderId="0" applyNumberFormat="0" applyBorder="0" applyAlignment="0" applyProtection="0"/>
    <xf numFmtId="0" fontId="50" fillId="0" borderId="17" applyNumberFormat="0" applyFill="0" applyAlignment="0" applyProtection="0"/>
    <xf numFmtId="0" fontId="50" fillId="0" borderId="17" applyNumberFormat="0" applyFill="0" applyAlignment="0" applyProtection="0"/>
    <xf numFmtId="0" fontId="51" fillId="0" borderId="17" applyNumberFormat="0" applyFill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53" fillId="0" borderId="18" applyNumberFormat="0" applyFill="0" applyAlignment="0" applyProtection="0"/>
    <xf numFmtId="0" fontId="54" fillId="0" borderId="19" applyNumberFormat="0" applyFill="0" applyAlignment="0" applyProtection="0"/>
    <xf numFmtId="0" fontId="54" fillId="0" borderId="19" applyNumberFormat="0" applyFill="0" applyAlignment="0" applyProtection="0"/>
    <xf numFmtId="0" fontId="55" fillId="0" borderId="19" applyNumberFormat="0" applyFill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7" fillId="52" borderId="15" applyNumberFormat="0" applyAlignment="0" applyProtection="0"/>
    <xf numFmtId="0" fontId="58" fillId="0" borderId="20" applyNumberFormat="0" applyFill="0" applyAlignment="0" applyProtection="0"/>
    <xf numFmtId="0" fontId="58" fillId="0" borderId="20" applyNumberFormat="0" applyFill="0" applyAlignment="0" applyProtection="0"/>
    <xf numFmtId="0" fontId="59" fillId="0" borderId="20" applyNumberFormat="0" applyFill="0" applyAlignment="0" applyProtection="0"/>
    <xf numFmtId="0" fontId="60" fillId="53" borderId="0" applyNumberFormat="0" applyBorder="0" applyAlignment="0" applyProtection="0"/>
    <xf numFmtId="0" fontId="60" fillId="53" borderId="0" applyNumberFormat="0" applyBorder="0" applyAlignment="0" applyProtection="0"/>
    <xf numFmtId="0" fontId="61" fillId="53" borderId="0" applyNumberFormat="0" applyBorder="0" applyAlignment="0" applyProtection="0"/>
    <xf numFmtId="0" fontId="62" fillId="53" borderId="0" applyNumberFormat="0" applyBorder="0" applyAlignment="0" applyProtection="0"/>
    <xf numFmtId="0" fontId="60" fillId="53" borderId="0" applyNumberFormat="0" applyBorder="0" applyAlignment="0" applyProtection="0"/>
    <xf numFmtId="0" fontId="61" fillId="53" borderId="0" applyNumberFormat="0" applyBorder="0" applyAlignment="0" applyProtection="0"/>
    <xf numFmtId="0" fontId="36" fillId="0" borderId="0"/>
    <xf numFmtId="0" fontId="6" fillId="0" borderId="0"/>
    <xf numFmtId="0" fontId="6" fillId="0" borderId="0"/>
    <xf numFmtId="0" fontId="63" fillId="0" borderId="0"/>
    <xf numFmtId="0" fontId="36" fillId="0" borderId="0"/>
    <xf numFmtId="0" fontId="29" fillId="0" borderId="0"/>
    <xf numFmtId="0" fontId="36" fillId="0" borderId="0"/>
    <xf numFmtId="0" fontId="36" fillId="0" borderId="0"/>
    <xf numFmtId="0" fontId="33" fillId="0" borderId="0"/>
    <xf numFmtId="0" fontId="3" fillId="0" borderId="0">
      <alignment horizontal="left" vertical="top" wrapText="1"/>
    </xf>
    <xf numFmtId="0" fontId="8" fillId="0" borderId="0"/>
    <xf numFmtId="0" fontId="8" fillId="0" borderId="0"/>
    <xf numFmtId="0" fontId="11" fillId="0" borderId="0"/>
    <xf numFmtId="0" fontId="6" fillId="0" borderId="0"/>
    <xf numFmtId="0" fontId="64" fillId="0" borderId="0"/>
    <xf numFmtId="0" fontId="8" fillId="0" borderId="0"/>
    <xf numFmtId="0" fontId="8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8" fillId="0" borderId="0"/>
    <xf numFmtId="0" fontId="8" fillId="0" borderId="0"/>
    <xf numFmtId="0" fontId="5" fillId="0" borderId="0"/>
    <xf numFmtId="0" fontId="30" fillId="0" borderId="0">
      <alignment horizontal="left"/>
    </xf>
    <xf numFmtId="0" fontId="6" fillId="0" borderId="0"/>
    <xf numFmtId="0" fontId="5" fillId="0" borderId="0"/>
    <xf numFmtId="0" fontId="2" fillId="0" borderId="0"/>
    <xf numFmtId="0" fontId="3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8" fillId="0" borderId="0"/>
    <xf numFmtId="0" fontId="2" fillId="0" borderId="0"/>
    <xf numFmtId="0" fontId="2" fillId="0" borderId="0"/>
    <xf numFmtId="0" fontId="3" fillId="0" borderId="0">
      <alignment horizontal="left" vertical="top" wrapText="1"/>
    </xf>
    <xf numFmtId="0" fontId="36" fillId="0" borderId="0"/>
    <xf numFmtId="0" fontId="2" fillId="0" borderId="0"/>
    <xf numFmtId="0" fontId="65" fillId="0" borderId="0"/>
    <xf numFmtId="0" fontId="2" fillId="0" borderId="0"/>
    <xf numFmtId="0" fontId="3" fillId="0" borderId="0">
      <alignment horizontal="left" vertical="top" wrapText="1"/>
    </xf>
    <xf numFmtId="0" fontId="32" fillId="0" borderId="0"/>
    <xf numFmtId="0" fontId="3" fillId="0" borderId="0">
      <alignment horizontal="left" vertical="top" wrapText="1"/>
    </xf>
    <xf numFmtId="0" fontId="8" fillId="0" borderId="0"/>
    <xf numFmtId="0" fontId="3" fillId="0" borderId="0">
      <alignment horizontal="left" vertical="top" wrapText="1"/>
    </xf>
    <xf numFmtId="0" fontId="8" fillId="0" borderId="0"/>
    <xf numFmtId="0" fontId="8" fillId="0" borderId="0"/>
    <xf numFmtId="0" fontId="3" fillId="0" borderId="0">
      <alignment horizontal="left" vertical="top" wrapText="1"/>
    </xf>
    <xf numFmtId="0" fontId="9" fillId="0" borderId="0"/>
    <xf numFmtId="0" fontId="36" fillId="54" borderId="21" applyNumberFormat="0" applyFont="0" applyAlignment="0" applyProtection="0"/>
    <xf numFmtId="0" fontId="11" fillId="54" borderId="21" applyNumberFormat="0" applyFont="0" applyAlignment="0" applyProtection="0"/>
    <xf numFmtId="0" fontId="37" fillId="54" borderId="21" applyNumberFormat="0" applyFont="0" applyAlignment="0" applyProtection="0"/>
    <xf numFmtId="0" fontId="66" fillId="49" borderId="22" applyNumberFormat="0" applyAlignment="0" applyProtection="0"/>
    <xf numFmtId="0" fontId="66" fillId="49" borderId="22" applyNumberFormat="0" applyAlignment="0" applyProtection="0"/>
    <xf numFmtId="0" fontId="67" fillId="49" borderId="22" applyNumberFormat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8" fontId="3" fillId="0" borderId="0" applyFill="0" applyBorder="0" applyProtection="0">
      <alignment horizontal="right" vertical="top"/>
    </xf>
    <xf numFmtId="168" fontId="34" fillId="0" borderId="0" applyFill="0" applyBorder="0" applyProtection="0">
      <alignment horizontal="right" vertical="top"/>
    </xf>
    <xf numFmtId="0" fontId="4" fillId="0" borderId="0"/>
    <xf numFmtId="0" fontId="68" fillId="0" borderId="0" applyNumberFormat="0" applyFill="0" applyBorder="0" applyAlignment="0" applyProtection="0"/>
    <xf numFmtId="0" fontId="69" fillId="0" borderId="23" applyNumberFormat="0" applyFill="0" applyAlignment="0" applyProtection="0"/>
    <xf numFmtId="0" fontId="69" fillId="0" borderId="23" applyNumberFormat="0" applyFill="0" applyAlignment="0" applyProtection="0"/>
    <xf numFmtId="0" fontId="70" fillId="0" borderId="23" applyNumberFormat="0" applyFill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16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8" fillId="3" borderId="1" applyNumberFormat="0" applyAlignment="0" applyProtection="0"/>
    <xf numFmtId="0" fontId="21" fillId="10" borderId="5" applyNumberFormat="0" applyAlignment="0" applyProtection="0"/>
    <xf numFmtId="0" fontId="14" fillId="10" borderId="1" applyNumberFormat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15" fillId="21" borderId="2" applyNumberFormat="0" applyAlignment="0" applyProtection="0"/>
    <xf numFmtId="0" fontId="28" fillId="0" borderId="0" applyNumberFormat="0" applyFill="0" applyBorder="0" applyAlignment="0" applyProtection="0"/>
    <xf numFmtId="0" fontId="20" fillId="11" borderId="0" applyNumberFormat="0" applyBorder="0" applyAlignment="0" applyProtection="0"/>
    <xf numFmtId="0" fontId="2" fillId="0" borderId="0"/>
    <xf numFmtId="0" fontId="6" fillId="0" borderId="0"/>
    <xf numFmtId="0" fontId="13" fillId="7" borderId="0" applyNumberFormat="0" applyBorder="0" applyAlignment="0" applyProtection="0"/>
    <xf numFmtId="0" fontId="16" fillId="0" borderId="0" applyNumberFormat="0" applyFill="0" applyBorder="0" applyAlignment="0" applyProtection="0"/>
    <xf numFmtId="0" fontId="8" fillId="4" borderId="4" applyNumberFormat="0" applyFont="0" applyAlignment="0" applyProtection="0"/>
    <xf numFmtId="0" fontId="19" fillId="0" borderId="3" applyNumberFormat="0" applyFill="0" applyAlignment="0" applyProtection="0"/>
    <xf numFmtId="0" fontId="23" fillId="0" borderId="0" applyNumberFormat="0" applyFill="0" applyBorder="0" applyAlignment="0" applyProtection="0"/>
    <xf numFmtId="169" fontId="2" fillId="0" borderId="0" applyFont="0" applyFill="0" applyBorder="0" applyAlignment="0" applyProtection="0"/>
    <xf numFmtId="0" fontId="17" fillId="6" borderId="0" applyNumberFormat="0" applyBorder="0" applyAlignment="0" applyProtection="0"/>
  </cellStyleXfs>
  <cellXfs count="80">
    <xf numFmtId="0" fontId="0" fillId="0" borderId="0" xfId="0"/>
    <xf numFmtId="0" fontId="7" fillId="0" borderId="0" xfId="183" applyFont="1" applyFill="1"/>
    <xf numFmtId="170" fontId="7" fillId="0" borderId="0" xfId="183" applyNumberFormat="1" applyFont="1" applyFill="1"/>
    <xf numFmtId="0" fontId="73" fillId="0" borderId="0" xfId="183" applyFont="1" applyFill="1" applyAlignment="1">
      <alignment horizontal="center" vertical="center"/>
    </xf>
    <xf numFmtId="0" fontId="7" fillId="0" borderId="0" xfId="183" applyFont="1" applyFill="1" applyAlignment="1">
      <alignment wrapText="1"/>
    </xf>
    <xf numFmtId="170" fontId="7" fillId="0" borderId="0" xfId="230" applyNumberFormat="1" applyFont="1" applyFill="1" applyAlignment="1">
      <alignment horizontal="right" vertical="center" wrapText="1"/>
    </xf>
    <xf numFmtId="171" fontId="7" fillId="0" borderId="0" xfId="183" applyNumberFormat="1" applyFont="1" applyFill="1" applyAlignment="1">
      <alignment vertical="center" wrapText="1"/>
    </xf>
    <xf numFmtId="170" fontId="10" fillId="0" borderId="0" xfId="183" applyNumberFormat="1" applyFont="1" applyFill="1" applyAlignment="1">
      <alignment horizontal="right"/>
    </xf>
    <xf numFmtId="170" fontId="7" fillId="0" borderId="0" xfId="183" applyNumberFormat="1" applyFont="1" applyFill="1" applyAlignment="1">
      <alignment vertical="center" wrapText="1"/>
    </xf>
    <xf numFmtId="0" fontId="73" fillId="0" borderId="0" xfId="0" applyFont="1" applyFill="1" applyAlignment="1">
      <alignment horizontal="right" vertical="center"/>
    </xf>
    <xf numFmtId="0" fontId="73" fillId="0" borderId="0" xfId="0" applyFont="1" applyFill="1" applyAlignment="1">
      <alignment horizontal="right"/>
    </xf>
    <xf numFmtId="0" fontId="7" fillId="0" borderId="10" xfId="0" applyFont="1" applyBorder="1" applyAlignment="1">
      <alignment horizontal="left" vertical="top" wrapText="1"/>
    </xf>
    <xf numFmtId="43" fontId="7" fillId="0" borderId="11" xfId="107" applyFont="1" applyFill="1" applyBorder="1" applyAlignment="1">
      <alignment vertical="center" wrapText="1"/>
    </xf>
    <xf numFmtId="43" fontId="35" fillId="0" borderId="11" xfId="107" applyFont="1" applyBorder="1" applyAlignment="1">
      <alignment vertical="center" wrapText="1"/>
    </xf>
    <xf numFmtId="43" fontId="7" fillId="0" borderId="11" xfId="107" applyFont="1" applyBorder="1" applyAlignment="1">
      <alignment vertical="center" wrapText="1"/>
    </xf>
    <xf numFmtId="170" fontId="7" fillId="0" borderId="0" xfId="183" applyNumberFormat="1" applyFont="1" applyFill="1" applyAlignment="1">
      <alignment horizontal="right" wrapText="1"/>
    </xf>
    <xf numFmtId="0" fontId="7" fillId="0" borderId="0" xfId="183" applyFont="1" applyFill="1" applyAlignment="1">
      <alignment horizontal="center" vertical="center" wrapText="1"/>
    </xf>
    <xf numFmtId="0" fontId="7" fillId="0" borderId="11" xfId="0" applyFont="1" applyBorder="1" applyAlignment="1">
      <alignment horizontal="center" vertical="top" wrapText="1"/>
    </xf>
    <xf numFmtId="173" fontId="7" fillId="0" borderId="11" xfId="0" applyNumberFormat="1" applyFont="1" applyBorder="1" applyAlignment="1">
      <alignment horizontal="center" vertical="top" wrapText="1"/>
    </xf>
    <xf numFmtId="167" fontId="7" fillId="0" borderId="11" xfId="131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wrapText="1"/>
    </xf>
    <xf numFmtId="0" fontId="73" fillId="0" borderId="0" xfId="0" applyFont="1" applyFill="1"/>
    <xf numFmtId="0" fontId="7" fillId="0" borderId="0" xfId="0" applyFont="1" applyFill="1"/>
    <xf numFmtId="167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right" wrapText="1"/>
    </xf>
    <xf numFmtId="43" fontId="35" fillId="0" borderId="11" xfId="107" applyFont="1" applyFill="1" applyBorder="1" applyAlignment="1">
      <alignment horizontal="center" vertical="center" wrapText="1"/>
    </xf>
    <xf numFmtId="167" fontId="35" fillId="0" borderId="11" xfId="107" applyNumberFormat="1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wrapText="1"/>
    </xf>
    <xf numFmtId="0" fontId="7" fillId="0" borderId="11" xfId="0" applyFont="1" applyFill="1" applyBorder="1" applyAlignment="1">
      <alignment vertical="center" wrapText="1"/>
    </xf>
    <xf numFmtId="166" fontId="7" fillId="0" borderId="11" xfId="102" applyFont="1" applyFill="1" applyBorder="1" applyAlignment="1">
      <alignment horizontal="center" vertical="top" wrapText="1"/>
    </xf>
    <xf numFmtId="43" fontId="35" fillId="0" borderId="11" xfId="107" applyFont="1" applyFill="1" applyBorder="1" applyAlignment="1">
      <alignment vertical="center" wrapText="1"/>
    </xf>
    <xf numFmtId="167" fontId="35" fillId="0" borderId="11" xfId="0" applyNumberFormat="1" applyFont="1" applyFill="1" applyBorder="1" applyAlignment="1">
      <alignment vertical="center" wrapText="1"/>
    </xf>
    <xf numFmtId="172" fontId="7" fillId="0" borderId="0" xfId="108" applyNumberFormat="1" applyFont="1" applyFill="1"/>
    <xf numFmtId="167" fontId="7" fillId="0" borderId="11" xfId="108" applyNumberFormat="1" applyFont="1" applyFill="1" applyBorder="1" applyAlignment="1">
      <alignment vertical="center" wrapText="1"/>
    </xf>
    <xf numFmtId="43" fontId="7" fillId="0" borderId="11" xfId="107" applyFont="1" applyFill="1" applyBorder="1" applyAlignment="1">
      <alignment horizontal="left" vertical="center" wrapText="1"/>
    </xf>
    <xf numFmtId="167" fontId="7" fillId="0" borderId="11" xfId="0" applyNumberFormat="1" applyFont="1" applyBorder="1" applyAlignment="1">
      <alignment wrapText="1"/>
    </xf>
    <xf numFmtId="0" fontId="7" fillId="0" borderId="0" xfId="0" applyFont="1"/>
    <xf numFmtId="0" fontId="7" fillId="0" borderId="11" xfId="0" applyFont="1" applyBorder="1" applyAlignment="1">
      <alignment wrapText="1"/>
    </xf>
    <xf numFmtId="165" fontId="7" fillId="0" borderId="0" xfId="0" applyNumberFormat="1" applyFont="1"/>
    <xf numFmtId="167" fontId="7" fillId="0" borderId="11" xfId="108" applyNumberFormat="1" applyFont="1" applyBorder="1" applyAlignment="1">
      <alignment vertical="center" wrapText="1"/>
    </xf>
    <xf numFmtId="0" fontId="7" fillId="0" borderId="0" xfId="0" applyFont="1" applyAlignment="1">
      <alignment wrapText="1"/>
    </xf>
    <xf numFmtId="167" fontId="7" fillId="0" borderId="0" xfId="108" applyNumberFormat="1" applyFont="1" applyBorder="1" applyAlignment="1">
      <alignment vertical="center" wrapText="1"/>
    </xf>
    <xf numFmtId="167" fontId="7" fillId="0" borderId="0" xfId="0" applyNumberFormat="1" applyFont="1" applyFill="1" applyBorder="1"/>
    <xf numFmtId="173" fontId="7" fillId="0" borderId="11" xfId="0" applyNumberFormat="1" applyFont="1" applyBorder="1" applyAlignment="1">
      <alignment horizontal="center" vertical="top" wrapText="1"/>
    </xf>
    <xf numFmtId="170" fontId="35" fillId="0" borderId="0" xfId="183" applyNumberFormat="1" applyFont="1" applyFill="1" applyAlignment="1">
      <alignment vertical="center" wrapText="1"/>
    </xf>
    <xf numFmtId="167" fontId="35" fillId="0" borderId="11" xfId="0" applyNumberFormat="1" applyFont="1" applyFill="1" applyBorder="1" applyAlignment="1">
      <alignment wrapText="1"/>
    </xf>
    <xf numFmtId="0" fontId="35" fillId="0" borderId="0" xfId="0" applyFont="1" applyFill="1"/>
    <xf numFmtId="170" fontId="35" fillId="0" borderId="11" xfId="0" applyNumberFormat="1" applyFont="1" applyFill="1" applyBorder="1" applyAlignment="1">
      <alignment horizontal="left" vertical="center" wrapText="1"/>
    </xf>
    <xf numFmtId="167" fontId="35" fillId="0" borderId="11" xfId="0" applyNumberFormat="1" applyFont="1" applyBorder="1" applyAlignment="1">
      <alignment wrapText="1"/>
    </xf>
    <xf numFmtId="0" fontId="7" fillId="0" borderId="0" xfId="181" applyFont="1" applyFill="1" applyAlignment="1">
      <alignment vertical="center" wrapText="1"/>
    </xf>
    <xf numFmtId="0" fontId="35" fillId="0" borderId="11" xfId="0" applyFont="1" applyBorder="1" applyAlignment="1">
      <alignment horizontal="center" vertical="top" wrapText="1"/>
    </xf>
    <xf numFmtId="0" fontId="35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167" fontId="35" fillId="0" borderId="11" xfId="243" applyNumberFormat="1" applyFont="1" applyBorder="1" applyAlignment="1">
      <alignment horizontal="right" vertical="top"/>
    </xf>
    <xf numFmtId="167" fontId="35" fillId="0" borderId="11" xfId="0" applyNumberFormat="1" applyFont="1" applyBorder="1" applyAlignment="1">
      <alignment horizontal="center" vertical="top" wrapText="1"/>
    </xf>
    <xf numFmtId="167" fontId="7" fillId="0" borderId="11" xfId="243" applyNumberFormat="1" applyFont="1" applyBorder="1" applyAlignment="1">
      <alignment horizontal="right" vertical="top"/>
    </xf>
    <xf numFmtId="167" fontId="7" fillId="0" borderId="11" xfId="0" applyNumberFormat="1" applyFont="1" applyBorder="1" applyAlignment="1">
      <alignment horizontal="center" vertical="top" wrapText="1"/>
    </xf>
    <xf numFmtId="167" fontId="10" fillId="0" borderId="11" xfId="244" applyNumberFormat="1" applyFont="1" applyBorder="1" applyAlignment="1">
      <alignment horizontal="right" vertical="top"/>
    </xf>
    <xf numFmtId="167" fontId="7" fillId="0" borderId="11" xfId="244" applyNumberFormat="1" applyFont="1" applyBorder="1" applyAlignment="1">
      <alignment horizontal="right" vertical="top"/>
    </xf>
    <xf numFmtId="173" fontId="7" fillId="0" borderId="11" xfId="0" applyNumberFormat="1" applyFont="1" applyBorder="1" applyAlignment="1">
      <alignment horizontal="center" wrapText="1"/>
    </xf>
    <xf numFmtId="167" fontId="7" fillId="0" borderId="11" xfId="108" applyNumberFormat="1" applyFont="1" applyBorder="1" applyAlignment="1">
      <alignment horizontal="right" vertical="center" wrapText="1"/>
    </xf>
    <xf numFmtId="0" fontId="35" fillId="0" borderId="0" xfId="181" applyFont="1" applyFill="1" applyAlignment="1">
      <alignment horizontal="center" vertical="center" wrapText="1"/>
    </xf>
    <xf numFmtId="0" fontId="7" fillId="0" borderId="11" xfId="0" applyFont="1" applyBorder="1" applyAlignment="1">
      <alignment horizontal="center" vertical="top" wrapText="1"/>
    </xf>
    <xf numFmtId="170" fontId="7" fillId="0" borderId="0" xfId="183" applyNumberFormat="1" applyFont="1" applyFill="1" applyAlignment="1">
      <alignment horizontal="right"/>
    </xf>
    <xf numFmtId="170" fontId="7" fillId="0" borderId="0" xfId="183" applyNumberFormat="1" applyFont="1" applyFill="1" applyAlignment="1">
      <alignment horizontal="right" wrapText="1"/>
    </xf>
    <xf numFmtId="0" fontId="35" fillId="0" borderId="0" xfId="183" applyFont="1" applyFill="1" applyAlignment="1">
      <alignment horizontal="center" vertical="center" wrapText="1"/>
    </xf>
    <xf numFmtId="173" fontId="7" fillId="0" borderId="12" xfId="0" applyNumberFormat="1" applyFont="1" applyBorder="1" applyAlignment="1">
      <alignment horizontal="center" vertical="top" wrapText="1"/>
    </xf>
    <xf numFmtId="173" fontId="7" fillId="0" borderId="13" xfId="0" applyNumberFormat="1" applyFont="1" applyBorder="1" applyAlignment="1">
      <alignment horizontal="center" vertical="top" wrapText="1"/>
    </xf>
    <xf numFmtId="173" fontId="7" fillId="0" borderId="14" xfId="0" applyNumberFormat="1" applyFont="1" applyBorder="1" applyAlignment="1">
      <alignment horizontal="center" vertical="top" wrapText="1"/>
    </xf>
    <xf numFmtId="173" fontId="7" fillId="0" borderId="11" xfId="0" applyNumberFormat="1" applyFont="1" applyBorder="1" applyAlignment="1">
      <alignment horizontal="center" vertical="top" wrapText="1"/>
    </xf>
    <xf numFmtId="173" fontId="7" fillId="0" borderId="11" xfId="0" applyNumberFormat="1" applyFont="1" applyBorder="1" applyAlignment="1">
      <alignment horizontal="center" vertical="center" wrapText="1"/>
    </xf>
    <xf numFmtId="173" fontId="7" fillId="0" borderId="24" xfId="0" applyNumberFormat="1" applyFont="1" applyBorder="1" applyAlignment="1">
      <alignment horizontal="center" vertical="center" wrapText="1"/>
    </xf>
    <xf numFmtId="173" fontId="7" fillId="0" borderId="25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</cellXfs>
  <cellStyles count="279">
    <cellStyle name="_artabyuje" xfId="1"/>
    <cellStyle name="_artabyuje_3.Havelvacner_N1_12 23.01.2018" xfId="2"/>
    <cellStyle name="20% - Accent1 2" xfId="3"/>
    <cellStyle name="20% - Accent1 2 2" xfId="4"/>
    <cellStyle name="20% - Accent1 2 3" xfId="5"/>
    <cellStyle name="20% - Accent2 2" xfId="6"/>
    <cellStyle name="20% - Accent2 2 2" xfId="7"/>
    <cellStyle name="20% - Accent2 2 3" xfId="8"/>
    <cellStyle name="20% - Accent3 2" xfId="9"/>
    <cellStyle name="20% - Accent3 2 2" xfId="10"/>
    <cellStyle name="20% - Accent3 2 3" xfId="11"/>
    <cellStyle name="20% - Accent4 2" xfId="12"/>
    <cellStyle name="20% - Accent4 2 2" xfId="13"/>
    <cellStyle name="20% - Accent4 2 3" xfId="14"/>
    <cellStyle name="20% - Accent5 2" xfId="15"/>
    <cellStyle name="20% - Accent5 2 2" xfId="16"/>
    <cellStyle name="20% - Accent5 2 3" xfId="17"/>
    <cellStyle name="20% - Accent6 2" xfId="18"/>
    <cellStyle name="20% - Accent6 2 2" xfId="19"/>
    <cellStyle name="20% - Accent6 2 3" xfId="20"/>
    <cellStyle name="20% - Акцент1" xfId="21"/>
    <cellStyle name="20% - Акцент2" xfId="22"/>
    <cellStyle name="20% - Акцент3" xfId="23"/>
    <cellStyle name="20% - Акцент4" xfId="24"/>
    <cellStyle name="20% - Акцент5" xfId="25"/>
    <cellStyle name="20% - Акцент6" xfId="26"/>
    <cellStyle name="40% - Accent1 2" xfId="27"/>
    <cellStyle name="40% - Accent1 2 2" xfId="28"/>
    <cellStyle name="40% - Accent1 2 3" xfId="29"/>
    <cellStyle name="40% - Accent2 2" xfId="30"/>
    <cellStyle name="40% - Accent2 2 2" xfId="31"/>
    <cellStyle name="40% - Accent2 2 3" xfId="32"/>
    <cellStyle name="40% - Accent3 2" xfId="33"/>
    <cellStyle name="40% - Accent3 2 2" xfId="34"/>
    <cellStyle name="40% - Accent3 2 3" xfId="35"/>
    <cellStyle name="40% - Accent4 2" xfId="36"/>
    <cellStyle name="40% - Accent4 2 2" xfId="37"/>
    <cellStyle name="40% - Accent4 2 3" xfId="38"/>
    <cellStyle name="40% - Accent5 2" xfId="39"/>
    <cellStyle name="40% - Accent5 2 2" xfId="40"/>
    <cellStyle name="40% - Accent5 2 3" xfId="41"/>
    <cellStyle name="40% - Accent6 2" xfId="42"/>
    <cellStyle name="40% - Accent6 2 2" xfId="43"/>
    <cellStyle name="40% - Accent6 2 3" xfId="44"/>
    <cellStyle name="40% - Акцент1" xfId="45"/>
    <cellStyle name="40% - Акцент2" xfId="46"/>
    <cellStyle name="40% - Акцент3" xfId="47"/>
    <cellStyle name="40% - Акцент4" xfId="48"/>
    <cellStyle name="40% - Акцент5" xfId="49"/>
    <cellStyle name="40% - Акцент6" xfId="50"/>
    <cellStyle name="60% - Accent1 2" xfId="51"/>
    <cellStyle name="60% - Accent1 2 2" xfId="52"/>
    <cellStyle name="60% - Accent1 2 3" xfId="53"/>
    <cellStyle name="60% - Accent2 2" xfId="54"/>
    <cellStyle name="60% - Accent2 2 2" xfId="55"/>
    <cellStyle name="60% - Accent2 2 3" xfId="56"/>
    <cellStyle name="60% - Accent3 2" xfId="57"/>
    <cellStyle name="60% - Accent3 2 2" xfId="58"/>
    <cellStyle name="60% - Accent3 2 3" xfId="59"/>
    <cellStyle name="60% - Accent4 2" xfId="60"/>
    <cellStyle name="60% - Accent4 2 2" xfId="61"/>
    <cellStyle name="60% - Accent4 2 3" xfId="62"/>
    <cellStyle name="60% - Accent5 2" xfId="63"/>
    <cellStyle name="60% - Accent5 2 2" xfId="64"/>
    <cellStyle name="60% - Accent5 2 3" xfId="65"/>
    <cellStyle name="60% - Accent6 2" xfId="66"/>
    <cellStyle name="60% - Accent6 2 2" xfId="67"/>
    <cellStyle name="60% - Accent6 2 3" xfId="68"/>
    <cellStyle name="60% - Акцент1" xfId="69"/>
    <cellStyle name="60% - Акцент2" xfId="70"/>
    <cellStyle name="60% - Акцент3" xfId="71"/>
    <cellStyle name="60% - Акцент4" xfId="72"/>
    <cellStyle name="60% - Акцент5" xfId="73"/>
    <cellStyle name="60% - Акцент6" xfId="74"/>
    <cellStyle name="Accent1 2" xfId="75"/>
    <cellStyle name="Accent1 2 2" xfId="76"/>
    <cellStyle name="Accent1 2 3" xfId="77"/>
    <cellStyle name="Accent2 2" xfId="78"/>
    <cellStyle name="Accent2 2 2" xfId="79"/>
    <cellStyle name="Accent2 2 3" xfId="80"/>
    <cellStyle name="Accent3 2" xfId="81"/>
    <cellStyle name="Accent3 2 2" xfId="82"/>
    <cellStyle name="Accent3 2 3" xfId="83"/>
    <cellStyle name="Accent4 2" xfId="84"/>
    <cellStyle name="Accent4 2 2" xfId="85"/>
    <cellStyle name="Accent4 2 3" xfId="86"/>
    <cellStyle name="Accent5 2" xfId="87"/>
    <cellStyle name="Accent5 2 2" xfId="88"/>
    <cellStyle name="Accent5 2 3" xfId="89"/>
    <cellStyle name="Accent6 2" xfId="90"/>
    <cellStyle name="Accent6 2 2" xfId="91"/>
    <cellStyle name="Accent6 2 3" xfId="92"/>
    <cellStyle name="Bad 2" xfId="93"/>
    <cellStyle name="Bad 2 2" xfId="94"/>
    <cellStyle name="Bad 2 3" xfId="95"/>
    <cellStyle name="Calculation 2" xfId="96"/>
    <cellStyle name="Calculation 2 2" xfId="97"/>
    <cellStyle name="Calculation 2 3" xfId="98"/>
    <cellStyle name="Check Cell 2" xfId="99"/>
    <cellStyle name="Check Cell 2 2" xfId="100"/>
    <cellStyle name="Check Cell 2 3" xfId="101"/>
    <cellStyle name="Comma" xfId="102" builtinId="3"/>
    <cellStyle name="Comma [0] 2" xfId="103"/>
    <cellStyle name="Comma 10" xfId="104"/>
    <cellStyle name="Comma 11" xfId="105"/>
    <cellStyle name="Comma 12" xfId="106"/>
    <cellStyle name="Comma 15" xfId="107"/>
    <cellStyle name="Comma 2" xfId="108"/>
    <cellStyle name="Comma 2 2" xfId="109"/>
    <cellStyle name="Comma 2 2 2" xfId="110"/>
    <cellStyle name="Comma 2 2 2 2" xfId="111"/>
    <cellStyle name="Comma 2 2 3" xfId="112"/>
    <cellStyle name="Comma 2 2 4" xfId="113"/>
    <cellStyle name="Comma 2 2 5" xfId="114"/>
    <cellStyle name="Comma 2 3" xfId="115"/>
    <cellStyle name="Comma 2 3 2" xfId="116"/>
    <cellStyle name="Comma 2 3 3" xfId="117"/>
    <cellStyle name="Comma 2 4" xfId="118"/>
    <cellStyle name="Comma 2 5" xfId="119"/>
    <cellStyle name="Comma 2 6" xfId="120"/>
    <cellStyle name="Comma 3" xfId="121"/>
    <cellStyle name="Comma 3 2" xfId="122"/>
    <cellStyle name="Comma 3 2 2" xfId="123"/>
    <cellStyle name="Comma 3 2 2 2" xfId="124"/>
    <cellStyle name="Comma 3 2 3" xfId="125"/>
    <cellStyle name="Comma 3 2 4" xfId="126"/>
    <cellStyle name="Comma 3 3" xfId="127"/>
    <cellStyle name="Comma 3 4" xfId="128"/>
    <cellStyle name="Comma 3 5" xfId="129"/>
    <cellStyle name="Comma 35" xfId="130"/>
    <cellStyle name="Comma 4" xfId="131"/>
    <cellStyle name="Comma 4 2" xfId="132"/>
    <cellStyle name="Comma 4 2 2" xfId="133"/>
    <cellStyle name="Comma 4 2 3" xfId="134"/>
    <cellStyle name="Comma 4 3" xfId="135"/>
    <cellStyle name="Comma 4 3 2" xfId="136"/>
    <cellStyle name="Comma 4 4" xfId="137"/>
    <cellStyle name="Comma 4 5" xfId="138"/>
    <cellStyle name="Comma 4 6" xfId="139"/>
    <cellStyle name="Comma 5" xfId="140"/>
    <cellStyle name="Comma 5 2" xfId="141"/>
    <cellStyle name="Comma 5 2 2" xfId="142"/>
    <cellStyle name="Comma 5 3" xfId="143"/>
    <cellStyle name="Comma 5 4" xfId="144"/>
    <cellStyle name="Comma 6" xfId="145"/>
    <cellStyle name="Comma 6 2" xfId="146"/>
    <cellStyle name="Comma 7" xfId="147"/>
    <cellStyle name="Comma 8" xfId="148"/>
    <cellStyle name="Comma 8 2" xfId="149"/>
    <cellStyle name="Comma 9" xfId="150"/>
    <cellStyle name="Explanatory Text 2" xfId="151"/>
    <cellStyle name="Explanatory Text 2 2" xfId="152"/>
    <cellStyle name="Explanatory Text 2 3" xfId="153"/>
    <cellStyle name="Good 2" xfId="154"/>
    <cellStyle name="Good 2 2" xfId="155"/>
    <cellStyle name="Good 2 3" xfId="156"/>
    <cellStyle name="Heading 1 2" xfId="157"/>
    <cellStyle name="Heading 1 2 2" xfId="158"/>
    <cellStyle name="Heading 1 2 3" xfId="159"/>
    <cellStyle name="Heading 2 2" xfId="160"/>
    <cellStyle name="Heading 2 2 2" xfId="161"/>
    <cellStyle name="Heading 2 2 3" xfId="162"/>
    <cellStyle name="Heading 3 2" xfId="163"/>
    <cellStyle name="Heading 3 2 2" xfId="164"/>
    <cellStyle name="Heading 3 2 3" xfId="165"/>
    <cellStyle name="Heading 4 2" xfId="166"/>
    <cellStyle name="Heading 4 2 2" xfId="167"/>
    <cellStyle name="Heading 4 2 3" xfId="168"/>
    <cellStyle name="Input 2" xfId="169"/>
    <cellStyle name="Input 2 2" xfId="170"/>
    <cellStyle name="Input 2 3" xfId="171"/>
    <cellStyle name="Linked Cell 2" xfId="172"/>
    <cellStyle name="Linked Cell 2 2" xfId="173"/>
    <cellStyle name="Linked Cell 2 3" xfId="174"/>
    <cellStyle name="Neutral 2" xfId="175"/>
    <cellStyle name="Neutral 2 2" xfId="176"/>
    <cellStyle name="Neutral 2 3" xfId="177"/>
    <cellStyle name="Neutral 2 4" xfId="178"/>
    <cellStyle name="Neutral 3" xfId="179"/>
    <cellStyle name="Neutral 4" xfId="180"/>
    <cellStyle name="Normal" xfId="0" builtinId="0"/>
    <cellStyle name="Normal 10" xfId="181"/>
    <cellStyle name="Normal 11" xfId="182"/>
    <cellStyle name="Normal 11 2" xfId="183"/>
    <cellStyle name="Normal 12" xfId="184"/>
    <cellStyle name="Normal 13" xfId="185"/>
    <cellStyle name="Normal 13 2" xfId="186"/>
    <cellStyle name="Normal 14" xfId="187"/>
    <cellStyle name="Normal 14 3 2" xfId="188"/>
    <cellStyle name="Normal 15" xfId="189"/>
    <cellStyle name="Normal 2" xfId="190"/>
    <cellStyle name="Normal 2 2" xfId="191"/>
    <cellStyle name="Normal 2 2 2" xfId="192"/>
    <cellStyle name="Normal 2 2 2 2" xfId="193"/>
    <cellStyle name="Normal 2 2 3" xfId="194"/>
    <cellStyle name="Normal 2 2 4" xfId="195"/>
    <cellStyle name="Normal 2 3" xfId="196"/>
    <cellStyle name="Normal 2 3 2" xfId="197"/>
    <cellStyle name="Normal 2 3 3" xfId="198"/>
    <cellStyle name="Normal 2 3 4" xfId="199"/>
    <cellStyle name="Normal 2 4" xfId="200"/>
    <cellStyle name="Normal 2 5" xfId="201"/>
    <cellStyle name="Normal 2_3.Havelvacner_N1_12 23.01.2018" xfId="202"/>
    <cellStyle name="Normal 3" xfId="203"/>
    <cellStyle name="Normal 3 2" xfId="204"/>
    <cellStyle name="Normal 3 3" xfId="205"/>
    <cellStyle name="Normal 3_HavelvacN2axjusakN3" xfId="206"/>
    <cellStyle name="Normal 4" xfId="207"/>
    <cellStyle name="Normal 4 2" xfId="208"/>
    <cellStyle name="Normal 4 2 2" xfId="209"/>
    <cellStyle name="Normal 4 2 3" xfId="210"/>
    <cellStyle name="Normal 4 3" xfId="211"/>
    <cellStyle name="Normal 4 3 2" xfId="212"/>
    <cellStyle name="Normal 4 4" xfId="213"/>
    <cellStyle name="Normal 4 5" xfId="214"/>
    <cellStyle name="Normal 5" xfId="215"/>
    <cellStyle name="Normal 5 2" xfId="216"/>
    <cellStyle name="Normal 5 2 2" xfId="217"/>
    <cellStyle name="Normal 5 3" xfId="218"/>
    <cellStyle name="Normal 6" xfId="219"/>
    <cellStyle name="Normal 6 2" xfId="220"/>
    <cellStyle name="Normal 63" xfId="221"/>
    <cellStyle name="Normal 7" xfId="222"/>
    <cellStyle name="Normal 7 2" xfId="223"/>
    <cellStyle name="Normal 8" xfId="224"/>
    <cellStyle name="Normal 8 2" xfId="225"/>
    <cellStyle name="Normal 8 2 2" xfId="226"/>
    <cellStyle name="Normal 8 3" xfId="227"/>
    <cellStyle name="Normal 9" xfId="228"/>
    <cellStyle name="Normal 9 2" xfId="229"/>
    <cellStyle name="Normal_Book2" xfId="230"/>
    <cellStyle name="Note 2" xfId="231"/>
    <cellStyle name="Note 2 2" xfId="232"/>
    <cellStyle name="Note 2 3" xfId="233"/>
    <cellStyle name="Output 2" xfId="234"/>
    <cellStyle name="Output 2 2" xfId="235"/>
    <cellStyle name="Output 2 3" xfId="236"/>
    <cellStyle name="Percent 2" xfId="237"/>
    <cellStyle name="Percent 2 2" xfId="238"/>
    <cellStyle name="Percent 2 2 2" xfId="239"/>
    <cellStyle name="Percent 2 3" xfId="240"/>
    <cellStyle name="Percent 2 4" xfId="241"/>
    <cellStyle name="RowLevel_1_N6+artabyuje" xfId="242"/>
    <cellStyle name="SN_241" xfId="243"/>
    <cellStyle name="SN_it" xfId="244"/>
    <cellStyle name="Style 1" xfId="245"/>
    <cellStyle name="Title 2" xfId="246"/>
    <cellStyle name="Total 2" xfId="247"/>
    <cellStyle name="Total 2 2" xfId="248"/>
    <cellStyle name="Total 2 3" xfId="249"/>
    <cellStyle name="Warning Text 2" xfId="250"/>
    <cellStyle name="Warning Text 2 2" xfId="251"/>
    <cellStyle name="Warning Text 2 3" xfId="252"/>
    <cellStyle name="Акцент1" xfId="253"/>
    <cellStyle name="Акцент2" xfId="254"/>
    <cellStyle name="Акцент3" xfId="255"/>
    <cellStyle name="Акцент4" xfId="256"/>
    <cellStyle name="Акцент5" xfId="257"/>
    <cellStyle name="Акцент6" xfId="258"/>
    <cellStyle name="Ввод " xfId="259"/>
    <cellStyle name="Вывод" xfId="260"/>
    <cellStyle name="Вычисление" xfId="261"/>
    <cellStyle name="Заголовок 1" xfId="262"/>
    <cellStyle name="Заголовок 2" xfId="263"/>
    <cellStyle name="Заголовок 3" xfId="264"/>
    <cellStyle name="Заголовок 4" xfId="265"/>
    <cellStyle name="Итог" xfId="266"/>
    <cellStyle name="Контрольная ячейка" xfId="267"/>
    <cellStyle name="Название" xfId="268"/>
    <cellStyle name="Нейтральный" xfId="269"/>
    <cellStyle name="Обычный 2" xfId="270"/>
    <cellStyle name="Обычный 4" xfId="271"/>
    <cellStyle name="Плохой" xfId="272"/>
    <cellStyle name="Пояснение" xfId="273"/>
    <cellStyle name="Примечание" xfId="274"/>
    <cellStyle name="Связанная ячейка" xfId="275"/>
    <cellStyle name="Текст предупреждения" xfId="276"/>
    <cellStyle name="Финансовый 2" xfId="277"/>
    <cellStyle name="Хороший" xfId="27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="85" zoomScaleNormal="85" zoomScaleSheetLayoutView="100" workbookViewId="0">
      <selection activeCell="C20" sqref="C20"/>
    </sheetView>
  </sheetViews>
  <sheetFormatPr defaultRowHeight="17.25"/>
  <cols>
    <col min="1" max="1" width="80.140625" style="20" customWidth="1"/>
    <col min="2" max="2" width="20.140625" style="20" customWidth="1"/>
    <col min="3" max="3" width="25.28515625" style="44" customWidth="1"/>
    <col min="4" max="4" width="17.42578125" style="22" customWidth="1"/>
    <col min="5" max="5" width="21.5703125" style="22" customWidth="1"/>
    <col min="6" max="6" width="16" style="22" customWidth="1"/>
    <col min="7" max="7" width="20.7109375" style="22" customWidth="1"/>
    <col min="8" max="16384" width="9.140625" style="22"/>
  </cols>
  <sheetData>
    <row r="1" spans="1:9">
      <c r="B1" s="21"/>
      <c r="C1" s="9" t="s">
        <v>27</v>
      </c>
    </row>
    <row r="2" spans="1:9" ht="21" customHeight="1">
      <c r="B2" s="22"/>
      <c r="C2" s="9" t="s">
        <v>41</v>
      </c>
    </row>
    <row r="3" spans="1:9" ht="21.75" customHeight="1">
      <c r="B3" s="22"/>
      <c r="C3" s="10" t="s">
        <v>11</v>
      </c>
    </row>
    <row r="4" spans="1:9" ht="14.25" customHeight="1">
      <c r="C4" s="23"/>
    </row>
    <row r="5" spans="1:9" ht="81.75" customHeight="1">
      <c r="A5" s="65" t="s">
        <v>42</v>
      </c>
      <c r="B5" s="65"/>
      <c r="C5" s="65"/>
      <c r="D5" s="51"/>
      <c r="E5" s="24"/>
      <c r="F5" s="24"/>
      <c r="G5" s="24"/>
      <c r="H5" s="24"/>
      <c r="I5" s="24"/>
    </row>
    <row r="6" spans="1:9" ht="21.75" customHeight="1">
      <c r="A6" s="25"/>
      <c r="B6" s="25"/>
      <c r="C6" s="26" t="s">
        <v>6</v>
      </c>
    </row>
    <row r="7" spans="1:9" ht="40.5" customHeight="1">
      <c r="A7" s="27" t="s">
        <v>26</v>
      </c>
      <c r="B7" s="28" t="s">
        <v>7</v>
      </c>
      <c r="C7" s="28" t="s">
        <v>5</v>
      </c>
    </row>
    <row r="8" spans="1:9" s="48" customFormat="1" ht="34.5" customHeight="1">
      <c r="A8" s="29" t="s">
        <v>24</v>
      </c>
      <c r="B8" s="47">
        <f>+B10+B16</f>
        <v>0</v>
      </c>
      <c r="C8" s="64" t="s">
        <v>45</v>
      </c>
    </row>
    <row r="9" spans="1:9" ht="34.5" customHeight="1">
      <c r="A9" s="30" t="s">
        <v>25</v>
      </c>
      <c r="B9" s="31"/>
      <c r="C9" s="64" t="s">
        <v>45</v>
      </c>
    </row>
    <row r="10" spans="1:9" ht="32.25" customHeight="1">
      <c r="A10" s="32" t="s">
        <v>28</v>
      </c>
      <c r="B10" s="33">
        <f>+B12</f>
        <v>2500000</v>
      </c>
      <c r="C10" s="64" t="s">
        <v>45</v>
      </c>
      <c r="D10" s="34"/>
      <c r="E10" s="34"/>
    </row>
    <row r="11" spans="1:9" ht="28.5" customHeight="1">
      <c r="A11" s="12" t="s">
        <v>25</v>
      </c>
      <c r="B11" s="35"/>
      <c r="C11" s="64" t="s">
        <v>45</v>
      </c>
      <c r="D11" s="34"/>
      <c r="E11" s="34"/>
    </row>
    <row r="12" spans="1:9" ht="28.5" customHeight="1">
      <c r="A12" s="12" t="s">
        <v>30</v>
      </c>
      <c r="B12" s="35">
        <f>+B15</f>
        <v>2500000</v>
      </c>
      <c r="C12" s="64" t="s">
        <v>45</v>
      </c>
      <c r="D12" s="34"/>
      <c r="E12" s="34"/>
    </row>
    <row r="13" spans="1:9" ht="28.5" customHeight="1">
      <c r="A13" s="12" t="s">
        <v>25</v>
      </c>
      <c r="B13" s="35"/>
      <c r="C13" s="64" t="s">
        <v>45</v>
      </c>
      <c r="D13" s="34"/>
      <c r="E13" s="34"/>
    </row>
    <row r="14" spans="1:9" ht="26.25" customHeight="1">
      <c r="A14" s="32" t="s">
        <v>29</v>
      </c>
      <c r="B14" s="49">
        <f>+B15</f>
        <v>2500000</v>
      </c>
      <c r="C14" s="64" t="s">
        <v>45</v>
      </c>
      <c r="D14" s="34"/>
      <c r="E14" s="34"/>
    </row>
    <row r="15" spans="1:9" ht="27.75" customHeight="1">
      <c r="A15" s="36" t="s">
        <v>46</v>
      </c>
      <c r="B15" s="35">
        <v>2500000</v>
      </c>
      <c r="C15" s="64" t="s">
        <v>45</v>
      </c>
      <c r="D15" s="34"/>
      <c r="E15" s="34"/>
    </row>
    <row r="16" spans="1:9" s="38" customFormat="1" ht="22.5" customHeight="1">
      <c r="A16" s="13" t="s">
        <v>31</v>
      </c>
      <c r="B16" s="50">
        <f>+B18</f>
        <v>-2500000</v>
      </c>
      <c r="C16" s="64" t="s">
        <v>45</v>
      </c>
    </row>
    <row r="17" spans="1:5" s="38" customFormat="1" ht="33.75" customHeight="1">
      <c r="A17" s="14" t="s">
        <v>32</v>
      </c>
      <c r="B17" s="39"/>
      <c r="C17" s="64" t="s">
        <v>45</v>
      </c>
      <c r="E17" s="40"/>
    </row>
    <row r="18" spans="1:5" s="38" customFormat="1" ht="33.75" customHeight="1">
      <c r="A18" s="14" t="s">
        <v>33</v>
      </c>
      <c r="B18" s="37">
        <f>+B20</f>
        <v>-2500000</v>
      </c>
      <c r="C18" s="64" t="s">
        <v>45</v>
      </c>
      <c r="E18" s="40"/>
    </row>
    <row r="19" spans="1:5" s="38" customFormat="1" ht="33.75" customHeight="1">
      <c r="A19" s="14" t="s">
        <v>25</v>
      </c>
      <c r="B19" s="39"/>
      <c r="C19" s="64" t="s">
        <v>45</v>
      </c>
      <c r="E19" s="40"/>
    </row>
    <row r="20" spans="1:5" s="38" customFormat="1" ht="33.75" customHeight="1">
      <c r="A20" s="13" t="s">
        <v>34</v>
      </c>
      <c r="B20" s="50">
        <f t="shared" ref="B20:B21" si="0">+B21</f>
        <v>-2500000</v>
      </c>
      <c r="C20" s="64" t="s">
        <v>45</v>
      </c>
    </row>
    <row r="21" spans="1:5" s="38" customFormat="1" ht="33.75" customHeight="1">
      <c r="A21" s="14" t="s">
        <v>35</v>
      </c>
      <c r="B21" s="41">
        <f t="shared" si="0"/>
        <v>-2500000</v>
      </c>
      <c r="C21" s="64" t="s">
        <v>45</v>
      </c>
    </row>
    <row r="22" spans="1:5" s="38" customFormat="1" ht="33.75" customHeight="1">
      <c r="A22" s="14" t="s">
        <v>36</v>
      </c>
      <c r="B22" s="41">
        <v>-2500000</v>
      </c>
      <c r="C22" s="64" t="s">
        <v>45</v>
      </c>
    </row>
    <row r="23" spans="1:5" s="38" customFormat="1">
      <c r="A23" s="42"/>
      <c r="B23" s="43"/>
      <c r="C23" s="43"/>
    </row>
  </sheetData>
  <mergeCells count="1">
    <mergeCell ref="A5:C5"/>
  </mergeCells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A7" zoomScaleNormal="100" zoomScaleSheetLayoutView="100" workbookViewId="0">
      <selection activeCell="K15" sqref="K15"/>
    </sheetView>
  </sheetViews>
  <sheetFormatPr defaultColWidth="9.42578125" defaultRowHeight="17.25"/>
  <cols>
    <col min="1" max="1" width="8.85546875" style="2" bestFit="1" customWidth="1"/>
    <col min="2" max="2" width="8.7109375" style="2" customWidth="1"/>
    <col min="3" max="3" width="60" style="2" customWidth="1"/>
    <col min="4" max="4" width="13.7109375" style="2" hidden="1" customWidth="1"/>
    <col min="5" max="5" width="15.5703125" style="2" hidden="1" customWidth="1"/>
    <col min="6" max="6" width="16.7109375" style="2" hidden="1" customWidth="1"/>
    <col min="7" max="7" width="16" style="2" bestFit="1" customWidth="1"/>
    <col min="8" max="8" width="18.140625" style="2" customWidth="1"/>
    <col min="9" max="9" width="16.85546875" style="2" customWidth="1"/>
    <col min="10" max="10" width="18.140625" style="2" customWidth="1"/>
    <col min="11" max="11" width="17.5703125" style="2" bestFit="1" customWidth="1"/>
    <col min="12" max="12" width="16.85546875" style="2" customWidth="1"/>
    <col min="13" max="13" width="12.85546875" style="2" customWidth="1"/>
    <col min="14" max="14" width="14.140625" style="2" bestFit="1" customWidth="1"/>
    <col min="15" max="16384" width="9.42578125" style="2"/>
  </cols>
  <sheetData>
    <row r="1" spans="1:12" s="1" customFormat="1" ht="21" customHeight="1">
      <c r="G1" s="2"/>
      <c r="H1" s="67"/>
      <c r="I1" s="67"/>
      <c r="J1" s="2"/>
      <c r="L1" s="3" t="s">
        <v>37</v>
      </c>
    </row>
    <row r="2" spans="1:12" s="1" customFormat="1" ht="20.25" customHeight="1">
      <c r="C2" s="4"/>
      <c r="D2" s="4"/>
      <c r="E2" s="4"/>
      <c r="F2" s="4"/>
      <c r="G2" s="4"/>
      <c r="H2" s="68"/>
      <c r="I2" s="68"/>
      <c r="J2" s="4"/>
      <c r="L2" s="9" t="s">
        <v>41</v>
      </c>
    </row>
    <row r="3" spans="1:12" s="1" customFormat="1" ht="19.5" customHeight="1">
      <c r="C3" s="4"/>
      <c r="D3" s="4"/>
      <c r="E3" s="4"/>
      <c r="F3" s="4"/>
      <c r="G3" s="4"/>
      <c r="H3" s="15"/>
      <c r="I3" s="15"/>
      <c r="J3" s="4"/>
      <c r="L3" s="10" t="s">
        <v>11</v>
      </c>
    </row>
    <row r="4" spans="1:12" s="1" customFormat="1" ht="18" customHeight="1">
      <c r="C4" s="4"/>
      <c r="D4" s="4"/>
      <c r="E4" s="4"/>
      <c r="F4" s="4"/>
      <c r="G4" s="4"/>
      <c r="H4" s="15"/>
      <c r="I4" s="15"/>
      <c r="J4" s="4"/>
      <c r="K4" s="15"/>
      <c r="L4" s="15"/>
    </row>
    <row r="5" spans="1:12" s="1" customFormat="1" ht="52.5" customHeight="1">
      <c r="A5" s="69" t="s">
        <v>43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</row>
    <row r="6" spans="1:12" s="1" customFormat="1" ht="14.25" customHeigh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13.5" customHeight="1">
      <c r="A7" s="5"/>
      <c r="B7" s="5"/>
      <c r="C7" s="6"/>
      <c r="D7" s="6"/>
      <c r="E7" s="6"/>
      <c r="F7" s="6"/>
      <c r="I7" s="7"/>
      <c r="L7" s="7" t="s">
        <v>6</v>
      </c>
    </row>
    <row r="8" spans="1:12" ht="27.75" customHeight="1">
      <c r="A8" s="66" t="s">
        <v>0</v>
      </c>
      <c r="B8" s="66"/>
      <c r="C8" s="66" t="s">
        <v>14</v>
      </c>
      <c r="D8" s="78" t="s">
        <v>44</v>
      </c>
      <c r="E8" s="79"/>
      <c r="F8" s="77"/>
      <c r="G8" s="70" t="s">
        <v>17</v>
      </c>
      <c r="H8" s="71"/>
      <c r="I8" s="72"/>
      <c r="J8" s="70" t="s">
        <v>18</v>
      </c>
      <c r="K8" s="71"/>
      <c r="L8" s="72"/>
    </row>
    <row r="9" spans="1:12" s="8" customFormat="1" ht="17.25" customHeight="1">
      <c r="A9" s="66"/>
      <c r="B9" s="66"/>
      <c r="C9" s="66"/>
      <c r="D9" s="75" t="str">
        <f>G9</f>
        <v xml:space="preserve"> Ընդամենը</v>
      </c>
      <c r="E9" s="70" t="str">
        <f>H9</f>
        <v xml:space="preserve"> այդ թվում`</v>
      </c>
      <c r="F9" s="77"/>
      <c r="G9" s="74" t="s">
        <v>19</v>
      </c>
      <c r="H9" s="73" t="s">
        <v>3</v>
      </c>
      <c r="I9" s="73"/>
      <c r="J9" s="74" t="s">
        <v>19</v>
      </c>
      <c r="K9" s="73" t="s">
        <v>3</v>
      </c>
      <c r="L9" s="73"/>
    </row>
    <row r="10" spans="1:12" s="8" customFormat="1" ht="39" customHeight="1">
      <c r="A10" s="17" t="s">
        <v>15</v>
      </c>
      <c r="B10" s="17" t="s">
        <v>16</v>
      </c>
      <c r="C10" s="66"/>
      <c r="D10" s="76"/>
      <c r="E10" s="45" t="str">
        <f>H10</f>
        <v xml:space="preserve"> Վարկային միջոցներ</v>
      </c>
      <c r="F10" s="63" t="str">
        <f>I10</f>
        <v xml:space="preserve"> Համաֆինան սավորում</v>
      </c>
      <c r="G10" s="74"/>
      <c r="H10" s="18" t="s">
        <v>20</v>
      </c>
      <c r="I10" s="18" t="s">
        <v>21</v>
      </c>
      <c r="J10" s="74"/>
      <c r="K10" s="18" t="s">
        <v>20</v>
      </c>
      <c r="L10" s="18" t="s">
        <v>21</v>
      </c>
    </row>
    <row r="11" spans="1:12" s="46" customFormat="1">
      <c r="A11" s="52"/>
      <c r="B11" s="52"/>
      <c r="C11" s="53" t="s">
        <v>13</v>
      </c>
      <c r="D11" s="53" t="s">
        <v>45</v>
      </c>
      <c r="E11" s="53" t="s">
        <v>45</v>
      </c>
      <c r="F11" s="53" t="s">
        <v>45</v>
      </c>
      <c r="G11" s="57">
        <f>H11+I11</f>
        <v>0</v>
      </c>
      <c r="H11" s="58">
        <f>+H14+H13</f>
        <v>-2500000</v>
      </c>
      <c r="I11" s="58">
        <f>+I14+I13</f>
        <v>2500000</v>
      </c>
      <c r="J11" s="57">
        <f>K11+L11</f>
        <v>0</v>
      </c>
      <c r="K11" s="57">
        <f t="shared" ref="K11:L11" si="0">L11+M11</f>
        <v>0</v>
      </c>
      <c r="L11" s="57">
        <f t="shared" si="0"/>
        <v>0</v>
      </c>
    </row>
    <row r="12" spans="1:12" s="8" customFormat="1">
      <c r="A12" s="17"/>
      <c r="B12" s="17"/>
      <c r="C12" s="54" t="s">
        <v>3</v>
      </c>
      <c r="D12" s="54"/>
      <c r="E12" s="54"/>
      <c r="F12" s="54"/>
      <c r="G12" s="59"/>
      <c r="H12" s="60"/>
      <c r="I12" s="60"/>
      <c r="J12" s="59"/>
      <c r="K12" s="59"/>
      <c r="L12" s="59"/>
    </row>
    <row r="13" spans="1:12" s="46" customFormat="1">
      <c r="A13" s="52"/>
      <c r="B13" s="52"/>
      <c r="C13" s="53" t="s">
        <v>8</v>
      </c>
      <c r="D13" s="53" t="s">
        <v>45</v>
      </c>
      <c r="E13" s="53" t="s">
        <v>45</v>
      </c>
      <c r="F13" s="53" t="s">
        <v>45</v>
      </c>
      <c r="G13" s="57">
        <f>H13+I13</f>
        <v>0</v>
      </c>
      <c r="H13" s="58">
        <v>0</v>
      </c>
      <c r="I13" s="58">
        <v>0</v>
      </c>
      <c r="J13" s="57">
        <f>K13+L13</f>
        <v>0</v>
      </c>
      <c r="K13" s="57">
        <f t="shared" ref="K13:L13" si="1">L13+M13</f>
        <v>0</v>
      </c>
      <c r="L13" s="57">
        <f t="shared" si="1"/>
        <v>0</v>
      </c>
    </row>
    <row r="14" spans="1:12" s="46" customFormat="1">
      <c r="A14" s="52"/>
      <c r="B14" s="52"/>
      <c r="C14" s="53" t="s">
        <v>9</v>
      </c>
      <c r="D14" s="53" t="s">
        <v>45</v>
      </c>
      <c r="E14" s="53" t="s">
        <v>45</v>
      </c>
      <c r="F14" s="53" t="s">
        <v>45</v>
      </c>
      <c r="G14" s="57">
        <f>H14+I14</f>
        <v>0</v>
      </c>
      <c r="H14" s="57">
        <f>+H15</f>
        <v>-2500000</v>
      </c>
      <c r="I14" s="57">
        <f>+I15</f>
        <v>2500000</v>
      </c>
      <c r="J14" s="57">
        <f>K14+L14</f>
        <v>0</v>
      </c>
      <c r="K14" s="57">
        <f t="shared" ref="K14:L14" si="2">L14+M14</f>
        <v>0</v>
      </c>
      <c r="L14" s="57">
        <f t="shared" si="2"/>
        <v>0</v>
      </c>
    </row>
    <row r="15" spans="1:12" ht="34.5">
      <c r="A15" s="55">
        <v>1189</v>
      </c>
      <c r="B15" s="55"/>
      <c r="C15" s="54" t="s">
        <v>38</v>
      </c>
      <c r="D15" s="54" t="s">
        <v>45</v>
      </c>
      <c r="E15" s="54" t="s">
        <v>45</v>
      </c>
      <c r="F15" s="54" t="s">
        <v>45</v>
      </c>
      <c r="G15" s="59">
        <f>H15+I15</f>
        <v>0</v>
      </c>
      <c r="H15" s="59">
        <f>H17</f>
        <v>-2500000</v>
      </c>
      <c r="I15" s="59">
        <f>I17</f>
        <v>2500000</v>
      </c>
      <c r="J15" s="59">
        <f>K15+L15</f>
        <v>0</v>
      </c>
      <c r="K15" s="59">
        <f t="shared" ref="K15:L15" si="3">L15+M15</f>
        <v>0</v>
      </c>
      <c r="L15" s="59">
        <f t="shared" si="3"/>
        <v>0</v>
      </c>
    </row>
    <row r="16" spans="1:12">
      <c r="A16" s="55"/>
      <c r="B16" s="55"/>
      <c r="C16" s="54" t="s">
        <v>3</v>
      </c>
      <c r="D16" s="54"/>
      <c r="E16" s="54"/>
      <c r="F16" s="54"/>
      <c r="G16" s="59"/>
      <c r="H16" s="59"/>
      <c r="I16" s="59"/>
      <c r="J16" s="59"/>
      <c r="K16" s="59"/>
      <c r="L16" s="59"/>
    </row>
    <row r="17" spans="1:12" ht="86.25">
      <c r="A17" s="11"/>
      <c r="B17" s="55" t="s">
        <v>39</v>
      </c>
      <c r="C17" s="54" t="s">
        <v>40</v>
      </c>
      <c r="D17" s="54" t="s">
        <v>45</v>
      </c>
      <c r="E17" s="54" t="s">
        <v>45</v>
      </c>
      <c r="F17" s="54" t="s">
        <v>45</v>
      </c>
      <c r="G17" s="59">
        <f>H17+I17</f>
        <v>0</v>
      </c>
      <c r="H17" s="59">
        <f>+H19</f>
        <v>-2500000</v>
      </c>
      <c r="I17" s="59">
        <f>+I19</f>
        <v>2500000</v>
      </c>
      <c r="J17" s="59">
        <f>K17+L17</f>
        <v>0</v>
      </c>
      <c r="K17" s="59">
        <f t="shared" ref="K17:L17" si="4">L17+M17</f>
        <v>0</v>
      </c>
      <c r="L17" s="59">
        <f t="shared" si="4"/>
        <v>0</v>
      </c>
    </row>
    <row r="18" spans="1:12">
      <c r="A18" s="11"/>
      <c r="B18" s="55"/>
      <c r="C18" s="54" t="s">
        <v>4</v>
      </c>
      <c r="D18" s="54"/>
      <c r="E18" s="54"/>
      <c r="F18" s="54"/>
      <c r="G18" s="19"/>
      <c r="H18" s="19"/>
      <c r="I18" s="19"/>
      <c r="J18" s="19"/>
      <c r="K18" s="19"/>
      <c r="L18" s="19"/>
    </row>
    <row r="19" spans="1:12" ht="34.5">
      <c r="A19" s="11"/>
      <c r="B19" s="55"/>
      <c r="C19" s="56" t="s">
        <v>12</v>
      </c>
      <c r="D19" s="56" t="s">
        <v>45</v>
      </c>
      <c r="E19" s="56" t="s">
        <v>45</v>
      </c>
      <c r="F19" s="56" t="s">
        <v>45</v>
      </c>
      <c r="G19" s="61">
        <f>+H19+I19</f>
        <v>0</v>
      </c>
      <c r="H19" s="62">
        <f>+H21</f>
        <v>-2500000</v>
      </c>
      <c r="I19" s="62">
        <f>+I21</f>
        <v>2500000</v>
      </c>
      <c r="J19" s="62">
        <f>+K19+L19</f>
        <v>0</v>
      </c>
      <c r="K19" s="61">
        <f t="shared" ref="K19:L19" si="5">+L19+M19</f>
        <v>0</v>
      </c>
      <c r="L19" s="61">
        <f t="shared" si="5"/>
        <v>0</v>
      </c>
    </row>
    <row r="20" spans="1:12" ht="34.5">
      <c r="A20" s="11"/>
      <c r="B20" s="55"/>
      <c r="C20" s="54" t="s">
        <v>1</v>
      </c>
      <c r="D20" s="54"/>
      <c r="E20" s="54"/>
      <c r="F20" s="54"/>
      <c r="G20" s="59"/>
      <c r="H20" s="59"/>
      <c r="I20" s="59"/>
      <c r="J20" s="59"/>
      <c r="K20" s="59"/>
      <c r="L20" s="59"/>
    </row>
    <row r="21" spans="1:12">
      <c r="A21" s="11"/>
      <c r="B21" s="55"/>
      <c r="C21" s="54" t="s">
        <v>2</v>
      </c>
      <c r="D21" s="54" t="s">
        <v>45</v>
      </c>
      <c r="E21" s="54" t="s">
        <v>45</v>
      </c>
      <c r="F21" s="54" t="s">
        <v>45</v>
      </c>
      <c r="G21" s="59">
        <f>+H21+I21</f>
        <v>0</v>
      </c>
      <c r="H21" s="59">
        <f t="shared" ref="H21:I24" si="6">+H22</f>
        <v>-2500000</v>
      </c>
      <c r="I21" s="59">
        <f t="shared" si="6"/>
        <v>2500000</v>
      </c>
      <c r="J21" s="59">
        <f>+K21+L21</f>
        <v>0</v>
      </c>
      <c r="K21" s="59">
        <f t="shared" ref="K21:L21" si="7">+L21+M21</f>
        <v>0</v>
      </c>
      <c r="L21" s="59">
        <f t="shared" si="7"/>
        <v>0</v>
      </c>
    </row>
    <row r="22" spans="1:12">
      <c r="A22" s="11"/>
      <c r="B22" s="55"/>
      <c r="C22" s="54" t="s">
        <v>9</v>
      </c>
      <c r="D22" s="54" t="s">
        <v>45</v>
      </c>
      <c r="E22" s="54" t="s">
        <v>45</v>
      </c>
      <c r="F22" s="54" t="s">
        <v>45</v>
      </c>
      <c r="G22" s="59">
        <f>+H22+I22</f>
        <v>0</v>
      </c>
      <c r="H22" s="59">
        <f t="shared" si="6"/>
        <v>-2500000</v>
      </c>
      <c r="I22" s="59">
        <f t="shared" si="6"/>
        <v>2500000</v>
      </c>
      <c r="J22" s="59">
        <f>+K22+L22</f>
        <v>0</v>
      </c>
      <c r="K22" s="59">
        <f t="shared" ref="K22:L22" si="8">+L22+M22</f>
        <v>0</v>
      </c>
      <c r="L22" s="59">
        <f t="shared" si="8"/>
        <v>0</v>
      </c>
    </row>
    <row r="23" spans="1:12">
      <c r="A23" s="11"/>
      <c r="B23" s="55"/>
      <c r="C23" s="54" t="s">
        <v>10</v>
      </c>
      <c r="D23" s="54" t="s">
        <v>45</v>
      </c>
      <c r="E23" s="54" t="s">
        <v>45</v>
      </c>
      <c r="F23" s="54" t="s">
        <v>45</v>
      </c>
      <c r="G23" s="59">
        <f>+H23+I23</f>
        <v>0</v>
      </c>
      <c r="H23" s="59">
        <f t="shared" si="6"/>
        <v>-2500000</v>
      </c>
      <c r="I23" s="59">
        <f t="shared" si="6"/>
        <v>2500000</v>
      </c>
      <c r="J23" s="59">
        <f>+K23+L23</f>
        <v>0</v>
      </c>
      <c r="K23" s="59">
        <f t="shared" ref="K23:L23" si="9">+L23+M23</f>
        <v>0</v>
      </c>
      <c r="L23" s="59">
        <f t="shared" si="9"/>
        <v>0</v>
      </c>
    </row>
    <row r="24" spans="1:12">
      <c r="A24" s="11"/>
      <c r="B24" s="55"/>
      <c r="C24" s="54" t="s">
        <v>22</v>
      </c>
      <c r="D24" s="54" t="s">
        <v>45</v>
      </c>
      <c r="E24" s="54" t="s">
        <v>45</v>
      </c>
      <c r="F24" s="54" t="s">
        <v>45</v>
      </c>
      <c r="G24" s="59">
        <f>+H24+I24</f>
        <v>0</v>
      </c>
      <c r="H24" s="59">
        <f t="shared" si="6"/>
        <v>-2500000</v>
      </c>
      <c r="I24" s="59">
        <f t="shared" si="6"/>
        <v>2500000</v>
      </c>
      <c r="J24" s="59">
        <f>+K24+L24</f>
        <v>0</v>
      </c>
      <c r="K24" s="59">
        <f t="shared" ref="K24:L24" si="10">+L24+M24</f>
        <v>0</v>
      </c>
      <c r="L24" s="59">
        <f t="shared" si="10"/>
        <v>0</v>
      </c>
    </row>
    <row r="25" spans="1:12">
      <c r="A25" s="11"/>
      <c r="B25" s="55"/>
      <c r="C25" s="54" t="s">
        <v>23</v>
      </c>
      <c r="D25" s="54" t="s">
        <v>45</v>
      </c>
      <c r="E25" s="54" t="s">
        <v>45</v>
      </c>
      <c r="F25" s="54" t="s">
        <v>45</v>
      </c>
      <c r="G25" s="59">
        <f>+H25+I25</f>
        <v>0</v>
      </c>
      <c r="H25" s="59">
        <v>-2500000</v>
      </c>
      <c r="I25" s="59">
        <v>2500000</v>
      </c>
      <c r="J25" s="59">
        <f>+K25+L25</f>
        <v>0</v>
      </c>
      <c r="K25" s="59">
        <f t="shared" ref="K25:L25" si="11">+L25+M25</f>
        <v>0</v>
      </c>
      <c r="L25" s="59">
        <f t="shared" si="11"/>
        <v>0</v>
      </c>
    </row>
  </sheetData>
  <mergeCells count="14">
    <mergeCell ref="A8:B9"/>
    <mergeCell ref="H1:I1"/>
    <mergeCell ref="H2:I2"/>
    <mergeCell ref="A5:L5"/>
    <mergeCell ref="G8:I8"/>
    <mergeCell ref="J8:L8"/>
    <mergeCell ref="K9:L9"/>
    <mergeCell ref="C8:C10"/>
    <mergeCell ref="J9:J10"/>
    <mergeCell ref="G9:G10"/>
    <mergeCell ref="H9:I9"/>
    <mergeCell ref="D9:D10"/>
    <mergeCell ref="E9:F9"/>
    <mergeCell ref="D8:F8"/>
  </mergeCells>
  <pageMargins left="0.2" right="1.2" top="0.25" bottom="0.25" header="0.05" footer="0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Հավելված 1</vt:lpstr>
      <vt:lpstr>Հավելված 2</vt:lpstr>
      <vt:lpstr>'Հավելված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https:/mul2.gov.am/tasks/619996/oneclick/Havelvatsnerverjnakan.xlsx?token=b229da6252f292c6d1c39631b62d11e6</cp:keywords>
  <cp:lastModifiedBy>User</cp:lastModifiedBy>
  <cp:lastPrinted>2023-07-04T14:44:05Z</cp:lastPrinted>
  <dcterms:created xsi:type="dcterms:W3CDTF">2019-08-26T06:51:46Z</dcterms:created>
  <dcterms:modified xsi:type="dcterms:W3CDTF">2023-07-05T09:51:19Z</dcterms:modified>
</cp:coreProperties>
</file>