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Ֆինանսատնտեսագիտական և Հաշվապահական Հաշվառման Վարչություն\Hasmik Baghinyan\"/>
    </mc:Choice>
  </mc:AlternateContent>
  <bookViews>
    <workbookView xWindow="0" yWindow="0" windowWidth="12420" windowHeight="10815" activeTab="2"/>
  </bookViews>
  <sheets>
    <sheet name="1" sheetId="44" r:id="rId1"/>
    <sheet name="2" sheetId="43" r:id="rId2"/>
    <sheet name="3" sheetId="45" r:id="rId3"/>
  </sheets>
  <definedNames>
    <definedName name="_GoBack" localSheetId="1">'2'!#REF!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C14" i="43" l="1"/>
  <c r="I27" i="45" l="1"/>
  <c r="I17" i="45"/>
  <c r="I13" i="45" s="1"/>
  <c r="I29" i="45"/>
  <c r="I28" i="45"/>
  <c r="I12" i="45" l="1"/>
  <c r="I11" i="45" s="1"/>
  <c r="E14" i="43" l="1"/>
  <c r="E13" i="43"/>
  <c r="D13" i="43"/>
  <c r="D14" i="43"/>
  <c r="E15" i="44" l="1"/>
  <c r="D15" i="44"/>
  <c r="G10" i="43" l="1"/>
  <c r="D11" i="44" l="1"/>
  <c r="E13" i="44"/>
  <c r="D13" i="44" l="1"/>
  <c r="E11" i="44"/>
  <c r="H12" i="43" l="1"/>
  <c r="G12" i="43"/>
  <c r="F12" i="43"/>
  <c r="G8" i="43" l="1"/>
  <c r="E12" i="43" l="1"/>
  <c r="D12" i="43" l="1"/>
  <c r="E10" i="43" l="1"/>
  <c r="D10" i="43" l="1"/>
  <c r="E8" i="43"/>
  <c r="D8" i="43" s="1"/>
</calcChain>
</file>

<file path=xl/sharedStrings.xml><?xml version="1.0" encoding="utf-8"?>
<sst xmlns="http://schemas.openxmlformats.org/spreadsheetml/2006/main" count="95" uniqueCount="62">
  <si>
    <t>Տարի</t>
  </si>
  <si>
    <t>Ծրագրային դասիչը</t>
  </si>
  <si>
    <t>№ ------------ -Ն որոշման</t>
  </si>
  <si>
    <t>ԸՆԴԱՄԵՆԸ</t>
  </si>
  <si>
    <t>Հավելված  № 1</t>
  </si>
  <si>
    <t>Ընդամենը</t>
  </si>
  <si>
    <t>Հավելված  № 3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</si>
  <si>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</si>
  <si>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Կառուցման աշխատանքներ</t>
  </si>
  <si>
    <t>Նախագծահետազոտական, գեոդեզիա-քարտեզագրական աշխատանքներ</t>
  </si>
  <si>
    <t>Ոչ ֆինանսական այլ ակտիվերի ձեռքբերում</t>
  </si>
  <si>
    <t>ծրագիրը</t>
  </si>
  <si>
    <t>միջոցառումը</t>
  </si>
  <si>
    <t>այդ թվում`</t>
  </si>
  <si>
    <t>(հազ. դրամ)</t>
  </si>
  <si>
    <t>ՀՀ քաղաքաշինության կոմիտե</t>
  </si>
  <si>
    <t>Չափի միավորը</t>
  </si>
  <si>
    <t>Քանակը</t>
  </si>
  <si>
    <t>անվանումը</t>
  </si>
  <si>
    <t>ՀՀ Քաղաքաշինության կոմիտե</t>
  </si>
  <si>
    <t>այդ թվում` ըստ կատարողների</t>
  </si>
  <si>
    <t xml:space="preserve"> </t>
  </si>
  <si>
    <t xml:space="preserve"> ՄԱՍ III. ԾԱՌԱՅՈՒԹՅՈՒՆՆԵՐ</t>
  </si>
  <si>
    <t xml:space="preserve"> դրամ</t>
  </si>
  <si>
    <t>Հավելված  № 2</t>
  </si>
  <si>
    <t xml:space="preserve"> կոդը </t>
  </si>
  <si>
    <t xml:space="preserve">Գնման ձևը </t>
  </si>
  <si>
    <t xml:space="preserve">Միավորի գինը   </t>
  </si>
  <si>
    <t xml:space="preserve"> Գումարը  (հազար դրամով)</t>
  </si>
  <si>
    <t>ՀՀ կառավարության           2023 թվականի</t>
  </si>
  <si>
    <t>ՀՀ կառավարության           2023թվականի</t>
  </si>
  <si>
    <t>Ինը ամիս</t>
  </si>
  <si>
    <t>Բաժին 06</t>
  </si>
  <si>
    <t>Խումբ 01</t>
  </si>
  <si>
    <t>Դաս 01</t>
  </si>
  <si>
    <t xml:space="preserve"> Բնակարանային շինարարություն</t>
  </si>
  <si>
    <t>1103 21001</t>
  </si>
  <si>
    <t>Քաղաքաշինության բնագավառում պետական ծրագրերի իրականացման ապահովում</t>
  </si>
  <si>
    <t xml:space="preserve"> ՄԱՍ II.  ԱՇԽԱՏԱՆՔՆԵՐ</t>
  </si>
  <si>
    <t xml:space="preserve">  ընդհանուր շինարարական աշխատանքներ</t>
  </si>
  <si>
    <t xml:space="preserve"> ՀՄԱ</t>
  </si>
  <si>
    <t xml:space="preserve">  տեխնիկական հսկողության ծառայություններ</t>
  </si>
  <si>
    <t xml:space="preserve"> հեղինակային հսկողության ծառայություններ</t>
  </si>
  <si>
    <t xml:space="preserve"> ՄԱ</t>
  </si>
  <si>
    <t xml:space="preserve">Հայաստանի Հանրապետության Սյունիքի մարզի սահմանամերձ Գորիս համայնքի Շուռնուխ բնակավայրում բնակելի թաղամասի կառուցում  </t>
  </si>
  <si>
    <t xml:space="preserve"> այդ թվում` ըստ ուղղությունների</t>
  </si>
  <si>
    <t xml:space="preserve"> 45221142-2</t>
  </si>
  <si>
    <t xml:space="preserve"> 71351540-2</t>
  </si>
  <si>
    <t xml:space="preserve"> 98111140-2</t>
  </si>
  <si>
    <t>Ցուցանիշների փոփոխությունը (ավելացումները նշված են դրական նշանով)</t>
  </si>
  <si>
    <t xml:space="preserve"> 45221142-1</t>
  </si>
  <si>
    <t>ԲՄ</t>
  </si>
  <si>
    <t xml:space="preserve"> 71351540-1</t>
  </si>
  <si>
    <t>ԳՀ</t>
  </si>
  <si>
    <t xml:space="preserve"> 98111140-1</t>
  </si>
  <si>
    <t>ՄԱ</t>
  </si>
  <si>
    <t xml:space="preserve">Վերակառուցման,
վերանորոգման և վերականգնման աշխատանքներ
</t>
  </si>
  <si>
    <t>«ՀԱՅԱՍՏԱՆԻ ՀԱՆՐԱՊԵՏՈՒԹՅԱՆ 2023 ԹՎԱԿԱՆԻ ՊԵՏԱԿԱՆ ԲՅՈՒՋԵԻ ՄԱՍԻՆ» ՀԱՅԱՍՏԱՆԻ ՀԱՆՐԱՊԵՏՈՒԹՅԱՆ ՕՐԵՆՔԻ ՀԱՎԵԼՎԱԾ 1-Ի N 3 ԱՂՅՈՒՍԱԿՈՒՄ ԿԱՏԱՐՎՈՂ ՎԵՐԱԲԱՇԽՈՒՄԸ</t>
  </si>
  <si>
    <t xml:space="preserve">ՀԱՅԱՍՏԱՆԻ ՀԱՆՐԱՊԵՏՈՒԹՅԱՆ ԿԱՌԱՎԱՐՈՒԹՅԱՆ 2022 ԹՎԱԿԱՆԻ ԴԵԿՏԵՄԲԵՐԻ 29-Ի № 2111-Ն ՈՐՈՇՄԱՆ
N 10 ՀԱՎԵԼՎԱԾՈՒՄ ԿԱՏԱՐՎՈՂ ՓՈՓՈԽՈՒԹՅՈՒՆՆԵՐԸ </t>
  </si>
  <si>
    <t>ՀԱՅԱՍՏԱՆԻ ՀԱՆՐԱՊԵՏՈՒԹՅԱՆ ԿԱՌԱՎԱՐՈՒԹՅԱՆ 2022 ԹՎԱԿԱՆԻ ԴԵԿՏԵՄԲԵՐԻ 29-Ի № 2111-Ն ՈՐՈՇՄԱՆ 
  N 5 ՀԱՎԵԼՎԱԾԻ N 2 ԱՂՅՈՒՍԱԿՈՒՄ ԿԱՏԱՐՎՈՂ ՓՈՓՈԽՈՒԹՅՈՒՆՆԵՐԸ</t>
  </si>
  <si>
    <t>ՀՀ Լոռու մարզի Ստեփանավան համայնքի Աշոտաբերդ թաղամասի կառուցապատման աշխատանքներ</t>
  </si>
  <si>
    <t xml:space="preserve">ՀՀ Սյունիքի մարզի սահմանամերձ Գորիս համայնքի Շուռնուխ բնակավայրում բնակելի թաղամասի կառուցում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</si>
</sst>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_(* #,##0.0_);_(* \(#,##0.0\);_(* &quot;-&quot;??_);_(@_)"/>
    <numFmt numFmtId="171" formatCode="_-* #,##0.0\ _₽_-;\-* #,##0.0\ _₽_-;_-* &quot;-&quot;??\ _₽_-;_-@_-"/>
    <numFmt numFmtId="172" formatCode="#,##0.0000_);\(#,##0.0000\)"/>
    <numFmt numFmtId="173" formatCode="#,##0.00000000000000000000000000_);\(#,##0.00000000000000000000000000\)"/>
    <numFmt numFmtId="174" formatCode="#,##0.000000000000000000000000000_);\(#,##0.000000000000000000000000000\)"/>
  </numFmts>
  <fonts count="9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1"/>
      <color theme="1"/>
      <name val="Calibri"/>
      <family val="2"/>
      <charset val="1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8"/>
      <color theme="3"/>
      <name val="Cambria"/>
      <family val="2"/>
      <scheme val="major"/>
    </font>
    <font>
      <sz val="12"/>
      <color theme="0"/>
      <name val="GHEA Grapalat"/>
      <family val="3"/>
    </font>
    <font>
      <sz val="8"/>
      <name val="GHEA Grapalat"/>
      <family val="3"/>
    </font>
    <font>
      <b/>
      <sz val="12"/>
      <color theme="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17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5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8" fontId="4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6" fillId="0" borderId="0"/>
    <xf numFmtId="0" fontId="7" fillId="0" borderId="0"/>
    <xf numFmtId="0" fontId="43" fillId="0" borderId="0"/>
    <xf numFmtId="0" fontId="7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43" fontId="43" fillId="0" borderId="0" applyFont="0" applyFill="0" applyBorder="0" applyAlignment="0" applyProtection="0"/>
    <xf numFmtId="0" fontId="45" fillId="0" borderId="0">
      <alignment horizontal="left" vertical="top" wrapText="1"/>
    </xf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43" fillId="45" borderId="0" applyNumberFormat="0" applyBorder="0" applyAlignment="0" applyProtection="0"/>
    <xf numFmtId="0" fontId="43" fillId="49" borderId="0" applyNumberFormat="0" applyBorder="0" applyAlignment="0" applyProtection="0"/>
    <xf numFmtId="0" fontId="43" fillId="53" borderId="0" applyNumberFormat="0" applyBorder="0" applyAlignment="0" applyProtection="0"/>
    <xf numFmtId="0" fontId="43" fillId="34" borderId="0" applyNumberFormat="0" applyBorder="0" applyAlignment="0" applyProtection="0"/>
    <xf numFmtId="0" fontId="43" fillId="38" borderId="0" applyNumberFormat="0" applyBorder="0" applyAlignment="0" applyProtection="0"/>
    <xf numFmtId="0" fontId="43" fillId="42" borderId="0" applyNumberFormat="0" applyBorder="0" applyAlignment="0" applyProtection="0"/>
    <xf numFmtId="0" fontId="43" fillId="46" borderId="0" applyNumberFormat="0" applyBorder="0" applyAlignment="0" applyProtection="0"/>
    <xf numFmtId="0" fontId="43" fillId="50" borderId="0" applyNumberFormat="0" applyBorder="0" applyAlignment="0" applyProtection="0"/>
    <xf numFmtId="0" fontId="43" fillId="54" borderId="0" applyNumberFormat="0" applyBorder="0" applyAlignment="0" applyProtection="0"/>
    <xf numFmtId="0" fontId="46" fillId="35" borderId="0" applyNumberFormat="0" applyBorder="0" applyAlignment="0" applyProtection="0"/>
    <xf numFmtId="0" fontId="46" fillId="39" borderId="0" applyNumberFormat="0" applyBorder="0" applyAlignment="0" applyProtection="0"/>
    <xf numFmtId="0" fontId="46" fillId="43" borderId="0" applyNumberFormat="0" applyBorder="0" applyAlignment="0" applyProtection="0"/>
    <xf numFmtId="0" fontId="46" fillId="47" borderId="0" applyNumberFormat="0" applyBorder="0" applyAlignment="0" applyProtection="0"/>
    <xf numFmtId="0" fontId="46" fillId="51" borderId="0" applyNumberFormat="0" applyBorder="0" applyAlignment="0" applyProtection="0"/>
    <xf numFmtId="0" fontId="46" fillId="55" borderId="0" applyNumberFormat="0" applyBorder="0" applyAlignment="0" applyProtection="0"/>
    <xf numFmtId="0" fontId="46" fillId="32" borderId="0" applyNumberFormat="0" applyBorder="0" applyAlignment="0" applyProtection="0"/>
    <xf numFmtId="0" fontId="46" fillId="36" borderId="0" applyNumberFormat="0" applyBorder="0" applyAlignment="0" applyProtection="0"/>
    <xf numFmtId="0" fontId="46" fillId="40" borderId="0" applyNumberFormat="0" applyBorder="0" applyAlignment="0" applyProtection="0"/>
    <xf numFmtId="0" fontId="46" fillId="44" borderId="0" applyNumberFormat="0" applyBorder="0" applyAlignment="0" applyProtection="0"/>
    <xf numFmtId="0" fontId="46" fillId="48" borderId="0" applyNumberFormat="0" applyBorder="0" applyAlignment="0" applyProtection="0"/>
    <xf numFmtId="0" fontId="46" fillId="52" borderId="0" applyNumberFormat="0" applyBorder="0" applyAlignment="0" applyProtection="0"/>
    <xf numFmtId="0" fontId="47" fillId="26" borderId="0" applyNumberFormat="0" applyBorder="0" applyAlignment="0" applyProtection="0"/>
    <xf numFmtId="0" fontId="48" fillId="29" borderId="22" applyNumberFormat="0" applyAlignment="0" applyProtection="0"/>
    <xf numFmtId="0" fontId="49" fillId="30" borderId="25" applyNumberFormat="0" applyAlignment="0" applyProtection="0"/>
    <xf numFmtId="0" fontId="50" fillId="0" borderId="0" applyNumberFormat="0" applyFill="0" applyBorder="0" applyAlignment="0" applyProtection="0"/>
    <xf numFmtId="0" fontId="51" fillId="25" borderId="0" applyNumberFormat="0" applyBorder="0" applyAlignment="0" applyProtection="0"/>
    <xf numFmtId="0" fontId="52" fillId="0" borderId="19" applyNumberFormat="0" applyFill="0" applyAlignment="0" applyProtection="0"/>
    <xf numFmtId="0" fontId="53" fillId="0" borderId="20" applyNumberFormat="0" applyFill="0" applyAlignment="0" applyProtection="0"/>
    <xf numFmtId="0" fontId="54" fillId="0" borderId="21" applyNumberFormat="0" applyFill="0" applyAlignment="0" applyProtection="0"/>
    <xf numFmtId="0" fontId="54" fillId="0" borderId="0" applyNumberFormat="0" applyFill="0" applyBorder="0" applyAlignment="0" applyProtection="0"/>
    <xf numFmtId="0" fontId="55" fillId="28" borderId="22" applyNumberFormat="0" applyAlignment="0" applyProtection="0"/>
    <xf numFmtId="0" fontId="56" fillId="0" borderId="24" applyNumberFormat="0" applyFill="0" applyAlignment="0" applyProtection="0"/>
    <xf numFmtId="0" fontId="57" fillId="27" borderId="0" applyNumberFormat="0" applyBorder="0" applyAlignment="0" applyProtection="0"/>
    <xf numFmtId="0" fontId="43" fillId="31" borderId="26" applyNumberFormat="0" applyFont="0" applyAlignment="0" applyProtection="0"/>
    <xf numFmtId="0" fontId="58" fillId="29" borderId="23" applyNumberFormat="0" applyAlignment="0" applyProtection="0"/>
    <xf numFmtId="169" fontId="45" fillId="0" borderId="0" applyFill="0" applyBorder="0" applyProtection="0">
      <alignment horizontal="right" vertical="top"/>
    </xf>
    <xf numFmtId="0" fontId="59" fillId="0" borderId="0" applyNumberFormat="0" applyFill="0" applyBorder="0" applyAlignment="0" applyProtection="0"/>
    <xf numFmtId="0" fontId="60" fillId="0" borderId="27" applyNumberFormat="0" applyFill="0" applyAlignment="0" applyProtection="0"/>
    <xf numFmtId="0" fontId="61" fillId="0" borderId="0" applyNumberFormat="0" applyFill="0" applyBorder="0" applyAlignment="0" applyProtection="0"/>
    <xf numFmtId="164" fontId="62" fillId="0" borderId="0" applyFont="0" applyFill="0" applyBorder="0" applyAlignment="0" applyProtection="0"/>
    <xf numFmtId="0" fontId="6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69" fillId="0" borderId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0" fontId="70" fillId="27" borderId="0" applyNumberFormat="0" applyBorder="0" applyAlignment="0" applyProtection="0"/>
    <xf numFmtId="0" fontId="69" fillId="0" borderId="0"/>
    <xf numFmtId="0" fontId="3" fillId="0" borderId="0"/>
    <xf numFmtId="0" fontId="68" fillId="2" borderId="0" applyNumberFormat="0" applyBorder="0" applyAlignment="0" applyProtection="0"/>
    <xf numFmtId="0" fontId="68" fillId="3" borderId="0" applyNumberFormat="0" applyBorder="0" applyAlignment="0" applyProtection="0"/>
    <xf numFmtId="0" fontId="68" fillId="4" borderId="0" applyNumberFormat="0" applyBorder="0" applyAlignment="0" applyProtection="0"/>
    <xf numFmtId="0" fontId="68" fillId="5" borderId="0" applyNumberFormat="0" applyBorder="0" applyAlignment="0" applyProtection="0"/>
    <xf numFmtId="0" fontId="68" fillId="6" borderId="0" applyNumberFormat="0" applyBorder="0" applyAlignment="0" applyProtection="0"/>
    <xf numFmtId="0" fontId="68" fillId="7" borderId="0" applyNumberFormat="0" applyBorder="0" applyAlignment="0" applyProtection="0"/>
    <xf numFmtId="0" fontId="68" fillId="8" borderId="0" applyNumberFormat="0" applyBorder="0" applyAlignment="0" applyProtection="0"/>
    <xf numFmtId="0" fontId="68" fillId="9" borderId="0" applyNumberFormat="0" applyBorder="0" applyAlignment="0" applyProtection="0"/>
    <xf numFmtId="0" fontId="68" fillId="10" borderId="0" applyNumberFormat="0" applyBorder="0" applyAlignment="0" applyProtection="0"/>
    <xf numFmtId="0" fontId="68" fillId="5" borderId="0" applyNumberFormat="0" applyBorder="0" applyAlignment="0" applyProtection="0"/>
    <xf numFmtId="0" fontId="68" fillId="8" borderId="0" applyNumberFormat="0" applyBorder="0" applyAlignment="0" applyProtection="0"/>
    <xf numFmtId="0" fontId="68" fillId="11" borderId="0" applyNumberFormat="0" applyBorder="0" applyAlignment="0" applyProtection="0"/>
    <xf numFmtId="0" fontId="71" fillId="12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5" borderId="0" applyNumberFormat="0" applyBorder="0" applyAlignment="0" applyProtection="0"/>
    <xf numFmtId="0" fontId="71" fillId="16" borderId="0" applyNumberFormat="0" applyBorder="0" applyAlignment="0" applyProtection="0"/>
    <xf numFmtId="0" fontId="71" fillId="17" borderId="0" applyNumberFormat="0" applyBorder="0" applyAlignment="0" applyProtection="0"/>
    <xf numFmtId="0" fontId="71" fillId="18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9" borderId="0" applyNumberFormat="0" applyBorder="0" applyAlignment="0" applyProtection="0"/>
    <xf numFmtId="0" fontId="72" fillId="3" borderId="0" applyNumberFormat="0" applyBorder="0" applyAlignment="0" applyProtection="0"/>
    <xf numFmtId="0" fontId="73" fillId="20" borderId="1" applyNumberFormat="0" applyAlignment="0" applyProtection="0"/>
    <xf numFmtId="0" fontId="74" fillId="21" borderId="2" applyNumberFormat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6" fillId="4" borderId="0" applyNumberFormat="0" applyBorder="0" applyAlignment="0" applyProtection="0"/>
    <xf numFmtId="0" fontId="77" fillId="0" borderId="3" applyNumberFormat="0" applyFill="0" applyAlignment="0" applyProtection="0"/>
    <xf numFmtId="0" fontId="78" fillId="0" borderId="4" applyNumberFormat="0" applyFill="0" applyAlignment="0" applyProtection="0"/>
    <xf numFmtId="0" fontId="79" fillId="0" borderId="5" applyNumberFormat="0" applyFill="0" applyAlignment="0" applyProtection="0"/>
    <xf numFmtId="0" fontId="79" fillId="0" borderId="0" applyNumberFormat="0" applyFill="0" applyBorder="0" applyAlignment="0" applyProtection="0"/>
    <xf numFmtId="0" fontId="80" fillId="7" borderId="1" applyNumberFormat="0" applyAlignment="0" applyProtection="0"/>
    <xf numFmtId="0" fontId="81" fillId="0" borderId="6" applyNumberFormat="0" applyFill="0" applyAlignment="0" applyProtection="0"/>
    <xf numFmtId="0" fontId="82" fillId="22" borderId="0" applyNumberFormat="0" applyBorder="0" applyAlignment="0" applyProtection="0"/>
    <xf numFmtId="1" fontId="86" fillId="0" borderId="0"/>
    <xf numFmtId="1" fontId="86" fillId="0" borderId="0"/>
    <xf numFmtId="1" fontId="86" fillId="0" borderId="0"/>
    <xf numFmtId="0" fontId="2" fillId="0" borderId="0"/>
    <xf numFmtId="0" fontId="3" fillId="0" borderId="0"/>
    <xf numFmtId="0" fontId="3" fillId="0" borderId="0"/>
    <xf numFmtId="0" fontId="6" fillId="23" borderId="7" applyNumberFormat="0" applyFont="0" applyAlignment="0" applyProtection="0"/>
    <xf numFmtId="0" fontId="83" fillId="20" borderId="8" applyNumberFormat="0" applyAlignment="0" applyProtection="0"/>
    <xf numFmtId="0" fontId="8" fillId="0" borderId="0"/>
    <xf numFmtId="0" fontId="8" fillId="0" borderId="0"/>
    <xf numFmtId="0" fontId="84" fillId="0" borderId="9" applyNumberFormat="0" applyFill="0" applyAlignment="0" applyProtection="0"/>
    <xf numFmtId="0" fontId="85" fillId="0" borderId="0" applyNumberFormat="0" applyFill="0" applyBorder="0" applyAlignment="0" applyProtection="0"/>
    <xf numFmtId="0" fontId="7" fillId="0" borderId="0"/>
    <xf numFmtId="1" fontId="86" fillId="0" borderId="0"/>
    <xf numFmtId="0" fontId="8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87" fillId="0" borderId="0"/>
    <xf numFmtId="43" fontId="87" fillId="0" borderId="0" applyFont="0" applyFill="0" applyBorder="0" applyAlignment="0" applyProtection="0"/>
    <xf numFmtId="0" fontId="45" fillId="0" borderId="0">
      <alignment horizontal="left" vertical="top" wrapText="1"/>
    </xf>
    <xf numFmtId="0" fontId="6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90" fillId="0" borderId="0" applyNumberFormat="0" applyFill="0" applyBorder="0" applyAlignment="0" applyProtection="0"/>
    <xf numFmtId="0" fontId="52" fillId="0" borderId="19" applyNumberFormat="0" applyFill="0" applyAlignment="0" applyProtection="0"/>
    <xf numFmtId="0" fontId="53" fillId="0" borderId="20" applyNumberFormat="0" applyFill="0" applyAlignment="0" applyProtection="0"/>
    <xf numFmtId="0" fontId="54" fillId="0" borderId="21" applyNumberFormat="0" applyFill="0" applyAlignment="0" applyProtection="0"/>
    <xf numFmtId="0" fontId="54" fillId="0" borderId="0" applyNumberFormat="0" applyFill="0" applyBorder="0" applyAlignment="0" applyProtection="0"/>
    <xf numFmtId="0" fontId="51" fillId="25" borderId="0" applyNumberFormat="0" applyBorder="0" applyAlignment="0" applyProtection="0"/>
    <xf numFmtId="0" fontId="47" fillId="26" borderId="0" applyNumberFormat="0" applyBorder="0" applyAlignment="0" applyProtection="0"/>
    <xf numFmtId="0" fontId="57" fillId="27" borderId="0" applyNumberFormat="0" applyBorder="0" applyAlignment="0" applyProtection="0"/>
    <xf numFmtId="0" fontId="55" fillId="28" borderId="22" applyNumberFormat="0" applyAlignment="0" applyProtection="0"/>
    <xf numFmtId="0" fontId="58" fillId="29" borderId="23" applyNumberFormat="0" applyAlignment="0" applyProtection="0"/>
    <xf numFmtId="0" fontId="48" fillId="29" borderId="22" applyNumberFormat="0" applyAlignment="0" applyProtection="0"/>
    <xf numFmtId="0" fontId="56" fillId="0" borderId="24" applyNumberFormat="0" applyFill="0" applyAlignment="0" applyProtection="0"/>
    <xf numFmtId="0" fontId="49" fillId="30" borderId="25" applyNumberFormat="0" applyAlignment="0" applyProtection="0"/>
    <xf numFmtId="0" fontId="6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60" fillId="0" borderId="27" applyNumberFormat="0" applyFill="0" applyAlignment="0" applyProtection="0"/>
    <xf numFmtId="0" fontId="46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46" fillId="55" borderId="0" applyNumberFormat="0" applyBorder="0" applyAlignment="0" applyProtection="0"/>
    <xf numFmtId="0" fontId="1" fillId="0" borderId="0"/>
    <xf numFmtId="0" fontId="1" fillId="31" borderId="26" applyNumberFormat="0" applyFont="0" applyAlignment="0" applyProtection="0"/>
    <xf numFmtId="0" fontId="7" fillId="0" borderId="0"/>
    <xf numFmtId="43" fontId="6" fillId="0" borderId="0" applyFont="0" applyFill="0" applyBorder="0" applyAlignment="0" applyProtection="0"/>
    <xf numFmtId="0" fontId="45" fillId="0" borderId="0">
      <alignment horizontal="left" vertical="top" wrapText="1"/>
    </xf>
    <xf numFmtId="0" fontId="1" fillId="31" borderId="26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64" fillId="24" borderId="10" xfId="0" applyFont="1" applyFill="1" applyBorder="1" applyAlignment="1">
      <alignment horizontal="center" vertical="center" wrapText="1"/>
    </xf>
    <xf numFmtId="0" fontId="64" fillId="0" borderId="0" xfId="0" applyFont="1" applyFill="1"/>
    <xf numFmtId="0" fontId="64" fillId="0" borderId="0" xfId="0" applyFont="1"/>
    <xf numFmtId="0" fontId="64" fillId="24" borderId="0" xfId="0" applyFont="1" applyFill="1"/>
    <xf numFmtId="0" fontId="66" fillId="24" borderId="0" xfId="0" applyFont="1" applyFill="1" applyBorder="1" applyAlignment="1">
      <alignment horizontal="centerContinuous"/>
    </xf>
    <xf numFmtId="0" fontId="66" fillId="24" borderId="0" xfId="0" applyFont="1" applyFill="1" applyBorder="1" applyAlignment="1">
      <alignment horizontal="right"/>
    </xf>
    <xf numFmtId="0" fontId="64" fillId="0" borderId="0" xfId="0" applyFont="1" applyAlignment="1">
      <alignment wrapText="1"/>
    </xf>
    <xf numFmtId="0" fontId="66" fillId="0" borderId="0" xfId="0" applyFont="1" applyFill="1" applyBorder="1" applyAlignment="1">
      <alignment horizontal="centerContinuous"/>
    </xf>
    <xf numFmtId="0" fontId="64" fillId="0" borderId="10" xfId="0" applyFont="1" applyBorder="1" applyAlignment="1">
      <alignment horizontal="center" wrapText="1"/>
    </xf>
    <xf numFmtId="0" fontId="64" fillId="24" borderId="0" xfId="0" applyFont="1" applyFill="1" applyAlignment="1">
      <alignment wrapText="1"/>
    </xf>
    <xf numFmtId="166" fontId="64" fillId="24" borderId="0" xfId="0" applyNumberFormat="1" applyFont="1" applyFill="1" applyAlignment="1">
      <alignment wrapText="1"/>
    </xf>
    <xf numFmtId="0" fontId="64" fillId="24" borderId="10" xfId="0" applyFont="1" applyFill="1" applyBorder="1" applyAlignment="1">
      <alignment wrapText="1"/>
    </xf>
    <xf numFmtId="0" fontId="64" fillId="0" borderId="10" xfId="0" applyFont="1" applyFill="1" applyBorder="1" applyAlignment="1">
      <alignment horizontal="center" vertical="center" wrapText="1"/>
    </xf>
    <xf numFmtId="0" fontId="63" fillId="0" borderId="10" xfId="0" applyFont="1" applyBorder="1" applyAlignment="1">
      <alignment horizontal="center" wrapText="1"/>
    </xf>
    <xf numFmtId="0" fontId="67" fillId="0" borderId="10" xfId="0" applyFont="1" applyBorder="1" applyAlignment="1">
      <alignment horizontal="center" wrapText="1"/>
    </xf>
    <xf numFmtId="0" fontId="64" fillId="24" borderId="10" xfId="0" applyFont="1" applyFill="1" applyBorder="1" applyAlignment="1">
      <alignment horizontal="left" vertical="center" wrapText="1"/>
    </xf>
    <xf numFmtId="0" fontId="64" fillId="24" borderId="10" xfId="0" applyFont="1" applyFill="1" applyBorder="1" applyAlignment="1">
      <alignment horizontal="left" vertical="top" wrapText="1"/>
    </xf>
    <xf numFmtId="0" fontId="64" fillId="24" borderId="10" xfId="0" applyFont="1" applyFill="1" applyBorder="1" applyAlignment="1">
      <alignment horizontal="center" vertical="top" wrapText="1"/>
    </xf>
    <xf numFmtId="0" fontId="64" fillId="24" borderId="10" xfId="0" applyFont="1" applyFill="1" applyBorder="1" applyAlignment="1">
      <alignment horizontal="center" wrapText="1"/>
    </xf>
    <xf numFmtId="0" fontId="63" fillId="24" borderId="0" xfId="0" applyFont="1" applyFill="1" applyAlignment="1">
      <alignment wrapText="1"/>
    </xf>
    <xf numFmtId="0" fontId="89" fillId="24" borderId="10" xfId="0" applyFont="1" applyFill="1" applyBorder="1" applyAlignment="1">
      <alignment horizontal="center" wrapText="1"/>
    </xf>
    <xf numFmtId="0" fontId="88" fillId="24" borderId="0" xfId="0" applyFont="1" applyFill="1" applyAlignment="1">
      <alignment wrapText="1"/>
    </xf>
    <xf numFmtId="49" fontId="63" fillId="24" borderId="10" xfId="0" applyNumberFormat="1" applyFont="1" applyFill="1" applyBorder="1" applyAlignment="1">
      <alignment horizontal="center" wrapText="1"/>
    </xf>
    <xf numFmtId="169" fontId="64" fillId="24" borderId="10" xfId="146" applyNumberFormat="1" applyFont="1" applyFill="1" applyBorder="1" applyAlignment="1">
      <alignment horizontal="right" vertical="top"/>
    </xf>
    <xf numFmtId="0" fontId="64" fillId="24" borderId="0" xfId="0" applyFont="1" applyFill="1" applyAlignment="1">
      <alignment horizontal="left" vertical="top" wrapText="1"/>
    </xf>
    <xf numFmtId="164" fontId="65" fillId="24" borderId="10" xfId="150" applyFont="1" applyFill="1" applyBorder="1" applyAlignment="1">
      <alignment vertical="center" wrapText="1"/>
    </xf>
    <xf numFmtId="164" fontId="63" fillId="24" borderId="10" xfId="150" applyFont="1" applyFill="1" applyBorder="1" applyAlignment="1">
      <alignment vertical="center" wrapText="1"/>
    </xf>
    <xf numFmtId="164" fontId="64" fillId="0" borderId="10" xfId="150" applyFont="1" applyBorder="1" applyAlignment="1">
      <alignment vertical="center" wrapText="1"/>
    </xf>
    <xf numFmtId="164" fontId="66" fillId="24" borderId="10" xfId="150" applyFont="1" applyFill="1" applyBorder="1" applyAlignment="1">
      <alignment vertical="center" wrapText="1"/>
    </xf>
    <xf numFmtId="0" fontId="64" fillId="0" borderId="10" xfId="0" applyFont="1" applyBorder="1" applyAlignment="1">
      <alignment horizontal="center" wrapText="1"/>
    </xf>
    <xf numFmtId="0" fontId="64" fillId="0" borderId="10" xfId="0" applyFont="1" applyBorder="1" applyAlignment="1">
      <alignment horizontal="center" vertical="center" wrapText="1"/>
    </xf>
    <xf numFmtId="171" fontId="65" fillId="24" borderId="10" xfId="150" applyNumberFormat="1" applyFont="1" applyFill="1" applyBorder="1" applyAlignment="1">
      <alignment vertical="center" wrapText="1"/>
    </xf>
    <xf numFmtId="171" fontId="63" fillId="24" borderId="10" xfId="150" applyNumberFormat="1" applyFont="1" applyFill="1" applyBorder="1" applyAlignment="1">
      <alignment vertical="center" wrapText="1"/>
    </xf>
    <xf numFmtId="171" fontId="64" fillId="0" borderId="10" xfId="150" applyNumberFormat="1" applyFont="1" applyBorder="1" applyAlignment="1">
      <alignment vertical="center" wrapText="1"/>
    </xf>
    <xf numFmtId="0" fontId="88" fillId="0" borderId="0" xfId="0" applyFont="1" applyAlignment="1">
      <alignment horizontal="left" vertical="top" wrapText="1"/>
    </xf>
    <xf numFmtId="0" fontId="66" fillId="24" borderId="0" xfId="0" applyFont="1" applyFill="1" applyAlignment="1">
      <alignment horizontal="right"/>
    </xf>
    <xf numFmtId="0" fontId="64" fillId="0" borderId="0" xfId="0" applyFont="1" applyAlignment="1">
      <alignment horizontal="center" wrapText="1"/>
    </xf>
    <xf numFmtId="0" fontId="64" fillId="0" borderId="10" xfId="0" applyFont="1" applyBorder="1" applyAlignment="1">
      <alignment horizontal="center" wrapText="1"/>
    </xf>
    <xf numFmtId="0" fontId="64" fillId="24" borderId="10" xfId="0" applyFont="1" applyFill="1" applyBorder="1" applyAlignment="1">
      <alignment horizontal="left" vertical="top" wrapText="1"/>
    </xf>
    <xf numFmtId="0" fontId="88" fillId="0" borderId="0" xfId="0" applyFont="1" applyAlignment="1">
      <alignment wrapText="1"/>
    </xf>
    <xf numFmtId="167" fontId="63" fillId="24" borderId="10" xfId="150" applyNumberFormat="1" applyFont="1" applyFill="1" applyBorder="1" applyAlignment="1">
      <alignment vertical="center" wrapText="1"/>
    </xf>
    <xf numFmtId="167" fontId="64" fillId="0" borderId="0" xfId="0" applyNumberFormat="1" applyFont="1" applyAlignment="1">
      <alignment wrapText="1"/>
    </xf>
    <xf numFmtId="172" fontId="64" fillId="0" borderId="0" xfId="0" applyNumberFormat="1" applyFont="1" applyAlignment="1">
      <alignment wrapText="1"/>
    </xf>
    <xf numFmtId="164" fontId="91" fillId="0" borderId="0" xfId="150" applyFont="1" applyAlignment="1">
      <alignment wrapText="1"/>
    </xf>
    <xf numFmtId="173" fontId="64" fillId="0" borderId="0" xfId="0" applyNumberFormat="1" applyFont="1" applyAlignment="1">
      <alignment wrapText="1"/>
    </xf>
    <xf numFmtId="174" fontId="64" fillId="0" borderId="0" xfId="0" applyNumberFormat="1" applyFont="1" applyAlignment="1">
      <alignment wrapText="1"/>
    </xf>
    <xf numFmtId="164" fontId="93" fillId="0" borderId="0" xfId="150" applyFont="1" applyAlignment="1">
      <alignment wrapText="1"/>
    </xf>
    <xf numFmtId="0" fontId="88" fillId="24" borderId="31" xfId="0" applyFont="1" applyFill="1" applyBorder="1" applyAlignment="1">
      <alignment horizontal="left" vertical="top" wrapText="1"/>
    </xf>
    <xf numFmtId="0" fontId="88" fillId="24" borderId="31" xfId="0" applyFont="1" applyFill="1" applyBorder="1" applyAlignment="1">
      <alignment horizontal="center" vertical="top" wrapText="1"/>
    </xf>
    <xf numFmtId="0" fontId="88" fillId="0" borderId="31" xfId="0" applyFont="1" applyBorder="1" applyAlignment="1">
      <alignment horizontal="center" vertical="top" wrapText="1"/>
    </xf>
    <xf numFmtId="169" fontId="88" fillId="0" borderId="31" xfId="146" applyNumberFormat="1" applyFont="1" applyBorder="1" applyAlignment="1">
      <alignment horizontal="right" vertical="top"/>
    </xf>
    <xf numFmtId="169" fontId="88" fillId="0" borderId="32" xfId="146" applyNumberFormat="1" applyFont="1" applyBorder="1" applyAlignment="1">
      <alignment horizontal="right" vertical="top"/>
    </xf>
    <xf numFmtId="171" fontId="64" fillId="24" borderId="10" xfId="146" applyNumberFormat="1" applyFont="1" applyFill="1" applyBorder="1" applyAlignment="1">
      <alignment horizontal="right" vertical="top"/>
    </xf>
    <xf numFmtId="167" fontId="64" fillId="24" borderId="10" xfId="150" applyNumberFormat="1" applyFont="1" applyFill="1" applyBorder="1" applyAlignment="1">
      <alignment vertical="center" wrapText="1"/>
    </xf>
    <xf numFmtId="171" fontId="63" fillId="24" borderId="10" xfId="146" applyNumberFormat="1" applyFont="1" applyFill="1" applyBorder="1" applyAlignment="1">
      <alignment horizontal="right" vertical="top"/>
    </xf>
    <xf numFmtId="171" fontId="64" fillId="24" borderId="10" xfId="150" applyNumberFormat="1" applyFont="1" applyFill="1" applyBorder="1" applyAlignment="1">
      <alignment vertical="center" wrapText="1"/>
    </xf>
    <xf numFmtId="0" fontId="92" fillId="24" borderId="10" xfId="0" applyFont="1" applyFill="1" applyBorder="1" applyAlignment="1">
      <alignment horizontal="center" wrapText="1"/>
    </xf>
    <xf numFmtId="0" fontId="92" fillId="24" borderId="0" xfId="0" applyFont="1" applyFill="1" applyAlignment="1">
      <alignment wrapText="1"/>
    </xf>
    <xf numFmtId="170" fontId="63" fillId="0" borderId="10" xfId="0" applyNumberFormat="1" applyFont="1" applyBorder="1" applyAlignment="1">
      <alignment horizontal="center" wrapText="1"/>
    </xf>
    <xf numFmtId="170" fontId="64" fillId="0" borderId="10" xfId="0" applyNumberFormat="1" applyFont="1" applyBorder="1" applyAlignment="1">
      <alignment horizontal="center" wrapText="1"/>
    </xf>
    <xf numFmtId="170" fontId="64" fillId="0" borderId="10" xfId="0" applyNumberFormat="1" applyFont="1" applyBorder="1" applyAlignment="1">
      <alignment wrapText="1"/>
    </xf>
    <xf numFmtId="170" fontId="64" fillId="24" borderId="10" xfId="0" applyNumberFormat="1" applyFont="1" applyFill="1" applyBorder="1" applyAlignment="1">
      <alignment vertical="center" wrapText="1"/>
    </xf>
    <xf numFmtId="0" fontId="64" fillId="24" borderId="0" xfId="0" applyFont="1" applyFill="1" applyAlignment="1">
      <alignment horizontal="center" wrapText="1"/>
    </xf>
    <xf numFmtId="0" fontId="63" fillId="24" borderId="10" xfId="0" applyFont="1" applyFill="1" applyBorder="1" applyAlignment="1">
      <alignment horizontal="center" vertical="center" wrapText="1"/>
    </xf>
    <xf numFmtId="170" fontId="64" fillId="24" borderId="10" xfId="150" applyNumberFormat="1" applyFont="1" applyFill="1" applyBorder="1" applyAlignment="1">
      <alignment vertical="center" wrapText="1"/>
    </xf>
    <xf numFmtId="0" fontId="63" fillId="24" borderId="10" xfId="0" applyFont="1" applyFill="1" applyBorder="1" applyAlignment="1">
      <alignment horizontal="left" vertical="center" wrapText="1"/>
    </xf>
    <xf numFmtId="0" fontId="64" fillId="24" borderId="10" xfId="151" applyFont="1" applyFill="1" applyBorder="1" applyAlignment="1">
      <alignment horizontal="center" vertical="center" wrapText="1"/>
    </xf>
    <xf numFmtId="0" fontId="66" fillId="24" borderId="0" xfId="0" applyFont="1" applyFill="1" applyAlignment="1">
      <alignment horizontal="right"/>
    </xf>
    <xf numFmtId="0" fontId="64" fillId="0" borderId="10" xfId="0" applyFont="1" applyBorder="1" applyAlignment="1">
      <alignment horizontal="center" wrapText="1"/>
    </xf>
    <xf numFmtId="0" fontId="64" fillId="0" borderId="10" xfId="0" applyFont="1" applyBorder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64" fillId="0" borderId="0" xfId="0" applyFont="1" applyAlignment="1">
      <alignment horizontal="center" wrapText="1"/>
    </xf>
    <xf numFmtId="0" fontId="66" fillId="0" borderId="0" xfId="0" applyFont="1" applyFill="1" applyAlignment="1">
      <alignment horizontal="right"/>
    </xf>
    <xf numFmtId="0" fontId="66" fillId="0" borderId="0" xfId="0" applyFont="1" applyFill="1" applyBorder="1" applyAlignment="1">
      <alignment horizontal="right"/>
    </xf>
    <xf numFmtId="0" fontId="63" fillId="24" borderId="12" xfId="0" applyFont="1" applyFill="1" applyBorder="1" applyAlignment="1">
      <alignment horizontal="left" wrapText="1"/>
    </xf>
    <xf numFmtId="0" fontId="63" fillId="24" borderId="13" xfId="0" applyFont="1" applyFill="1" applyBorder="1" applyAlignment="1">
      <alignment horizontal="left" wrapText="1"/>
    </xf>
    <xf numFmtId="0" fontId="63" fillId="24" borderId="14" xfId="0" applyFont="1" applyFill="1" applyBorder="1" applyAlignment="1">
      <alignment horizontal="left" wrapText="1"/>
    </xf>
    <xf numFmtId="0" fontId="92" fillId="24" borderId="12" xfId="0" applyFont="1" applyFill="1" applyBorder="1" applyAlignment="1">
      <alignment horizontal="center" wrapText="1"/>
    </xf>
    <xf numFmtId="0" fontId="92" fillId="24" borderId="13" xfId="0" applyFont="1" applyFill="1" applyBorder="1" applyAlignment="1">
      <alignment horizontal="center" wrapText="1"/>
    </xf>
    <xf numFmtId="0" fontId="92" fillId="24" borderId="14" xfId="0" applyFont="1" applyFill="1" applyBorder="1" applyAlignment="1">
      <alignment horizontal="center" wrapText="1"/>
    </xf>
    <xf numFmtId="0" fontId="64" fillId="0" borderId="15" xfId="0" applyFont="1" applyBorder="1" applyAlignment="1">
      <alignment horizontal="center" vertical="center" wrapText="1"/>
    </xf>
    <xf numFmtId="0" fontId="64" fillId="0" borderId="11" xfId="0" applyFont="1" applyBorder="1" applyAlignment="1">
      <alignment horizontal="center" vertical="center" wrapText="1"/>
    </xf>
    <xf numFmtId="0" fontId="64" fillId="24" borderId="15" xfId="0" applyFont="1" applyFill="1" applyBorder="1" applyAlignment="1">
      <alignment horizontal="center" vertical="center" wrapText="1"/>
    </xf>
    <xf numFmtId="0" fontId="64" fillId="24" borderId="11" xfId="0" applyFont="1" applyFill="1" applyBorder="1" applyAlignment="1">
      <alignment horizontal="center" vertical="center" wrapText="1"/>
    </xf>
    <xf numFmtId="0" fontId="64" fillId="24" borderId="17" xfId="0" applyFont="1" applyFill="1" applyBorder="1" applyAlignment="1">
      <alignment horizontal="center" vertical="center" wrapText="1"/>
    </xf>
    <xf numFmtId="0" fontId="64" fillId="24" borderId="18" xfId="0" applyFont="1" applyFill="1" applyBorder="1" applyAlignment="1">
      <alignment horizontal="center" vertical="center" wrapText="1"/>
    </xf>
    <xf numFmtId="0" fontId="64" fillId="24" borderId="16" xfId="0" applyFont="1" applyFill="1" applyBorder="1" applyAlignment="1">
      <alignment horizontal="center" vertical="center" wrapText="1"/>
    </xf>
    <xf numFmtId="0" fontId="64" fillId="24" borderId="28" xfId="0" applyFont="1" applyFill="1" applyBorder="1" applyAlignment="1">
      <alignment horizontal="center" vertical="center" wrapText="1"/>
    </xf>
    <xf numFmtId="0" fontId="64" fillId="24" borderId="29" xfId="0" applyFont="1" applyFill="1" applyBorder="1" applyAlignment="1">
      <alignment horizontal="center" vertical="center" wrapText="1"/>
    </xf>
    <xf numFmtId="0" fontId="64" fillId="24" borderId="30" xfId="0" applyFont="1" applyFill="1" applyBorder="1" applyAlignment="1">
      <alignment horizontal="center" vertical="center" wrapText="1"/>
    </xf>
    <xf numFmtId="0" fontId="64" fillId="0" borderId="12" xfId="0" applyFont="1" applyBorder="1" applyAlignment="1">
      <alignment horizontal="center" vertical="center" wrapText="1"/>
    </xf>
    <xf numFmtId="0" fontId="64" fillId="0" borderId="14" xfId="0" applyFont="1" applyBorder="1" applyAlignment="1">
      <alignment horizontal="center" vertical="center" wrapText="1"/>
    </xf>
    <xf numFmtId="0" fontId="89" fillId="24" borderId="12" xfId="0" applyFont="1" applyFill="1" applyBorder="1" applyAlignment="1">
      <alignment horizontal="center" wrapText="1"/>
    </xf>
    <xf numFmtId="0" fontId="89" fillId="24" borderId="14" xfId="0" applyFont="1" applyFill="1" applyBorder="1" applyAlignment="1">
      <alignment horizontal="center" wrapText="1"/>
    </xf>
    <xf numFmtId="0" fontId="89" fillId="24" borderId="10" xfId="0" applyFont="1" applyFill="1" applyBorder="1" applyAlignment="1">
      <alignment horizontal="center" wrapText="1"/>
    </xf>
    <xf numFmtId="0" fontId="89" fillId="24" borderId="10" xfId="0" applyFont="1" applyFill="1" applyBorder="1" applyAlignment="1">
      <alignment wrapText="1"/>
    </xf>
    <xf numFmtId="0" fontId="63" fillId="24" borderId="10" xfId="0" applyFont="1" applyFill="1" applyBorder="1" applyAlignment="1">
      <alignment wrapText="1"/>
    </xf>
    <xf numFmtId="0" fontId="64" fillId="24" borderId="10" xfId="0" applyFont="1" applyFill="1" applyBorder="1" applyAlignment="1">
      <alignment horizontal="left" vertical="top" wrapText="1"/>
    </xf>
    <xf numFmtId="0" fontId="88" fillId="24" borderId="32" xfId="0" applyFont="1" applyFill="1" applyBorder="1" applyAlignment="1">
      <alignment horizontal="left" vertical="top" wrapText="1"/>
    </xf>
    <xf numFmtId="0" fontId="88" fillId="24" borderId="33" xfId="0" applyFont="1" applyFill="1" applyBorder="1" applyAlignment="1">
      <alignment horizontal="left" vertical="top" wrapText="1"/>
    </xf>
    <xf numFmtId="0" fontId="88" fillId="24" borderId="34" xfId="0" applyFont="1" applyFill="1" applyBorder="1" applyAlignment="1">
      <alignment horizontal="left" vertical="top" wrapText="1"/>
    </xf>
  </cellXfs>
  <cellStyles count="317">
    <cellStyle name="_artabyuje" xfId="1"/>
    <cellStyle name="_artabyuje 2" xfId="57"/>
    <cellStyle name="20% - Accent1" xfId="275" builtinId="30" customBuiltin="1"/>
    <cellStyle name="20% - Accent1 2" xfId="58"/>
    <cellStyle name="20% - Accent1 2 2" xfId="163"/>
    <cellStyle name="20% - Accent1 2 3" xfId="304"/>
    <cellStyle name="20% - Accent1 3" xfId="108"/>
    <cellStyle name="20% - Accent2" xfId="279" builtinId="34" customBuiltin="1"/>
    <cellStyle name="20% - Accent2 2" xfId="59"/>
    <cellStyle name="20% - Accent2 2 2" xfId="164"/>
    <cellStyle name="20% - Accent2 2 3" xfId="306"/>
    <cellStyle name="20% - Accent2 3" xfId="109"/>
    <cellStyle name="20% - Accent3" xfId="283" builtinId="38" customBuiltin="1"/>
    <cellStyle name="20% - Accent3 2" xfId="60"/>
    <cellStyle name="20% - Accent3 2 2" xfId="165"/>
    <cellStyle name="20% - Accent3 2 3" xfId="308"/>
    <cellStyle name="20% - Accent3 3" xfId="110"/>
    <cellStyle name="20% - Accent4" xfId="287" builtinId="42" customBuiltin="1"/>
    <cellStyle name="20% - Accent4 2" xfId="61"/>
    <cellStyle name="20% - Accent4 2 2" xfId="166"/>
    <cellStyle name="20% - Accent4 2 3" xfId="310"/>
    <cellStyle name="20% - Accent4 3" xfId="111"/>
    <cellStyle name="20% - Accent5" xfId="291" builtinId="46" customBuiltin="1"/>
    <cellStyle name="20% - Accent5 2" xfId="62"/>
    <cellStyle name="20% - Accent5 2 2" xfId="167"/>
    <cellStyle name="20% - Accent5 2 3" xfId="312"/>
    <cellStyle name="20% - Accent5 3" xfId="112"/>
    <cellStyle name="20% - Accent6" xfId="295" builtinId="50" customBuiltin="1"/>
    <cellStyle name="20% - Accent6 2" xfId="63"/>
    <cellStyle name="20% - Accent6 2 2" xfId="168"/>
    <cellStyle name="20% - Accent6 2 3" xfId="314"/>
    <cellStyle name="20% - Accent6 3" xfId="11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276" builtinId="31" customBuiltin="1"/>
    <cellStyle name="40% - Accent1 2" xfId="64"/>
    <cellStyle name="40% - Accent1 2 2" xfId="169"/>
    <cellStyle name="40% - Accent1 2 3" xfId="305"/>
    <cellStyle name="40% - Accent1 3" xfId="114"/>
    <cellStyle name="40% - Accent2" xfId="280" builtinId="35" customBuiltin="1"/>
    <cellStyle name="40% - Accent2 2" xfId="65"/>
    <cellStyle name="40% - Accent2 2 2" xfId="170"/>
    <cellStyle name="40% - Accent2 2 3" xfId="307"/>
    <cellStyle name="40% - Accent2 3" xfId="115"/>
    <cellStyle name="40% - Accent3" xfId="284" builtinId="39" customBuiltin="1"/>
    <cellStyle name="40% - Accent3 2" xfId="66"/>
    <cellStyle name="40% - Accent3 2 2" xfId="171"/>
    <cellStyle name="40% - Accent3 2 3" xfId="309"/>
    <cellStyle name="40% - Accent3 3" xfId="116"/>
    <cellStyle name="40% - Accent4" xfId="288" builtinId="43" customBuiltin="1"/>
    <cellStyle name="40% - Accent4 2" xfId="67"/>
    <cellStyle name="40% - Accent4 2 2" xfId="172"/>
    <cellStyle name="40% - Accent4 2 3" xfId="311"/>
    <cellStyle name="40% - Accent4 3" xfId="117"/>
    <cellStyle name="40% - Accent5" xfId="292" builtinId="47" customBuiltin="1"/>
    <cellStyle name="40% - Accent5 2" xfId="68"/>
    <cellStyle name="40% - Accent5 2 2" xfId="173"/>
    <cellStyle name="40% - Accent5 2 3" xfId="313"/>
    <cellStyle name="40% - Accent5 3" xfId="118"/>
    <cellStyle name="40% - Accent6" xfId="296" builtinId="51" customBuiltin="1"/>
    <cellStyle name="40% - Accent6 2" xfId="69"/>
    <cellStyle name="40% - Accent6 2 2" xfId="174"/>
    <cellStyle name="40% - Accent6 2 3" xfId="315"/>
    <cellStyle name="40% - Accent6 3" xfId="11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277" builtinId="32" customBuiltin="1"/>
    <cellStyle name="60% - Accent1 2" xfId="70"/>
    <cellStyle name="60% - Accent1 2 2" xfId="175"/>
    <cellStyle name="60% - Accent1 3" xfId="120"/>
    <cellStyle name="60% - Accent2" xfId="281" builtinId="36" customBuiltin="1"/>
    <cellStyle name="60% - Accent2 2" xfId="71"/>
    <cellStyle name="60% - Accent2 2 2" xfId="176"/>
    <cellStyle name="60% - Accent2 3" xfId="121"/>
    <cellStyle name="60% - Accent3" xfId="285" builtinId="40" customBuiltin="1"/>
    <cellStyle name="60% - Accent3 2" xfId="72"/>
    <cellStyle name="60% - Accent3 2 2" xfId="177"/>
    <cellStyle name="60% - Accent3 3" xfId="122"/>
    <cellStyle name="60% - Accent4" xfId="289" builtinId="44" customBuiltin="1"/>
    <cellStyle name="60% - Accent4 2" xfId="73"/>
    <cellStyle name="60% - Accent4 2 2" xfId="178"/>
    <cellStyle name="60% - Accent4 3" xfId="123"/>
    <cellStyle name="60% - Accent5" xfId="293" builtinId="48" customBuiltin="1"/>
    <cellStyle name="60% - Accent5 2" xfId="74"/>
    <cellStyle name="60% - Accent5 2 2" xfId="179"/>
    <cellStyle name="60% - Accent5 3" xfId="124"/>
    <cellStyle name="60% - Accent6" xfId="297" builtinId="52" customBuiltin="1"/>
    <cellStyle name="60% - Accent6 2" xfId="75"/>
    <cellStyle name="60% - Accent6 2 2" xfId="180"/>
    <cellStyle name="60% - Accent6 3" xfId="12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274" builtinId="29" customBuiltin="1"/>
    <cellStyle name="Accent1 2" xfId="76"/>
    <cellStyle name="Accent1 2 2" xfId="181"/>
    <cellStyle name="Accent1 3" xfId="126"/>
    <cellStyle name="Accent2" xfId="278" builtinId="33" customBuiltin="1"/>
    <cellStyle name="Accent2 2" xfId="77"/>
    <cellStyle name="Accent2 2 2" xfId="182"/>
    <cellStyle name="Accent2 3" xfId="127"/>
    <cellStyle name="Accent3" xfId="282" builtinId="37" customBuiltin="1"/>
    <cellStyle name="Accent3 2" xfId="78"/>
    <cellStyle name="Accent3 2 2" xfId="183"/>
    <cellStyle name="Accent3 3" xfId="128"/>
    <cellStyle name="Accent4" xfId="286" builtinId="41" customBuiltin="1"/>
    <cellStyle name="Accent4 2" xfId="79"/>
    <cellStyle name="Accent4 2 2" xfId="184"/>
    <cellStyle name="Accent4 3" xfId="129"/>
    <cellStyle name="Accent5" xfId="290" builtinId="45" customBuiltin="1"/>
    <cellStyle name="Accent5 2" xfId="80"/>
    <cellStyle name="Accent5 2 2" xfId="185"/>
    <cellStyle name="Accent5 3" xfId="130"/>
    <cellStyle name="Accent6" xfId="294" builtinId="49" customBuiltin="1"/>
    <cellStyle name="Accent6 2" xfId="81"/>
    <cellStyle name="Accent6 2 2" xfId="186"/>
    <cellStyle name="Accent6 3" xfId="131"/>
    <cellStyle name="Bad" xfId="264" builtinId="27" customBuiltin="1"/>
    <cellStyle name="Bad 2" xfId="82"/>
    <cellStyle name="Bad 2 2" xfId="187"/>
    <cellStyle name="Bad 3" xfId="132"/>
    <cellStyle name="Calculation" xfId="268" builtinId="22" customBuiltin="1"/>
    <cellStyle name="Calculation 2" xfId="83"/>
    <cellStyle name="Calculation 2 2" xfId="188"/>
    <cellStyle name="Calculation 3" xfId="133"/>
    <cellStyle name="Check Cell" xfId="270" builtinId="23" customBuiltin="1"/>
    <cellStyle name="Check Cell 2" xfId="84"/>
    <cellStyle name="Check Cell 2 2" xfId="189"/>
    <cellStyle name="Check Cell 3" xfId="134"/>
    <cellStyle name="Comma" xfId="150" builtinId="3"/>
    <cellStyle name="Comma 13 2" xfId="223"/>
    <cellStyle name="Comma 15" xfId="301"/>
    <cellStyle name="Comma 19" xfId="235"/>
    <cellStyle name="Comma 2" xfId="20"/>
    <cellStyle name="Comma 2 2" xfId="21"/>
    <cellStyle name="Comma 2 2 2" xfId="190"/>
    <cellStyle name="Comma 2 2 3" xfId="157"/>
    <cellStyle name="Comma 2 3" xfId="152"/>
    <cellStyle name="Comma 3" xfId="22"/>
    <cellStyle name="Comma 3 2" xfId="191"/>
    <cellStyle name="Comma 3 2 2" xfId="220"/>
    <cellStyle name="Comma 3 2 2 2" xfId="232"/>
    <cellStyle name="Comma 3 2 2 2 2" xfId="256"/>
    <cellStyle name="Comma 3 2 2 3" xfId="246"/>
    <cellStyle name="Comma 3 2 3" xfId="226"/>
    <cellStyle name="Comma 3 2 3 2" xfId="250"/>
    <cellStyle name="Comma 3 2 4" xfId="240"/>
    <cellStyle name="Comma 3 3" xfId="156"/>
    <cellStyle name="Comma 4" xfId="23"/>
    <cellStyle name="Comma 4 2" xfId="158"/>
    <cellStyle name="Comma 5" xfId="24"/>
    <cellStyle name="Comma 5 2" xfId="225"/>
    <cellStyle name="Comma 5 2 2" xfId="249"/>
    <cellStyle name="Comma 5 3" xfId="239"/>
    <cellStyle name="Comma 5 4" xfId="154"/>
    <cellStyle name="Comma 6" xfId="85"/>
    <cellStyle name="Comma 6 2" xfId="231"/>
    <cellStyle name="Comma 6 2 2" xfId="255"/>
    <cellStyle name="Comma 6 3" xfId="245"/>
    <cellStyle name="Comma 6 4" xfId="219"/>
    <cellStyle name="Comma 7" xfId="86"/>
    <cellStyle name="Comma 8" xfId="106"/>
    <cellStyle name="Comma 9" xfId="316"/>
    <cellStyle name="Explanatory Text" xfId="272" builtinId="53" customBuiltin="1"/>
    <cellStyle name="Explanatory Text 2" xfId="87"/>
    <cellStyle name="Explanatory Text 2 2" xfId="192"/>
    <cellStyle name="Explanatory Text 3" xfId="135"/>
    <cellStyle name="Good" xfId="263" builtinId="26" customBuiltin="1"/>
    <cellStyle name="Good 2" xfId="88"/>
    <cellStyle name="Good 2 2" xfId="193"/>
    <cellStyle name="Good 3" xfId="136"/>
    <cellStyle name="Heading 1" xfId="259" builtinId="16" customBuiltin="1"/>
    <cellStyle name="Heading 1 2" xfId="89"/>
    <cellStyle name="Heading 1 2 2" xfId="194"/>
    <cellStyle name="Heading 1 3" xfId="137"/>
    <cellStyle name="Heading 2" xfId="260" builtinId="17" customBuiltin="1"/>
    <cellStyle name="Heading 2 2" xfId="90"/>
    <cellStyle name="Heading 2 2 2" xfId="195"/>
    <cellStyle name="Heading 2 3" xfId="138"/>
    <cellStyle name="Heading 3" xfId="261" builtinId="18" customBuiltin="1"/>
    <cellStyle name="Heading 3 2" xfId="91"/>
    <cellStyle name="Heading 3 2 2" xfId="196"/>
    <cellStyle name="Heading 3 3" xfId="139"/>
    <cellStyle name="Heading 4" xfId="262" builtinId="19" customBuiltin="1"/>
    <cellStyle name="Heading 4 2" xfId="92"/>
    <cellStyle name="Heading 4 2 2" xfId="197"/>
    <cellStyle name="Heading 4 3" xfId="140"/>
    <cellStyle name="Input" xfId="266" builtinId="20" customBuiltin="1"/>
    <cellStyle name="Input 2" xfId="93"/>
    <cellStyle name="Input 2 2" xfId="198"/>
    <cellStyle name="Input 3" xfId="141"/>
    <cellStyle name="Linked Cell" xfId="269" builtinId="24" customBuiltin="1"/>
    <cellStyle name="Linked Cell 2" xfId="94"/>
    <cellStyle name="Linked Cell 2 2" xfId="199"/>
    <cellStyle name="Linked Cell 3" xfId="142"/>
    <cellStyle name="Neutral" xfId="265" builtinId="28" customBuiltin="1"/>
    <cellStyle name="Neutral 2" xfId="95"/>
    <cellStyle name="Neutral 2 2" xfId="160"/>
    <cellStyle name="Neutral 3" xfId="143"/>
    <cellStyle name="Neutral 3 2" xfId="200"/>
    <cellStyle name="Normal" xfId="0" builtinId="0"/>
    <cellStyle name="Normal 10" xfId="217"/>
    <cellStyle name="Normal 10 2" xfId="229"/>
    <cellStyle name="Normal 10 2 2" xfId="253"/>
    <cellStyle name="Normal 10 3" xfId="234"/>
    <cellStyle name="Normal 10 4" xfId="243"/>
    <cellStyle name="Normal 11" xfId="218"/>
    <cellStyle name="Normal 11 2" xfId="230"/>
    <cellStyle name="Normal 11 2 2" xfId="254"/>
    <cellStyle name="Normal 11 3" xfId="237"/>
    <cellStyle name="Normal 11 4" xfId="244"/>
    <cellStyle name="Normal 11 5" xfId="300"/>
    <cellStyle name="Normal 12" xfId="222"/>
    <cellStyle name="Normal 13" xfId="236"/>
    <cellStyle name="Normal 14" xfId="298"/>
    <cellStyle name="Normal 2" xfId="25"/>
    <cellStyle name="Normal 2 2" xfId="97"/>
    <cellStyle name="Normal 2 2 2" xfId="201"/>
    <cellStyle name="Normal 2 3" xfId="96"/>
    <cellStyle name="Normal 2 3 2" xfId="202"/>
    <cellStyle name="Normal 2 4" xfId="151"/>
    <cellStyle name="Normal 3" xfId="26"/>
    <cellStyle name="Normal 3 2" xfId="159"/>
    <cellStyle name="Normal 3 2 2" xfId="203"/>
    <cellStyle name="Normal 3 3" xfId="155"/>
    <cellStyle name="Normal 3 4" xfId="302"/>
    <cellStyle name="Normal 3_HavelvacN2axjusakN3" xfId="161"/>
    <cellStyle name="Normal 4" xfId="27"/>
    <cellStyle name="Normal 4 2" xfId="28"/>
    <cellStyle name="Normal 4 3" xfId="98"/>
    <cellStyle name="Normal 5" xfId="29"/>
    <cellStyle name="Normal 5 2" xfId="99"/>
    <cellStyle name="Normal 5 2 2" xfId="221"/>
    <cellStyle name="Normal 5 2 2 2" xfId="233"/>
    <cellStyle name="Normal 5 2 2 2 2" xfId="257"/>
    <cellStyle name="Normal 5 2 2 3" xfId="247"/>
    <cellStyle name="Normal 5 2 3" xfId="227"/>
    <cellStyle name="Normal 5 2 3 2" xfId="251"/>
    <cellStyle name="Normal 5 2 4" xfId="241"/>
    <cellStyle name="Normal 5 2 5" xfId="204"/>
    <cellStyle name="Normal 5 3" xfId="162"/>
    <cellStyle name="Normal 6" xfId="30"/>
    <cellStyle name="Normal 6 2" xfId="205"/>
    <cellStyle name="Normal 7" xfId="31"/>
    <cellStyle name="Normal 7 2" xfId="206"/>
    <cellStyle name="Normal 8" xfId="105"/>
    <cellStyle name="Normal 8 2" xfId="224"/>
    <cellStyle name="Normal 8 2 2" xfId="248"/>
    <cellStyle name="Normal 8 3" xfId="238"/>
    <cellStyle name="Normal 8 4" xfId="153"/>
    <cellStyle name="Normal 9" xfId="107"/>
    <cellStyle name="Normal 9 2" xfId="228"/>
    <cellStyle name="Normal 9 2 2" xfId="252"/>
    <cellStyle name="Normal 9 3" xfId="242"/>
    <cellStyle name="Normal 9 4" xfId="216"/>
    <cellStyle name="Note 2" xfId="100"/>
    <cellStyle name="Note 2 2" xfId="207"/>
    <cellStyle name="Note 2 3" xfId="303"/>
    <cellStyle name="Note 3" xfId="144"/>
    <cellStyle name="Note 4" xfId="299"/>
    <cellStyle name="Output" xfId="267" builtinId="21" customBuiltin="1"/>
    <cellStyle name="Output 2" xfId="101"/>
    <cellStyle name="Output 2 2" xfId="208"/>
    <cellStyle name="Output 3" xfId="145"/>
    <cellStyle name="Percent 2" xfId="32"/>
    <cellStyle name="SN_241" xfId="146"/>
    <cellStyle name="Style 1" xfId="33"/>
    <cellStyle name="Style 1 2" xfId="209"/>
    <cellStyle name="Style 1 2 2" xfId="215"/>
    <cellStyle name="Style 1_verchnakan_ax21-25_2018" xfId="210"/>
    <cellStyle name="Title" xfId="258" builtinId="15" customBuiltin="1"/>
    <cellStyle name="Title 2" xfId="102"/>
    <cellStyle name="Title 3" xfId="147"/>
    <cellStyle name="Total" xfId="273" builtinId="25" customBuiltin="1"/>
    <cellStyle name="Total 2" xfId="103"/>
    <cellStyle name="Total 2 2" xfId="211"/>
    <cellStyle name="Total 3" xfId="148"/>
    <cellStyle name="Warning Text" xfId="271" builtinId="11" customBuiltin="1"/>
    <cellStyle name="Warning Text 2" xfId="104"/>
    <cellStyle name="Warning Text 2 2" xfId="212"/>
    <cellStyle name="Warning Text 3" xfId="1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213"/>
    <cellStyle name="Обычный 2 2" xfId="214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Normal="100" workbookViewId="0">
      <selection activeCell="C18" sqref="C18"/>
    </sheetView>
  </sheetViews>
  <sheetFormatPr defaultColWidth="8.85546875" defaultRowHeight="17.25" x14ac:dyDescent="0.3"/>
  <cols>
    <col min="1" max="1" width="12.140625" style="37" customWidth="1"/>
    <col min="2" max="2" width="8.85546875" style="37"/>
    <col min="3" max="3" width="84" style="37" customWidth="1"/>
    <col min="4" max="5" width="18.85546875" style="37" customWidth="1"/>
    <col min="6" max="16384" width="8.85546875" style="37"/>
  </cols>
  <sheetData>
    <row r="1" spans="1:5" x14ac:dyDescent="0.3">
      <c r="C1" s="4"/>
      <c r="D1" s="4"/>
      <c r="E1" s="36" t="s">
        <v>4</v>
      </c>
    </row>
    <row r="2" spans="1:5" x14ac:dyDescent="0.3">
      <c r="C2" s="68" t="s">
        <v>30</v>
      </c>
      <c r="D2" s="68"/>
      <c r="E2" s="68"/>
    </row>
    <row r="3" spans="1:5" x14ac:dyDescent="0.3">
      <c r="C3" s="5"/>
      <c r="D3" s="5"/>
      <c r="E3" s="6" t="s">
        <v>2</v>
      </c>
    </row>
    <row r="4" spans="1:5" x14ac:dyDescent="0.3">
      <c r="C4" s="5"/>
      <c r="D4" s="5"/>
      <c r="E4" s="6"/>
    </row>
    <row r="5" spans="1:5" ht="44.45" customHeight="1" x14ac:dyDescent="0.3">
      <c r="A5" s="71" t="s">
        <v>59</v>
      </c>
      <c r="B5" s="71"/>
      <c r="C5" s="71"/>
      <c r="D5" s="71"/>
      <c r="E5" s="71"/>
    </row>
    <row r="6" spans="1:5" x14ac:dyDescent="0.3">
      <c r="E6" s="37" t="s">
        <v>14</v>
      </c>
    </row>
    <row r="8" spans="1:5" ht="41.45" customHeight="1" x14ac:dyDescent="0.3">
      <c r="A8" s="69" t="s">
        <v>1</v>
      </c>
      <c r="B8" s="69"/>
      <c r="C8" s="70" t="s">
        <v>7</v>
      </c>
      <c r="D8" s="70" t="s">
        <v>49</v>
      </c>
      <c r="E8" s="70"/>
    </row>
    <row r="9" spans="1:5" ht="44.25" customHeight="1" x14ac:dyDescent="0.3">
      <c r="A9" s="69"/>
      <c r="B9" s="69"/>
      <c r="C9" s="70"/>
      <c r="D9" s="70"/>
      <c r="E9" s="70"/>
    </row>
    <row r="10" spans="1:5" ht="51.75" x14ac:dyDescent="0.3">
      <c r="A10" s="38" t="s">
        <v>11</v>
      </c>
      <c r="B10" s="38" t="s">
        <v>12</v>
      </c>
      <c r="C10" s="70"/>
      <c r="D10" s="13" t="s">
        <v>31</v>
      </c>
      <c r="E10" s="1" t="s">
        <v>0</v>
      </c>
    </row>
    <row r="11" spans="1:5" ht="30.75" customHeight="1" x14ac:dyDescent="0.3">
      <c r="A11" s="14"/>
      <c r="B11" s="14"/>
      <c r="C11" s="14" t="s">
        <v>3</v>
      </c>
      <c r="D11" s="59">
        <f t="shared" ref="D11:E11" si="0">+D15</f>
        <v>0</v>
      </c>
      <c r="E11" s="59">
        <f t="shared" si="0"/>
        <v>0</v>
      </c>
    </row>
    <row r="12" spans="1:5" x14ac:dyDescent="0.3">
      <c r="A12" s="38"/>
      <c r="B12" s="38"/>
      <c r="C12" s="38" t="s">
        <v>13</v>
      </c>
      <c r="D12" s="60"/>
      <c r="E12" s="61"/>
    </row>
    <row r="13" spans="1:5" s="63" customFormat="1" ht="34.5" x14ac:dyDescent="0.3">
      <c r="A13" s="19">
        <v>1103</v>
      </c>
      <c r="B13" s="19">
        <v>21001</v>
      </c>
      <c r="C13" s="20" t="s">
        <v>37</v>
      </c>
      <c r="D13" s="62">
        <f t="shared" ref="D13:E13" si="1">+D15</f>
        <v>0</v>
      </c>
      <c r="E13" s="62">
        <f t="shared" si="1"/>
        <v>0</v>
      </c>
    </row>
    <row r="14" spans="1:5" s="63" customFormat="1" x14ac:dyDescent="0.3">
      <c r="A14" s="19"/>
      <c r="B14" s="64"/>
      <c r="C14" s="1" t="s">
        <v>20</v>
      </c>
      <c r="D14" s="62"/>
      <c r="E14" s="65"/>
    </row>
    <row r="15" spans="1:5" s="63" customFormat="1" x14ac:dyDescent="0.3">
      <c r="A15" s="19"/>
      <c r="B15" s="64"/>
      <c r="C15" s="66" t="s">
        <v>15</v>
      </c>
      <c r="D15" s="62">
        <f>SUM(D17:D18)</f>
        <v>0</v>
      </c>
      <c r="E15" s="62">
        <f>SUM(E17:E18)</f>
        <v>0</v>
      </c>
    </row>
    <row r="16" spans="1:5" s="63" customFormat="1" x14ac:dyDescent="0.3">
      <c r="A16" s="19"/>
      <c r="B16" s="64"/>
      <c r="C16" s="67" t="s">
        <v>45</v>
      </c>
      <c r="D16" s="62"/>
      <c r="E16" s="65"/>
    </row>
    <row r="17" spans="1:5" s="63" customFormat="1" ht="34.5" x14ac:dyDescent="0.3">
      <c r="A17" s="19"/>
      <c r="B17" s="64"/>
      <c r="C17" s="16" t="s">
        <v>60</v>
      </c>
      <c r="D17" s="62">
        <v>-100000</v>
      </c>
      <c r="E17" s="65">
        <v>-227993.60000000001</v>
      </c>
    </row>
    <row r="18" spans="1:5" s="63" customFormat="1" ht="34.5" x14ac:dyDescent="0.3">
      <c r="A18" s="19"/>
      <c r="B18" s="64"/>
      <c r="C18" s="16" t="s">
        <v>61</v>
      </c>
      <c r="D18" s="62">
        <v>100000</v>
      </c>
      <c r="E18" s="62">
        <v>227993.60000000001</v>
      </c>
    </row>
  </sheetData>
  <mergeCells count="5">
    <mergeCell ref="C2:E2"/>
    <mergeCell ref="A8:B9"/>
    <mergeCell ref="C8:C10"/>
    <mergeCell ref="A5:E5"/>
    <mergeCell ref="D8:E9"/>
  </mergeCells>
  <pageMargins left="0.70866141732283505" right="0.70866141732283505" top="0.74803149606299202" bottom="0.74803149606299202" header="0.31496062992126" footer="0.31496062992126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zoomScaleNormal="100" workbookViewId="0">
      <selection activeCell="C15" sqref="C15"/>
    </sheetView>
  </sheetViews>
  <sheetFormatPr defaultColWidth="8.85546875" defaultRowHeight="17.25" x14ac:dyDescent="0.3"/>
  <cols>
    <col min="1" max="1" width="13.7109375" style="7" customWidth="1"/>
    <col min="2" max="2" width="16.85546875" style="7" customWidth="1"/>
    <col min="3" max="3" width="49.140625" style="7" customWidth="1"/>
    <col min="4" max="4" width="20.28515625" style="7" customWidth="1"/>
    <col min="5" max="5" width="16.42578125" style="7" customWidth="1"/>
    <col min="6" max="6" width="23.5703125" style="7" customWidth="1"/>
    <col min="7" max="8" width="20.28515625" style="7" customWidth="1"/>
    <col min="9" max="16384" width="8.85546875" style="7"/>
  </cols>
  <sheetData>
    <row r="1" spans="1:8" x14ac:dyDescent="0.3">
      <c r="D1" s="2"/>
      <c r="E1" s="2"/>
      <c r="F1" s="73" t="s">
        <v>24</v>
      </c>
      <c r="G1" s="73"/>
      <c r="H1" s="73"/>
    </row>
    <row r="2" spans="1:8" x14ac:dyDescent="0.3">
      <c r="D2" s="73" t="s">
        <v>29</v>
      </c>
      <c r="E2" s="73"/>
      <c r="F2" s="73"/>
      <c r="G2" s="73"/>
      <c r="H2" s="73"/>
    </row>
    <row r="3" spans="1:8" ht="18" customHeight="1" x14ac:dyDescent="0.3">
      <c r="D3" s="8"/>
      <c r="E3" s="74" t="s">
        <v>2</v>
      </c>
      <c r="F3" s="74"/>
      <c r="G3" s="74"/>
      <c r="H3" s="74"/>
    </row>
    <row r="5" spans="1:8" ht="34.15" customHeight="1" x14ac:dyDescent="0.3">
      <c r="A5" s="72" t="s">
        <v>57</v>
      </c>
      <c r="B5" s="72"/>
      <c r="C5" s="72"/>
      <c r="D5" s="72"/>
      <c r="E5" s="72"/>
      <c r="F5" s="72"/>
      <c r="G5" s="72"/>
      <c r="H5" s="72"/>
    </row>
    <row r="6" spans="1:8" x14ac:dyDescent="0.3">
      <c r="H6" s="7" t="s">
        <v>14</v>
      </c>
    </row>
    <row r="7" spans="1:8" ht="112.5" customHeight="1" x14ac:dyDescent="0.3">
      <c r="A7" s="69" t="s">
        <v>1</v>
      </c>
      <c r="B7" s="69"/>
      <c r="C7" s="30" t="s">
        <v>7</v>
      </c>
      <c r="D7" s="31" t="s">
        <v>5</v>
      </c>
      <c r="E7" s="31" t="s">
        <v>8</v>
      </c>
      <c r="F7" s="1" t="s">
        <v>56</v>
      </c>
      <c r="G7" s="31" t="s">
        <v>9</v>
      </c>
      <c r="H7" s="31" t="s">
        <v>10</v>
      </c>
    </row>
    <row r="8" spans="1:8" ht="57" customHeight="1" x14ac:dyDescent="0.3">
      <c r="A8" s="30" t="s">
        <v>11</v>
      </c>
      <c r="B8" s="30" t="s">
        <v>12</v>
      </c>
      <c r="C8" s="14" t="s">
        <v>3</v>
      </c>
      <c r="D8" s="32">
        <f>SUM(E8:H8)</f>
        <v>0</v>
      </c>
      <c r="E8" s="33">
        <f t="shared" ref="E8:G8" si="0">+E10</f>
        <v>0</v>
      </c>
      <c r="F8" s="26">
        <v>0</v>
      </c>
      <c r="G8" s="27">
        <f t="shared" si="0"/>
        <v>0</v>
      </c>
      <c r="H8" s="26">
        <v>0</v>
      </c>
    </row>
    <row r="9" spans="1:8" x14ac:dyDescent="0.3">
      <c r="A9" s="30"/>
      <c r="B9" s="30"/>
      <c r="C9" s="30" t="s">
        <v>13</v>
      </c>
      <c r="D9" s="34"/>
      <c r="E9" s="34"/>
      <c r="F9" s="28"/>
      <c r="G9" s="28"/>
      <c r="H9" s="28"/>
    </row>
    <row r="10" spans="1:8" x14ac:dyDescent="0.3">
      <c r="A10" s="30"/>
      <c r="B10" s="30"/>
      <c r="C10" s="15" t="s">
        <v>15</v>
      </c>
      <c r="D10" s="32">
        <f>SUM(E10:H10)</f>
        <v>0</v>
      </c>
      <c r="E10" s="33">
        <f>+E12</f>
        <v>0</v>
      </c>
      <c r="F10" s="26">
        <v>0</v>
      </c>
      <c r="G10" s="27">
        <f>+G12</f>
        <v>0</v>
      </c>
      <c r="H10" s="26">
        <v>0</v>
      </c>
    </row>
    <row r="11" spans="1:8" x14ac:dyDescent="0.3">
      <c r="A11" s="30"/>
      <c r="B11" s="30"/>
      <c r="C11" s="30" t="s">
        <v>13</v>
      </c>
      <c r="D11" s="33"/>
      <c r="E11" s="33"/>
      <c r="F11" s="27"/>
      <c r="G11" s="27"/>
      <c r="H11" s="28"/>
    </row>
    <row r="12" spans="1:8" s="10" customFormat="1" ht="51.75" x14ac:dyDescent="0.3">
      <c r="A12" s="19">
        <v>1103</v>
      </c>
      <c r="B12" s="19">
        <v>21001</v>
      </c>
      <c r="C12" s="20" t="s">
        <v>37</v>
      </c>
      <c r="D12" s="33">
        <f>+D13+D14</f>
        <v>0</v>
      </c>
      <c r="E12" s="33">
        <f>+E13+E14</f>
        <v>0</v>
      </c>
      <c r="F12" s="26">
        <f>SUM(F13:F13)</f>
        <v>0</v>
      </c>
      <c r="G12" s="26">
        <f>SUM(G13:G13)</f>
        <v>0</v>
      </c>
      <c r="H12" s="26">
        <f>SUM(H13:H13)</f>
        <v>0</v>
      </c>
    </row>
    <row r="13" spans="1:8" s="10" customFormat="1" ht="72.75" customHeight="1" x14ac:dyDescent="0.3">
      <c r="A13" s="12"/>
      <c r="B13" s="12"/>
      <c r="C13" s="16" t="s">
        <v>44</v>
      </c>
      <c r="D13" s="56">
        <f>+'1'!D18</f>
        <v>100000</v>
      </c>
      <c r="E13" s="56">
        <f>+'1'!E18</f>
        <v>227993.60000000001</v>
      </c>
      <c r="F13" s="29">
        <v>0</v>
      </c>
      <c r="G13" s="29">
        <v>0</v>
      </c>
      <c r="H13" s="29">
        <v>0</v>
      </c>
    </row>
    <row r="14" spans="1:8" s="10" customFormat="1" ht="72.75" customHeight="1" x14ac:dyDescent="0.3">
      <c r="A14" s="12"/>
      <c r="B14" s="12"/>
      <c r="C14" s="16" t="str">
        <f>+'1'!C17</f>
        <v>ՀՀ Լոռու մարզի Ստեփանավան համայնքի Աշոտաբերդ թաղամասի կառուցապատման աշխատանքներ</v>
      </c>
      <c r="D14" s="54">
        <f>+'1'!D17</f>
        <v>-100000</v>
      </c>
      <c r="E14" s="54">
        <f>+'1'!E17</f>
        <v>-227993.60000000001</v>
      </c>
      <c r="F14" s="29">
        <v>0</v>
      </c>
      <c r="G14" s="29">
        <v>0</v>
      </c>
      <c r="H14" s="29">
        <v>0</v>
      </c>
    </row>
  </sheetData>
  <mergeCells count="5">
    <mergeCell ref="A5:H5"/>
    <mergeCell ref="F1:H1"/>
    <mergeCell ref="D2:H2"/>
    <mergeCell ref="E3:H3"/>
    <mergeCell ref="A7:B7"/>
  </mergeCells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7" zoomScale="90" zoomScaleNormal="90" workbookViewId="0">
      <selection activeCell="L12" sqref="L12"/>
    </sheetView>
  </sheetViews>
  <sheetFormatPr defaultColWidth="8.85546875" defaultRowHeight="17.25" x14ac:dyDescent="0.3"/>
  <cols>
    <col min="1" max="1" width="20.7109375" style="7" customWidth="1"/>
    <col min="2" max="2" width="28.85546875" style="7" customWidth="1"/>
    <col min="3" max="3" width="11.28515625" style="7" customWidth="1"/>
    <col min="4" max="4" width="9.5703125" style="7" customWidth="1"/>
    <col min="5" max="5" width="12.140625" style="7" customWidth="1"/>
    <col min="6" max="6" width="13" style="7" customWidth="1"/>
    <col min="7" max="7" width="18.28515625" style="7" customWidth="1"/>
    <col min="8" max="8" width="13.7109375" style="7" customWidth="1"/>
    <col min="9" max="9" width="21.7109375" style="7" customWidth="1"/>
    <col min="10" max="16384" width="8.85546875" style="7"/>
  </cols>
  <sheetData>
    <row r="1" spans="1:11" x14ac:dyDescent="0.3">
      <c r="E1" s="2"/>
      <c r="F1" s="2"/>
      <c r="G1" s="73" t="s">
        <v>6</v>
      </c>
      <c r="H1" s="73"/>
      <c r="I1" s="73"/>
    </row>
    <row r="2" spans="1:11" x14ac:dyDescent="0.3">
      <c r="E2" s="73" t="s">
        <v>29</v>
      </c>
      <c r="F2" s="73"/>
      <c r="G2" s="73"/>
      <c r="H2" s="73"/>
      <c r="I2" s="73"/>
    </row>
    <row r="3" spans="1:11" x14ac:dyDescent="0.3">
      <c r="E3" s="8"/>
      <c r="F3" s="74" t="s">
        <v>2</v>
      </c>
      <c r="G3" s="74"/>
      <c r="H3" s="74"/>
      <c r="I3" s="74"/>
    </row>
    <row r="6" spans="1:11" ht="54" customHeight="1" x14ac:dyDescent="0.3">
      <c r="A6" s="72" t="s">
        <v>58</v>
      </c>
      <c r="B6" s="72"/>
      <c r="C6" s="72"/>
      <c r="D6" s="72"/>
      <c r="E6" s="72"/>
      <c r="F6" s="72"/>
      <c r="G6" s="72"/>
      <c r="H6" s="72"/>
      <c r="I6" s="72"/>
    </row>
    <row r="7" spans="1:11" x14ac:dyDescent="0.3">
      <c r="I7" s="3"/>
    </row>
    <row r="8" spans="1:11" ht="118.5" customHeight="1" x14ac:dyDescent="0.3">
      <c r="A8" s="83" t="s">
        <v>25</v>
      </c>
      <c r="B8" s="85" t="s">
        <v>18</v>
      </c>
      <c r="C8" s="86"/>
      <c r="D8" s="87"/>
      <c r="E8" s="81" t="s">
        <v>26</v>
      </c>
      <c r="F8" s="81" t="s">
        <v>16</v>
      </c>
      <c r="G8" s="81" t="s">
        <v>27</v>
      </c>
      <c r="H8" s="91" t="s">
        <v>49</v>
      </c>
      <c r="I8" s="92"/>
    </row>
    <row r="9" spans="1:11" s="10" customFormat="1" ht="40.5" customHeight="1" x14ac:dyDescent="0.3">
      <c r="A9" s="84"/>
      <c r="B9" s="88"/>
      <c r="C9" s="89"/>
      <c r="D9" s="90"/>
      <c r="E9" s="82"/>
      <c r="F9" s="82"/>
      <c r="G9" s="82"/>
      <c r="H9" s="9" t="s">
        <v>17</v>
      </c>
      <c r="I9" s="9" t="s">
        <v>28</v>
      </c>
    </row>
    <row r="10" spans="1:11" s="58" customFormat="1" ht="12.75" x14ac:dyDescent="0.25">
      <c r="A10" s="57">
        <v>1</v>
      </c>
      <c r="B10" s="78">
        <v>2</v>
      </c>
      <c r="C10" s="79"/>
      <c r="D10" s="80"/>
      <c r="E10" s="57">
        <v>3</v>
      </c>
      <c r="F10" s="57">
        <v>4</v>
      </c>
      <c r="G10" s="57">
        <v>5</v>
      </c>
      <c r="H10" s="57">
        <v>6</v>
      </c>
      <c r="I10" s="57">
        <v>7</v>
      </c>
    </row>
    <row r="11" spans="1:11" s="10" customFormat="1" ht="31.5" customHeight="1" x14ac:dyDescent="0.3">
      <c r="A11" s="75" t="s">
        <v>19</v>
      </c>
      <c r="B11" s="76"/>
      <c r="C11" s="76"/>
      <c r="D11" s="76"/>
      <c r="E11" s="76"/>
      <c r="F11" s="76"/>
      <c r="G11" s="76"/>
      <c r="H11" s="77"/>
      <c r="I11" s="33">
        <f>+I12</f>
        <v>0</v>
      </c>
      <c r="K11" s="11"/>
    </row>
    <row r="12" spans="1:11" s="22" customFormat="1" ht="41.25" customHeight="1" x14ac:dyDescent="0.3">
      <c r="A12" s="21" t="s">
        <v>32</v>
      </c>
      <c r="B12" s="93" t="s">
        <v>33</v>
      </c>
      <c r="C12" s="94"/>
      <c r="D12" s="95" t="s">
        <v>34</v>
      </c>
      <c r="E12" s="95"/>
      <c r="F12" s="96" t="s">
        <v>35</v>
      </c>
      <c r="G12" s="96"/>
      <c r="H12" s="96"/>
      <c r="I12" s="33">
        <f>+I13</f>
        <v>0</v>
      </c>
    </row>
    <row r="13" spans="1:11" s="10" customFormat="1" ht="34.5" customHeight="1" x14ac:dyDescent="0.3">
      <c r="A13" s="23" t="s">
        <v>36</v>
      </c>
      <c r="B13" s="97" t="s">
        <v>37</v>
      </c>
      <c r="C13" s="97"/>
      <c r="D13" s="97"/>
      <c r="E13" s="97"/>
      <c r="F13" s="97"/>
      <c r="G13" s="97"/>
      <c r="H13" s="97"/>
      <c r="I13" s="33">
        <f>+I14+I17</f>
        <v>0</v>
      </c>
    </row>
    <row r="14" spans="1:11" s="25" customFormat="1" x14ac:dyDescent="0.2">
      <c r="A14" s="17" t="s">
        <v>21</v>
      </c>
      <c r="B14" s="98" t="s">
        <v>38</v>
      </c>
      <c r="C14" s="98"/>
      <c r="D14" s="98"/>
      <c r="E14" s="18" t="s">
        <v>21</v>
      </c>
      <c r="F14" s="18" t="s">
        <v>21</v>
      </c>
      <c r="G14" s="17" t="s">
        <v>21</v>
      </c>
      <c r="H14" s="17" t="s">
        <v>21</v>
      </c>
      <c r="I14" s="55">
        <v>1014.7</v>
      </c>
    </row>
    <row r="15" spans="1:11" s="25" customFormat="1" ht="39" customHeight="1" x14ac:dyDescent="0.2">
      <c r="A15" s="39" t="s">
        <v>46</v>
      </c>
      <c r="B15" s="98" t="s">
        <v>39</v>
      </c>
      <c r="C15" s="98"/>
      <c r="D15" s="98"/>
      <c r="E15" s="18" t="s">
        <v>40</v>
      </c>
      <c r="F15" s="18" t="s">
        <v>23</v>
      </c>
      <c r="G15" s="24"/>
      <c r="H15" s="24"/>
      <c r="I15" s="53">
        <v>223080.5</v>
      </c>
    </row>
    <row r="16" spans="1:11" s="40" customFormat="1" ht="37.5" customHeight="1" x14ac:dyDescent="0.3">
      <c r="A16" s="48" t="s">
        <v>50</v>
      </c>
      <c r="B16" s="99" t="s">
        <v>39</v>
      </c>
      <c r="C16" s="100"/>
      <c r="D16" s="101"/>
      <c r="E16" s="49" t="s">
        <v>51</v>
      </c>
      <c r="F16" s="50" t="s">
        <v>23</v>
      </c>
      <c r="G16" s="51"/>
      <c r="H16" s="52"/>
      <c r="I16" s="54">
        <v>-222065.8</v>
      </c>
    </row>
    <row r="17" spans="1:9" s="25" customFormat="1" x14ac:dyDescent="0.2">
      <c r="A17" s="39" t="s">
        <v>21</v>
      </c>
      <c r="B17" s="98" t="s">
        <v>22</v>
      </c>
      <c r="C17" s="98"/>
      <c r="D17" s="98"/>
      <c r="E17" s="18" t="s">
        <v>21</v>
      </c>
      <c r="F17" s="18" t="s">
        <v>21</v>
      </c>
      <c r="G17" s="39" t="s">
        <v>21</v>
      </c>
      <c r="H17" s="39" t="s">
        <v>21</v>
      </c>
      <c r="I17" s="41">
        <f>+I18+I19+I20+I21</f>
        <v>-1014.6999999999998</v>
      </c>
    </row>
    <row r="18" spans="1:9" s="25" customFormat="1" ht="39.75" customHeight="1" x14ac:dyDescent="0.2">
      <c r="A18" s="39" t="s">
        <v>47</v>
      </c>
      <c r="B18" s="98" t="s">
        <v>41</v>
      </c>
      <c r="C18" s="98"/>
      <c r="D18" s="98"/>
      <c r="E18" s="18" t="s">
        <v>40</v>
      </c>
      <c r="F18" s="18" t="s">
        <v>23</v>
      </c>
      <c r="G18" s="24"/>
      <c r="H18" s="24"/>
      <c r="I18" s="53">
        <v>2998.2</v>
      </c>
    </row>
    <row r="19" spans="1:9" s="25" customFormat="1" ht="39.75" customHeight="1" x14ac:dyDescent="0.2">
      <c r="A19" s="39" t="s">
        <v>48</v>
      </c>
      <c r="B19" s="98" t="s">
        <v>42</v>
      </c>
      <c r="C19" s="98"/>
      <c r="D19" s="98"/>
      <c r="E19" s="18" t="s">
        <v>43</v>
      </c>
      <c r="F19" s="18" t="s">
        <v>23</v>
      </c>
      <c r="G19" s="24"/>
      <c r="H19" s="24"/>
      <c r="I19" s="53">
        <v>1914.9</v>
      </c>
    </row>
    <row r="20" spans="1:9" s="40" customFormat="1" ht="38.25" customHeight="1" x14ac:dyDescent="0.3">
      <c r="A20" s="48" t="s">
        <v>52</v>
      </c>
      <c r="B20" s="99" t="s">
        <v>41</v>
      </c>
      <c r="C20" s="100"/>
      <c r="D20" s="101"/>
      <c r="E20" s="49" t="s">
        <v>53</v>
      </c>
      <c r="F20" s="50" t="s">
        <v>23</v>
      </c>
      <c r="G20" s="51"/>
      <c r="H20" s="51"/>
      <c r="I20" s="54">
        <v>-4559.8</v>
      </c>
    </row>
    <row r="21" spans="1:9" s="35" customFormat="1" ht="36" customHeight="1" x14ac:dyDescent="0.2">
      <c r="A21" s="48" t="s">
        <v>54</v>
      </c>
      <c r="B21" s="99" t="s">
        <v>42</v>
      </c>
      <c r="C21" s="100"/>
      <c r="D21" s="101"/>
      <c r="E21" s="49" t="s">
        <v>55</v>
      </c>
      <c r="F21" s="50" t="s">
        <v>23</v>
      </c>
      <c r="G21" s="51"/>
      <c r="H21" s="51"/>
      <c r="I21" s="54">
        <v>-1368</v>
      </c>
    </row>
    <row r="23" spans="1:9" x14ac:dyDescent="0.3">
      <c r="I23" s="46"/>
    </row>
    <row r="24" spans="1:9" x14ac:dyDescent="0.3">
      <c r="I24" s="43"/>
    </row>
    <row r="25" spans="1:9" x14ac:dyDescent="0.3">
      <c r="I25" s="45"/>
    </row>
    <row r="26" spans="1:9" x14ac:dyDescent="0.3">
      <c r="I26" s="47">
        <v>227993.60000000001</v>
      </c>
    </row>
    <row r="27" spans="1:9" x14ac:dyDescent="0.3">
      <c r="I27" s="44">
        <f>+I26*97.4/100</f>
        <v>222065.76639999999</v>
      </c>
    </row>
    <row r="28" spans="1:9" x14ac:dyDescent="0.3">
      <c r="I28" s="44">
        <f>+I26*2/100</f>
        <v>4559.8720000000003</v>
      </c>
    </row>
    <row r="29" spans="1:9" x14ac:dyDescent="0.3">
      <c r="I29" s="44">
        <f>+I26*0.6/100</f>
        <v>1367.9616000000001</v>
      </c>
    </row>
    <row r="31" spans="1:9" x14ac:dyDescent="0.3">
      <c r="I31" s="42"/>
    </row>
  </sheetData>
  <mergeCells count="24">
    <mergeCell ref="B16:D16"/>
    <mergeCell ref="B20:D20"/>
    <mergeCell ref="B21:D21"/>
    <mergeCell ref="B15:D15"/>
    <mergeCell ref="B17:D17"/>
    <mergeCell ref="B18:D18"/>
    <mergeCell ref="B19:D19"/>
    <mergeCell ref="B12:C12"/>
    <mergeCell ref="D12:E12"/>
    <mergeCell ref="F12:H12"/>
    <mergeCell ref="B13:H13"/>
    <mergeCell ref="B14:D14"/>
    <mergeCell ref="A11:H11"/>
    <mergeCell ref="B10:D10"/>
    <mergeCell ref="A6:I6"/>
    <mergeCell ref="G1:I1"/>
    <mergeCell ref="E2:I2"/>
    <mergeCell ref="F3:I3"/>
    <mergeCell ref="G8:G9"/>
    <mergeCell ref="A8:A9"/>
    <mergeCell ref="E8:E9"/>
    <mergeCell ref="F8:F9"/>
    <mergeCell ref="B8:D9"/>
    <mergeCell ref="H8:I8"/>
  </mergeCells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https://mul2.gov.am/tasks/853426/oneclick/13Havelvatsner_Shurnux.xlsx?token=b9383df7c138875bd1aa23f1336fa9b6</cp:keywords>
  <cp:lastModifiedBy>Hasmik Baghinyan</cp:lastModifiedBy>
  <cp:lastPrinted>2023-02-15T10:01:11Z</cp:lastPrinted>
  <dcterms:created xsi:type="dcterms:W3CDTF">1996-10-14T23:33:28Z</dcterms:created>
  <dcterms:modified xsi:type="dcterms:W3CDTF">2023-09-18T08:56:06Z</dcterms:modified>
</cp:coreProperties>
</file>