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/>
  </bookViews>
  <sheets>
    <sheet name="Հավելված 1" sheetId="24" r:id="rId1"/>
    <sheet name="Հավելված  2" sheetId="5" r:id="rId2"/>
    <sheet name="Հավելված 3" sheetId="28" r:id="rId3"/>
    <sheet name="Հավելված 4 աղյուսակներ 1,2" sheetId="7" r:id="rId4"/>
    <sheet name="Հավելված 5" sheetId="23" r:id="rId5"/>
  </sheets>
  <definedNames>
    <definedName name="_xlnm._FilterDatabase" localSheetId="1" hidden="1">'Հավելված  2'!$F$1:$F$25</definedName>
    <definedName name="_xlnm._FilterDatabase" localSheetId="3" hidden="1">'Հավելված 4 աղյուսակներ 1,2'!$B$1:$B$16</definedName>
    <definedName name="_xlnm.Print_Area" localSheetId="1">'Հավելված  2'!$A$1:$G$48</definedName>
    <definedName name="_xlnm.Print_Area" localSheetId="0">'Հավելված 1'!$A$1:$D$29</definedName>
    <definedName name="_xlnm.Print_Area" localSheetId="2">'Հավելված 3'!$A$1:$G$14</definedName>
    <definedName name="_xlnm.Print_Area" localSheetId="3">'Հավելված 4 աղյուսակներ 1,2'!$B$1:$D$76</definedName>
    <definedName name="_xlnm.Print_Area" localSheetId="4">'Հավելված 5'!$A$1:$G$14</definedName>
    <definedName name="_xlnm.Print_Titles" localSheetId="1">'Հավելված  2'!$7:$8</definedName>
    <definedName name="_xlnm.Print_Titles" localSheetId="0">'Հավելված 1'!$7:$8</definedName>
  </definedNames>
  <calcPr calcId="162913"/>
</workbook>
</file>

<file path=xl/calcChain.xml><?xml version="1.0" encoding="utf-8"?>
<calcChain xmlns="http://schemas.openxmlformats.org/spreadsheetml/2006/main">
  <c r="D24" i="24" l="1"/>
  <c r="G13" i="23" l="1"/>
  <c r="G12" i="23" s="1"/>
  <c r="G11" i="23" s="1"/>
  <c r="G10" i="23" s="1"/>
  <c r="G27" i="5" l="1"/>
  <c r="G14" i="28" l="1"/>
  <c r="G30" i="5"/>
  <c r="G29" i="5" s="1"/>
  <c r="G26" i="5" s="1"/>
  <c r="G25" i="5" l="1"/>
  <c r="G24" i="5" s="1"/>
  <c r="D75" i="7" l="1"/>
  <c r="D39" i="7"/>
  <c r="G13" i="28" l="1"/>
  <c r="G12" i="28" s="1"/>
  <c r="G11" i="28" s="1"/>
  <c r="G47" i="5" l="1"/>
  <c r="G46" i="5" s="1"/>
  <c r="G45" i="5" s="1"/>
  <c r="G44" i="5" s="1"/>
  <c r="G42" i="5" s="1"/>
  <c r="G40" i="5" s="1"/>
  <c r="G38" i="5" l="1"/>
  <c r="G37" i="5" s="1"/>
  <c r="G35" i="5" s="1"/>
  <c r="G33" i="5" s="1"/>
  <c r="G31" i="5" s="1"/>
  <c r="G22" i="5" l="1"/>
  <c r="G20" i="5" s="1"/>
  <c r="G18" i="5" s="1"/>
  <c r="G17" i="5" s="1"/>
  <c r="G15" i="5" s="1"/>
  <c r="G13" i="5" s="1"/>
  <c r="G11" i="5" s="1"/>
  <c r="G9" i="5" s="1"/>
  <c r="D60" i="7" l="1"/>
  <c r="D24" i="7"/>
  <c r="D18" i="24"/>
  <c r="D11" i="24" s="1"/>
  <c r="D10" i="24" l="1"/>
  <c r="D9" i="24" s="1"/>
</calcChain>
</file>

<file path=xl/sharedStrings.xml><?xml version="1.0" encoding="utf-8"?>
<sst xmlns="http://schemas.openxmlformats.org/spreadsheetml/2006/main" count="228" uniqueCount="133">
  <si>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</si>
  <si>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</si>
  <si>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</si>
  <si>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</si>
  <si>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</si>
  <si>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</si>
  <si>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</si>
  <si>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</si>
  <si>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</si>
  <si>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</si>
  <si>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</si>
  <si>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</si>
  <si>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</si>
  <si>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</si>
  <si>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</si>
  <si>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</si>
  <si>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</si>
  <si>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</si>
  <si>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</si>
  <si>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</si>
  <si>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</si>
  <si>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</si>
  <si>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</si>
  <si>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</si>
  <si>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</si>
  <si>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</si>
  <si>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</si>
  <si>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</si>
  <si>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</si>
  <si>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</si>
  <si>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</si>
  <si>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</si>
  <si>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</si>
  <si>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</si>
  <si>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</si>
  <si>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</si>
  <si>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</si>
  <si>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</si>
  <si>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</si>
  <si>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</si>
  <si>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</si>
  <si>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</si>
  <si>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</si>
  <si>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</si>
  <si>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 xml:space="preserve"> Միջոցառման տեսակը</t>
  </si>
  <si>
    <t xml:space="preserve"> Միջոցառման անվանումը`</t>
  </si>
  <si>
    <t>Ծրագրային դասիչ</t>
  </si>
  <si>
    <t>Հավելված N 5</t>
  </si>
  <si>
    <t>Աղյուսակ N 2</t>
  </si>
  <si>
    <t>ՄԱՍ 1. ՊԵՏԱԿԱՆ ՄԱՐՄՆԻ ԳԾՈՎ ԱՐԴՅՈՒՆՔԱՅԻՆ (ԿԱՏԱՐՈՂԱԿԱՆ) ՑՈՒՑԱՆԻՇՆԵՐԸ</t>
  </si>
  <si>
    <t xml:space="preserve"> 11001</t>
  </si>
  <si>
    <t xml:space="preserve"> Հարկային և մաքսային ծառայություններ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</si>
  <si>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</si>
  <si>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Ծառայությունների մատուցում</t>
  </si>
  <si>
    <t xml:space="preserve"> ԸՆԹԱՑԻԿ ԾԱԽՍԵՐ</t>
  </si>
  <si>
    <t xml:space="preserve"> 11003</t>
  </si>
  <si>
    <t xml:space="preserve"> Հարկային և մաքսային ծառայողների վերապատրաստում</t>
  </si>
  <si>
    <t xml:space="preserve"> Հարկային և մաքսային ծառայողների վերապատրաստման մեթոդիկայի մշակման, պլանավորման, ծրագրերի իրականացման և աջակցության ծառայություններ</t>
  </si>
  <si>
    <t>09</t>
  </si>
  <si>
    <t xml:space="preserve"> ԿՐԹՈՒԹՅՈՒՆ                                                            </t>
  </si>
  <si>
    <t>05</t>
  </si>
  <si>
    <t xml:space="preserve"> Ըստ մակարդակների չդասակարգվող կրթություն                                                                     </t>
  </si>
  <si>
    <t xml:space="preserve"> Լրացուցիչ կրթություն                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</si>
  <si>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</si>
  <si>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</si>
  <si>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</si>
  <si>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</si>
  <si>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</si>
  <si>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</si>
  <si>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Հարկային և մաքսային ծառայողների վերապատրաստում</t>
  </si>
  <si>
    <t>ՀՀ ՊԵԿ «Ուսումնական կենտրոն» ՊՈԱԿ</t>
  </si>
  <si>
    <t xml:space="preserve"> Ծրագրի դասիչը` </t>
  </si>
  <si>
    <t xml:space="preserve"> 1023 </t>
  </si>
  <si>
    <t xml:space="preserve"> Միջոցառման դասիչը` </t>
  </si>
  <si>
    <t xml:space="preserve"> Միջոցառման անվանումը` </t>
  </si>
  <si>
    <t xml:space="preserve"> Հարկային և մաքսային ծառայողների վերապատրաստում </t>
  </si>
  <si>
    <t xml:space="preserve"> Նկարագրությունը` </t>
  </si>
  <si>
    <t xml:space="preserve"> Հարկային և մաքսային ծառայողների վերապատրաստման մեթոդիկայի մշակման, պլանավորման, ծրագրերի իրականացման և աջակցության ծառայություններ </t>
  </si>
  <si>
    <t xml:space="preserve"> Միջոցառման տեսակը` </t>
  </si>
  <si>
    <t xml:space="preserve"> Ծառայությունների մատուցում </t>
  </si>
  <si>
    <t xml:space="preserve"> Մասնագիտացված կազմակերպություն </t>
  </si>
  <si>
    <t xml:space="preserve"> Արդյունքի չափորոշիչներ </t>
  </si>
  <si>
    <t xml:space="preserve"> Դասընթացների քանակ, հատ </t>
  </si>
  <si>
    <t xml:space="preserve"> Ուսուցման խմբերի քանակ, հատ </t>
  </si>
  <si>
    <t xml:space="preserve"> Մասնակիցների թվաքանակ, մարդ </t>
  </si>
  <si>
    <t>Միջոցառման վրա կատարվող ծախսը (հազար դրամ)</t>
  </si>
  <si>
    <t>Միջոցառման անվանումը՝</t>
  </si>
  <si>
    <t>Հավելված N 4</t>
  </si>
  <si>
    <t>Արդյունքի չափորոշիչներ</t>
  </si>
  <si>
    <t>հազ. դրամներով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</si>
  <si>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</si>
  <si>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</si>
  <si>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</si>
  <si>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Ծրագրի դասիչը՝</t>
  </si>
  <si>
    <t>Ցուցանիշների փոփոխությունը (նվազեցումները նշված են փակագծերում)</t>
  </si>
  <si>
    <t>Միջոցառման դասիչը՝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</si>
  <si>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</si>
  <si>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</si>
  <si>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</si>
  <si>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</si>
  <si>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Ծառայությունը մատուցող կազմակերպության անվանումը </t>
  </si>
  <si>
    <t xml:space="preserve"> Ծառայությունը մատուցող կազմակերպության(ների) անվանում(ներ)ը</t>
  </si>
  <si>
    <t>ՀԱՅԱՍՏԱՆԻ ՀԱՆՐԱՊԵՏՈՒԹՅԱՆ ԿԱՌԱՎԱՐՈՒԹՅԱՆ 2022 ԹՎԱԿԱՆԻ ԴԵԿՏԵՄԲԵՐԻ 29-Ի N 2111-Ն ՈՐՈՇՄԱՆ NN 3 ԵՎ 4 ՀԱՎԵԼՎԱԾՆԵՐԻ ԱՂՅՈՒՍԱԿՆԵՐՈՒՄ ԿԱՏԱՐՎՈՂ ՓՈՓՈԽՈՒԹՅՈՒՆՆԵՐԸ</t>
  </si>
  <si>
    <t>ՀԱՅԱՍՏԱՆԻ ՀԱՆՐԱՊԵՏՈՒԹՅԱՆ ԿԱՌԱՎԱՐՈՒԹՅԱՆ 2022 ԹՎԱԿԱՆԻ ԴԵԿՏԵՄԲԵՐԻ 29-Ի N 2111-Ն ՈՐՈՇՄԱՆ N 5 ՀԱՎԵԼՎԱԾԻ N 7 ԱՂՅՈՒՍԱԿՈՒՄ ԿԱՏԱՐՎՈՂ ՓՈՓՈԽՈՒԹՅՈՒՆՆԵՐԸ</t>
  </si>
  <si>
    <t>Մեկ խմբի դասընթացի միջին տևողություն (մաքսային ծառայողի պատրաստում), ժամ</t>
  </si>
  <si>
    <t>Ուսուցման խմբերում (մաքսային ծառայողի պատրաստում) ընդգրկված կին աշխատակիցների հարաբերակցությունը ընդհանուր մասնակիցների նկատմամբ (տոկոս)</t>
  </si>
  <si>
    <t>Ուսուցման խմբերում (մաքսային ծառայողի պատրաստում) ընդգրկված տղամարդ աշխատակիցների հարաբերակցությունը ընդհանուր մասնակիցների նկատմամբ (տոկոս)</t>
  </si>
  <si>
    <t xml:space="preserve"> Շարունակական ծախսեր</t>
  </si>
  <si>
    <t xml:space="preserve"> - Կապի ծառայություններ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</si>
  <si>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</si>
  <si>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</si>
  <si>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</si>
  <si>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</si>
  <si>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</si>
  <si>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</si>
  <si>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</si>
  <si>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</si>
  <si>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</si>
  <si>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</si>
  <si>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</si>
  <si>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</si>
  <si>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1023 11001</t>
  </si>
  <si>
    <t>ՄԱՍ III. ԾԱՌԱՅՈՒԹՅՈՒՆՆԵՐ</t>
  </si>
  <si>
    <t>90911110/1</t>
  </si>
  <si>
    <t>շենքերի մաքրման ծառայություններ</t>
  </si>
  <si>
    <t>ԷԱՃ</t>
  </si>
  <si>
    <t>դրամ</t>
  </si>
  <si>
    <t>ՀԱՅԱՍՏԱՆԻ ՀԱՆՐԱՊԵՏՈՒԹՅԱՆ ԿԱՌԱՎԱՐՈՒԹՅԱՆ 2022 ԹՎԱԿԱՆԻ ԴԵԿՏԵՄԲԵՐԻ 29-Ի N 2111-Ն ՈՐՈՇՄԱՆ N 10  ՀԱՎԵԼՎԱԾՈՒՄ ԿԱՏԱՐՎՈՂ ՓՈՓՈԽՈՒԹՅՈՒՆՆԵՐԸ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</si>
  <si>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</si>
  <si>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ՀԱՅԱՍՏԱՆԻ ՀԱՆՐԱՊԵՏՈՒԹՅԱՆ ԿԱՌԱՎԱՐՈՒԹՅԱՆ 2022 ԹՎԱԿԱՆԻ ԴԵԿՏԵՄԲԵՐԻ 29-Ի N 2111-Ն ՈՐՈՇՄԱՆ N 9 ՀԱՎԵԼՎԱԾԻ  N 9.25 ԱՂՅՈՒՍԱԿՈՒՄ ԿԱՏԱՐՎՈՂ ՓՈՓՈԽՈՒԹՅՈՒՆՆԵՐԸ ՈՒ ԼՐԱՑՈՒՄՆԵՐԸ</t>
  </si>
  <si>
    <t>ՀԱՅԱՍՏԱՆԻ ՀԱՆՐԱՊԵՏՈՒԹՅԱՆ ԿԱՌԱՎԱՐՈՒԹՅԱՆ 2022 ԹՎԱԿԱՆԻ ԴԵԿՏԵՄԲԵՐԻ 29-Ի N 2111-Ն ՈՐՈՇՄԱՆ  N 9.1
ՀԱՎԵԼՎԱԾԻ  N 9.1.27 ԱՂՅՈՒՍԱԿՈՒՄ ԿԱՏԱՐՎՈՂ ՓՈՓՈԽՈՒԹՅՈՒՆՆԵՐԸ ՈՒ ԼՐԱՑՈՒՄՆԵՐԸ</t>
  </si>
  <si>
    <t xml:space="preserve">ՀՀ կառավարության  2023 թվականի </t>
  </si>
  <si>
    <t>______________ ի    ___Ն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</si>
</sst>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(* #,##0_);_(* \(#,##0\);_(* &quot;-&quot;??_);_(@_)"/>
  </numFmts>
  <fonts count="4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sz val="12"/>
      <name val="GHEA Grapalat"/>
      <family val="3"/>
    </font>
    <font>
      <sz val="12"/>
      <color rgb="FF000000"/>
      <name val="GHEA Grapalat"/>
      <family val="3"/>
    </font>
    <font>
      <sz val="12"/>
      <color rgb="FFFF0000"/>
      <name val="GHEA Grapalat"/>
      <family val="3"/>
    </font>
    <font>
      <sz val="12"/>
      <color rgb="FF000000"/>
      <name val="Times New Roman"/>
      <family val="1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93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7" fontId="10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0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3" fillId="0" borderId="0"/>
    <xf numFmtId="0" fontId="4" fillId="0" borderId="0"/>
    <xf numFmtId="0" fontId="14" fillId="3" borderId="0" applyNumberFormat="0" applyBorder="0" applyAlignment="0" applyProtection="0"/>
    <xf numFmtId="0" fontId="12" fillId="0" borderId="0"/>
    <xf numFmtId="0" fontId="3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4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10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5" borderId="0" applyNumberFormat="0" applyBorder="0" applyAlignment="0" applyProtection="0"/>
    <xf numFmtId="0" fontId="17" fillId="22" borderId="6" applyNumberFormat="0" applyAlignment="0" applyProtection="0"/>
    <xf numFmtId="0" fontId="18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6" applyNumberFormat="0" applyAlignment="0" applyProtection="0"/>
    <xf numFmtId="0" fontId="25" fillId="0" borderId="11" applyNumberFormat="0" applyFill="0" applyAlignment="0" applyProtection="0"/>
    <xf numFmtId="0" fontId="26" fillId="24" borderId="0" applyNumberFormat="0" applyBorder="0" applyAlignment="0" applyProtection="0"/>
    <xf numFmtId="1" fontId="32" fillId="0" borderId="0"/>
    <xf numFmtId="1" fontId="32" fillId="0" borderId="0"/>
    <xf numFmtId="1" fontId="32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27" fillId="22" borderId="13" applyNumberFormat="0" applyAlignment="0" applyProtection="0"/>
    <xf numFmtId="0" fontId="31" fillId="0" borderId="0"/>
    <xf numFmtId="0" fontId="31" fillId="0" borderId="0"/>
    <xf numFmtId="0" fontId="31" fillId="0" borderId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13" fillId="0" borderId="0"/>
    <xf numFmtId="1" fontId="32" fillId="0" borderId="0"/>
    <xf numFmtId="0" fontId="3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159">
    <xf numFmtId="0" fontId="0" fillId="0" borderId="0" xfId="0" applyFill="1" applyBorder="1" applyAlignment="1">
      <alignment horizontal="left" vertical="top"/>
    </xf>
    <xf numFmtId="0" fontId="7" fillId="0" borderId="0" xfId="0" applyFont="1"/>
    <xf numFmtId="0" fontId="6" fillId="0" borderId="0" xfId="0" applyFont="1" applyFill="1" applyAlignment="1">
      <alignment wrapText="1"/>
    </xf>
    <xf numFmtId="0" fontId="6" fillId="0" borderId="0" xfId="0" applyFont="1"/>
    <xf numFmtId="0" fontId="7" fillId="2" borderId="0" xfId="0" applyFont="1" applyFill="1"/>
    <xf numFmtId="166" fontId="7" fillId="0" borderId="0" xfId="0" applyNumberFormat="1" applyFont="1"/>
    <xf numFmtId="0" fontId="7" fillId="2" borderId="17" xfId="0" applyFont="1" applyFill="1" applyBorder="1" applyAlignment="1">
      <alignment vertical="center" wrapText="1"/>
    </xf>
    <xf numFmtId="0" fontId="34" fillId="2" borderId="17" xfId="0" applyFont="1" applyFill="1" applyBorder="1" applyAlignment="1">
      <alignment horizontal="left" vertical="top" wrapText="1"/>
    </xf>
    <xf numFmtId="166" fontId="34" fillId="2" borderId="17" xfId="0" applyNumberFormat="1" applyFont="1" applyFill="1" applyBorder="1" applyAlignment="1">
      <alignment horizontal="center" vertical="center" wrapText="1"/>
    </xf>
    <xf numFmtId="166" fontId="8" fillId="2" borderId="0" xfId="3" applyNumberFormat="1" applyFont="1" applyFill="1" applyAlignment="1">
      <alignment horizontal="right" vertical="center"/>
    </xf>
    <xf numFmtId="0" fontId="6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34" fillId="2" borderId="2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justify"/>
    </xf>
    <xf numFmtId="0" fontId="8" fillId="2" borderId="0" xfId="0" applyFont="1" applyFill="1" applyBorder="1" applyAlignment="1">
      <alignment vertical="top" wrapText="1"/>
    </xf>
    <xf numFmtId="0" fontId="34" fillId="2" borderId="0" xfId="0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center" wrapText="1"/>
    </xf>
    <xf numFmtId="0" fontId="34" fillId="2" borderId="17" xfId="0" applyFont="1" applyFill="1" applyBorder="1" applyAlignment="1">
      <alignment vertical="center" wrapText="1"/>
    </xf>
    <xf numFmtId="0" fontId="7" fillId="0" borderId="0" xfId="0" applyFont="1" applyFill="1" applyAlignment="1"/>
    <xf numFmtId="0" fontId="7" fillId="0" borderId="0" xfId="0" applyFont="1" applyBorder="1"/>
    <xf numFmtId="0" fontId="7" fillId="2" borderId="0" xfId="0" applyFont="1" applyFill="1" applyBorder="1" applyAlignment="1">
      <alignment vertical="center" wrapText="1"/>
    </xf>
    <xf numFmtId="0" fontId="34" fillId="2" borderId="17" xfId="0" applyFont="1" applyFill="1" applyBorder="1" applyAlignment="1">
      <alignment horizontal="left" vertical="center" wrapText="1"/>
    </xf>
    <xf numFmtId="0" fontId="35" fillId="2" borderId="17" xfId="0" applyFont="1" applyFill="1" applyBorder="1" applyAlignment="1">
      <alignment horizontal="left" vertical="center" wrapText="1"/>
    </xf>
    <xf numFmtId="0" fontId="35" fillId="2" borderId="17" xfId="0" applyFont="1" applyFill="1" applyBorder="1" applyAlignment="1">
      <alignment vertical="top" wrapText="1"/>
    </xf>
    <xf numFmtId="0" fontId="8" fillId="2" borderId="0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 vertical="top" wrapText="1"/>
    </xf>
    <xf numFmtId="0" fontId="34" fillId="2" borderId="24" xfId="0" applyFont="1" applyFill="1" applyBorder="1" applyAlignment="1">
      <alignment horizontal="left" vertical="top" wrapText="1"/>
    </xf>
    <xf numFmtId="0" fontId="6" fillId="2" borderId="17" xfId="0" applyFont="1" applyFill="1" applyBorder="1" applyAlignment="1">
      <alignment vertical="top" wrapText="1"/>
    </xf>
    <xf numFmtId="168" fontId="7" fillId="2" borderId="0" xfId="0" applyNumberFormat="1" applyFont="1" applyFill="1"/>
    <xf numFmtId="0" fontId="34" fillId="2" borderId="0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right" vertical="center"/>
    </xf>
    <xf numFmtId="0" fontId="33" fillId="2" borderId="0" xfId="0" applyFont="1" applyFill="1" applyBorder="1" applyAlignment="1">
      <alignment horizontal="left" vertical="top"/>
    </xf>
    <xf numFmtId="0" fontId="36" fillId="2" borderId="0" xfId="0" applyFont="1" applyFill="1" applyBorder="1" applyAlignment="1">
      <alignment horizontal="left" vertical="top"/>
    </xf>
    <xf numFmtId="0" fontId="34" fillId="2" borderId="17" xfId="0" applyFont="1" applyFill="1" applyBorder="1" applyAlignment="1">
      <alignment horizontal="center" vertical="center"/>
    </xf>
    <xf numFmtId="166" fontId="34" fillId="2" borderId="0" xfId="92" applyNumberFormat="1" applyFont="1" applyFill="1" applyBorder="1" applyAlignment="1">
      <alignment horizontal="right" vertical="center"/>
    </xf>
    <xf numFmtId="0" fontId="35" fillId="2" borderId="17" xfId="0" applyFont="1" applyFill="1" applyBorder="1" applyAlignment="1">
      <alignment horizontal="left" vertical="top" wrapText="1"/>
    </xf>
    <xf numFmtId="0" fontId="8" fillId="2" borderId="17" xfId="0" applyFont="1" applyFill="1" applyBorder="1" applyAlignment="1">
      <alignment horizontal="center" vertical="center" wrapText="1"/>
    </xf>
    <xf numFmtId="0" fontId="37" fillId="2" borderId="17" xfId="0" applyFont="1" applyFill="1" applyBorder="1" applyAlignment="1">
      <alignment horizontal="left" vertical="top" wrapText="1"/>
    </xf>
    <xf numFmtId="0" fontId="34" fillId="2" borderId="17" xfId="0" applyFont="1" applyFill="1" applyBorder="1" applyAlignment="1">
      <alignment horizontal="center" vertical="top" wrapText="1"/>
    </xf>
    <xf numFmtId="0" fontId="34" fillId="2" borderId="17" xfId="0" applyFont="1" applyFill="1" applyBorder="1" applyAlignment="1">
      <alignment horizontal="center" vertical="center" wrapText="1"/>
    </xf>
    <xf numFmtId="0" fontId="34" fillId="2" borderId="0" xfId="0" applyFont="1" applyFill="1"/>
    <xf numFmtId="0" fontId="8" fillId="2" borderId="0" xfId="0" applyFont="1" applyFill="1" applyAlignment="1">
      <alignment horizontal="center" wrapText="1"/>
    </xf>
    <xf numFmtId="1" fontId="8" fillId="2" borderId="17" xfId="0" applyNumberFormat="1" applyFont="1" applyFill="1" applyBorder="1" applyAlignment="1">
      <alignment vertical="top" shrinkToFit="1"/>
    </xf>
    <xf numFmtId="0" fontId="8" fillId="2" borderId="17" xfId="0" applyFont="1" applyFill="1" applyBorder="1" applyAlignment="1">
      <alignment vertical="center"/>
    </xf>
    <xf numFmtId="166" fontId="8" fillId="2" borderId="17" xfId="0" applyNumberFormat="1" applyFont="1" applyFill="1" applyBorder="1" applyAlignment="1">
      <alignment horizontal="right" vertical="center"/>
    </xf>
    <xf numFmtId="0" fontId="8" fillId="2" borderId="17" xfId="0" applyFont="1" applyFill="1" applyBorder="1" applyAlignment="1">
      <alignment vertical="top" wrapText="1"/>
    </xf>
    <xf numFmtId="166" fontId="34" fillId="2" borderId="17" xfId="0" applyNumberFormat="1" applyFont="1" applyFill="1" applyBorder="1" applyAlignment="1">
      <alignment horizontal="right" vertical="center"/>
    </xf>
    <xf numFmtId="1" fontId="34" fillId="2" borderId="17" xfId="0" applyNumberFormat="1" applyFont="1" applyFill="1" applyBorder="1" applyAlignment="1">
      <alignment horizontal="left" vertical="top" shrinkToFit="1"/>
    </xf>
    <xf numFmtId="0" fontId="35" fillId="0" borderId="17" xfId="0" applyFon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left" vertical="top" wrapText="1"/>
    </xf>
    <xf numFmtId="49" fontId="34" fillId="2" borderId="17" xfId="0" applyNumberFormat="1" applyFont="1" applyFill="1" applyBorder="1" applyAlignment="1">
      <alignment horizontal="left" vertical="top" wrapText="1"/>
    </xf>
    <xf numFmtId="0" fontId="35" fillId="2" borderId="17" xfId="0" applyFont="1" applyFill="1" applyBorder="1" applyAlignment="1">
      <alignment horizontal="left" vertical="top"/>
    </xf>
    <xf numFmtId="0" fontId="7" fillId="0" borderId="0" xfId="0" applyFont="1" applyFill="1"/>
    <xf numFmtId="166" fontId="8" fillId="0" borderId="0" xfId="3" applyNumberFormat="1" applyFont="1" applyAlignment="1">
      <alignment horizontal="right" vertical="center"/>
    </xf>
    <xf numFmtId="0" fontId="35" fillId="0" borderId="0" xfId="0" applyFont="1" applyFill="1" applyBorder="1" applyAlignment="1">
      <alignment horizontal="left" vertical="top"/>
    </xf>
    <xf numFmtId="0" fontId="7" fillId="0" borderId="0" xfId="0" applyFont="1" applyFill="1" applyAlignment="1">
      <alignment horizontal="right"/>
    </xf>
    <xf numFmtId="165" fontId="6" fillId="0" borderId="17" xfId="0" applyNumberFormat="1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center" vertical="center" wrapText="1"/>
    </xf>
    <xf numFmtId="1" fontId="38" fillId="0" borderId="3" xfId="0" applyNumberFormat="1" applyFont="1" applyFill="1" applyBorder="1" applyAlignment="1">
      <alignment horizontal="center" vertical="center"/>
    </xf>
    <xf numFmtId="1" fontId="38" fillId="0" borderId="4" xfId="0" applyNumberFormat="1" applyFont="1" applyFill="1" applyBorder="1" applyAlignment="1">
      <alignment horizontal="center" vertical="center"/>
    </xf>
    <xf numFmtId="169" fontId="8" fillId="2" borderId="16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169" fontId="8" fillId="2" borderId="17" xfId="0" applyNumberFormat="1" applyFont="1" applyFill="1" applyBorder="1" applyAlignment="1">
      <alignment horizontal="center" vertical="center"/>
    </xf>
    <xf numFmtId="0" fontId="39" fillId="2" borderId="17" xfId="0" applyFont="1" applyFill="1" applyBorder="1" applyAlignment="1">
      <alignment horizontal="left" vertical="center" wrapText="1"/>
    </xf>
    <xf numFmtId="169" fontId="34" fillId="2" borderId="17" xfId="0" applyNumberFormat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vertical="top" wrapText="1"/>
    </xf>
    <xf numFmtId="0" fontId="7" fillId="2" borderId="17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top"/>
    </xf>
    <xf numFmtId="165" fontId="34" fillId="2" borderId="0" xfId="92" applyNumberFormat="1" applyFont="1" applyFill="1" applyBorder="1" applyAlignment="1">
      <alignment horizontal="right" vertical="center"/>
    </xf>
    <xf numFmtId="166" fontId="34" fillId="2" borderId="0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left" vertical="top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top"/>
    </xf>
    <xf numFmtId="0" fontId="34" fillId="2" borderId="17" xfId="0" applyFont="1" applyFill="1" applyBorder="1" applyAlignment="1">
      <alignment horizontal="center" vertical="top" wrapText="1"/>
    </xf>
    <xf numFmtId="0" fontId="34" fillId="2" borderId="17" xfId="0" applyFont="1" applyFill="1" applyBorder="1" applyAlignment="1">
      <alignment horizontal="center" vertical="center" wrapText="1"/>
    </xf>
    <xf numFmtId="0" fontId="35" fillId="2" borderId="0" xfId="0" applyFont="1" applyFill="1" applyBorder="1" applyAlignment="1">
      <alignment horizontal="left" vertical="top"/>
    </xf>
    <xf numFmtId="0" fontId="34" fillId="2" borderId="17" xfId="0" applyFont="1" applyFill="1" applyBorder="1" applyAlignment="1">
      <alignment horizontal="center" vertical="center" textRotation="90" wrapText="1"/>
    </xf>
    <xf numFmtId="166" fontId="35" fillId="2" borderId="17" xfId="0" applyNumberFormat="1" applyFont="1" applyFill="1" applyBorder="1" applyAlignment="1">
      <alignment horizontal="right" vertical="center" wrapText="1"/>
    </xf>
    <xf numFmtId="43" fontId="35" fillId="0" borderId="0" xfId="0" applyNumberFormat="1" applyFont="1" applyFill="1" applyBorder="1" applyAlignment="1">
      <alignment horizontal="left" vertical="top"/>
    </xf>
    <xf numFmtId="49" fontId="34" fillId="2" borderId="17" xfId="0" applyNumberFormat="1" applyFont="1" applyFill="1" applyBorder="1" applyAlignment="1">
      <alignment horizontal="center" vertical="center" wrapText="1"/>
    </xf>
    <xf numFmtId="0" fontId="35" fillId="2" borderId="17" xfId="0" applyFont="1" applyFill="1" applyBorder="1" applyAlignment="1">
      <alignment horizontal="center" vertical="center" wrapText="1"/>
    </xf>
    <xf numFmtId="166" fontId="40" fillId="2" borderId="17" xfId="0" applyNumberFormat="1" applyFont="1" applyFill="1" applyBorder="1" applyAlignment="1">
      <alignment horizontal="center" vertical="center"/>
    </xf>
    <xf numFmtId="168" fontId="35" fillId="0" borderId="0" xfId="0" applyNumberFormat="1" applyFont="1" applyFill="1" applyBorder="1" applyAlignment="1">
      <alignment horizontal="left" vertical="top"/>
    </xf>
    <xf numFmtId="0" fontId="36" fillId="2" borderId="17" xfId="0" applyFont="1" applyFill="1" applyBorder="1" applyAlignment="1">
      <alignment horizontal="center" vertical="center" wrapText="1"/>
    </xf>
    <xf numFmtId="49" fontId="36" fillId="2" borderId="17" xfId="0" applyNumberFormat="1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left" vertical="top"/>
    </xf>
    <xf numFmtId="0" fontId="8" fillId="2" borderId="26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horizontal="center" vertical="top" wrapText="1"/>
    </xf>
    <xf numFmtId="166" fontId="34" fillId="0" borderId="17" xfId="0" applyNumberFormat="1" applyFont="1" applyFill="1" applyBorder="1" applyAlignment="1">
      <alignment horizontal="center" vertical="center" wrapText="1"/>
    </xf>
    <xf numFmtId="0" fontId="34" fillId="0" borderId="17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170" fontId="34" fillId="0" borderId="17" xfId="0" applyNumberFormat="1" applyFont="1" applyFill="1" applyBorder="1" applyAlignment="1">
      <alignment horizontal="center" vertical="center" wrapText="1"/>
    </xf>
    <xf numFmtId="0" fontId="34" fillId="2" borderId="17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horizontal="left" vertical="top" wrapText="1"/>
    </xf>
    <xf numFmtId="0" fontId="7" fillId="2" borderId="17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center" vertical="center" wrapText="1"/>
    </xf>
    <xf numFmtId="0" fontId="34" fillId="2" borderId="17" xfId="0" applyFont="1" applyFill="1" applyBorder="1" applyAlignment="1">
      <alignment horizontal="center" vertical="center"/>
    </xf>
    <xf numFmtId="0" fontId="34" fillId="2" borderId="17" xfId="0" applyFont="1" applyFill="1" applyBorder="1" applyAlignment="1">
      <alignment horizontal="center" vertical="center" wrapText="1"/>
    </xf>
    <xf numFmtId="1" fontId="34" fillId="2" borderId="17" xfId="0" applyNumberFormat="1" applyFont="1" applyFill="1" applyBorder="1" applyAlignment="1">
      <alignment horizontal="center" vertical="top" shrinkToFit="1"/>
    </xf>
    <xf numFmtId="0" fontId="8" fillId="2" borderId="17" xfId="0" applyFont="1" applyFill="1" applyBorder="1" applyAlignment="1">
      <alignment horizontal="center"/>
    </xf>
    <xf numFmtId="166" fontId="34" fillId="2" borderId="17" xfId="0" applyNumberFormat="1" applyFont="1" applyFill="1" applyBorder="1" applyAlignment="1">
      <alignment horizontal="right" vertical="center"/>
    </xf>
    <xf numFmtId="166" fontId="34" fillId="2" borderId="18" xfId="0" applyNumberFormat="1" applyFont="1" applyFill="1" applyBorder="1" applyAlignment="1">
      <alignment horizontal="center" vertical="center"/>
    </xf>
    <xf numFmtId="166" fontId="34" fillId="2" borderId="3" xfId="0" applyNumberFormat="1" applyFont="1" applyFill="1" applyBorder="1" applyAlignment="1">
      <alignment horizontal="center" vertical="center"/>
    </xf>
    <xf numFmtId="166" fontId="34" fillId="2" borderId="4" xfId="0" applyNumberFormat="1" applyFont="1" applyFill="1" applyBorder="1" applyAlignment="1">
      <alignment horizontal="center" vertical="center"/>
    </xf>
    <xf numFmtId="0" fontId="34" fillId="2" borderId="17" xfId="0" applyFont="1" applyFill="1" applyBorder="1" applyAlignment="1">
      <alignment horizontal="center" vertical="top" wrapText="1"/>
    </xf>
    <xf numFmtId="166" fontId="34" fillId="2" borderId="18" xfId="0" applyNumberFormat="1" applyFont="1" applyFill="1" applyBorder="1" applyAlignment="1">
      <alignment horizontal="right" vertical="center"/>
    </xf>
    <xf numFmtId="166" fontId="34" fillId="2" borderId="3" xfId="0" applyNumberFormat="1" applyFont="1" applyFill="1" applyBorder="1" applyAlignment="1">
      <alignment horizontal="right" vertical="center"/>
    </xf>
    <xf numFmtId="166" fontId="34" fillId="2" borderId="4" xfId="0" applyNumberFormat="1" applyFont="1" applyFill="1" applyBorder="1" applyAlignment="1">
      <alignment horizontal="right" vertical="center"/>
    </xf>
    <xf numFmtId="0" fontId="34" fillId="2" borderId="18" xfId="0" applyFont="1" applyFill="1" applyBorder="1" applyAlignment="1">
      <alignment horizontal="center" vertical="top" wrapText="1"/>
    </xf>
    <xf numFmtId="0" fontId="34" fillId="2" borderId="3" xfId="0" applyFont="1" applyFill="1" applyBorder="1" applyAlignment="1">
      <alignment horizontal="center" vertical="top" wrapText="1"/>
    </xf>
    <xf numFmtId="0" fontId="34" fillId="2" borderId="4" xfId="0" applyFont="1" applyFill="1" applyBorder="1" applyAlignment="1">
      <alignment horizontal="center" vertical="top" wrapText="1"/>
    </xf>
    <xf numFmtId="0" fontId="35" fillId="0" borderId="17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top" wrapText="1"/>
    </xf>
    <xf numFmtId="0" fontId="8" fillId="2" borderId="17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" fontId="38" fillId="0" borderId="3" xfId="0" applyNumberFormat="1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17" xfId="0" applyFont="1" applyFill="1" applyBorder="1" applyAlignment="1">
      <alignment horizontal="left"/>
    </xf>
    <xf numFmtId="0" fontId="34" fillId="0" borderId="17" xfId="0" applyFont="1" applyBorder="1" applyAlignment="1">
      <alignment horizontal="center" vertical="top" wrapText="1"/>
    </xf>
    <xf numFmtId="0" fontId="34" fillId="0" borderId="15" xfId="0" applyFont="1" applyBorder="1" applyAlignment="1">
      <alignment horizontal="left" vertical="top" wrapText="1"/>
    </xf>
    <xf numFmtId="0" fontId="34" fillId="0" borderId="16" xfId="0" applyFont="1" applyBorder="1" applyAlignment="1">
      <alignment horizontal="left" vertical="top" wrapText="1"/>
    </xf>
    <xf numFmtId="0" fontId="34" fillId="0" borderId="17" xfId="0" applyFont="1" applyBorder="1" applyAlignment="1">
      <alignment horizontal="left" vertical="top" wrapText="1"/>
    </xf>
    <xf numFmtId="0" fontId="34" fillId="0" borderId="15" xfId="0" applyFont="1" applyFill="1" applyBorder="1" applyAlignment="1">
      <alignment horizontal="center" vertical="center"/>
    </xf>
    <xf numFmtId="0" fontId="34" fillId="0" borderId="28" xfId="0" applyFont="1" applyFill="1" applyBorder="1" applyAlignment="1">
      <alignment horizontal="center" vertical="center"/>
    </xf>
    <xf numFmtId="0" fontId="34" fillId="0" borderId="16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 wrapText="1"/>
    </xf>
    <xf numFmtId="0" fontId="34" fillId="0" borderId="28" xfId="0" applyFont="1" applyFill="1" applyBorder="1" applyAlignment="1">
      <alignment horizontal="center" vertical="center" wrapText="1"/>
    </xf>
    <xf numFmtId="0" fontId="34" fillId="0" borderId="16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34" fillId="0" borderId="17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</cellXfs>
  <cellStyles count="9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9"/>
  <sheetViews>
    <sheetView tabSelected="1" zoomScaleNormal="100" workbookViewId="0">
      <selection activeCell="A5" sqref="A5:D5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74.83203125" style="1" customWidth="1"/>
    <col min="4" max="4" width="34.33203125" style="5" customWidth="1"/>
    <col min="5" max="5" width="9.33203125" style="1"/>
    <col min="6" max="6" width="16.5" style="1" bestFit="1" customWidth="1"/>
    <col min="7" max="7" width="15.5" style="1" bestFit="1" customWidth="1"/>
    <col min="8" max="16384" width="9.33203125" style="1"/>
  </cols>
  <sheetData>
    <row r="1" spans="1:41" x14ac:dyDescent="0.3">
      <c r="A1" s="40"/>
      <c r="B1" s="40"/>
      <c r="C1" s="40"/>
      <c r="D1" s="9" t="s">
        <v>29</v>
      </c>
      <c r="E1" s="18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</row>
    <row r="2" spans="1:41" x14ac:dyDescent="0.3">
      <c r="A2" s="40"/>
      <c r="B2" s="40"/>
      <c r="C2" s="40"/>
      <c r="D2" s="9" t="s">
        <v>131</v>
      </c>
      <c r="E2" s="18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</row>
    <row r="3" spans="1:41" x14ac:dyDescent="0.3">
      <c r="A3" s="40"/>
      <c r="B3" s="40"/>
      <c r="C3" s="40"/>
      <c r="D3" s="9" t="s">
        <v>132</v>
      </c>
      <c r="E3" s="18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</row>
    <row r="4" spans="1:41" x14ac:dyDescent="0.3">
      <c r="A4" s="40"/>
      <c r="B4" s="40"/>
      <c r="C4" s="40"/>
      <c r="D4" s="9"/>
      <c r="E4" s="18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</row>
    <row r="5" spans="1:41" ht="99.75" customHeight="1" x14ac:dyDescent="0.3">
      <c r="A5" s="101" t="s">
        <v>128</v>
      </c>
      <c r="B5" s="101"/>
      <c r="C5" s="101"/>
      <c r="D5" s="101"/>
      <c r="E5" s="2"/>
      <c r="F5" s="16"/>
    </row>
    <row r="6" spans="1:41" ht="22.5" customHeight="1" x14ac:dyDescent="0.3">
      <c r="A6" s="40"/>
      <c r="B6" s="41"/>
      <c r="C6" s="41"/>
      <c r="D6" s="34" t="s">
        <v>89</v>
      </c>
      <c r="E6" s="16"/>
      <c r="F6" s="16"/>
    </row>
    <row r="7" spans="1:41" ht="124.5" customHeight="1" x14ac:dyDescent="0.3">
      <c r="A7" s="102" t="s">
        <v>0</v>
      </c>
      <c r="B7" s="102"/>
      <c r="C7" s="103" t="s">
        <v>24</v>
      </c>
      <c r="D7" s="8" t="s">
        <v>30</v>
      </c>
    </row>
    <row r="8" spans="1:41" ht="48.75" customHeight="1" x14ac:dyDescent="0.3">
      <c r="A8" s="33" t="s">
        <v>32</v>
      </c>
      <c r="B8" s="33" t="s">
        <v>33</v>
      </c>
      <c r="C8" s="103"/>
      <c r="D8" s="8" t="s">
        <v>31</v>
      </c>
    </row>
    <row r="9" spans="1:41" s="3" customFormat="1" ht="25.5" customHeight="1" x14ac:dyDescent="0.3">
      <c r="A9" s="42"/>
      <c r="B9" s="43"/>
      <c r="C9" s="36" t="s">
        <v>25</v>
      </c>
      <c r="D9" s="44">
        <f t="shared" ref="D9" si="0">D10</f>
        <v>0</v>
      </c>
    </row>
    <row r="10" spans="1:41" s="3" customFormat="1" ht="21" customHeight="1" x14ac:dyDescent="0.3">
      <c r="A10" s="105"/>
      <c r="B10" s="105"/>
      <c r="C10" s="45" t="s">
        <v>1</v>
      </c>
      <c r="D10" s="46">
        <f t="shared" ref="D10" si="1">D11</f>
        <v>0</v>
      </c>
    </row>
    <row r="11" spans="1:41" x14ac:dyDescent="0.3">
      <c r="A11" s="104">
        <v>1023</v>
      </c>
      <c r="B11" s="104"/>
      <c r="C11" s="21" t="s">
        <v>34</v>
      </c>
      <c r="D11" s="106">
        <f>D18+D24</f>
        <v>0</v>
      </c>
    </row>
    <row r="12" spans="1:41" x14ac:dyDescent="0.3">
      <c r="A12" s="104"/>
      <c r="B12" s="104"/>
      <c r="C12" s="21" t="s">
        <v>2</v>
      </c>
      <c r="D12" s="106"/>
    </row>
    <row r="13" spans="1:41" x14ac:dyDescent="0.3">
      <c r="A13" s="104"/>
      <c r="B13" s="104"/>
      <c r="C13" s="21" t="s">
        <v>35</v>
      </c>
      <c r="D13" s="106"/>
    </row>
    <row r="14" spans="1:41" ht="72.75" customHeight="1" x14ac:dyDescent="0.3">
      <c r="A14" s="104"/>
      <c r="B14" s="104"/>
      <c r="C14" s="21" t="s">
        <v>26</v>
      </c>
      <c r="D14" s="106"/>
    </row>
    <row r="15" spans="1:41" x14ac:dyDescent="0.3">
      <c r="A15" s="104"/>
      <c r="B15" s="104"/>
      <c r="C15" s="21" t="s">
        <v>36</v>
      </c>
      <c r="D15" s="106"/>
    </row>
    <row r="16" spans="1:41" ht="51.75" x14ac:dyDescent="0.3">
      <c r="A16" s="104"/>
      <c r="B16" s="104"/>
      <c r="C16" s="21" t="s">
        <v>27</v>
      </c>
      <c r="D16" s="106"/>
      <c r="G16" s="20"/>
    </row>
    <row r="17" spans="1:4" x14ac:dyDescent="0.3">
      <c r="A17" s="110" t="s">
        <v>28</v>
      </c>
      <c r="B17" s="110"/>
      <c r="C17" s="110"/>
      <c r="D17" s="110"/>
    </row>
    <row r="18" spans="1:4" x14ac:dyDescent="0.3">
      <c r="A18" s="38"/>
      <c r="B18" s="39" t="s">
        <v>50</v>
      </c>
      <c r="C18" s="17" t="s">
        <v>45</v>
      </c>
      <c r="D18" s="111">
        <f>'Հավելված  2'!G20</f>
        <v>-40205.199999999997</v>
      </c>
    </row>
    <row r="19" spans="1:4" x14ac:dyDescent="0.3">
      <c r="A19" s="114"/>
      <c r="B19" s="110"/>
      <c r="C19" s="7" t="s">
        <v>51</v>
      </c>
      <c r="D19" s="112"/>
    </row>
    <row r="20" spans="1:4" x14ac:dyDescent="0.3">
      <c r="A20" s="115"/>
      <c r="B20" s="110"/>
      <c r="C20" s="7" t="s">
        <v>37</v>
      </c>
      <c r="D20" s="112"/>
    </row>
    <row r="21" spans="1:4" ht="76.5" customHeight="1" x14ac:dyDescent="0.3">
      <c r="A21" s="115"/>
      <c r="B21" s="110"/>
      <c r="C21" s="7" t="s">
        <v>52</v>
      </c>
      <c r="D21" s="112"/>
    </row>
    <row r="22" spans="1:4" x14ac:dyDescent="0.3">
      <c r="A22" s="115"/>
      <c r="B22" s="110"/>
      <c r="C22" s="7" t="s">
        <v>44</v>
      </c>
      <c r="D22" s="112"/>
    </row>
    <row r="23" spans="1:4" ht="20.25" customHeight="1" x14ac:dyDescent="0.3">
      <c r="A23" s="116"/>
      <c r="B23" s="110"/>
      <c r="C23" s="7" t="s">
        <v>53</v>
      </c>
      <c r="D23" s="113"/>
    </row>
    <row r="24" spans="1:4" x14ac:dyDescent="0.3">
      <c r="A24" s="47"/>
      <c r="B24" s="48" t="s">
        <v>55</v>
      </c>
      <c r="C24" s="6" t="s">
        <v>45</v>
      </c>
      <c r="D24" s="107">
        <f>'Հավելված  2'!G48</f>
        <v>40205.199999999997</v>
      </c>
    </row>
    <row r="25" spans="1:4" ht="34.5" x14ac:dyDescent="0.3">
      <c r="A25" s="110"/>
      <c r="B25" s="117"/>
      <c r="C25" s="49" t="s">
        <v>56</v>
      </c>
      <c r="D25" s="108"/>
    </row>
    <row r="26" spans="1:4" x14ac:dyDescent="0.3">
      <c r="A26" s="110"/>
      <c r="B26" s="117"/>
      <c r="C26" s="49" t="s">
        <v>37</v>
      </c>
      <c r="D26" s="108"/>
    </row>
    <row r="27" spans="1:4" ht="69" x14ac:dyDescent="0.3">
      <c r="A27" s="110"/>
      <c r="B27" s="117"/>
      <c r="C27" s="49" t="s">
        <v>57</v>
      </c>
      <c r="D27" s="108"/>
    </row>
    <row r="28" spans="1:4" x14ac:dyDescent="0.3">
      <c r="A28" s="110"/>
      <c r="B28" s="117"/>
      <c r="C28" s="49" t="s">
        <v>44</v>
      </c>
      <c r="D28" s="108"/>
    </row>
    <row r="29" spans="1:4" x14ac:dyDescent="0.3">
      <c r="A29" s="110"/>
      <c r="B29" s="117"/>
      <c r="C29" s="49" t="s">
        <v>53</v>
      </c>
      <c r="D29" s="109"/>
    </row>
  </sheetData>
  <mergeCells count="14">
    <mergeCell ref="D24:D29"/>
    <mergeCell ref="A17:D17"/>
    <mergeCell ref="D18:D23"/>
    <mergeCell ref="B19:B23"/>
    <mergeCell ref="A19:A23"/>
    <mergeCell ref="B25:B29"/>
    <mergeCell ref="A25:A29"/>
    <mergeCell ref="A5:D5"/>
    <mergeCell ref="A7:B7"/>
    <mergeCell ref="C7:C8"/>
    <mergeCell ref="A11:A16"/>
    <mergeCell ref="B11:B16"/>
    <mergeCell ref="A10:B10"/>
    <mergeCell ref="D11:D16"/>
  </mergeCells>
  <pageMargins left="0.36" right="0.19" top="0.43307086614173201" bottom="0.43307086614173201" header="0.15748031496063" footer="0.15748031496063"/>
  <pageSetup scale="85" firstPageNumber="2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8"/>
  <sheetViews>
    <sheetView zoomScaleNormal="100" zoomScaleSheetLayoutView="100" workbookViewId="0">
      <selection activeCell="F9" sqref="F9"/>
    </sheetView>
  </sheetViews>
  <sheetFormatPr defaultRowHeight="17.25" x14ac:dyDescent="0.2"/>
  <cols>
    <col min="1" max="1" width="9" style="54" customWidth="1"/>
    <col min="2" max="2" width="9.5" style="54" customWidth="1"/>
    <col min="3" max="3" width="6.83203125" style="54" customWidth="1"/>
    <col min="4" max="4" width="11" style="54" customWidth="1"/>
    <col min="5" max="5" width="10.83203125" style="54" customWidth="1"/>
    <col min="6" max="6" width="71.5" style="54" customWidth="1"/>
    <col min="7" max="7" width="25.83203125" style="54" customWidth="1"/>
    <col min="8" max="8" width="23" style="54" customWidth="1"/>
    <col min="9" max="9" width="14.1640625" style="54" bestFit="1" customWidth="1"/>
    <col min="10" max="10" width="16.1640625" style="54" bestFit="1" customWidth="1"/>
    <col min="11" max="11" width="19.83203125" style="54" customWidth="1"/>
    <col min="12" max="12" width="16.1640625" style="54" bestFit="1" customWidth="1"/>
    <col min="13" max="13" width="17.83203125" style="54" bestFit="1" customWidth="1"/>
    <col min="14" max="16384" width="9.33203125" style="54"/>
  </cols>
  <sheetData>
    <row r="1" spans="1:41" ht="16.5" customHeight="1" x14ac:dyDescent="0.2">
      <c r="G1" s="53" t="s">
        <v>22</v>
      </c>
    </row>
    <row r="2" spans="1:41" s="1" customFormat="1" x14ac:dyDescent="0.3">
      <c r="A2" s="40"/>
      <c r="B2" s="40"/>
      <c r="C2" s="40"/>
      <c r="E2" s="18"/>
      <c r="G2" s="9" t="s">
        <v>131</v>
      </c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</row>
    <row r="3" spans="1:41" s="1" customFormat="1" x14ac:dyDescent="0.3">
      <c r="A3" s="40"/>
      <c r="B3" s="40"/>
      <c r="C3" s="40"/>
      <c r="E3" s="18"/>
      <c r="G3" s="9" t="s">
        <v>132</v>
      </c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</row>
    <row r="4" spans="1:41" s="1" customFormat="1" x14ac:dyDescent="0.3">
      <c r="A4" s="40"/>
      <c r="B4" s="40"/>
      <c r="C4" s="40"/>
      <c r="E4" s="18"/>
      <c r="G4" s="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</row>
    <row r="5" spans="1:41" ht="40.5" customHeight="1" x14ac:dyDescent="0.3">
      <c r="A5" s="118" t="s">
        <v>102</v>
      </c>
      <c r="B5" s="118"/>
      <c r="C5" s="118"/>
      <c r="D5" s="118"/>
      <c r="E5" s="118"/>
      <c r="F5" s="118"/>
      <c r="G5" s="118"/>
      <c r="H5" s="2"/>
    </row>
    <row r="6" spans="1:41" ht="22.5" customHeight="1" x14ac:dyDescent="0.2">
      <c r="A6" s="79"/>
      <c r="B6" s="79"/>
      <c r="C6" s="79"/>
      <c r="D6" s="79"/>
      <c r="E6" s="79"/>
      <c r="F6" s="79"/>
      <c r="G6" s="71" t="s">
        <v>89</v>
      </c>
    </row>
    <row r="7" spans="1:41" ht="134.25" customHeight="1" x14ac:dyDescent="0.2">
      <c r="A7" s="103" t="s">
        <v>11</v>
      </c>
      <c r="B7" s="103"/>
      <c r="C7" s="103"/>
      <c r="D7" s="103" t="s">
        <v>0</v>
      </c>
      <c r="E7" s="103"/>
      <c r="F7" s="103" t="s">
        <v>10</v>
      </c>
      <c r="G7" s="98" t="s">
        <v>30</v>
      </c>
    </row>
    <row r="8" spans="1:41" ht="83.25" customHeight="1" x14ac:dyDescent="0.2">
      <c r="A8" s="80" t="s">
        <v>40</v>
      </c>
      <c r="B8" s="80" t="s">
        <v>41</v>
      </c>
      <c r="C8" s="80" t="s">
        <v>42</v>
      </c>
      <c r="D8" s="80" t="s">
        <v>38</v>
      </c>
      <c r="E8" s="80" t="s">
        <v>39</v>
      </c>
      <c r="F8" s="103"/>
      <c r="G8" s="67" t="s">
        <v>31</v>
      </c>
    </row>
    <row r="9" spans="1:41" x14ac:dyDescent="0.2">
      <c r="A9" s="78"/>
      <c r="B9" s="78"/>
      <c r="C9" s="78"/>
      <c r="D9" s="78"/>
      <c r="E9" s="78"/>
      <c r="F9" s="35" t="s">
        <v>12</v>
      </c>
      <c r="G9" s="81">
        <f t="shared" ref="G9" si="0">G11+G31</f>
        <v>0</v>
      </c>
    </row>
    <row r="10" spans="1:41" x14ac:dyDescent="0.2">
      <c r="A10" s="78"/>
      <c r="B10" s="78"/>
      <c r="C10" s="78"/>
      <c r="D10" s="78"/>
      <c r="E10" s="78"/>
      <c r="F10" s="35" t="s">
        <v>3</v>
      </c>
      <c r="G10" s="81"/>
      <c r="H10" s="82"/>
    </row>
    <row r="11" spans="1:41" ht="34.5" x14ac:dyDescent="0.2">
      <c r="A11" s="83" t="s">
        <v>4</v>
      </c>
      <c r="B11" s="78"/>
      <c r="C11" s="78"/>
      <c r="D11" s="78"/>
      <c r="E11" s="78"/>
      <c r="F11" s="35" t="s">
        <v>13</v>
      </c>
      <c r="G11" s="81">
        <f t="shared" ref="G11" si="1">G13</f>
        <v>-40205.199999999997</v>
      </c>
    </row>
    <row r="12" spans="1:41" x14ac:dyDescent="0.2">
      <c r="A12" s="83"/>
      <c r="B12" s="78"/>
      <c r="C12" s="78"/>
      <c r="D12" s="78"/>
      <c r="E12" s="78"/>
      <c r="F12" s="35" t="s">
        <v>3</v>
      </c>
      <c r="G12" s="81"/>
    </row>
    <row r="13" spans="1:41" ht="63" customHeight="1" x14ac:dyDescent="0.2">
      <c r="A13" s="78"/>
      <c r="B13" s="83" t="s">
        <v>4</v>
      </c>
      <c r="C13" s="78"/>
      <c r="D13" s="78"/>
      <c r="E13" s="78"/>
      <c r="F13" s="35" t="s">
        <v>14</v>
      </c>
      <c r="G13" s="81">
        <f t="shared" ref="G13" si="2">G15</f>
        <v>-40205.199999999997</v>
      </c>
    </row>
    <row r="14" spans="1:41" x14ac:dyDescent="0.2">
      <c r="A14" s="78"/>
      <c r="B14" s="83"/>
      <c r="C14" s="78"/>
      <c r="D14" s="78"/>
      <c r="E14" s="78"/>
      <c r="F14" s="35" t="s">
        <v>3</v>
      </c>
      <c r="G14" s="81"/>
    </row>
    <row r="15" spans="1:41" ht="34.5" x14ac:dyDescent="0.2">
      <c r="A15" s="78"/>
      <c r="B15" s="78"/>
      <c r="C15" s="83" t="s">
        <v>5</v>
      </c>
      <c r="D15" s="78"/>
      <c r="E15" s="84"/>
      <c r="F15" s="35" t="s">
        <v>15</v>
      </c>
      <c r="G15" s="81">
        <f t="shared" ref="G15" si="3">G17</f>
        <v>-40205.199999999997</v>
      </c>
    </row>
    <row r="16" spans="1:41" x14ac:dyDescent="0.2">
      <c r="A16" s="78"/>
      <c r="B16" s="78"/>
      <c r="C16" s="83"/>
      <c r="D16" s="78"/>
      <c r="E16" s="84"/>
      <c r="F16" s="35" t="s">
        <v>3</v>
      </c>
      <c r="G16" s="81"/>
    </row>
    <row r="17" spans="1:12" x14ac:dyDescent="0.2">
      <c r="A17" s="78"/>
      <c r="B17" s="78"/>
      <c r="C17" s="83"/>
      <c r="D17" s="78"/>
      <c r="E17" s="84"/>
      <c r="F17" s="35" t="s">
        <v>17</v>
      </c>
      <c r="G17" s="81">
        <f t="shared" ref="G17" si="4">G18</f>
        <v>-40205.199999999997</v>
      </c>
    </row>
    <row r="18" spans="1:12" x14ac:dyDescent="0.2">
      <c r="A18" s="78"/>
      <c r="B18" s="78"/>
      <c r="C18" s="83"/>
      <c r="D18" s="84">
        <v>1023</v>
      </c>
      <c r="E18" s="84"/>
      <c r="F18" s="35" t="s">
        <v>16</v>
      </c>
      <c r="G18" s="81">
        <f t="shared" ref="G18" si="5">G20</f>
        <v>-40205.199999999997</v>
      </c>
    </row>
    <row r="19" spans="1:12" ht="17.25" customHeight="1" x14ac:dyDescent="0.2">
      <c r="A19" s="78"/>
      <c r="B19" s="78"/>
      <c r="C19" s="83"/>
      <c r="D19" s="84"/>
      <c r="E19" s="84"/>
      <c r="F19" s="35" t="s">
        <v>3</v>
      </c>
      <c r="G19" s="85"/>
      <c r="I19" s="86"/>
      <c r="J19" s="86"/>
      <c r="K19" s="86"/>
      <c r="L19" s="86"/>
    </row>
    <row r="20" spans="1:12" ht="17.25" customHeight="1" x14ac:dyDescent="0.2">
      <c r="A20" s="78"/>
      <c r="B20" s="78"/>
      <c r="C20" s="83"/>
      <c r="D20" s="84"/>
      <c r="E20" s="78" t="s">
        <v>50</v>
      </c>
      <c r="F20" s="21" t="s">
        <v>51</v>
      </c>
      <c r="G20" s="85">
        <f t="shared" ref="G20" si="6">G22</f>
        <v>-40205.199999999997</v>
      </c>
    </row>
    <row r="21" spans="1:12" ht="17.25" customHeight="1" x14ac:dyDescent="0.2">
      <c r="A21" s="78"/>
      <c r="B21" s="78"/>
      <c r="C21" s="83"/>
      <c r="D21" s="84"/>
      <c r="E21" s="37"/>
      <c r="F21" s="21" t="s">
        <v>18</v>
      </c>
      <c r="G21" s="85"/>
    </row>
    <row r="22" spans="1:12" ht="17.25" customHeight="1" x14ac:dyDescent="0.2">
      <c r="A22" s="78"/>
      <c r="B22" s="78"/>
      <c r="C22" s="83"/>
      <c r="D22" s="84"/>
      <c r="E22" s="37"/>
      <c r="F22" s="21" t="s">
        <v>17</v>
      </c>
      <c r="G22" s="85">
        <f t="shared" ref="G22" si="7">G24</f>
        <v>-40205.199999999997</v>
      </c>
    </row>
    <row r="23" spans="1:12" ht="40.5" customHeight="1" x14ac:dyDescent="0.2">
      <c r="A23" s="78"/>
      <c r="B23" s="78"/>
      <c r="C23" s="83"/>
      <c r="D23" s="84"/>
      <c r="E23" s="37"/>
      <c r="F23" s="21" t="s">
        <v>19</v>
      </c>
      <c r="G23" s="85"/>
    </row>
    <row r="24" spans="1:12" ht="17.25" customHeight="1" x14ac:dyDescent="0.2">
      <c r="A24" s="78"/>
      <c r="B24" s="78"/>
      <c r="C24" s="83"/>
      <c r="D24" s="84"/>
      <c r="E24" s="37"/>
      <c r="F24" s="21" t="s">
        <v>20</v>
      </c>
      <c r="G24" s="85">
        <f t="shared" ref="G24" si="8">G25</f>
        <v>-40205.199999999997</v>
      </c>
    </row>
    <row r="25" spans="1:12" s="89" customFormat="1" ht="17.25" customHeight="1" x14ac:dyDescent="0.2">
      <c r="A25" s="87"/>
      <c r="B25" s="87"/>
      <c r="C25" s="88"/>
      <c r="D25" s="87"/>
      <c r="E25" s="87"/>
      <c r="F25" s="21" t="s">
        <v>54</v>
      </c>
      <c r="G25" s="85">
        <f t="shared" ref="G25:G29" si="9">G26</f>
        <v>-40205.199999999997</v>
      </c>
    </row>
    <row r="26" spans="1:12" s="89" customFormat="1" ht="36.75" customHeight="1" x14ac:dyDescent="0.2">
      <c r="A26" s="87"/>
      <c r="B26" s="87"/>
      <c r="C26" s="88"/>
      <c r="D26" s="87"/>
      <c r="E26" s="87"/>
      <c r="F26" s="21" t="s">
        <v>90</v>
      </c>
      <c r="G26" s="85">
        <f>G27+G29</f>
        <v>-40205.199999999997</v>
      </c>
    </row>
    <row r="27" spans="1:12" s="89" customFormat="1" x14ac:dyDescent="0.2">
      <c r="A27" s="87"/>
      <c r="B27" s="87"/>
      <c r="C27" s="88"/>
      <c r="D27" s="87"/>
      <c r="E27" s="87"/>
      <c r="F27" s="21" t="s">
        <v>107</v>
      </c>
      <c r="G27" s="85">
        <f>G28</f>
        <v>0</v>
      </c>
    </row>
    <row r="28" spans="1:12" s="89" customFormat="1" x14ac:dyDescent="0.2">
      <c r="A28" s="87"/>
      <c r="B28" s="87"/>
      <c r="C28" s="88"/>
      <c r="D28" s="87"/>
      <c r="E28" s="87"/>
      <c r="F28" s="21" t="s">
        <v>108</v>
      </c>
      <c r="G28" s="85">
        <v>0</v>
      </c>
    </row>
    <row r="29" spans="1:12" s="89" customFormat="1" ht="25.5" customHeight="1" x14ac:dyDescent="0.2">
      <c r="A29" s="87"/>
      <c r="B29" s="87"/>
      <c r="C29" s="88"/>
      <c r="D29" s="87"/>
      <c r="E29" s="87"/>
      <c r="F29" s="21" t="s">
        <v>91</v>
      </c>
      <c r="G29" s="85">
        <f t="shared" si="9"/>
        <v>-40205.199999999997</v>
      </c>
    </row>
    <row r="30" spans="1:12" s="89" customFormat="1" ht="26.25" customHeight="1" x14ac:dyDescent="0.2">
      <c r="A30" s="87"/>
      <c r="B30" s="87"/>
      <c r="C30" s="88"/>
      <c r="D30" s="87"/>
      <c r="E30" s="87"/>
      <c r="F30" s="21" t="s">
        <v>92</v>
      </c>
      <c r="G30" s="85">
        <f>-G48</f>
        <v>-40205.199999999997</v>
      </c>
    </row>
    <row r="31" spans="1:12" x14ac:dyDescent="0.2">
      <c r="A31" s="50" t="s">
        <v>58</v>
      </c>
      <c r="B31" s="7"/>
      <c r="C31" s="77"/>
      <c r="D31" s="7"/>
      <c r="E31" s="7"/>
      <c r="F31" s="35" t="s">
        <v>59</v>
      </c>
      <c r="G31" s="85">
        <f t="shared" ref="G31" si="10">G33</f>
        <v>40205.199999999997</v>
      </c>
    </row>
    <row r="32" spans="1:12" x14ac:dyDescent="0.2">
      <c r="A32" s="50"/>
      <c r="B32" s="7"/>
      <c r="C32" s="77"/>
      <c r="D32" s="7"/>
      <c r="E32" s="7"/>
      <c r="F32" s="35" t="s">
        <v>3</v>
      </c>
      <c r="G32" s="85"/>
    </row>
    <row r="33" spans="1:7" x14ac:dyDescent="0.2">
      <c r="A33" s="7"/>
      <c r="B33" s="50" t="s">
        <v>60</v>
      </c>
      <c r="C33" s="77"/>
      <c r="D33" s="7"/>
      <c r="E33" s="7"/>
      <c r="F33" s="35" t="s">
        <v>61</v>
      </c>
      <c r="G33" s="85">
        <f t="shared" ref="G33" si="11">G35</f>
        <v>40205.199999999997</v>
      </c>
    </row>
    <row r="34" spans="1:7" x14ac:dyDescent="0.2">
      <c r="A34" s="7"/>
      <c r="B34" s="50"/>
      <c r="C34" s="77"/>
      <c r="D34" s="7"/>
      <c r="E34" s="7"/>
      <c r="F34" s="35" t="s">
        <v>3</v>
      </c>
      <c r="G34" s="85"/>
    </row>
    <row r="35" spans="1:7" x14ac:dyDescent="0.2">
      <c r="A35" s="7"/>
      <c r="B35" s="7"/>
      <c r="C35" s="50" t="s">
        <v>5</v>
      </c>
      <c r="D35" s="7"/>
      <c r="E35" s="22"/>
      <c r="F35" s="35" t="s">
        <v>62</v>
      </c>
      <c r="G35" s="85">
        <f t="shared" ref="G35" si="12">G37</f>
        <v>40205.199999999997</v>
      </c>
    </row>
    <row r="36" spans="1:7" x14ac:dyDescent="0.2">
      <c r="A36" s="7"/>
      <c r="B36" s="7"/>
      <c r="C36" s="50"/>
      <c r="D36" s="7"/>
      <c r="E36" s="22"/>
      <c r="F36" s="35" t="s">
        <v>3</v>
      </c>
      <c r="G36" s="85"/>
    </row>
    <row r="37" spans="1:7" x14ac:dyDescent="0.2">
      <c r="A37" s="7"/>
      <c r="B37" s="7"/>
      <c r="C37" s="50"/>
      <c r="D37" s="7"/>
      <c r="E37" s="22"/>
      <c r="F37" s="35" t="s">
        <v>17</v>
      </c>
      <c r="G37" s="85">
        <f t="shared" ref="G37" si="13">G38</f>
        <v>40205.199999999997</v>
      </c>
    </row>
    <row r="38" spans="1:7" x14ac:dyDescent="0.2">
      <c r="A38" s="7"/>
      <c r="B38" s="7"/>
      <c r="C38" s="50"/>
      <c r="D38" s="22">
        <v>1023</v>
      </c>
      <c r="E38" s="22"/>
      <c r="F38" s="35" t="s">
        <v>16</v>
      </c>
      <c r="G38" s="85">
        <f t="shared" ref="G38" si="14">G40</f>
        <v>40205.199999999997</v>
      </c>
    </row>
    <row r="39" spans="1:7" x14ac:dyDescent="0.2">
      <c r="A39" s="7"/>
      <c r="B39" s="7"/>
      <c r="C39" s="50"/>
      <c r="D39" s="22"/>
      <c r="E39" s="22"/>
      <c r="F39" s="35" t="s">
        <v>3</v>
      </c>
      <c r="G39" s="85"/>
    </row>
    <row r="40" spans="1:7" ht="34.5" x14ac:dyDescent="0.2">
      <c r="A40" s="50"/>
      <c r="B40" s="50"/>
      <c r="C40" s="50"/>
      <c r="D40" s="50"/>
      <c r="E40" s="78" t="s">
        <v>55</v>
      </c>
      <c r="F40" s="21" t="s">
        <v>56</v>
      </c>
      <c r="G40" s="85">
        <f t="shared" ref="G40" si="15">G42</f>
        <v>40205.199999999997</v>
      </c>
    </row>
    <row r="41" spans="1:7" x14ac:dyDescent="0.2">
      <c r="A41" s="50"/>
      <c r="B41" s="50"/>
      <c r="C41" s="50"/>
      <c r="D41" s="50"/>
      <c r="E41" s="78"/>
      <c r="F41" s="21" t="s">
        <v>18</v>
      </c>
      <c r="G41" s="85"/>
    </row>
    <row r="42" spans="1:7" x14ac:dyDescent="0.2">
      <c r="A42" s="50"/>
      <c r="B42" s="50"/>
      <c r="C42" s="50"/>
      <c r="D42" s="50"/>
      <c r="E42" s="78"/>
      <c r="F42" s="21" t="s">
        <v>17</v>
      </c>
      <c r="G42" s="85">
        <f t="shared" ref="G42" si="16">G44</f>
        <v>40205.199999999997</v>
      </c>
    </row>
    <row r="43" spans="1:7" ht="34.5" x14ac:dyDescent="0.2">
      <c r="A43" s="51"/>
      <c r="B43" s="51"/>
      <c r="C43" s="51"/>
      <c r="D43" s="23"/>
      <c r="E43" s="78"/>
      <c r="F43" s="21" t="s">
        <v>19</v>
      </c>
      <c r="G43" s="85"/>
    </row>
    <row r="44" spans="1:7" x14ac:dyDescent="0.2">
      <c r="A44" s="51"/>
      <c r="B44" s="51"/>
      <c r="C44" s="51"/>
      <c r="D44" s="23"/>
      <c r="E44" s="78"/>
      <c r="F44" s="21" t="s">
        <v>20</v>
      </c>
      <c r="G44" s="85">
        <f t="shared" ref="G44:G47" si="17">G45</f>
        <v>40205.199999999997</v>
      </c>
    </row>
    <row r="45" spans="1:7" x14ac:dyDescent="0.2">
      <c r="A45" s="51"/>
      <c r="B45" s="51"/>
      <c r="C45" s="51"/>
      <c r="D45" s="23"/>
      <c r="E45" s="78"/>
      <c r="F45" s="21" t="s">
        <v>54</v>
      </c>
      <c r="G45" s="85">
        <f t="shared" si="17"/>
        <v>40205.199999999997</v>
      </c>
    </row>
    <row r="46" spans="1:7" x14ac:dyDescent="0.2">
      <c r="A46" s="51"/>
      <c r="B46" s="51"/>
      <c r="C46" s="51"/>
      <c r="D46" s="23"/>
      <c r="E46" s="78"/>
      <c r="F46" s="21" t="s">
        <v>63</v>
      </c>
      <c r="G46" s="85">
        <f t="shared" si="17"/>
        <v>40205.199999999997</v>
      </c>
    </row>
    <row r="47" spans="1:7" ht="34.5" x14ac:dyDescent="0.2">
      <c r="A47" s="51"/>
      <c r="B47" s="51"/>
      <c r="C47" s="51"/>
      <c r="D47" s="23"/>
      <c r="E47" s="78"/>
      <c r="F47" s="21" t="s">
        <v>64</v>
      </c>
      <c r="G47" s="85">
        <f t="shared" si="17"/>
        <v>40205.199999999997</v>
      </c>
    </row>
    <row r="48" spans="1:7" ht="41.25" customHeight="1" x14ac:dyDescent="0.2">
      <c r="A48" s="51"/>
      <c r="B48" s="51"/>
      <c r="C48" s="51"/>
      <c r="D48" s="23"/>
      <c r="E48" s="78"/>
      <c r="F48" s="21" t="s">
        <v>65</v>
      </c>
      <c r="G48" s="85">
        <v>40205.199999999997</v>
      </c>
    </row>
  </sheetData>
  <mergeCells count="4">
    <mergeCell ref="A5:G5"/>
    <mergeCell ref="A7:C7"/>
    <mergeCell ref="D7:E7"/>
    <mergeCell ref="F7:F8"/>
  </mergeCells>
  <pageMargins left="0.42" right="0.23622047244094499" top="0.47244094488188998" bottom="0.511811023622047" header="0.31496062992126" footer="0.31496062992126"/>
  <pageSetup paperSize="9" scale="80" firstPageNumber="4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4"/>
  <sheetViews>
    <sheetView zoomScaleNormal="100" workbookViewId="0">
      <selection activeCell="A4" sqref="A4:XFD4"/>
    </sheetView>
  </sheetViews>
  <sheetFormatPr defaultRowHeight="15.75" x14ac:dyDescent="0.2"/>
  <cols>
    <col min="1" max="1" width="13" style="57" customWidth="1"/>
    <col min="2" max="2" width="16.1640625" style="57" customWidth="1"/>
    <col min="3" max="4" width="9.33203125" style="57"/>
    <col min="5" max="5" width="29.5" style="57" customWidth="1"/>
    <col min="6" max="7" width="34.5" style="57" customWidth="1"/>
    <col min="8" max="8" width="16.83203125" style="57" customWidth="1"/>
    <col min="9" max="16384" width="9.33203125" style="57"/>
  </cols>
  <sheetData>
    <row r="1" spans="1:41" s="52" customFormat="1" ht="17.25" x14ac:dyDescent="0.3">
      <c r="G1" s="53" t="s">
        <v>23</v>
      </c>
    </row>
    <row r="2" spans="1:41" s="1" customFormat="1" ht="17.25" x14ac:dyDescent="0.3">
      <c r="A2" s="40"/>
      <c r="B2" s="40"/>
      <c r="C2" s="40"/>
      <c r="E2" s="18"/>
      <c r="G2" s="9" t="s">
        <v>131</v>
      </c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</row>
    <row r="3" spans="1:41" s="1" customFormat="1" ht="17.25" x14ac:dyDescent="0.3">
      <c r="A3" s="40"/>
      <c r="B3" s="40"/>
      <c r="C3" s="40"/>
      <c r="E3" s="18"/>
      <c r="G3" s="9" t="s">
        <v>132</v>
      </c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</row>
    <row r="4" spans="1:41" s="1" customFormat="1" ht="17.25" x14ac:dyDescent="0.3">
      <c r="A4" s="40"/>
      <c r="B4" s="40"/>
      <c r="C4" s="40"/>
      <c r="E4" s="18"/>
      <c r="G4" s="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</row>
    <row r="5" spans="1:41" s="54" customFormat="1" ht="68.25" customHeight="1" x14ac:dyDescent="0.3">
      <c r="A5" s="124" t="s">
        <v>103</v>
      </c>
      <c r="B5" s="124"/>
      <c r="C5" s="124"/>
      <c r="D5" s="124"/>
      <c r="E5" s="124"/>
      <c r="F5" s="124"/>
      <c r="G5" s="124"/>
      <c r="H5" s="2"/>
      <c r="I5" s="2"/>
      <c r="J5" s="2"/>
    </row>
    <row r="6" spans="1:41" s="52" customFormat="1" ht="17.25" x14ac:dyDescent="0.3"/>
    <row r="7" spans="1:41" s="52" customFormat="1" ht="17.25" x14ac:dyDescent="0.3">
      <c r="G7" s="55" t="s">
        <v>89</v>
      </c>
    </row>
    <row r="8" spans="1:41" ht="93" customHeight="1" x14ac:dyDescent="0.2">
      <c r="A8" s="125" t="s">
        <v>46</v>
      </c>
      <c r="B8" s="126"/>
      <c r="C8" s="127" t="s">
        <v>66</v>
      </c>
      <c r="D8" s="128"/>
      <c r="E8" s="129"/>
      <c r="F8" s="133" t="s">
        <v>67</v>
      </c>
      <c r="G8" s="56" t="s">
        <v>21</v>
      </c>
    </row>
    <row r="9" spans="1:41" ht="34.5" x14ac:dyDescent="0.2">
      <c r="A9" s="58" t="s">
        <v>32</v>
      </c>
      <c r="B9" s="58" t="s">
        <v>33</v>
      </c>
      <c r="C9" s="130"/>
      <c r="D9" s="131"/>
      <c r="E9" s="132"/>
      <c r="F9" s="134"/>
      <c r="G9" s="56" t="s">
        <v>68</v>
      </c>
    </row>
    <row r="10" spans="1:41" ht="17.25" x14ac:dyDescent="0.2">
      <c r="A10" s="59">
        <v>1</v>
      </c>
      <c r="B10" s="59">
        <v>2</v>
      </c>
      <c r="C10" s="135">
        <v>3</v>
      </c>
      <c r="D10" s="135"/>
      <c r="E10" s="135"/>
      <c r="F10" s="59">
        <v>4</v>
      </c>
      <c r="G10" s="60">
        <v>5</v>
      </c>
    </row>
    <row r="11" spans="1:41" s="4" customFormat="1" ht="21.75" customHeight="1" x14ac:dyDescent="0.3">
      <c r="A11" s="136" t="s">
        <v>1</v>
      </c>
      <c r="B11" s="137"/>
      <c r="C11" s="137"/>
      <c r="D11" s="137"/>
      <c r="E11" s="137"/>
      <c r="F11" s="138"/>
      <c r="G11" s="61">
        <f>G12</f>
        <v>40205.199999999997</v>
      </c>
    </row>
    <row r="12" spans="1:41" s="4" customFormat="1" ht="25.5" customHeight="1" x14ac:dyDescent="0.3">
      <c r="A12" s="62">
        <v>1023</v>
      </c>
      <c r="B12" s="119" t="s">
        <v>2</v>
      </c>
      <c r="C12" s="119"/>
      <c r="D12" s="119"/>
      <c r="E12" s="119"/>
      <c r="F12" s="63"/>
      <c r="G12" s="64">
        <f>G13</f>
        <v>40205.199999999997</v>
      </c>
    </row>
    <row r="13" spans="1:41" s="4" customFormat="1" ht="47.25" customHeight="1" x14ac:dyDescent="0.3">
      <c r="A13" s="120"/>
      <c r="B13" s="139">
        <v>11003</v>
      </c>
      <c r="C13" s="122" t="s">
        <v>69</v>
      </c>
      <c r="D13" s="123"/>
      <c r="E13" s="123"/>
      <c r="F13" s="92" t="s">
        <v>1</v>
      </c>
      <c r="G13" s="64">
        <f>G14</f>
        <v>40205.199999999997</v>
      </c>
    </row>
    <row r="14" spans="1:41" s="4" customFormat="1" ht="34.5" x14ac:dyDescent="0.3">
      <c r="A14" s="121"/>
      <c r="B14" s="139"/>
      <c r="C14" s="90"/>
      <c r="D14" s="90"/>
      <c r="E14" s="91"/>
      <c r="F14" s="65" t="s">
        <v>70</v>
      </c>
      <c r="G14" s="66">
        <f>'Հավելված  2'!G48</f>
        <v>40205.199999999997</v>
      </c>
    </row>
  </sheetData>
  <mergeCells count="10">
    <mergeCell ref="B12:E12"/>
    <mergeCell ref="A13:A14"/>
    <mergeCell ref="C13:E13"/>
    <mergeCell ref="A5:G5"/>
    <mergeCell ref="A8:B8"/>
    <mergeCell ref="C8:E9"/>
    <mergeCell ref="F8:F9"/>
    <mergeCell ref="C10:E10"/>
    <mergeCell ref="A11:F11"/>
    <mergeCell ref="B13:B14"/>
  </mergeCells>
  <pageMargins left="0.52" right="0.39" top="0.75" bottom="0.5" header="0.3" footer="0.3"/>
  <pageSetup firstPageNumber="7" orientation="landscape" useFirstPageNumber="1" verticalDpi="0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76"/>
  <sheetViews>
    <sheetView zoomScaleNormal="100" zoomScaleSheetLayoutView="100" workbookViewId="0">
      <selection activeCell="C26" sqref="C26"/>
    </sheetView>
  </sheetViews>
  <sheetFormatPr defaultColWidth="10.6640625" defaultRowHeight="17.25" x14ac:dyDescent="0.3"/>
  <cols>
    <col min="1" max="1" width="10.6640625" style="4"/>
    <col min="2" max="2" width="48.83203125" style="4" customWidth="1"/>
    <col min="3" max="3" width="69.5" style="4" customWidth="1"/>
    <col min="4" max="4" width="30" style="4" customWidth="1"/>
    <col min="5" max="5" width="10.6640625" style="4"/>
    <col min="6" max="6" width="18" style="4" customWidth="1"/>
    <col min="7" max="16384" width="10.6640625" style="4"/>
  </cols>
  <sheetData>
    <row r="1" spans="2:42" x14ac:dyDescent="0.3">
      <c r="D1" s="9" t="s">
        <v>87</v>
      </c>
    </row>
    <row r="2" spans="2:42" s="1" customFormat="1" x14ac:dyDescent="0.3">
      <c r="B2" s="40"/>
      <c r="C2" s="40"/>
      <c r="D2" s="9" t="s">
        <v>131</v>
      </c>
      <c r="F2" s="18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</row>
    <row r="3" spans="2:42" s="1" customFormat="1" x14ac:dyDescent="0.3">
      <c r="B3" s="40"/>
      <c r="C3" s="40"/>
      <c r="D3" s="9" t="s">
        <v>132</v>
      </c>
      <c r="F3" s="18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</row>
    <row r="4" spans="2:42" x14ac:dyDescent="0.3">
      <c r="D4" s="9"/>
    </row>
    <row r="5" spans="2:42" x14ac:dyDescent="0.3">
      <c r="D5" s="9" t="s">
        <v>43</v>
      </c>
    </row>
    <row r="6" spans="2:42" ht="54" customHeight="1" x14ac:dyDescent="0.3">
      <c r="B6" s="140" t="s">
        <v>129</v>
      </c>
      <c r="C6" s="140"/>
      <c r="D6" s="140"/>
    </row>
    <row r="7" spans="2:42" ht="10.5" customHeight="1" x14ac:dyDescent="0.3"/>
    <row r="8" spans="2:42" x14ac:dyDescent="0.3">
      <c r="B8" s="141" t="s">
        <v>1</v>
      </c>
      <c r="C8" s="141"/>
      <c r="D8" s="141"/>
    </row>
    <row r="9" spans="2:42" ht="11.25" customHeight="1" x14ac:dyDescent="0.3"/>
    <row r="10" spans="2:42" x14ac:dyDescent="0.3">
      <c r="B10" s="142" t="s">
        <v>6</v>
      </c>
      <c r="C10" s="142"/>
      <c r="D10" s="142"/>
    </row>
    <row r="12" spans="2:42" x14ac:dyDescent="0.3">
      <c r="B12" s="10" t="s">
        <v>7</v>
      </c>
      <c r="C12" s="10" t="s">
        <v>8</v>
      </c>
    </row>
    <row r="13" spans="2:42" x14ac:dyDescent="0.3">
      <c r="B13" s="11">
        <v>1023</v>
      </c>
      <c r="C13" s="12" t="s">
        <v>2</v>
      </c>
    </row>
    <row r="14" spans="2:42" x14ac:dyDescent="0.3">
      <c r="B14" s="13"/>
    </row>
    <row r="15" spans="2:42" x14ac:dyDescent="0.3">
      <c r="B15" s="14" t="s">
        <v>9</v>
      </c>
    </row>
    <row r="16" spans="2:42" x14ac:dyDescent="0.3">
      <c r="B16" s="13"/>
      <c r="D16" s="15"/>
    </row>
    <row r="17" spans="2:5" ht="88.5" customHeight="1" x14ac:dyDescent="0.3">
      <c r="B17" s="68" t="s">
        <v>93</v>
      </c>
      <c r="C17" s="73">
        <v>1023</v>
      </c>
      <c r="D17" s="100" t="s">
        <v>94</v>
      </c>
    </row>
    <row r="18" spans="2:5" ht="42" customHeight="1" x14ac:dyDescent="0.3">
      <c r="B18" s="6" t="s">
        <v>95</v>
      </c>
      <c r="C18" s="74">
        <v>11001</v>
      </c>
      <c r="D18" s="67" t="s">
        <v>31</v>
      </c>
    </row>
    <row r="19" spans="2:5" ht="25.5" customHeight="1" x14ac:dyDescent="0.3">
      <c r="B19" s="6" t="s">
        <v>86</v>
      </c>
      <c r="C19" s="7" t="s">
        <v>96</v>
      </c>
      <c r="D19" s="68"/>
    </row>
    <row r="20" spans="2:5" ht="76.5" customHeight="1" x14ac:dyDescent="0.3">
      <c r="B20" s="6" t="s">
        <v>97</v>
      </c>
      <c r="C20" s="6" t="s">
        <v>98</v>
      </c>
      <c r="D20" s="68"/>
      <c r="E20" s="28"/>
    </row>
    <row r="21" spans="2:5" ht="27.75" customHeight="1" x14ac:dyDescent="0.3">
      <c r="B21" s="6" t="s">
        <v>99</v>
      </c>
      <c r="C21" s="6" t="s">
        <v>79</v>
      </c>
      <c r="D21" s="68"/>
    </row>
    <row r="22" spans="2:5" ht="34.5" x14ac:dyDescent="0.3">
      <c r="B22" s="6" t="s">
        <v>100</v>
      </c>
      <c r="C22" s="6" t="s">
        <v>1</v>
      </c>
      <c r="D22" s="68"/>
    </row>
    <row r="23" spans="2:5" x14ac:dyDescent="0.3">
      <c r="B23" s="68"/>
      <c r="C23" s="68" t="s">
        <v>88</v>
      </c>
      <c r="D23" s="68"/>
    </row>
    <row r="24" spans="2:5" ht="21" customHeight="1" x14ac:dyDescent="0.3">
      <c r="B24" s="69" t="s">
        <v>85</v>
      </c>
      <c r="C24" s="70"/>
      <c r="D24" s="8">
        <f>'Հավելված  2'!G20</f>
        <v>-40205.199999999997</v>
      </c>
    </row>
    <row r="25" spans="2:5" ht="21" customHeight="1" x14ac:dyDescent="0.3">
      <c r="B25" s="75"/>
      <c r="C25" s="76"/>
      <c r="D25" s="72"/>
    </row>
    <row r="26" spans="2:5" ht="87.75" customHeight="1" x14ac:dyDescent="0.3">
      <c r="B26" s="99" t="s">
        <v>71</v>
      </c>
      <c r="C26" s="99" t="s">
        <v>72</v>
      </c>
      <c r="D26" s="100" t="s">
        <v>21</v>
      </c>
    </row>
    <row r="27" spans="2:5" x14ac:dyDescent="0.3">
      <c r="B27" s="99" t="s">
        <v>73</v>
      </c>
      <c r="C27" s="99">
        <v>11003</v>
      </c>
      <c r="D27" s="67" t="s">
        <v>31</v>
      </c>
    </row>
    <row r="28" spans="2:5" ht="34.5" x14ac:dyDescent="0.3">
      <c r="B28" s="99" t="s">
        <v>74</v>
      </c>
      <c r="C28" s="6" t="s">
        <v>75</v>
      </c>
      <c r="D28" s="68"/>
    </row>
    <row r="29" spans="2:5" ht="69" x14ac:dyDescent="0.3">
      <c r="B29" s="99" t="s">
        <v>76</v>
      </c>
      <c r="C29" s="6" t="s">
        <v>77</v>
      </c>
      <c r="D29" s="68"/>
    </row>
    <row r="30" spans="2:5" x14ac:dyDescent="0.3">
      <c r="B30" s="99" t="s">
        <v>78</v>
      </c>
      <c r="C30" s="6" t="s">
        <v>79</v>
      </c>
      <c r="D30" s="68"/>
    </row>
    <row r="31" spans="2:5" ht="51.75" x14ac:dyDescent="0.3">
      <c r="B31" s="99" t="s">
        <v>101</v>
      </c>
      <c r="C31" s="6" t="s">
        <v>80</v>
      </c>
      <c r="D31" s="68"/>
    </row>
    <row r="32" spans="2:5" x14ac:dyDescent="0.3">
      <c r="B32" s="144" t="s">
        <v>81</v>
      </c>
      <c r="C32" s="144"/>
      <c r="D32" s="68"/>
    </row>
    <row r="33" spans="2:4" x14ac:dyDescent="0.3">
      <c r="B33" s="145" t="s">
        <v>82</v>
      </c>
      <c r="C33" s="146"/>
      <c r="D33" s="68">
        <v>1</v>
      </c>
    </row>
    <row r="34" spans="2:4" x14ac:dyDescent="0.3">
      <c r="B34" s="147" t="s">
        <v>83</v>
      </c>
      <c r="C34" s="147"/>
      <c r="D34" s="68">
        <v>32</v>
      </c>
    </row>
    <row r="35" spans="2:4" x14ac:dyDescent="0.3">
      <c r="B35" s="147" t="s">
        <v>84</v>
      </c>
      <c r="C35" s="147"/>
      <c r="D35" s="68">
        <v>570</v>
      </c>
    </row>
    <row r="36" spans="2:4" ht="41.25" customHeight="1" x14ac:dyDescent="0.3">
      <c r="B36" s="147" t="s">
        <v>105</v>
      </c>
      <c r="C36" s="147"/>
      <c r="D36" s="68">
        <v>35</v>
      </c>
    </row>
    <row r="37" spans="2:4" ht="40.5" customHeight="1" x14ac:dyDescent="0.3">
      <c r="B37" s="147" t="s">
        <v>106</v>
      </c>
      <c r="C37" s="147"/>
      <c r="D37" s="68">
        <v>65</v>
      </c>
    </row>
    <row r="38" spans="2:4" ht="24" customHeight="1" x14ac:dyDescent="0.3">
      <c r="B38" s="147" t="s">
        <v>104</v>
      </c>
      <c r="C38" s="147"/>
      <c r="D38" s="68">
        <v>81</v>
      </c>
    </row>
    <row r="39" spans="2:4" ht="22.5" customHeight="1" x14ac:dyDescent="0.3">
      <c r="B39" s="69" t="s">
        <v>85</v>
      </c>
      <c r="C39" s="70"/>
      <c r="D39" s="8">
        <f>'Հավելված  2'!G48</f>
        <v>40205.199999999997</v>
      </c>
    </row>
    <row r="40" spans="2:4" x14ac:dyDescent="0.3">
      <c r="B40" s="13"/>
      <c r="D40" s="15"/>
    </row>
    <row r="41" spans="2:4" x14ac:dyDescent="0.3">
      <c r="D41" s="9" t="s">
        <v>48</v>
      </c>
    </row>
    <row r="42" spans="2:4" ht="53.25" customHeight="1" x14ac:dyDescent="0.3">
      <c r="B42" s="140" t="s">
        <v>130</v>
      </c>
      <c r="C42" s="140"/>
      <c r="D42" s="140"/>
    </row>
    <row r="43" spans="2:4" ht="10.5" customHeight="1" x14ac:dyDescent="0.3"/>
    <row r="44" spans="2:4" x14ac:dyDescent="0.3">
      <c r="B44" s="141" t="s">
        <v>1</v>
      </c>
      <c r="C44" s="141"/>
      <c r="D44" s="141"/>
    </row>
    <row r="45" spans="2:4" ht="11.25" customHeight="1" x14ac:dyDescent="0.3"/>
    <row r="46" spans="2:4" x14ac:dyDescent="0.3">
      <c r="B46" s="143" t="s">
        <v>49</v>
      </c>
      <c r="C46" s="143"/>
      <c r="D46" s="143"/>
    </row>
    <row r="47" spans="2:4" x14ac:dyDescent="0.3">
      <c r="B47" s="24"/>
      <c r="C47" s="24"/>
      <c r="D47" s="24"/>
    </row>
    <row r="48" spans="2:4" x14ac:dyDescent="0.3">
      <c r="B48" s="27" t="s">
        <v>7</v>
      </c>
      <c r="C48" s="27" t="s">
        <v>8</v>
      </c>
    </row>
    <row r="49" spans="2:5" x14ac:dyDescent="0.3">
      <c r="B49" s="25">
        <v>1023</v>
      </c>
      <c r="C49" s="26" t="s">
        <v>2</v>
      </c>
    </row>
    <row r="50" spans="2:5" x14ac:dyDescent="0.3">
      <c r="B50" s="13"/>
    </row>
    <row r="51" spans="2:5" x14ac:dyDescent="0.3">
      <c r="B51" s="14" t="s">
        <v>9</v>
      </c>
    </row>
    <row r="52" spans="2:5" x14ac:dyDescent="0.3">
      <c r="B52" s="13"/>
      <c r="D52" s="15"/>
    </row>
    <row r="53" spans="2:5" ht="82.5" customHeight="1" x14ac:dyDescent="0.3">
      <c r="B53" s="68" t="s">
        <v>93</v>
      </c>
      <c r="C53" s="73">
        <v>1023</v>
      </c>
      <c r="D53" s="100" t="s">
        <v>94</v>
      </c>
    </row>
    <row r="54" spans="2:5" ht="42" customHeight="1" x14ac:dyDescent="0.3">
      <c r="B54" s="6" t="s">
        <v>95</v>
      </c>
      <c r="C54" s="74">
        <v>11001</v>
      </c>
      <c r="D54" s="67" t="s">
        <v>31</v>
      </c>
    </row>
    <row r="55" spans="2:5" ht="25.5" customHeight="1" x14ac:dyDescent="0.3">
      <c r="B55" s="6" t="s">
        <v>86</v>
      </c>
      <c r="C55" s="7" t="s">
        <v>96</v>
      </c>
      <c r="D55" s="68"/>
    </row>
    <row r="56" spans="2:5" ht="76.5" customHeight="1" x14ac:dyDescent="0.3">
      <c r="B56" s="6" t="s">
        <v>97</v>
      </c>
      <c r="C56" s="6" t="s">
        <v>98</v>
      </c>
      <c r="D56" s="68"/>
      <c r="E56" s="28"/>
    </row>
    <row r="57" spans="2:5" ht="27.75" customHeight="1" x14ac:dyDescent="0.3">
      <c r="B57" s="6" t="s">
        <v>99</v>
      </c>
      <c r="C57" s="6" t="s">
        <v>79</v>
      </c>
      <c r="D57" s="68"/>
    </row>
    <row r="58" spans="2:5" ht="34.5" x14ac:dyDescent="0.3">
      <c r="B58" s="6" t="s">
        <v>100</v>
      </c>
      <c r="C58" s="6" t="s">
        <v>1</v>
      </c>
      <c r="D58" s="68"/>
    </row>
    <row r="59" spans="2:5" x14ac:dyDescent="0.3">
      <c r="B59" s="68"/>
      <c r="C59" s="68" t="s">
        <v>88</v>
      </c>
      <c r="D59" s="68"/>
    </row>
    <row r="60" spans="2:5" ht="21" customHeight="1" x14ac:dyDescent="0.3">
      <c r="B60" s="69" t="s">
        <v>85</v>
      </c>
      <c r="C60" s="70"/>
      <c r="D60" s="8">
        <f>'Հավելված  2'!G20</f>
        <v>-40205.199999999997</v>
      </c>
    </row>
    <row r="61" spans="2:5" ht="21" customHeight="1" x14ac:dyDescent="0.3">
      <c r="B61" s="75"/>
      <c r="C61" s="76"/>
      <c r="D61" s="72"/>
    </row>
    <row r="62" spans="2:5" ht="72" customHeight="1" x14ac:dyDescent="0.3">
      <c r="B62" s="7" t="s">
        <v>71</v>
      </c>
      <c r="C62" s="7" t="s">
        <v>72</v>
      </c>
      <c r="D62" s="100" t="s">
        <v>21</v>
      </c>
    </row>
    <row r="63" spans="2:5" x14ac:dyDescent="0.3">
      <c r="B63" s="7" t="s">
        <v>73</v>
      </c>
      <c r="C63" s="7">
        <v>11003</v>
      </c>
      <c r="D63" s="67" t="s">
        <v>31</v>
      </c>
    </row>
    <row r="64" spans="2:5" ht="34.5" x14ac:dyDescent="0.3">
      <c r="B64" s="7" t="s">
        <v>74</v>
      </c>
      <c r="C64" s="7" t="s">
        <v>75</v>
      </c>
      <c r="D64" s="68"/>
    </row>
    <row r="65" spans="2:4" ht="69" x14ac:dyDescent="0.3">
      <c r="B65" s="7" t="s">
        <v>76</v>
      </c>
      <c r="C65" s="7" t="s">
        <v>77</v>
      </c>
      <c r="D65" s="68"/>
    </row>
    <row r="66" spans="2:4" x14ac:dyDescent="0.3">
      <c r="B66" s="7" t="s">
        <v>78</v>
      </c>
      <c r="C66" s="7" t="s">
        <v>79</v>
      </c>
      <c r="D66" s="68"/>
    </row>
    <row r="67" spans="2:4" ht="51.75" x14ac:dyDescent="0.3">
      <c r="B67" s="7" t="s">
        <v>101</v>
      </c>
      <c r="C67" s="7" t="s">
        <v>80</v>
      </c>
      <c r="D67" s="68"/>
    </row>
    <row r="68" spans="2:4" x14ac:dyDescent="0.3">
      <c r="B68" s="144" t="s">
        <v>81</v>
      </c>
      <c r="C68" s="144"/>
      <c r="D68" s="68"/>
    </row>
    <row r="69" spans="2:4" x14ac:dyDescent="0.3">
      <c r="B69" s="145" t="s">
        <v>82</v>
      </c>
      <c r="C69" s="146"/>
      <c r="D69" s="68">
        <v>1</v>
      </c>
    </row>
    <row r="70" spans="2:4" x14ac:dyDescent="0.3">
      <c r="B70" s="147" t="s">
        <v>83</v>
      </c>
      <c r="C70" s="147"/>
      <c r="D70" s="68">
        <v>32</v>
      </c>
    </row>
    <row r="71" spans="2:4" x14ac:dyDescent="0.3">
      <c r="B71" s="147" t="s">
        <v>84</v>
      </c>
      <c r="C71" s="147"/>
      <c r="D71" s="68">
        <v>570</v>
      </c>
    </row>
    <row r="72" spans="2:4" ht="41.25" customHeight="1" x14ac:dyDescent="0.3">
      <c r="B72" s="147" t="s">
        <v>105</v>
      </c>
      <c r="C72" s="147"/>
      <c r="D72" s="68">
        <v>35</v>
      </c>
    </row>
    <row r="73" spans="2:4" ht="44.25" customHeight="1" x14ac:dyDescent="0.3">
      <c r="B73" s="147" t="s">
        <v>106</v>
      </c>
      <c r="C73" s="147"/>
      <c r="D73" s="68">
        <v>65</v>
      </c>
    </row>
    <row r="74" spans="2:4" ht="22.5" customHeight="1" x14ac:dyDescent="0.3">
      <c r="B74" s="147" t="s">
        <v>104</v>
      </c>
      <c r="C74" s="147"/>
      <c r="D74" s="68">
        <v>81</v>
      </c>
    </row>
    <row r="75" spans="2:4" x14ac:dyDescent="0.3">
      <c r="B75" s="69" t="s">
        <v>85</v>
      </c>
      <c r="C75" s="70"/>
      <c r="D75" s="8">
        <f>'Հավելված  2'!G48</f>
        <v>40205.199999999997</v>
      </c>
    </row>
    <row r="76" spans="2:4" ht="55.5" customHeight="1" x14ac:dyDescent="0.3"/>
  </sheetData>
  <mergeCells count="20">
    <mergeCell ref="B72:C72"/>
    <mergeCell ref="B73:C73"/>
    <mergeCell ref="B74:C74"/>
    <mergeCell ref="B68:C68"/>
    <mergeCell ref="B69:C69"/>
    <mergeCell ref="B70:C70"/>
    <mergeCell ref="B71:C71"/>
    <mergeCell ref="B6:D6"/>
    <mergeCell ref="B8:D8"/>
    <mergeCell ref="B10:D10"/>
    <mergeCell ref="B46:D46"/>
    <mergeCell ref="B32:C32"/>
    <mergeCell ref="B33:C33"/>
    <mergeCell ref="B34:C34"/>
    <mergeCell ref="B35:C35"/>
    <mergeCell ref="B36:C36"/>
    <mergeCell ref="B37:C37"/>
    <mergeCell ref="B38:C38"/>
    <mergeCell ref="B44:D44"/>
    <mergeCell ref="B42:D42"/>
  </mergeCells>
  <pageMargins left="0.39370078740157499" right="0.23622047244094499" top="0.47244094488188998" bottom="0.511811023622047" header="0.31496062992126" footer="0.31496062992126"/>
  <pageSetup paperSize="9" scale="79" firstPageNumber="8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4"/>
  <sheetViews>
    <sheetView zoomScaleNormal="100" workbookViewId="0">
      <selection activeCell="G18" sqref="G18"/>
    </sheetView>
  </sheetViews>
  <sheetFormatPr defaultRowHeight="13.5" x14ac:dyDescent="0.2"/>
  <cols>
    <col min="1" max="1" width="21.1640625" style="31" customWidth="1"/>
    <col min="2" max="2" width="31.33203125" style="31" customWidth="1"/>
    <col min="3" max="3" width="22.6640625" style="31" customWidth="1"/>
    <col min="4" max="4" width="15.6640625" style="31" customWidth="1"/>
    <col min="5" max="5" width="21.83203125" style="31" customWidth="1"/>
    <col min="6" max="6" width="14" style="31" customWidth="1"/>
    <col min="7" max="7" width="24.6640625" style="31" customWidth="1"/>
    <col min="8" max="8" width="16.33203125" style="31" bestFit="1" customWidth="1"/>
    <col min="9" max="9" width="12.6640625" style="31" bestFit="1" customWidth="1"/>
    <col min="10" max="10" width="9.33203125" style="31"/>
    <col min="11" max="11" width="14" style="31" bestFit="1" customWidth="1"/>
    <col min="12" max="12" width="9.33203125" style="31"/>
    <col min="13" max="13" width="14" style="31" bestFit="1" customWidth="1"/>
    <col min="14" max="14" width="14.1640625" style="31" bestFit="1" customWidth="1"/>
    <col min="15" max="16384" width="9.33203125" style="31"/>
  </cols>
  <sheetData>
    <row r="1" spans="1:41" ht="17.25" x14ac:dyDescent="0.2">
      <c r="A1" s="29"/>
      <c r="B1" s="29"/>
      <c r="C1" s="29"/>
      <c r="D1" s="29"/>
      <c r="E1" s="29"/>
      <c r="F1" s="29"/>
      <c r="G1" s="30" t="s">
        <v>47</v>
      </c>
    </row>
    <row r="2" spans="1:41" s="1" customFormat="1" ht="17.25" x14ac:dyDescent="0.3">
      <c r="A2" s="40"/>
      <c r="B2" s="40"/>
      <c r="E2" s="18"/>
      <c r="G2" s="9" t="s">
        <v>131</v>
      </c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</row>
    <row r="3" spans="1:41" s="1" customFormat="1" ht="17.25" x14ac:dyDescent="0.3">
      <c r="A3" s="40"/>
      <c r="B3" s="40"/>
      <c r="E3" s="18"/>
      <c r="G3" s="9" t="s">
        <v>132</v>
      </c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</row>
    <row r="4" spans="1:41" s="1" customFormat="1" ht="17.25" x14ac:dyDescent="0.3">
      <c r="A4" s="40"/>
      <c r="B4" s="40"/>
      <c r="E4" s="18"/>
      <c r="G4" s="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</row>
    <row r="5" spans="1:41" ht="45" customHeight="1" x14ac:dyDescent="0.2">
      <c r="A5" s="154" t="s">
        <v>127</v>
      </c>
      <c r="B5" s="154"/>
      <c r="C5" s="154"/>
      <c r="D5" s="154"/>
      <c r="E5" s="154"/>
      <c r="F5" s="154"/>
      <c r="G5" s="154"/>
    </row>
    <row r="6" spans="1:41" ht="17.25" x14ac:dyDescent="0.2">
      <c r="A6" s="32"/>
      <c r="B6" s="32"/>
      <c r="C6" s="32"/>
      <c r="D6" s="32"/>
      <c r="E6" s="32"/>
      <c r="F6" s="32"/>
      <c r="G6" s="32"/>
    </row>
    <row r="7" spans="1:41" ht="56.25" customHeight="1" x14ac:dyDescent="0.2">
      <c r="A7" s="155" t="s">
        <v>109</v>
      </c>
      <c r="B7" s="155"/>
      <c r="C7" s="155"/>
      <c r="D7" s="155"/>
      <c r="E7" s="156" t="s">
        <v>94</v>
      </c>
      <c r="F7" s="156"/>
      <c r="G7" s="156"/>
    </row>
    <row r="8" spans="1:41" x14ac:dyDescent="0.2">
      <c r="A8" s="157" t="s">
        <v>110</v>
      </c>
      <c r="B8" s="157" t="s">
        <v>111</v>
      </c>
      <c r="C8" s="157" t="s">
        <v>112</v>
      </c>
      <c r="D8" s="157" t="s">
        <v>113</v>
      </c>
      <c r="E8" s="157" t="s">
        <v>114</v>
      </c>
      <c r="F8" s="157" t="s">
        <v>115</v>
      </c>
      <c r="G8" s="157" t="s">
        <v>116</v>
      </c>
    </row>
    <row r="9" spans="1:41" ht="39" customHeight="1" x14ac:dyDescent="0.2">
      <c r="A9" s="158"/>
      <c r="B9" s="158"/>
      <c r="C9" s="158"/>
      <c r="D9" s="158"/>
      <c r="E9" s="158"/>
      <c r="F9" s="158"/>
      <c r="G9" s="158"/>
    </row>
    <row r="10" spans="1:41" ht="33.75" customHeight="1" x14ac:dyDescent="0.2">
      <c r="A10" s="148" t="s">
        <v>17</v>
      </c>
      <c r="B10" s="149"/>
      <c r="C10" s="149"/>
      <c r="D10" s="149"/>
      <c r="E10" s="149"/>
      <c r="F10" s="150"/>
      <c r="G10" s="93">
        <f>G11</f>
        <v>-40205.199999999997</v>
      </c>
    </row>
    <row r="11" spans="1:41" ht="60.75" customHeight="1" x14ac:dyDescent="0.2">
      <c r="A11" s="94" t="s">
        <v>117</v>
      </c>
      <c r="B11" s="94" t="s">
        <v>118</v>
      </c>
      <c r="C11" s="95" t="s">
        <v>119</v>
      </c>
      <c r="D11" s="151" t="s">
        <v>120</v>
      </c>
      <c r="E11" s="152"/>
      <c r="F11" s="153"/>
      <c r="G11" s="93">
        <f>G12</f>
        <v>-40205.199999999997</v>
      </c>
    </row>
    <row r="12" spans="1:41" ht="29.25" customHeight="1" x14ac:dyDescent="0.2">
      <c r="A12" s="94" t="s">
        <v>121</v>
      </c>
      <c r="B12" s="151" t="s">
        <v>51</v>
      </c>
      <c r="C12" s="152"/>
      <c r="D12" s="152"/>
      <c r="E12" s="152"/>
      <c r="F12" s="153"/>
      <c r="G12" s="93">
        <f>G13</f>
        <v>-40205.199999999997</v>
      </c>
    </row>
    <row r="13" spans="1:41" ht="24.75" customHeight="1" x14ac:dyDescent="0.2">
      <c r="A13" s="96"/>
      <c r="B13" s="148" t="s">
        <v>122</v>
      </c>
      <c r="C13" s="150"/>
      <c r="D13" s="94"/>
      <c r="E13" s="94"/>
      <c r="F13" s="94"/>
      <c r="G13" s="93">
        <f>G14</f>
        <v>-40205.199999999997</v>
      </c>
    </row>
    <row r="14" spans="1:41" ht="44.25" customHeight="1" x14ac:dyDescent="0.2">
      <c r="A14" s="96" t="s">
        <v>123</v>
      </c>
      <c r="B14" s="96" t="s">
        <v>124</v>
      </c>
      <c r="C14" s="96" t="s">
        <v>125</v>
      </c>
      <c r="D14" s="96" t="s">
        <v>126</v>
      </c>
      <c r="E14" s="97"/>
      <c r="F14" s="97"/>
      <c r="G14" s="93">
        <v>-40205.199999999997</v>
      </c>
    </row>
  </sheetData>
  <mergeCells count="14">
    <mergeCell ref="A10:F10"/>
    <mergeCell ref="D11:F11"/>
    <mergeCell ref="B12:F12"/>
    <mergeCell ref="B13:C13"/>
    <mergeCell ref="A5:G5"/>
    <mergeCell ref="A7:D7"/>
    <mergeCell ref="E7:G7"/>
    <mergeCell ref="A8:A9"/>
    <mergeCell ref="B8:B9"/>
    <mergeCell ref="C8:C9"/>
    <mergeCell ref="D8:D9"/>
    <mergeCell ref="E8:E9"/>
    <mergeCell ref="F8:F9"/>
    <mergeCell ref="G8:G9"/>
  </mergeCells>
  <pageMargins left="0.61" right="0.17" top="0.41" bottom="0.44" header="0.17" footer="0.17"/>
  <pageSetup scale="85" firstPageNumber="9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Հավելված 1</vt:lpstr>
      <vt:lpstr>Հավելված  2</vt:lpstr>
      <vt:lpstr>Հավելված 3</vt:lpstr>
      <vt:lpstr>Հավելված 4 աղյուսակներ 1,2</vt:lpstr>
      <vt:lpstr>Հավելված 5</vt:lpstr>
      <vt:lpstr>'Հավելված  2'!Print_Area</vt:lpstr>
      <vt:lpstr>'Հավելված 1'!Print_Area</vt:lpstr>
      <vt:lpstr>'Հավելված 3'!Print_Area</vt:lpstr>
      <vt:lpstr>'Հավելված 4 աղյուսակներ 1,2'!Print_Area</vt:lpstr>
      <vt:lpstr>'Հավելված 5'!Print_Area</vt:lpstr>
      <vt:lpstr>'Հավելված  2'!Print_Titles</vt:lpstr>
      <vt:lpstr>'Հավելված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https://mul2.gov.am/tasks/860986/oneclick/2.Havelvac.xlsx?token=a1112bfed7dafc7c773aa5ac2336f136</cp:keywords>
  <cp:lastModifiedBy>Hasmik Aperyan</cp:lastModifiedBy>
  <cp:lastPrinted>2023-08-17T10:40:25Z</cp:lastPrinted>
  <dcterms:created xsi:type="dcterms:W3CDTF">2018-09-30T11:43:43Z</dcterms:created>
  <dcterms:modified xsi:type="dcterms:W3CDTF">2023-10-04T11:31:29Z</dcterms:modified>
</cp:coreProperties>
</file>