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fb7c51f75c0f09b1e5db4ad3aedf989d3b0ea3c83bbedeb12d5e235a75ced761\Naxagic 1,000.0\"/>
    </mc:Choice>
  </mc:AlternateContent>
  <bookViews>
    <workbookView xWindow="0" yWindow="0" windowWidth="28800" windowHeight="11880" tabRatio="753" activeTab="1"/>
  </bookViews>
  <sheets>
    <sheet name="Հ1" sheetId="27" r:id="rId1"/>
    <sheet name="Հ2 " sheetId="42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'!$A$1:$G$130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63" i="42" l="1"/>
  <c r="G62" i="42" s="1"/>
  <c r="C22" i="29"/>
  <c r="G110" i="42"/>
  <c r="G94" i="42"/>
  <c r="G93" i="42" s="1"/>
  <c r="G84" i="42"/>
  <c r="G83" i="42" s="1"/>
  <c r="G81" i="42"/>
  <c r="G46" i="42"/>
  <c r="G45" i="42" s="1"/>
  <c r="G44" i="42" s="1"/>
  <c r="A170" i="41" l="1"/>
  <c r="A152" i="41"/>
  <c r="A134" i="41"/>
  <c r="A116" i="41"/>
  <c r="A98" i="41"/>
  <c r="A80" i="41"/>
  <c r="A62" i="41"/>
  <c r="A44" i="41"/>
  <c r="A26" i="41"/>
  <c r="A8" i="41"/>
  <c r="B18" i="41"/>
  <c r="B36" i="41" s="1"/>
  <c r="B54" i="41" s="1"/>
  <c r="B72" i="41" s="1"/>
  <c r="B90" i="41" s="1"/>
  <c r="B108" i="41" s="1"/>
  <c r="B126" i="41" s="1"/>
  <c r="B144" i="41" s="1"/>
  <c r="B162" i="41" s="1"/>
  <c r="B180" i="41" s="1"/>
  <c r="B17" i="41"/>
  <c r="B35" i="41" s="1"/>
  <c r="B53" i="41" s="1"/>
  <c r="B71" i="41" s="1"/>
  <c r="B89" i="41" s="1"/>
  <c r="B107" i="41" s="1"/>
  <c r="B125" i="41" s="1"/>
  <c r="B143" i="41" s="1"/>
  <c r="B161" i="41" s="1"/>
  <c r="B179" i="41" s="1"/>
  <c r="B16" i="41"/>
  <c r="G108" i="42"/>
  <c r="G107" i="42" s="1"/>
  <c r="G101" i="42"/>
  <c r="G100" i="42" s="1"/>
  <c r="G99" i="42" s="1"/>
  <c r="G91" i="42"/>
  <c r="G90" i="42" s="1"/>
  <c r="G89" i="42" s="1"/>
  <c r="G79" i="42"/>
  <c r="G72" i="42"/>
  <c r="G70" i="42"/>
  <c r="G60" i="42"/>
  <c r="G59" i="42" s="1"/>
  <c r="G58" i="42" s="1"/>
  <c r="G53" i="42"/>
  <c r="G52" i="42" s="1"/>
  <c r="G51" i="42" s="1"/>
  <c r="G50" i="42" s="1"/>
  <c r="G48" i="42" s="1"/>
  <c r="C77" i="41" s="1"/>
  <c r="G39" i="42"/>
  <c r="G38" i="42" s="1"/>
  <c r="G37" i="42" s="1"/>
  <c r="G30" i="42"/>
  <c r="F23" i="42"/>
  <c r="E22" i="42"/>
  <c r="G78" i="42" l="1"/>
  <c r="G77" i="42" s="1"/>
  <c r="G76" i="42" s="1"/>
  <c r="G74" i="42" s="1"/>
  <c r="C131" i="41" s="1"/>
  <c r="G36" i="42"/>
  <c r="G34" i="42" s="1"/>
  <c r="C41" i="41" s="1"/>
  <c r="G106" i="42"/>
  <c r="G105" i="42" s="1"/>
  <c r="G103" i="42" s="1"/>
  <c r="C185" i="41" s="1"/>
  <c r="G98" i="42"/>
  <c r="G96" i="42" s="1"/>
  <c r="C167" i="41" s="1"/>
  <c r="G43" i="42"/>
  <c r="G41" i="42" s="1"/>
  <c r="C59" i="41" s="1"/>
  <c r="G69" i="42"/>
  <c r="G68" i="42" s="1"/>
  <c r="G67" i="42" s="1"/>
  <c r="G65" i="42" s="1"/>
  <c r="C113" i="41" s="1"/>
  <c r="G57" i="42"/>
  <c r="G55" i="42" s="1"/>
  <c r="C95" i="41" s="1"/>
  <c r="G29" i="42"/>
  <c r="G28" i="42" s="1"/>
  <c r="G27" i="42" s="1"/>
  <c r="G25" i="42" s="1"/>
  <c r="C23" i="41" s="1"/>
  <c r="G88" i="42" l="1"/>
  <c r="G86" i="42" s="1"/>
  <c r="C149" i="41" l="1"/>
  <c r="G23" i="42"/>
  <c r="D21" i="27" s="1"/>
  <c r="G21" i="42" l="1"/>
  <c r="G19" i="42" s="1"/>
  <c r="G17" i="42" s="1"/>
  <c r="G15" i="42" s="1"/>
  <c r="G13" i="42" s="1"/>
  <c r="G12" i="42" s="1"/>
  <c r="G130" i="42"/>
  <c r="G121" i="42" s="1"/>
  <c r="G119" i="42" s="1"/>
  <c r="B146" i="41"/>
  <c r="C23" i="29" l="1"/>
  <c r="C202" i="41"/>
  <c r="G117" i="42"/>
  <c r="G115" i="42" s="1"/>
  <c r="G113" i="42" s="1"/>
  <c r="G112" i="42" s="1"/>
  <c r="G10" i="42" s="1"/>
  <c r="D34" i="27"/>
  <c r="G129" i="42"/>
  <c r="G128" i="42" s="1"/>
  <c r="G127" i="42" s="1"/>
  <c r="G125" i="42" s="1"/>
  <c r="G123" i="42" s="1"/>
  <c r="C40" i="29" s="1"/>
  <c r="B18" i="29"/>
  <c r="B17" i="29"/>
  <c r="B16" i="29"/>
  <c r="D14" i="27" l="1"/>
  <c r="D12" i="27" s="1"/>
  <c r="D28" i="27" l="1"/>
  <c r="D26" i="27" s="1"/>
  <c r="D10" i="27" s="1"/>
</calcChain>
</file>

<file path=xl/sharedStrings.xml><?xml version="1.0" encoding="utf-8"?>
<sst xmlns="http://schemas.openxmlformats.org/spreadsheetml/2006/main" count="456" uniqueCount="134">
  <si>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</si>
  <si>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</si>
  <si>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</si>
  <si>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</si>
  <si>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</si>
  <si>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</si>
  <si>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</si>
  <si>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</si>
  <si>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</si>
  <si>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</si>
  <si>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</si>
  <si>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</si>
  <si>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</si>
  <si>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</si>
  <si>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</si>
  <si>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</si>
  <si>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</si>
  <si>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</si>
  <si>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</si>
  <si>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</si>
  <si>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</si>
  <si>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</si>
  <si>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</si>
  <si>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</si>
  <si>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</si>
  <si>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</si>
  <si>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</si>
  <si>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</si>
  <si>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</si>
  <si>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</si>
  <si>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</si>
  <si>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</si>
  <si>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</si>
  <si>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</si>
  <si>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</si>
  <si>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</si>
  <si>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</si>
  <si>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</si>
  <si>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</si>
  <si>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</si>
  <si>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</si>
  <si>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</si>
  <si>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</si>
  <si>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</si>
  <si>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</si>
  <si>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</si>
  <si>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</si>
  <si>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</si>
  <si>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</si>
  <si>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</si>
  <si>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</si>
  <si>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</si>
  <si>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</si>
  <si>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</si>
  <si>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</si>
  <si>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</si>
  <si>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</si>
  <si>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</si>
  <si>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</si>
  <si>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</si>
  <si>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</si>
  <si>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</si>
  <si>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</si>
  <si>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</si>
  <si>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</si>
  <si>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</si>
  <si>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</si>
  <si>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</si>
  <si>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</si>
  <si>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</si>
  <si>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</si>
  <si>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</si>
  <si>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</si>
  <si>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</si>
  <si>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</si>
  <si>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</si>
  <si>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</si>
  <si>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</si>
  <si>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</si>
  <si>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</si>
  <si>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</si>
  <si>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</si>
  <si>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</si>
  <si>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</si>
  <si>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</si>
  <si>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</si>
  <si>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</si>
  <si>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</si>
  <si>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</si>
  <si>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</si>
  <si>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</si>
  <si>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</si>
  <si>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</si>
  <si>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</si>
  <si>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</si>
  <si>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</si>
  <si>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</si>
  <si>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</si>
  <si>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</si>
  <si>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</si>
  <si>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</si>
  <si>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</si>
  <si>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</si>
  <si>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</si>
  <si>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Աղյուսակ 9.1.48</t>
  </si>
  <si>
    <t>Աղյուսակ 9.1.50</t>
  </si>
  <si>
    <t>Աղյուսակ 9.1.49</t>
  </si>
  <si>
    <t>Աղյուսակ 9.1.51</t>
  </si>
  <si>
    <t>Աղյուսակ 9.1.52</t>
  </si>
  <si>
    <t>Աղյուսակ 9.1.53</t>
  </si>
  <si>
    <t>Աղյուսակ 9.1.54</t>
  </si>
  <si>
    <t>Աղյուսակ 9.1.56</t>
  </si>
  <si>
    <t>Աղյուսակ 9.1.57</t>
  </si>
  <si>
    <t>ՀԱՅԱՍՏԱՆԻ ՀԱՆՐԱՊԵՏՈՒԹՅԱՆ ԿԱՌԱՎԱՐՈՒԹՅԱՆ 2022 ԹՎԱԿԱՆԻ ԴԵԿՏԵՄԲԵՐԻ 29-Ի N 2111-Ն ՈՐՈՇՄԱՆ N 9.1 ՀԱՎԵԼՎԱԾԻ NN 9.1.48, 9.1.49, 9.1.50, 9.1.51, 9.1.52 9.1.53, 9.1.54, 9.1.55, 9.1.56, 9.1.57 ԵՎ 9.1.58 ԱՂՅՈՒՍԱԿՆԵՐՈՒՄ ԿԱՏԱՐՎՈՂ  ՓՈՓՈԽՈՒԹՅՈՒՆՆԵՐԸ</t>
  </si>
  <si>
    <t>Հավելված N 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</si>
  <si>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</si>
  <si>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</si>
  <si>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</si>
  <si>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 Պայմանագրային այլ ծառայությունների ձեռքբերում</t>
  </si>
  <si>
    <t>- Ընդհանուր բնույթի այլ ծառայություններ</t>
  </si>
  <si>
    <t>ՀՀ Արագածոտնի մարզպետի աշխատակազմ</t>
  </si>
  <si>
    <t>ՀՀ Արմավիրի մարզպետի աշխատակազմ</t>
  </si>
  <si>
    <t>ՀՀ Արարատի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</si>
  <si>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</si>
  <si>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</si>
  <si>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</si>
  <si>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</si>
  <si>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</si>
  <si>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</si>
  <si>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</si>
  <si>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</si>
  <si>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</si>
  <si>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t>
  </si>
  <si>
    <t xml:space="preserve"> Աջակցություն ստացող բռնի տեղահանված  անձանց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</si>
</sst>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7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51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7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5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vertical="center"/>
    </xf>
    <xf numFmtId="0" fontId="71" fillId="0" borderId="27" xfId="0" applyFont="1" applyBorder="1" applyAlignment="1">
      <alignment horizontal="left" vertical="top" wrapText="1"/>
    </xf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0" fillId="0" borderId="4" xfId="0" applyFont="1" applyBorder="1" applyAlignment="1">
      <alignment vertical="top" wrapText="1"/>
    </xf>
    <xf numFmtId="168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5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5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/>
    <xf numFmtId="0" fontId="70" fillId="55" borderId="27" xfId="0" applyFont="1" applyFill="1" applyBorder="1" applyAlignment="1">
      <alignment horizontal="center" vertical="center" wrapText="1"/>
    </xf>
    <xf numFmtId="2" fontId="70" fillId="55" borderId="27" xfId="0" applyNumberFormat="1" applyFont="1" applyFill="1" applyBorder="1" applyAlignment="1">
      <alignment vertical="center" wrapText="1"/>
    </xf>
    <xf numFmtId="0" fontId="70" fillId="55" borderId="0" xfId="0" applyFont="1" applyFill="1" applyAlignment="1">
      <alignment horizontal="left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8" xfId="0" applyFont="1" applyFill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top" wrapText="1"/>
    </xf>
    <xf numFmtId="169" fontId="70" fillId="55" borderId="27" xfId="7" applyNumberFormat="1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166" fontId="70" fillId="55" borderId="27" xfId="7" applyNumberFormat="1" applyFont="1" applyFill="1" applyBorder="1" applyAlignment="1">
      <alignment horizontal="center" vertical="center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169" fontId="77" fillId="55" borderId="27" xfId="7" applyNumberFormat="1" applyFont="1" applyFill="1" applyBorder="1" applyAlignment="1">
      <alignment horizontal="center" vertical="center" wrapText="1"/>
    </xf>
    <xf numFmtId="0" fontId="76" fillId="55" borderId="27" xfId="0" applyFont="1" applyFill="1" applyBorder="1" applyAlignment="1">
      <alignment horizontal="left" vertical="top" wrapText="1"/>
    </xf>
    <xf numFmtId="165" fontId="76" fillId="55" borderId="27" xfId="6" applyFont="1" applyFill="1" applyBorder="1" applyAlignment="1">
      <alignment horizontal="center" vertical="center"/>
    </xf>
    <xf numFmtId="165" fontId="71" fillId="55" borderId="27" xfId="6" applyFont="1" applyFill="1" applyBorder="1" applyAlignment="1">
      <alignment horizontal="center" vertical="center"/>
    </xf>
    <xf numFmtId="49" fontId="70" fillId="55" borderId="27" xfId="0" applyNumberFormat="1" applyFont="1" applyFill="1" applyBorder="1" applyAlignment="1">
      <alignment horizontal="left" vertical="top" wrapText="1"/>
    </xf>
    <xf numFmtId="0" fontId="77" fillId="55" borderId="0" xfId="0" applyFont="1" applyFill="1"/>
    <xf numFmtId="0" fontId="71" fillId="55" borderId="27" xfId="8" applyFont="1" applyFill="1" applyBorder="1" applyAlignment="1">
      <alignment vertical="top" wrapText="1"/>
    </xf>
    <xf numFmtId="0" fontId="71" fillId="55" borderId="28" xfId="0" applyFont="1" applyFill="1" applyBorder="1" applyAlignment="1">
      <alignment horizontal="left" wrapText="1"/>
    </xf>
    <xf numFmtId="169" fontId="77" fillId="55" borderId="28" xfId="7" applyNumberFormat="1" applyFont="1" applyFill="1" applyBorder="1" applyAlignment="1">
      <alignment horizontal="center" wrapText="1"/>
    </xf>
    <xf numFmtId="0" fontId="70" fillId="55" borderId="0" xfId="0" applyFont="1" applyFill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69" fontId="70" fillId="55" borderId="28" xfId="7" applyNumberFormat="1" applyFont="1" applyFill="1" applyBorder="1" applyAlignment="1">
      <alignment horizontal="center" wrapText="1"/>
    </xf>
    <xf numFmtId="165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168" fontId="70" fillId="55" borderId="27" xfId="0" applyNumberFormat="1" applyFont="1" applyFill="1" applyBorder="1" applyAlignment="1">
      <alignment horizontal="center" vertical="center"/>
    </xf>
    <xf numFmtId="0" fontId="70" fillId="55" borderId="27" xfId="0" applyFont="1" applyFill="1" applyBorder="1" applyAlignment="1">
      <alignment wrapText="1"/>
    </xf>
    <xf numFmtId="169" fontId="70" fillId="55" borderId="27" xfId="7" applyNumberFormat="1" applyFont="1" applyFill="1" applyBorder="1" applyAlignment="1">
      <alignment horizontal="center" wrapText="1"/>
    </xf>
    <xf numFmtId="0" fontId="71" fillId="55" borderId="0" xfId="1" applyFont="1" applyFill="1"/>
    <xf numFmtId="0" fontId="71" fillId="55" borderId="0" xfId="1" applyFont="1" applyFill="1" applyAlignment="1">
      <alignment horizontal="right"/>
    </xf>
    <xf numFmtId="0" fontId="71" fillId="55" borderId="0" xfId="1" applyFont="1" applyFill="1" applyAlignment="1">
      <alignment horizontal="center" wrapText="1"/>
    </xf>
    <xf numFmtId="0" fontId="71" fillId="55" borderId="27" xfId="1" applyFont="1" applyFill="1" applyBorder="1" applyAlignment="1">
      <alignment vertical="top" wrapText="1"/>
    </xf>
    <xf numFmtId="0" fontId="71" fillId="55" borderId="27" xfId="1" applyFont="1" applyFill="1" applyBorder="1" applyAlignment="1">
      <alignment horizontal="left" vertical="top" wrapText="1"/>
    </xf>
    <xf numFmtId="0" fontId="71" fillId="55" borderId="29" xfId="1" applyFont="1" applyFill="1" applyBorder="1" applyAlignment="1">
      <alignment horizontal="left" vertical="top" wrapText="1"/>
    </xf>
    <xf numFmtId="0" fontId="71" fillId="55" borderId="0" xfId="1" applyFont="1" applyFill="1" applyAlignment="1">
      <alignment horizontal="left" vertical="top" wrapText="1"/>
    </xf>
    <xf numFmtId="0" fontId="71" fillId="55" borderId="0" xfId="1" applyFont="1" applyFill="1" applyAlignment="1">
      <alignment vertical="top"/>
    </xf>
    <xf numFmtId="0" fontId="71" fillId="55" borderId="0" xfId="1" applyFont="1" applyFill="1" applyAlignment="1">
      <alignment vertical="top" wrapText="1"/>
    </xf>
    <xf numFmtId="0" fontId="71" fillId="55" borderId="27" xfId="0" applyFont="1" applyFill="1" applyBorder="1" applyAlignment="1">
      <alignment vertical="top" wrapText="1"/>
    </xf>
    <xf numFmtId="0" fontId="71" fillId="55" borderId="8" xfId="0" applyFont="1" applyFill="1" applyBorder="1" applyAlignment="1">
      <alignment horizontal="center" vertical="center" wrapText="1"/>
    </xf>
    <xf numFmtId="0" fontId="71" fillId="55" borderId="28" xfId="1" applyFont="1" applyFill="1" applyBorder="1" applyAlignment="1">
      <alignment horizontal="center" vertical="top" wrapText="1"/>
    </xf>
    <xf numFmtId="0" fontId="71" fillId="55" borderId="27" xfId="1" applyFont="1" applyFill="1" applyBorder="1" applyAlignment="1">
      <alignment vertical="center" wrapText="1"/>
    </xf>
    <xf numFmtId="0" fontId="71" fillId="55" borderId="2" xfId="1" applyFont="1" applyFill="1" applyBorder="1" applyAlignment="1">
      <alignment horizontal="center" vertical="top" wrapText="1"/>
    </xf>
    <xf numFmtId="0" fontId="71" fillId="55" borderId="27" xfId="1" applyFont="1" applyFill="1" applyBorder="1" applyAlignment="1">
      <alignment wrapText="1"/>
    </xf>
    <xf numFmtId="0" fontId="71" fillId="55" borderId="3" xfId="1" applyFont="1" applyFill="1" applyBorder="1" applyAlignment="1">
      <alignment horizontal="center" vertical="top" wrapText="1"/>
    </xf>
    <xf numFmtId="0" fontId="71" fillId="55" borderId="0" xfId="0" applyFont="1" applyFill="1" applyAlignment="1">
      <alignment horizontal="left" vertical="top" wrapText="1"/>
    </xf>
    <xf numFmtId="0" fontId="71" fillId="55" borderId="30" xfId="1" applyFont="1" applyFill="1" applyBorder="1" applyAlignment="1">
      <alignment horizontal="left" vertical="top"/>
    </xf>
    <xf numFmtId="0" fontId="71" fillId="55" borderId="29" xfId="1" applyFont="1" applyFill="1" applyBorder="1" applyAlignment="1">
      <alignment horizontal="left" vertical="top"/>
    </xf>
    <xf numFmtId="169" fontId="71" fillId="55" borderId="27" xfId="1" applyNumberFormat="1" applyFont="1" applyFill="1" applyBorder="1" applyAlignment="1">
      <alignment horizontal="center" vertical="center" wrapText="1"/>
    </xf>
    <xf numFmtId="0" fontId="71" fillId="55" borderId="0" xfId="0" applyFont="1" applyFill="1"/>
    <xf numFmtId="0" fontId="76" fillId="55" borderId="0" xfId="0" applyFont="1" applyFill="1" applyAlignment="1">
      <alignment horizontal="center" vertical="top" wrapText="1"/>
    </xf>
    <xf numFmtId="0" fontId="71" fillId="55" borderId="0" xfId="0" applyFont="1" applyFill="1" applyAlignment="1">
      <alignment vertical="top" wrapText="1"/>
    </xf>
    <xf numFmtId="2" fontId="71" fillId="55" borderId="27" xfId="0" applyNumberFormat="1" applyFont="1" applyFill="1" applyBorder="1" applyAlignment="1">
      <alignment vertical="center" wrapText="1"/>
    </xf>
    <xf numFmtId="0" fontId="71" fillId="55" borderId="27" xfId="0" applyFont="1" applyFill="1" applyBorder="1" applyAlignment="1">
      <alignment vertical="center" wrapText="1"/>
    </xf>
    <xf numFmtId="0" fontId="71" fillId="55" borderId="30" xfId="0" applyFont="1" applyFill="1" applyBorder="1" applyAlignment="1">
      <alignment vertical="top" wrapText="1"/>
    </xf>
    <xf numFmtId="0" fontId="71" fillId="55" borderId="29" xfId="0" applyFont="1" applyFill="1" applyBorder="1" applyAlignment="1">
      <alignment vertical="top" wrapText="1"/>
    </xf>
    <xf numFmtId="169" fontId="71" fillId="55" borderId="27" xfId="0" applyNumberFormat="1" applyFont="1" applyFill="1" applyBorder="1" applyAlignment="1">
      <alignment vertical="center"/>
    </xf>
    <xf numFmtId="0" fontId="71" fillId="55" borderId="29" xfId="0" applyFont="1" applyFill="1" applyBorder="1" applyAlignment="1">
      <alignment horizontal="left" vertical="center" wrapText="1"/>
    </xf>
    <xf numFmtId="169" fontId="71" fillId="55" borderId="0" xfId="1" applyNumberFormat="1" applyFont="1" applyFill="1"/>
    <xf numFmtId="0" fontId="71" fillId="55" borderId="0" xfId="1" applyFont="1" applyFill="1" applyAlignment="1">
      <alignment horizontal="left" vertical="top"/>
    </xf>
    <xf numFmtId="169" fontId="71" fillId="55" borderId="0" xfId="1" applyNumberFormat="1" applyFont="1" applyFill="1" applyAlignment="1">
      <alignment horizontal="center" vertical="center" wrapText="1"/>
    </xf>
    <xf numFmtId="0" fontId="72" fillId="55" borderId="27" xfId="0" applyFont="1" applyFill="1" applyBorder="1" applyAlignment="1">
      <alignment horizontal="left" vertical="center" wrapText="1"/>
    </xf>
    <xf numFmtId="0" fontId="72" fillId="55" borderId="27" xfId="0" applyFont="1" applyFill="1" applyBorder="1" applyAlignment="1">
      <alignment horizontal="left" vertical="top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55" borderId="28" xfId="0" applyFont="1" applyFill="1" applyBorder="1" applyAlignment="1">
      <alignment horizontal="center" vertical="top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vertical="center" wrapText="1"/>
    </xf>
    <xf numFmtId="0" fontId="70" fillId="55" borderId="2" xfId="0" applyFont="1" applyFill="1" applyBorder="1" applyAlignment="1">
      <alignment horizontal="center" vertical="center" wrapText="1"/>
    </xf>
    <xf numFmtId="0" fontId="70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wrapText="1"/>
    </xf>
    <xf numFmtId="0" fontId="70" fillId="55" borderId="3" xfId="0" applyFont="1" applyFill="1" applyBorder="1" applyAlignment="1">
      <alignment horizontal="center" wrapText="1"/>
    </xf>
    <xf numFmtId="0" fontId="70" fillId="55" borderId="27" xfId="0" applyFont="1" applyFill="1" applyBorder="1" applyAlignment="1">
      <alignment horizont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 applyAlignment="1">
      <alignment horizontal="center" wrapText="1"/>
    </xf>
    <xf numFmtId="0" fontId="70" fillId="55" borderId="27" xfId="0" applyFont="1" applyFill="1" applyBorder="1" applyAlignment="1">
      <alignment horizontal="center" vertical="center" wrapText="1"/>
    </xf>
    <xf numFmtId="0" fontId="71" fillId="55" borderId="0" xfId="1" applyFont="1" applyFill="1" applyAlignment="1">
      <alignment horizontal="center" wrapText="1"/>
    </xf>
    <xf numFmtId="2" fontId="76" fillId="55" borderId="0" xfId="1" applyNumberFormat="1" applyFont="1" applyFill="1" applyAlignment="1">
      <alignment horizontal="center" wrapText="1"/>
    </xf>
    <xf numFmtId="0" fontId="71" fillId="55" borderId="30" xfId="1" applyFont="1" applyFill="1" applyBorder="1" applyAlignment="1">
      <alignment horizontal="center" wrapText="1"/>
    </xf>
    <xf numFmtId="0" fontId="71" fillId="55" borderId="29" xfId="1" applyFont="1" applyFill="1" applyBorder="1" applyAlignment="1">
      <alignment horizontal="center" wrapText="1"/>
    </xf>
    <xf numFmtId="0" fontId="71" fillId="55" borderId="27" xfId="0" applyFont="1" applyFill="1" applyBorder="1" applyAlignment="1">
      <alignment horizontal="left" vertical="center"/>
    </xf>
    <xf numFmtId="0" fontId="71" fillId="55" borderId="27" xfId="0" applyFont="1" applyFill="1" applyBorder="1" applyAlignment="1">
      <alignment horizontal="center" vertical="top" wrapText="1"/>
    </xf>
    <xf numFmtId="0" fontId="71" fillId="55" borderId="31" xfId="0" applyFont="1" applyFill="1" applyBorder="1" applyAlignment="1">
      <alignment horizontal="left" vertical="top" wrapText="1"/>
    </xf>
    <xf numFmtId="0" fontId="71" fillId="55" borderId="29" xfId="0" applyFont="1" applyFill="1" applyBorder="1" applyAlignment="1">
      <alignment horizontal="left" vertical="top" wrapText="1"/>
    </xf>
    <xf numFmtId="0" fontId="76" fillId="55" borderId="0" xfId="1" applyFont="1" applyFill="1" applyAlignment="1">
      <alignment horizontal="center"/>
    </xf>
    <xf numFmtId="0" fontId="71" fillId="55" borderId="27" xfId="1" applyFont="1" applyFill="1" applyBorder="1" applyAlignment="1">
      <alignment horizontal="center" vertical="top" wrapText="1"/>
    </xf>
    <xf numFmtId="2" fontId="70" fillId="0" borderId="27" xfId="0" applyNumberFormat="1" applyFont="1" applyBorder="1" applyAlignment="1">
      <alignment horizontal="center" vertical="center" wrapText="1"/>
    </xf>
    <xf numFmtId="165" fontId="71" fillId="0" borderId="27" xfId="6" applyFont="1" applyFill="1" applyBorder="1" applyAlignment="1">
      <alignment horizontal="center" vertical="center"/>
    </xf>
  </cellXfs>
  <cellStyles count="26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5" zoomScaleNormal="100" zoomScaleSheetLayoutView="100" workbookViewId="0">
      <selection activeCell="F8" sqref="F8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11" t="s">
        <v>27</v>
      </c>
      <c r="B1" s="111"/>
      <c r="C1" s="111"/>
      <c r="D1" s="111"/>
      <c r="E1" s="2"/>
    </row>
    <row r="2" spans="1:5">
      <c r="A2" s="111" t="s">
        <v>94</v>
      </c>
      <c r="B2" s="111"/>
      <c r="C2" s="111"/>
      <c r="D2" s="111"/>
      <c r="E2" s="2"/>
    </row>
    <row r="3" spans="1:5">
      <c r="A3" s="111" t="s">
        <v>1</v>
      </c>
      <c r="B3" s="111"/>
      <c r="C3" s="111"/>
      <c r="D3" s="111"/>
      <c r="E3" s="2"/>
    </row>
    <row r="5" spans="1:5" ht="84" customHeight="1">
      <c r="A5" s="110" t="s">
        <v>95</v>
      </c>
      <c r="B5" s="110"/>
      <c r="C5" s="110"/>
      <c r="D5" s="110"/>
    </row>
    <row r="7" spans="1:5">
      <c r="D7" s="21" t="s">
        <v>92</v>
      </c>
    </row>
    <row r="8" spans="1:5" s="3" customFormat="1" ht="101.25" customHeight="1">
      <c r="A8" s="116" t="s">
        <v>2</v>
      </c>
      <c r="B8" s="117"/>
      <c r="C8" s="120" t="s">
        <v>3</v>
      </c>
      <c r="D8" s="149" t="s">
        <v>86</v>
      </c>
    </row>
    <row r="9" spans="1:5" s="3" customFormat="1" ht="50.25" customHeight="1">
      <c r="A9" s="4" t="s">
        <v>4</v>
      </c>
      <c r="B9" s="5" t="s">
        <v>5</v>
      </c>
      <c r="C9" s="121"/>
      <c r="D9" s="22" t="s">
        <v>84</v>
      </c>
    </row>
    <row r="10" spans="1:5" s="3" customFormat="1" ht="17.25" customHeight="1">
      <c r="A10" s="23" t="s">
        <v>25</v>
      </c>
      <c r="B10" s="6"/>
      <c r="C10" s="7" t="s">
        <v>10</v>
      </c>
      <c r="D10" s="24">
        <f>+D12+D26</f>
        <v>0</v>
      </c>
    </row>
    <row r="11" spans="1:5" s="3" customFormat="1">
      <c r="A11" s="23"/>
      <c r="B11" s="6"/>
      <c r="C11" s="7" t="s">
        <v>21</v>
      </c>
      <c r="D11" s="8"/>
    </row>
    <row r="12" spans="1:5" s="3" customFormat="1" ht="21.75" customHeight="1">
      <c r="A12" s="25"/>
      <c r="B12" s="118" t="s">
        <v>39</v>
      </c>
      <c r="C12" s="119"/>
      <c r="D12" s="24">
        <f>D14</f>
        <v>1000000</v>
      </c>
    </row>
    <row r="13" spans="1:5" s="3" customFormat="1">
      <c r="A13" s="106">
        <v>1212</v>
      </c>
      <c r="B13" s="114"/>
      <c r="C13" s="9" t="s">
        <v>15</v>
      </c>
      <c r="D13" s="26"/>
    </row>
    <row r="14" spans="1:5" s="3" customFormat="1">
      <c r="A14" s="107"/>
      <c r="B14" s="115"/>
      <c r="C14" s="20" t="s">
        <v>35</v>
      </c>
      <c r="D14" s="24">
        <f>D21</f>
        <v>1000000</v>
      </c>
      <c r="E14" s="10"/>
    </row>
    <row r="15" spans="1:5" s="3" customFormat="1">
      <c r="A15" s="107"/>
      <c r="B15" s="115"/>
      <c r="C15" s="11" t="s">
        <v>16</v>
      </c>
      <c r="D15" s="26"/>
    </row>
    <row r="16" spans="1:5" s="3" customFormat="1">
      <c r="A16" s="107"/>
      <c r="B16" s="115"/>
      <c r="C16" s="12" t="s">
        <v>36</v>
      </c>
      <c r="D16" s="13"/>
    </row>
    <row r="17" spans="1:6" s="3" customFormat="1">
      <c r="A17" s="107"/>
      <c r="B17" s="115"/>
      <c r="C17" s="11" t="s">
        <v>17</v>
      </c>
      <c r="D17" s="13"/>
    </row>
    <row r="18" spans="1:6" s="3" customFormat="1" ht="37.5" customHeight="1">
      <c r="A18" s="108"/>
      <c r="B18" s="115"/>
      <c r="C18" s="12" t="s">
        <v>37</v>
      </c>
      <c r="D18" s="13"/>
    </row>
    <row r="19" spans="1:6" s="3" customFormat="1">
      <c r="A19" s="27"/>
      <c r="B19" s="14"/>
      <c r="C19" s="15" t="s">
        <v>24</v>
      </c>
      <c r="D19" s="15"/>
    </row>
    <row r="20" spans="1:6" s="3" customFormat="1">
      <c r="A20" s="27"/>
      <c r="B20" s="109">
        <v>12030</v>
      </c>
      <c r="C20" s="11" t="s">
        <v>18</v>
      </c>
      <c r="D20" s="13"/>
    </row>
    <row r="21" spans="1:6" s="3" customFormat="1" ht="56.25" customHeight="1">
      <c r="A21" s="27"/>
      <c r="B21" s="109"/>
      <c r="C21" s="35" t="s">
        <v>131</v>
      </c>
      <c r="D21" s="28">
        <f>'Հ2 '!G23</f>
        <v>1000000</v>
      </c>
      <c r="E21" s="16"/>
    </row>
    <row r="22" spans="1:6" s="3" customFormat="1">
      <c r="A22" s="27"/>
      <c r="B22" s="109"/>
      <c r="C22" s="11" t="s">
        <v>19</v>
      </c>
      <c r="D22" s="13"/>
    </row>
    <row r="23" spans="1:6" s="3" customFormat="1" ht="81" customHeight="1">
      <c r="A23" s="27"/>
      <c r="B23" s="109"/>
      <c r="C23" s="35" t="s">
        <v>132</v>
      </c>
      <c r="D23" s="13"/>
    </row>
    <row r="24" spans="1:6" s="3" customFormat="1">
      <c r="A24" s="27"/>
      <c r="B24" s="109"/>
      <c r="C24" s="11" t="s">
        <v>20</v>
      </c>
      <c r="D24" s="13"/>
    </row>
    <row r="25" spans="1:6" s="3" customFormat="1" ht="21" customHeight="1">
      <c r="A25" s="29"/>
      <c r="B25" s="109"/>
      <c r="C25" s="12" t="s">
        <v>38</v>
      </c>
      <c r="D25" s="13"/>
    </row>
    <row r="26" spans="1:6" s="31" customFormat="1" ht="23.25" customHeight="1">
      <c r="A26" s="30"/>
      <c r="B26" s="112" t="s">
        <v>55</v>
      </c>
      <c r="C26" s="113" t="s">
        <v>55</v>
      </c>
      <c r="D26" s="28">
        <f>+D28</f>
        <v>-1000000</v>
      </c>
      <c r="E26" s="3"/>
      <c r="F26" s="3"/>
    </row>
    <row r="27" spans="1:6" ht="25.5" customHeight="1">
      <c r="A27" s="106">
        <v>1139</v>
      </c>
      <c r="B27" s="106"/>
      <c r="C27" s="9" t="s">
        <v>15</v>
      </c>
      <c r="D27" s="28"/>
      <c r="E27" s="3"/>
      <c r="F27" s="3"/>
    </row>
    <row r="28" spans="1:6" ht="23.25" customHeight="1">
      <c r="A28" s="107"/>
      <c r="B28" s="107"/>
      <c r="C28" s="32" t="s">
        <v>56</v>
      </c>
      <c r="D28" s="28">
        <f>+D34</f>
        <v>-1000000</v>
      </c>
      <c r="E28" s="3"/>
      <c r="F28" s="3"/>
    </row>
    <row r="29" spans="1:6" ht="24.75" customHeight="1">
      <c r="A29" s="107"/>
      <c r="B29" s="107"/>
      <c r="C29" s="9" t="s">
        <v>16</v>
      </c>
      <c r="D29" s="28"/>
      <c r="E29" s="3"/>
      <c r="F29" s="3"/>
    </row>
    <row r="30" spans="1:6" ht="42.75" customHeight="1">
      <c r="A30" s="107"/>
      <c r="B30" s="107"/>
      <c r="C30" s="33" t="s">
        <v>57</v>
      </c>
      <c r="D30" s="17"/>
      <c r="E30" s="3"/>
      <c r="F30" s="3"/>
    </row>
    <row r="31" spans="1:6" ht="24.75" customHeight="1">
      <c r="A31" s="107"/>
      <c r="B31" s="107"/>
      <c r="C31" s="9" t="s">
        <v>17</v>
      </c>
      <c r="D31" s="17"/>
      <c r="E31" s="3"/>
      <c r="F31" s="3"/>
    </row>
    <row r="32" spans="1:6" ht="34.5">
      <c r="A32" s="107"/>
      <c r="B32" s="108"/>
      <c r="C32" s="34" t="s">
        <v>58</v>
      </c>
      <c r="D32" s="17"/>
      <c r="E32" s="3"/>
      <c r="F32" s="3"/>
    </row>
    <row r="33" spans="1:6">
      <c r="A33" s="107"/>
      <c r="B33" s="106" t="s">
        <v>59</v>
      </c>
      <c r="C33" s="9" t="s">
        <v>18</v>
      </c>
      <c r="D33" s="13"/>
      <c r="E33" s="3"/>
      <c r="F33" s="3"/>
    </row>
    <row r="34" spans="1:6">
      <c r="A34" s="107"/>
      <c r="B34" s="107"/>
      <c r="C34" s="32" t="s">
        <v>56</v>
      </c>
      <c r="D34" s="28">
        <f>'Հ2 '!G121</f>
        <v>-1000000</v>
      </c>
      <c r="E34" s="3"/>
      <c r="F34" s="3"/>
    </row>
    <row r="35" spans="1:6">
      <c r="A35" s="107"/>
      <c r="B35" s="107"/>
      <c r="C35" s="9" t="s">
        <v>19</v>
      </c>
      <c r="D35" s="18"/>
      <c r="E35" s="3"/>
      <c r="F35" s="3"/>
    </row>
    <row r="36" spans="1:6" ht="81" customHeight="1">
      <c r="A36" s="107"/>
      <c r="B36" s="107"/>
      <c r="C36" s="32" t="s">
        <v>60</v>
      </c>
      <c r="D36" s="18"/>
      <c r="E36" s="3"/>
      <c r="F36" s="3"/>
    </row>
    <row r="37" spans="1:6">
      <c r="A37" s="107"/>
      <c r="B37" s="107"/>
      <c r="C37" s="9" t="s">
        <v>20</v>
      </c>
      <c r="D37" s="18"/>
      <c r="E37" s="3"/>
      <c r="F37" s="3"/>
    </row>
    <row r="38" spans="1:6">
      <c r="A38" s="108"/>
      <c r="B38" s="108"/>
      <c r="C38" s="32" t="s">
        <v>61</v>
      </c>
      <c r="D38" s="19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1:D1"/>
    <mergeCell ref="A2:D2"/>
    <mergeCell ref="A3:D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D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topLeftCell="A118" zoomScaleNormal="100" zoomScaleSheetLayoutView="95" workbookViewId="0">
      <selection activeCell="G107" sqref="G107"/>
    </sheetView>
  </sheetViews>
  <sheetFormatPr defaultRowHeight="17.25"/>
  <cols>
    <col min="1" max="1" width="10" style="38" customWidth="1"/>
    <col min="2" max="2" width="9.85546875" style="38" customWidth="1"/>
    <col min="3" max="3" width="8.140625" style="38" customWidth="1"/>
    <col min="4" max="4" width="11.42578125" style="38" customWidth="1"/>
    <col min="5" max="5" width="10.28515625" style="38" customWidth="1"/>
    <col min="6" max="6" width="62" style="38" customWidth="1"/>
    <col min="7" max="7" width="28" style="38" customWidth="1"/>
    <col min="8" max="8" width="11" style="38" customWidth="1"/>
    <col min="9" max="9" width="10.85546875" style="38" customWidth="1"/>
    <col min="10" max="10" width="12" style="38" customWidth="1"/>
    <col min="11" max="11" width="12.42578125" style="38" customWidth="1"/>
    <col min="12" max="16384" width="9.140625" style="38"/>
  </cols>
  <sheetData>
    <row r="1" spans="1:7" ht="21" customHeight="1">
      <c r="A1" s="136" t="s">
        <v>28</v>
      </c>
      <c r="B1" s="136"/>
      <c r="C1" s="136"/>
      <c r="D1" s="136"/>
      <c r="E1" s="136"/>
      <c r="F1" s="136"/>
      <c r="G1" s="136"/>
    </row>
    <row r="2" spans="1:7" ht="18" customHeight="1">
      <c r="A2" s="136" t="s">
        <v>94</v>
      </c>
      <c r="B2" s="136"/>
      <c r="C2" s="136"/>
      <c r="D2" s="136"/>
      <c r="E2" s="136"/>
      <c r="F2" s="136"/>
      <c r="G2" s="136"/>
    </row>
    <row r="3" spans="1:7" ht="16.5" customHeight="1">
      <c r="A3" s="136" t="s">
        <v>1</v>
      </c>
      <c r="B3" s="136"/>
      <c r="C3" s="136"/>
      <c r="D3" s="136"/>
      <c r="E3" s="136"/>
      <c r="F3" s="136"/>
      <c r="G3" s="136"/>
    </row>
    <row r="4" spans="1:7" ht="13.5" customHeight="1"/>
    <row r="5" spans="1:7" ht="39" customHeight="1">
      <c r="A5" s="137" t="s">
        <v>96</v>
      </c>
      <c r="B5" s="137"/>
      <c r="C5" s="137"/>
      <c r="D5" s="137"/>
      <c r="E5" s="137"/>
      <c r="F5" s="137"/>
      <c r="G5" s="137"/>
    </row>
    <row r="7" spans="1:7">
      <c r="G7" s="37" t="s">
        <v>92</v>
      </c>
    </row>
    <row r="8" spans="1:7" s="41" customFormat="1" ht="110.25" customHeight="1">
      <c r="A8" s="138" t="s">
        <v>11</v>
      </c>
      <c r="B8" s="138"/>
      <c r="C8" s="138"/>
      <c r="D8" s="138" t="s">
        <v>2</v>
      </c>
      <c r="E8" s="138"/>
      <c r="F8" s="138" t="s">
        <v>6</v>
      </c>
      <c r="G8" s="40" t="s">
        <v>86</v>
      </c>
    </row>
    <row r="9" spans="1:7" s="41" customFormat="1" ht="56.25" customHeight="1">
      <c r="A9" s="42" t="s">
        <v>12</v>
      </c>
      <c r="B9" s="42" t="s">
        <v>13</v>
      </c>
      <c r="C9" s="42" t="s">
        <v>14</v>
      </c>
      <c r="D9" s="42" t="s">
        <v>4</v>
      </c>
      <c r="E9" s="42" t="s">
        <v>5</v>
      </c>
      <c r="F9" s="138"/>
      <c r="G9" s="43" t="s">
        <v>84</v>
      </c>
    </row>
    <row r="10" spans="1:7" s="41" customFormat="1">
      <c r="A10" s="44"/>
      <c r="B10" s="44"/>
      <c r="C10" s="44"/>
      <c r="D10" s="39"/>
      <c r="E10" s="39"/>
      <c r="F10" s="45" t="s">
        <v>10</v>
      </c>
      <c r="G10" s="46">
        <f>+G12+G112</f>
        <v>0</v>
      </c>
    </row>
    <row r="11" spans="1:7" s="41" customFormat="1">
      <c r="A11" s="44"/>
      <c r="B11" s="44"/>
      <c r="C11" s="44"/>
      <c r="D11" s="39"/>
      <c r="E11" s="39"/>
      <c r="F11" s="45" t="s">
        <v>21</v>
      </c>
      <c r="G11" s="46"/>
    </row>
    <row r="12" spans="1:7" s="41" customFormat="1" ht="39" customHeight="1">
      <c r="A12" s="44"/>
      <c r="B12" s="44"/>
      <c r="C12" s="44"/>
      <c r="D12" s="39"/>
      <c r="E12" s="39"/>
      <c r="F12" s="45" t="s">
        <v>39</v>
      </c>
      <c r="G12" s="46">
        <f>+G13</f>
        <v>1000000</v>
      </c>
    </row>
    <row r="13" spans="1:7" s="41" customFormat="1" ht="34.5">
      <c r="A13" s="47" t="s">
        <v>32</v>
      </c>
      <c r="B13" s="126"/>
      <c r="C13" s="126"/>
      <c r="D13" s="127"/>
      <c r="E13" s="126"/>
      <c r="F13" s="48" t="s">
        <v>31</v>
      </c>
      <c r="G13" s="46">
        <f t="shared" ref="G13" si="0">G15</f>
        <v>1000000</v>
      </c>
    </row>
    <row r="14" spans="1:7" s="41" customFormat="1">
      <c r="A14" s="49"/>
      <c r="B14" s="126"/>
      <c r="C14" s="126"/>
      <c r="D14" s="128"/>
      <c r="E14" s="126"/>
      <c r="F14" s="45" t="s">
        <v>7</v>
      </c>
      <c r="G14" s="50"/>
    </row>
    <row r="15" spans="1:7" s="41" customFormat="1" ht="34.5">
      <c r="A15" s="49"/>
      <c r="B15" s="130" t="s">
        <v>22</v>
      </c>
      <c r="C15" s="126"/>
      <c r="D15" s="128"/>
      <c r="E15" s="126"/>
      <c r="F15" s="48" t="s">
        <v>33</v>
      </c>
      <c r="G15" s="46">
        <f t="shared" ref="G15" si="1">G17</f>
        <v>1000000</v>
      </c>
    </row>
    <row r="16" spans="1:7" s="41" customFormat="1">
      <c r="A16" s="49"/>
      <c r="B16" s="131"/>
      <c r="C16" s="126"/>
      <c r="D16" s="129"/>
      <c r="E16" s="126"/>
      <c r="F16" s="45" t="s">
        <v>7</v>
      </c>
      <c r="G16" s="46"/>
    </row>
    <row r="17" spans="1:7" s="41" customFormat="1" ht="34.5">
      <c r="A17" s="49"/>
      <c r="B17" s="131"/>
      <c r="C17" s="130" t="s">
        <v>32</v>
      </c>
      <c r="D17" s="132"/>
      <c r="E17" s="126"/>
      <c r="F17" s="45" t="s">
        <v>33</v>
      </c>
      <c r="G17" s="46">
        <f>+G19</f>
        <v>1000000</v>
      </c>
    </row>
    <row r="18" spans="1:7" s="41" customFormat="1">
      <c r="A18" s="49"/>
      <c r="B18" s="131"/>
      <c r="C18" s="131"/>
      <c r="D18" s="133"/>
      <c r="E18" s="126"/>
      <c r="F18" s="45" t="s">
        <v>7</v>
      </c>
      <c r="G18" s="50"/>
    </row>
    <row r="19" spans="1:7" s="41" customFormat="1" ht="34.5">
      <c r="A19" s="49"/>
      <c r="B19" s="131"/>
      <c r="C19" s="131"/>
      <c r="D19" s="133"/>
      <c r="E19" s="126"/>
      <c r="F19" s="45" t="s">
        <v>34</v>
      </c>
      <c r="G19" s="46">
        <f>+G21</f>
        <v>1000000</v>
      </c>
    </row>
    <row r="20" spans="1:7" s="41" customFormat="1">
      <c r="A20" s="49"/>
      <c r="B20" s="131"/>
      <c r="C20" s="131"/>
      <c r="D20" s="134"/>
      <c r="E20" s="126"/>
      <c r="F20" s="45" t="s">
        <v>7</v>
      </c>
      <c r="G20" s="50"/>
    </row>
    <row r="21" spans="1:7" s="41" customFormat="1">
      <c r="A21" s="49"/>
      <c r="B21" s="131"/>
      <c r="C21" s="131"/>
      <c r="D21" s="122">
        <v>1212</v>
      </c>
      <c r="E21" s="124" t="s">
        <v>30</v>
      </c>
      <c r="F21" s="124"/>
      <c r="G21" s="46">
        <f>+G23</f>
        <v>1000000</v>
      </c>
    </row>
    <row r="22" spans="1:7" s="41" customFormat="1">
      <c r="A22" s="49"/>
      <c r="B22" s="131"/>
      <c r="C22" s="131"/>
      <c r="D22" s="123"/>
      <c r="E22" s="135">
        <f>Հ1!B20</f>
        <v>12030</v>
      </c>
      <c r="F22" s="45" t="s">
        <v>7</v>
      </c>
      <c r="G22" s="42"/>
    </row>
    <row r="23" spans="1:7" s="41" customFormat="1" ht="72.75" customHeight="1">
      <c r="A23" s="49"/>
      <c r="B23" s="131"/>
      <c r="C23" s="131"/>
      <c r="D23" s="123"/>
      <c r="E23" s="135"/>
      <c r="F23" s="36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55">
        <f>G25+G34+G41+G48+G55+G65+G74+G86+G96+G103</f>
        <v>1000000</v>
      </c>
    </row>
    <row r="24" spans="1:7" ht="19.5" customHeight="1">
      <c r="A24" s="49"/>
      <c r="B24" s="131"/>
      <c r="C24" s="131"/>
      <c r="D24" s="123"/>
      <c r="E24" s="122"/>
      <c r="F24" s="44" t="s">
        <v>26</v>
      </c>
      <c r="G24" s="50"/>
    </row>
    <row r="25" spans="1:7" s="41" customFormat="1">
      <c r="A25" s="49"/>
      <c r="B25" s="131"/>
      <c r="C25" s="131"/>
      <c r="D25" s="123"/>
      <c r="E25" s="123"/>
      <c r="F25" s="56" t="s">
        <v>120</v>
      </c>
      <c r="G25" s="57">
        <f>G27</f>
        <v>68000</v>
      </c>
    </row>
    <row r="26" spans="1:7" ht="34.5">
      <c r="A26" s="49"/>
      <c r="B26" s="131"/>
      <c r="C26" s="131"/>
      <c r="D26" s="123"/>
      <c r="E26" s="123"/>
      <c r="F26" s="44" t="s">
        <v>23</v>
      </c>
      <c r="G26" s="58"/>
    </row>
    <row r="27" spans="1:7">
      <c r="A27" s="49"/>
      <c r="B27" s="131"/>
      <c r="C27" s="131"/>
      <c r="D27" s="123"/>
      <c r="E27" s="123"/>
      <c r="F27" s="45" t="s">
        <v>8</v>
      </c>
      <c r="G27" s="58">
        <f>+G28</f>
        <v>68000</v>
      </c>
    </row>
    <row r="28" spans="1:7">
      <c r="A28" s="49"/>
      <c r="B28" s="131"/>
      <c r="C28" s="131"/>
      <c r="D28" s="123"/>
      <c r="E28" s="123"/>
      <c r="F28" s="45" t="s">
        <v>9</v>
      </c>
      <c r="G28" s="58">
        <f>G29</f>
        <v>68000</v>
      </c>
    </row>
    <row r="29" spans="1:7" ht="34.5">
      <c r="A29" s="49"/>
      <c r="B29" s="131"/>
      <c r="C29" s="131"/>
      <c r="D29" s="123"/>
      <c r="E29" s="123"/>
      <c r="F29" s="45" t="s">
        <v>101</v>
      </c>
      <c r="G29" s="58">
        <f>G30+G32</f>
        <v>68000</v>
      </c>
    </row>
    <row r="30" spans="1:7">
      <c r="A30" s="49"/>
      <c r="B30" s="131"/>
      <c r="C30" s="131"/>
      <c r="D30" s="123"/>
      <c r="E30" s="123"/>
      <c r="F30" s="44" t="s">
        <v>118</v>
      </c>
      <c r="G30" s="58">
        <f>G31</f>
        <v>48200</v>
      </c>
    </row>
    <row r="31" spans="1:7">
      <c r="A31" s="49"/>
      <c r="B31" s="131"/>
      <c r="C31" s="131"/>
      <c r="D31" s="123"/>
      <c r="E31" s="123"/>
      <c r="F31" s="59" t="s">
        <v>119</v>
      </c>
      <c r="G31" s="150">
        <v>48200</v>
      </c>
    </row>
    <row r="32" spans="1:7">
      <c r="A32" s="49"/>
      <c r="B32" s="131"/>
      <c r="C32" s="131"/>
      <c r="D32" s="123"/>
      <c r="E32" s="123"/>
      <c r="F32" s="44" t="s">
        <v>102</v>
      </c>
      <c r="G32" s="150">
        <v>19800</v>
      </c>
    </row>
    <row r="33" spans="1:7">
      <c r="A33" s="49"/>
      <c r="B33" s="131"/>
      <c r="C33" s="131"/>
      <c r="D33" s="123"/>
      <c r="E33" s="123"/>
      <c r="F33" s="59" t="s">
        <v>100</v>
      </c>
      <c r="G33" s="150">
        <v>19800</v>
      </c>
    </row>
    <row r="34" spans="1:7" s="41" customFormat="1">
      <c r="A34" s="49"/>
      <c r="B34" s="131"/>
      <c r="C34" s="131"/>
      <c r="D34" s="123"/>
      <c r="E34" s="123"/>
      <c r="F34" s="56" t="s">
        <v>121</v>
      </c>
      <c r="G34" s="57">
        <f>G36</f>
        <v>118000</v>
      </c>
    </row>
    <row r="35" spans="1:7" ht="34.5">
      <c r="A35" s="49"/>
      <c r="B35" s="131"/>
      <c r="C35" s="131"/>
      <c r="D35" s="123"/>
      <c r="E35" s="123"/>
      <c r="F35" s="44" t="s">
        <v>23</v>
      </c>
      <c r="G35" s="58"/>
    </row>
    <row r="36" spans="1:7">
      <c r="A36" s="49"/>
      <c r="B36" s="131"/>
      <c r="C36" s="131"/>
      <c r="D36" s="123"/>
      <c r="E36" s="123"/>
      <c r="F36" s="45" t="s">
        <v>8</v>
      </c>
      <c r="G36" s="58">
        <f>+G37</f>
        <v>118000</v>
      </c>
    </row>
    <row r="37" spans="1:7">
      <c r="A37" s="49"/>
      <c r="B37" s="131"/>
      <c r="C37" s="131"/>
      <c r="D37" s="123"/>
      <c r="E37" s="123"/>
      <c r="F37" s="45" t="s">
        <v>9</v>
      </c>
      <c r="G37" s="58">
        <f>G38</f>
        <v>118000</v>
      </c>
    </row>
    <row r="38" spans="1:7" ht="34.5">
      <c r="A38" s="49"/>
      <c r="B38" s="131"/>
      <c r="C38" s="131"/>
      <c r="D38" s="123"/>
      <c r="E38" s="123"/>
      <c r="F38" s="45" t="s">
        <v>101</v>
      </c>
      <c r="G38" s="58">
        <f>G39</f>
        <v>118000</v>
      </c>
    </row>
    <row r="39" spans="1:7">
      <c r="A39" s="49"/>
      <c r="B39" s="131"/>
      <c r="C39" s="131"/>
      <c r="D39" s="123"/>
      <c r="E39" s="123"/>
      <c r="F39" s="44" t="s">
        <v>102</v>
      </c>
      <c r="G39" s="58">
        <f>G40</f>
        <v>118000</v>
      </c>
    </row>
    <row r="40" spans="1:7">
      <c r="A40" s="49"/>
      <c r="B40" s="131"/>
      <c r="C40" s="131"/>
      <c r="D40" s="123"/>
      <c r="E40" s="123"/>
      <c r="F40" s="59" t="s">
        <v>100</v>
      </c>
      <c r="G40" s="58">
        <v>118000</v>
      </c>
    </row>
    <row r="41" spans="1:7" s="41" customFormat="1">
      <c r="A41" s="49"/>
      <c r="B41" s="131"/>
      <c r="C41" s="131"/>
      <c r="D41" s="123"/>
      <c r="E41" s="123"/>
      <c r="F41" s="56" t="s">
        <v>122</v>
      </c>
      <c r="G41" s="57">
        <f>G43</f>
        <v>10000</v>
      </c>
    </row>
    <row r="42" spans="1:7" ht="34.5">
      <c r="A42" s="49"/>
      <c r="B42" s="131"/>
      <c r="C42" s="131"/>
      <c r="D42" s="123"/>
      <c r="E42" s="123"/>
      <c r="F42" s="44" t="s">
        <v>23</v>
      </c>
      <c r="G42" s="58"/>
    </row>
    <row r="43" spans="1:7">
      <c r="A43" s="49"/>
      <c r="B43" s="131"/>
      <c r="C43" s="131"/>
      <c r="D43" s="123"/>
      <c r="E43" s="123"/>
      <c r="F43" s="45" t="s">
        <v>8</v>
      </c>
      <c r="G43" s="58">
        <f>+G44</f>
        <v>10000</v>
      </c>
    </row>
    <row r="44" spans="1:7">
      <c r="A44" s="49"/>
      <c r="B44" s="131"/>
      <c r="C44" s="131"/>
      <c r="D44" s="123"/>
      <c r="E44" s="123"/>
      <c r="F44" s="45" t="s">
        <v>9</v>
      </c>
      <c r="G44" s="58">
        <f>G45</f>
        <v>10000</v>
      </c>
    </row>
    <row r="45" spans="1:7">
      <c r="A45" s="49"/>
      <c r="B45" s="131"/>
      <c r="C45" s="131"/>
      <c r="D45" s="123"/>
      <c r="E45" s="123"/>
      <c r="F45" s="44" t="s">
        <v>115</v>
      </c>
      <c r="G45" s="58">
        <f>G46</f>
        <v>10000</v>
      </c>
    </row>
    <row r="46" spans="1:7" ht="34.5">
      <c r="A46" s="49"/>
      <c r="B46" s="131"/>
      <c r="C46" s="131"/>
      <c r="D46" s="123"/>
      <c r="E46" s="123"/>
      <c r="F46" s="44" t="s">
        <v>116</v>
      </c>
      <c r="G46" s="58">
        <f>G47</f>
        <v>10000</v>
      </c>
    </row>
    <row r="47" spans="1:7">
      <c r="A47" s="49"/>
      <c r="B47" s="131"/>
      <c r="C47" s="131"/>
      <c r="D47" s="123"/>
      <c r="E47" s="123"/>
      <c r="F47" s="44" t="s">
        <v>117</v>
      </c>
      <c r="G47" s="58">
        <v>10000</v>
      </c>
    </row>
    <row r="48" spans="1:7" s="41" customFormat="1">
      <c r="A48" s="49"/>
      <c r="B48" s="51"/>
      <c r="C48" s="51"/>
      <c r="D48" s="53"/>
      <c r="E48" s="53"/>
      <c r="F48" s="56" t="s">
        <v>123</v>
      </c>
      <c r="G48" s="57">
        <f>G50</f>
        <v>100000</v>
      </c>
    </row>
    <row r="49" spans="1:12" ht="34.5">
      <c r="A49" s="49"/>
      <c r="B49" s="51"/>
      <c r="C49" s="51"/>
      <c r="D49" s="53"/>
      <c r="E49" s="53"/>
      <c r="F49" s="44" t="s">
        <v>23</v>
      </c>
      <c r="G49" s="58"/>
      <c r="L49" s="60"/>
    </row>
    <row r="50" spans="1:12">
      <c r="A50" s="49"/>
      <c r="B50" s="51"/>
      <c r="C50" s="51"/>
      <c r="D50" s="53"/>
      <c r="E50" s="53"/>
      <c r="F50" s="45" t="s">
        <v>8</v>
      </c>
      <c r="G50" s="58">
        <f>+G51</f>
        <v>100000</v>
      </c>
    </row>
    <row r="51" spans="1:12">
      <c r="A51" s="49"/>
      <c r="B51" s="51"/>
      <c r="C51" s="51"/>
      <c r="D51" s="53"/>
      <c r="E51" s="53"/>
      <c r="F51" s="45" t="s">
        <v>9</v>
      </c>
      <c r="G51" s="58">
        <f>G52</f>
        <v>100000</v>
      </c>
    </row>
    <row r="52" spans="1:12" ht="34.5">
      <c r="A52" s="49"/>
      <c r="B52" s="51"/>
      <c r="C52" s="51"/>
      <c r="D52" s="53"/>
      <c r="E52" s="53"/>
      <c r="F52" s="45" t="s">
        <v>101</v>
      </c>
      <c r="G52" s="58">
        <f>G53</f>
        <v>100000</v>
      </c>
    </row>
    <row r="53" spans="1:12">
      <c r="A53" s="49"/>
      <c r="B53" s="51"/>
      <c r="C53" s="51"/>
      <c r="D53" s="53"/>
      <c r="E53" s="53"/>
      <c r="F53" s="44" t="s">
        <v>118</v>
      </c>
      <c r="G53" s="58">
        <f>G54</f>
        <v>100000</v>
      </c>
    </row>
    <row r="54" spans="1:12">
      <c r="A54" s="49"/>
      <c r="B54" s="51"/>
      <c r="C54" s="51"/>
      <c r="D54" s="53"/>
      <c r="E54" s="53"/>
      <c r="F54" s="59" t="s">
        <v>119</v>
      </c>
      <c r="G54" s="58">
        <v>100000</v>
      </c>
    </row>
    <row r="55" spans="1:12" s="41" customFormat="1">
      <c r="A55" s="49"/>
      <c r="B55" s="51"/>
      <c r="C55" s="51"/>
      <c r="D55" s="53"/>
      <c r="E55" s="53"/>
      <c r="F55" s="56" t="s">
        <v>124</v>
      </c>
      <c r="G55" s="57">
        <f>G57</f>
        <v>110000</v>
      </c>
    </row>
    <row r="56" spans="1:12" ht="34.5">
      <c r="A56" s="49"/>
      <c r="B56" s="51"/>
      <c r="C56" s="51"/>
      <c r="D56" s="53"/>
      <c r="E56" s="53"/>
      <c r="F56" s="44" t="s">
        <v>23</v>
      </c>
      <c r="G56" s="58"/>
    </row>
    <row r="57" spans="1:12">
      <c r="A57" s="49"/>
      <c r="B57" s="51"/>
      <c r="C57" s="51"/>
      <c r="D57" s="53"/>
      <c r="E57" s="53"/>
      <c r="F57" s="45" t="s">
        <v>8</v>
      </c>
      <c r="G57" s="58">
        <f>+G58</f>
        <v>110000</v>
      </c>
    </row>
    <row r="58" spans="1:12">
      <c r="A58" s="49"/>
      <c r="B58" s="51"/>
      <c r="C58" s="51"/>
      <c r="D58" s="53"/>
      <c r="E58" s="53"/>
      <c r="F58" s="45" t="s">
        <v>9</v>
      </c>
      <c r="G58" s="58">
        <f>G59+G62</f>
        <v>110000</v>
      </c>
    </row>
    <row r="59" spans="1:12" ht="34.5">
      <c r="A59" s="49"/>
      <c r="B59" s="51"/>
      <c r="C59" s="51"/>
      <c r="D59" s="53"/>
      <c r="E59" s="53"/>
      <c r="F59" s="45" t="s">
        <v>101</v>
      </c>
      <c r="G59" s="58">
        <f>G60</f>
        <v>103000</v>
      </c>
    </row>
    <row r="60" spans="1:12">
      <c r="A60" s="49"/>
      <c r="B60" s="51"/>
      <c r="C60" s="51"/>
      <c r="D60" s="53"/>
      <c r="E60" s="53"/>
      <c r="F60" s="44" t="s">
        <v>118</v>
      </c>
      <c r="G60" s="58">
        <f>G61</f>
        <v>103000</v>
      </c>
    </row>
    <row r="61" spans="1:12">
      <c r="A61" s="49"/>
      <c r="B61" s="51"/>
      <c r="C61" s="51"/>
      <c r="D61" s="53"/>
      <c r="E61" s="53"/>
      <c r="F61" s="59" t="s">
        <v>119</v>
      </c>
      <c r="G61" s="58">
        <v>103000</v>
      </c>
    </row>
    <row r="62" spans="1:12">
      <c r="A62" s="49"/>
      <c r="B62" s="51"/>
      <c r="C62" s="51"/>
      <c r="D62" s="53"/>
      <c r="E62" s="53"/>
      <c r="F62" s="44" t="s">
        <v>115</v>
      </c>
      <c r="G62" s="58">
        <f>G63</f>
        <v>7000</v>
      </c>
    </row>
    <row r="63" spans="1:12" ht="34.5">
      <c r="A63" s="49"/>
      <c r="B63" s="51"/>
      <c r="C63" s="51"/>
      <c r="D63" s="53"/>
      <c r="E63" s="53"/>
      <c r="F63" s="44" t="s">
        <v>116</v>
      </c>
      <c r="G63" s="58">
        <f>G64</f>
        <v>7000</v>
      </c>
    </row>
    <row r="64" spans="1:12" ht="23.25" customHeight="1">
      <c r="A64" s="49"/>
      <c r="B64" s="51"/>
      <c r="C64" s="51"/>
      <c r="D64" s="53"/>
      <c r="E64" s="53"/>
      <c r="F64" s="44" t="s">
        <v>117</v>
      </c>
      <c r="G64" s="58">
        <v>7000</v>
      </c>
    </row>
    <row r="65" spans="1:7" s="41" customFormat="1">
      <c r="A65" s="49"/>
      <c r="B65" s="51"/>
      <c r="C65" s="51"/>
      <c r="D65" s="53"/>
      <c r="E65" s="53"/>
      <c r="F65" s="56" t="s">
        <v>125</v>
      </c>
      <c r="G65" s="57">
        <f>G67</f>
        <v>216000</v>
      </c>
    </row>
    <row r="66" spans="1:7" ht="34.5">
      <c r="A66" s="49"/>
      <c r="B66" s="51"/>
      <c r="C66" s="51"/>
      <c r="D66" s="53"/>
      <c r="E66" s="53"/>
      <c r="F66" s="44" t="s">
        <v>23</v>
      </c>
      <c r="G66" s="58"/>
    </row>
    <row r="67" spans="1:7">
      <c r="A67" s="49"/>
      <c r="B67" s="51"/>
      <c r="C67" s="51"/>
      <c r="D67" s="53"/>
      <c r="E67" s="53"/>
      <c r="F67" s="45" t="s">
        <v>8</v>
      </c>
      <c r="G67" s="58">
        <f>+G68</f>
        <v>216000</v>
      </c>
    </row>
    <row r="68" spans="1:7">
      <c r="A68" s="49"/>
      <c r="B68" s="51"/>
      <c r="C68" s="51"/>
      <c r="D68" s="53"/>
      <c r="E68" s="53"/>
      <c r="F68" s="45" t="s">
        <v>9</v>
      </c>
      <c r="G68" s="58">
        <f>G69</f>
        <v>216000</v>
      </c>
    </row>
    <row r="69" spans="1:7" ht="34.5">
      <c r="A69" s="49"/>
      <c r="B69" s="51"/>
      <c r="C69" s="51"/>
      <c r="D69" s="53"/>
      <c r="E69" s="53"/>
      <c r="F69" s="45" t="s">
        <v>101</v>
      </c>
      <c r="G69" s="58">
        <f>G70+G72</f>
        <v>216000</v>
      </c>
    </row>
    <row r="70" spans="1:7">
      <c r="A70" s="49"/>
      <c r="B70" s="51"/>
      <c r="C70" s="51"/>
      <c r="D70" s="53"/>
      <c r="E70" s="53"/>
      <c r="F70" s="44" t="s">
        <v>118</v>
      </c>
      <c r="G70" s="58">
        <f>G71</f>
        <v>95000</v>
      </c>
    </row>
    <row r="71" spans="1:7">
      <c r="A71" s="49"/>
      <c r="B71" s="51"/>
      <c r="C71" s="51"/>
      <c r="D71" s="53"/>
      <c r="E71" s="53"/>
      <c r="F71" s="59" t="s">
        <v>119</v>
      </c>
      <c r="G71" s="58">
        <v>95000</v>
      </c>
    </row>
    <row r="72" spans="1:7">
      <c r="A72" s="49"/>
      <c r="B72" s="51"/>
      <c r="C72" s="51"/>
      <c r="D72" s="53"/>
      <c r="E72" s="53"/>
      <c r="F72" s="44" t="s">
        <v>102</v>
      </c>
      <c r="G72" s="58">
        <f>G73</f>
        <v>121000</v>
      </c>
    </row>
    <row r="73" spans="1:7">
      <c r="A73" s="49"/>
      <c r="B73" s="51"/>
      <c r="C73" s="51"/>
      <c r="D73" s="53"/>
      <c r="E73" s="53"/>
      <c r="F73" s="59" t="s">
        <v>100</v>
      </c>
      <c r="G73" s="58">
        <v>121000</v>
      </c>
    </row>
    <row r="74" spans="1:7" s="41" customFormat="1">
      <c r="A74" s="49"/>
      <c r="B74" s="51"/>
      <c r="C74" s="51"/>
      <c r="D74" s="53"/>
      <c r="E74" s="53"/>
      <c r="F74" s="56" t="s">
        <v>126</v>
      </c>
      <c r="G74" s="57">
        <f>G76</f>
        <v>80000</v>
      </c>
    </row>
    <row r="75" spans="1:7" ht="34.5">
      <c r="A75" s="49"/>
      <c r="B75" s="51"/>
      <c r="C75" s="51"/>
      <c r="D75" s="53"/>
      <c r="E75" s="53"/>
      <c r="F75" s="44" t="s">
        <v>23</v>
      </c>
      <c r="G75" s="58"/>
    </row>
    <row r="76" spans="1:7">
      <c r="A76" s="49"/>
      <c r="B76" s="51"/>
      <c r="C76" s="51"/>
      <c r="D76" s="53"/>
      <c r="E76" s="53"/>
      <c r="F76" s="45" t="s">
        <v>8</v>
      </c>
      <c r="G76" s="58">
        <f>+G77</f>
        <v>80000</v>
      </c>
    </row>
    <row r="77" spans="1:7">
      <c r="A77" s="49"/>
      <c r="B77" s="51"/>
      <c r="C77" s="51"/>
      <c r="D77" s="53"/>
      <c r="E77" s="53"/>
      <c r="F77" s="45" t="s">
        <v>9</v>
      </c>
      <c r="G77" s="58">
        <f>G78+G83</f>
        <v>80000</v>
      </c>
    </row>
    <row r="78" spans="1:7" ht="34.5">
      <c r="A78" s="49"/>
      <c r="B78" s="51"/>
      <c r="C78" s="51"/>
      <c r="D78" s="53"/>
      <c r="E78" s="53"/>
      <c r="F78" s="45" t="s">
        <v>101</v>
      </c>
      <c r="G78" s="58">
        <f>G79+G81</f>
        <v>70000</v>
      </c>
    </row>
    <row r="79" spans="1:7">
      <c r="A79" s="49"/>
      <c r="B79" s="51"/>
      <c r="C79" s="51"/>
      <c r="D79" s="53"/>
      <c r="E79" s="53"/>
      <c r="F79" s="44" t="s">
        <v>118</v>
      </c>
      <c r="G79" s="58">
        <f>G80</f>
        <v>40000</v>
      </c>
    </row>
    <row r="80" spans="1:7">
      <c r="A80" s="49"/>
      <c r="B80" s="51"/>
      <c r="C80" s="51"/>
      <c r="D80" s="53"/>
      <c r="E80" s="53"/>
      <c r="F80" s="59" t="s">
        <v>119</v>
      </c>
      <c r="G80" s="58">
        <v>40000</v>
      </c>
    </row>
    <row r="81" spans="1:7">
      <c r="A81" s="49"/>
      <c r="B81" s="51"/>
      <c r="C81" s="51"/>
      <c r="D81" s="53"/>
      <c r="E81" s="53"/>
      <c r="F81" s="44" t="s">
        <v>102</v>
      </c>
      <c r="G81" s="58">
        <f>G82</f>
        <v>30000</v>
      </c>
    </row>
    <row r="82" spans="1:7">
      <c r="A82" s="49"/>
      <c r="B82" s="51"/>
      <c r="C82" s="51"/>
      <c r="D82" s="53"/>
      <c r="E82" s="53"/>
      <c r="F82" s="59" t="s">
        <v>100</v>
      </c>
      <c r="G82" s="58">
        <v>30000</v>
      </c>
    </row>
    <row r="83" spans="1:7">
      <c r="A83" s="49"/>
      <c r="B83" s="51"/>
      <c r="C83" s="51"/>
      <c r="D83" s="53"/>
      <c r="E83" s="53"/>
      <c r="F83" s="44" t="s">
        <v>115</v>
      </c>
      <c r="G83" s="58">
        <f>G84</f>
        <v>10000</v>
      </c>
    </row>
    <row r="84" spans="1:7" ht="34.5">
      <c r="A84" s="49"/>
      <c r="B84" s="51"/>
      <c r="C84" s="51"/>
      <c r="D84" s="53"/>
      <c r="E84" s="53"/>
      <c r="F84" s="44" t="s">
        <v>116</v>
      </c>
      <c r="G84" s="58">
        <f>G85</f>
        <v>10000</v>
      </c>
    </row>
    <row r="85" spans="1:7">
      <c r="A85" s="49"/>
      <c r="B85" s="51"/>
      <c r="C85" s="51"/>
      <c r="D85" s="53"/>
      <c r="E85" s="53"/>
      <c r="F85" s="44" t="s">
        <v>117</v>
      </c>
      <c r="G85" s="58">
        <v>10000</v>
      </c>
    </row>
    <row r="86" spans="1:7" s="41" customFormat="1">
      <c r="A86" s="49"/>
      <c r="B86" s="51"/>
      <c r="C86" s="51"/>
      <c r="D86" s="53"/>
      <c r="E86" s="53"/>
      <c r="F86" s="56" t="s">
        <v>127</v>
      </c>
      <c r="G86" s="57">
        <f>G88</f>
        <v>160000</v>
      </c>
    </row>
    <row r="87" spans="1:7" ht="34.5">
      <c r="A87" s="49"/>
      <c r="B87" s="51"/>
      <c r="C87" s="51"/>
      <c r="D87" s="53"/>
      <c r="E87" s="53"/>
      <c r="F87" s="44" t="s">
        <v>23</v>
      </c>
      <c r="G87" s="58"/>
    </row>
    <row r="88" spans="1:7">
      <c r="A88" s="49"/>
      <c r="B88" s="51"/>
      <c r="C88" s="51"/>
      <c r="D88" s="53"/>
      <c r="E88" s="53"/>
      <c r="F88" s="45" t="s">
        <v>8</v>
      </c>
      <c r="G88" s="58">
        <f>+G89</f>
        <v>160000</v>
      </c>
    </row>
    <row r="89" spans="1:7">
      <c r="A89" s="49"/>
      <c r="B89" s="51"/>
      <c r="C89" s="51"/>
      <c r="D89" s="53"/>
      <c r="E89" s="53"/>
      <c r="F89" s="45" t="s">
        <v>9</v>
      </c>
      <c r="G89" s="58">
        <f>G90+G93</f>
        <v>160000</v>
      </c>
    </row>
    <row r="90" spans="1:7" ht="34.5">
      <c r="A90" s="49"/>
      <c r="B90" s="51"/>
      <c r="C90" s="51"/>
      <c r="D90" s="53"/>
      <c r="E90" s="53"/>
      <c r="F90" s="45" t="s">
        <v>101</v>
      </c>
      <c r="G90" s="58">
        <f>G91</f>
        <v>140000</v>
      </c>
    </row>
    <row r="91" spans="1:7">
      <c r="A91" s="49"/>
      <c r="B91" s="51"/>
      <c r="C91" s="51"/>
      <c r="D91" s="53"/>
      <c r="E91" s="53"/>
      <c r="F91" s="44" t="s">
        <v>118</v>
      </c>
      <c r="G91" s="58">
        <f>G92</f>
        <v>140000</v>
      </c>
    </row>
    <row r="92" spans="1:7">
      <c r="A92" s="49"/>
      <c r="B92" s="51"/>
      <c r="C92" s="51"/>
      <c r="D92" s="53"/>
      <c r="E92" s="53"/>
      <c r="F92" s="59" t="s">
        <v>119</v>
      </c>
      <c r="G92" s="58">
        <v>140000</v>
      </c>
    </row>
    <row r="93" spans="1:7">
      <c r="A93" s="49"/>
      <c r="B93" s="51"/>
      <c r="C93" s="51"/>
      <c r="D93" s="53"/>
      <c r="E93" s="53"/>
      <c r="F93" s="44" t="s">
        <v>115</v>
      </c>
      <c r="G93" s="58">
        <f>G94</f>
        <v>20000</v>
      </c>
    </row>
    <row r="94" spans="1:7" ht="34.5">
      <c r="A94" s="49"/>
      <c r="B94" s="51"/>
      <c r="C94" s="51"/>
      <c r="D94" s="53"/>
      <c r="E94" s="53"/>
      <c r="F94" s="44" t="s">
        <v>116</v>
      </c>
      <c r="G94" s="58">
        <f>G95</f>
        <v>20000</v>
      </c>
    </row>
    <row r="95" spans="1:7">
      <c r="A95" s="49"/>
      <c r="B95" s="51"/>
      <c r="C95" s="51"/>
      <c r="D95" s="53"/>
      <c r="E95" s="53"/>
      <c r="F95" s="44" t="s">
        <v>117</v>
      </c>
      <c r="G95" s="58">
        <v>20000</v>
      </c>
    </row>
    <row r="96" spans="1:7" s="41" customFormat="1">
      <c r="A96" s="49"/>
      <c r="B96" s="51"/>
      <c r="C96" s="51"/>
      <c r="D96" s="53"/>
      <c r="E96" s="53"/>
      <c r="F96" s="56" t="s">
        <v>128</v>
      </c>
      <c r="G96" s="57">
        <f>G98</f>
        <v>50000</v>
      </c>
    </row>
    <row r="97" spans="1:9" ht="34.5">
      <c r="A97" s="49"/>
      <c r="B97" s="51"/>
      <c r="C97" s="51"/>
      <c r="D97" s="53"/>
      <c r="E97" s="53"/>
      <c r="F97" s="44" t="s">
        <v>23</v>
      </c>
      <c r="G97" s="58"/>
    </row>
    <row r="98" spans="1:9">
      <c r="A98" s="49"/>
      <c r="B98" s="51"/>
      <c r="C98" s="51"/>
      <c r="D98" s="53"/>
      <c r="E98" s="53"/>
      <c r="F98" s="45" t="s">
        <v>8</v>
      </c>
      <c r="G98" s="58">
        <f>+G99</f>
        <v>50000</v>
      </c>
    </row>
    <row r="99" spans="1:9">
      <c r="A99" s="49"/>
      <c r="B99" s="51"/>
      <c r="C99" s="51"/>
      <c r="D99" s="53"/>
      <c r="E99" s="53"/>
      <c r="F99" s="45" t="s">
        <v>9</v>
      </c>
      <c r="G99" s="58">
        <f>G100</f>
        <v>50000</v>
      </c>
    </row>
    <row r="100" spans="1:9">
      <c r="A100" s="49"/>
      <c r="B100" s="51"/>
      <c r="C100" s="51"/>
      <c r="D100" s="53"/>
      <c r="E100" s="53"/>
      <c r="F100" s="44" t="s">
        <v>115</v>
      </c>
      <c r="G100" s="58">
        <f>G101</f>
        <v>50000</v>
      </c>
    </row>
    <row r="101" spans="1:9" ht="34.5">
      <c r="A101" s="49"/>
      <c r="B101" s="51"/>
      <c r="C101" s="51"/>
      <c r="D101" s="53"/>
      <c r="E101" s="53"/>
      <c r="F101" s="44" t="s">
        <v>116</v>
      </c>
      <c r="G101" s="58">
        <f>G102</f>
        <v>50000</v>
      </c>
    </row>
    <row r="102" spans="1:9">
      <c r="A102" s="49"/>
      <c r="B102" s="51"/>
      <c r="C102" s="51"/>
      <c r="D102" s="53"/>
      <c r="E102" s="53"/>
      <c r="F102" s="44" t="s">
        <v>117</v>
      </c>
      <c r="G102" s="58">
        <v>50000</v>
      </c>
    </row>
    <row r="103" spans="1:9" s="41" customFormat="1">
      <c r="A103" s="49"/>
      <c r="B103" s="51"/>
      <c r="C103" s="51"/>
      <c r="D103" s="53"/>
      <c r="E103" s="53"/>
      <c r="F103" s="56" t="s">
        <v>129</v>
      </c>
      <c r="G103" s="57">
        <f>G105</f>
        <v>88000</v>
      </c>
    </row>
    <row r="104" spans="1:9" ht="34.5">
      <c r="A104" s="49"/>
      <c r="B104" s="51"/>
      <c r="C104" s="51"/>
      <c r="D104" s="53"/>
      <c r="E104" s="53"/>
      <c r="F104" s="44" t="s">
        <v>23</v>
      </c>
      <c r="G104" s="58"/>
    </row>
    <row r="105" spans="1:9">
      <c r="A105" s="49"/>
      <c r="B105" s="51"/>
      <c r="C105" s="51"/>
      <c r="D105" s="53"/>
      <c r="E105" s="53"/>
      <c r="F105" s="45" t="s">
        <v>8</v>
      </c>
      <c r="G105" s="58">
        <f>+G106</f>
        <v>88000</v>
      </c>
    </row>
    <row r="106" spans="1:9">
      <c r="A106" s="49"/>
      <c r="B106" s="51"/>
      <c r="C106" s="51"/>
      <c r="D106" s="53"/>
      <c r="E106" s="53"/>
      <c r="F106" s="45" t="s">
        <v>9</v>
      </c>
      <c r="G106" s="58">
        <f>G107</f>
        <v>88000</v>
      </c>
    </row>
    <row r="107" spans="1:9" ht="34.5">
      <c r="A107" s="49"/>
      <c r="B107" s="51"/>
      <c r="C107" s="51"/>
      <c r="D107" s="53"/>
      <c r="E107" s="53"/>
      <c r="F107" s="45" t="s">
        <v>101</v>
      </c>
      <c r="G107" s="58">
        <f>G108+G111</f>
        <v>88000</v>
      </c>
    </row>
    <row r="108" spans="1:9">
      <c r="A108" s="49"/>
      <c r="B108" s="51"/>
      <c r="C108" s="51"/>
      <c r="D108" s="53"/>
      <c r="E108" s="53"/>
      <c r="F108" s="44" t="s">
        <v>118</v>
      </c>
      <c r="G108" s="58">
        <f>G109</f>
        <v>80000</v>
      </c>
    </row>
    <row r="109" spans="1:9">
      <c r="A109" s="49"/>
      <c r="B109" s="51"/>
      <c r="C109" s="51"/>
      <c r="D109" s="53"/>
      <c r="E109" s="53"/>
      <c r="F109" s="59" t="s">
        <v>119</v>
      </c>
      <c r="G109" s="58">
        <v>80000</v>
      </c>
    </row>
    <row r="110" spans="1:9">
      <c r="A110" s="49"/>
      <c r="B110" s="51"/>
      <c r="C110" s="51"/>
      <c r="D110" s="53"/>
      <c r="E110" s="53"/>
      <c r="F110" s="44" t="s">
        <v>102</v>
      </c>
      <c r="G110" s="58">
        <f>G111</f>
        <v>8000</v>
      </c>
    </row>
    <row r="111" spans="1:9">
      <c r="A111" s="49"/>
      <c r="B111" s="51"/>
      <c r="C111" s="51"/>
      <c r="D111" s="53"/>
      <c r="E111" s="53"/>
      <c r="F111" s="59" t="s">
        <v>100</v>
      </c>
      <c r="G111" s="58">
        <v>8000</v>
      </c>
    </row>
    <row r="112" spans="1:9" s="64" customFormat="1">
      <c r="A112" s="61" t="s">
        <v>68</v>
      </c>
      <c r="B112" s="61"/>
      <c r="C112" s="61"/>
      <c r="D112" s="61"/>
      <c r="E112" s="52"/>
      <c r="F112" s="62" t="s">
        <v>55</v>
      </c>
      <c r="G112" s="63">
        <f>+G113</f>
        <v>-1000000</v>
      </c>
      <c r="H112" s="38"/>
      <c r="I112" s="38"/>
    </row>
    <row r="113" spans="1:7" ht="34.5">
      <c r="A113" s="65"/>
      <c r="B113" s="61"/>
      <c r="C113" s="61"/>
      <c r="D113" s="61"/>
      <c r="E113" s="61"/>
      <c r="F113" s="48" t="s">
        <v>62</v>
      </c>
      <c r="G113" s="66">
        <f t="shared" ref="G113" si="2">+G115</f>
        <v>-1000000</v>
      </c>
    </row>
    <row r="114" spans="1:7">
      <c r="A114" s="65"/>
      <c r="B114" s="65" t="s">
        <v>69</v>
      </c>
      <c r="C114" s="65"/>
      <c r="D114" s="65"/>
      <c r="E114" s="65"/>
      <c r="F114" s="45" t="s">
        <v>7</v>
      </c>
      <c r="G114" s="67"/>
    </row>
    <row r="115" spans="1:7" ht="34.5">
      <c r="A115" s="65"/>
      <c r="B115" s="65"/>
      <c r="C115" s="68"/>
      <c r="D115" s="68"/>
      <c r="E115" s="68"/>
      <c r="F115" s="48" t="s">
        <v>63</v>
      </c>
      <c r="G115" s="66">
        <f t="shared" ref="G115" si="3">+G117</f>
        <v>-1000000</v>
      </c>
    </row>
    <row r="116" spans="1:7">
      <c r="A116" s="65"/>
      <c r="B116" s="65"/>
      <c r="C116" s="65" t="s">
        <v>69</v>
      </c>
      <c r="D116" s="65"/>
      <c r="E116" s="65"/>
      <c r="F116" s="45" t="s">
        <v>7</v>
      </c>
      <c r="G116" s="67"/>
    </row>
    <row r="117" spans="1:7">
      <c r="A117" s="65"/>
      <c r="B117" s="65"/>
      <c r="C117" s="65"/>
      <c r="D117" s="65"/>
      <c r="E117" s="65"/>
      <c r="F117" s="45" t="s">
        <v>56</v>
      </c>
      <c r="G117" s="66">
        <f>+G130+G131</f>
        <v>-1000000</v>
      </c>
    </row>
    <row r="118" spans="1:7" ht="14.25" customHeight="1">
      <c r="A118" s="65"/>
      <c r="B118" s="65"/>
      <c r="C118" s="65"/>
      <c r="D118" s="65"/>
      <c r="E118" s="65"/>
      <c r="F118" s="45" t="s">
        <v>7</v>
      </c>
      <c r="G118" s="67"/>
    </row>
    <row r="119" spans="1:7">
      <c r="A119" s="65"/>
      <c r="B119" s="65"/>
      <c r="C119" s="65"/>
      <c r="D119" s="65"/>
      <c r="E119" s="65"/>
      <c r="F119" s="45" t="s">
        <v>64</v>
      </c>
      <c r="G119" s="66">
        <f t="shared" ref="G119" si="4">+G121</f>
        <v>-1000000</v>
      </c>
    </row>
    <row r="120" spans="1:7">
      <c r="A120" s="65"/>
      <c r="B120" s="65"/>
      <c r="C120" s="65"/>
      <c r="D120" s="65"/>
      <c r="E120" s="68"/>
      <c r="F120" s="45" t="s">
        <v>7</v>
      </c>
      <c r="G120" s="69"/>
    </row>
    <row r="121" spans="1:7">
      <c r="A121" s="65"/>
      <c r="B121" s="65"/>
      <c r="C121" s="65"/>
      <c r="D121" s="61" t="s">
        <v>70</v>
      </c>
      <c r="E121" s="124" t="s">
        <v>65</v>
      </c>
      <c r="F121" s="124" t="s">
        <v>56</v>
      </c>
      <c r="G121" s="63">
        <f>+G130+G131</f>
        <v>-1000000</v>
      </c>
    </row>
    <row r="122" spans="1:7" ht="15" customHeight="1">
      <c r="A122" s="65"/>
      <c r="B122" s="65"/>
      <c r="C122" s="65"/>
      <c r="D122" s="65"/>
      <c r="E122" s="70"/>
      <c r="F122" s="44" t="s">
        <v>7</v>
      </c>
      <c r="G122" s="58"/>
    </row>
    <row r="123" spans="1:7">
      <c r="A123" s="65"/>
      <c r="B123" s="65"/>
      <c r="C123" s="65"/>
      <c r="D123" s="65"/>
      <c r="E123" s="54">
        <v>11001</v>
      </c>
      <c r="F123" s="45" t="s">
        <v>56</v>
      </c>
      <c r="G123" s="66">
        <f>+G125</f>
        <v>-1000000</v>
      </c>
    </row>
    <row r="124" spans="1:7">
      <c r="A124" s="65"/>
      <c r="B124" s="65"/>
      <c r="C124" s="65"/>
      <c r="D124" s="65"/>
      <c r="E124" s="125"/>
      <c r="F124" s="44" t="s">
        <v>26</v>
      </c>
      <c r="G124" s="69"/>
    </row>
    <row r="125" spans="1:7">
      <c r="A125" s="65"/>
      <c r="B125" s="65"/>
      <c r="C125" s="65"/>
      <c r="D125" s="65"/>
      <c r="E125" s="125"/>
      <c r="F125" s="45" t="s">
        <v>64</v>
      </c>
      <c r="G125" s="66">
        <f t="shared" ref="G125" si="5">+G127</f>
        <v>-1000000</v>
      </c>
    </row>
    <row r="126" spans="1:7" ht="34.5">
      <c r="A126" s="65"/>
      <c r="B126" s="65"/>
      <c r="C126" s="65"/>
      <c r="D126" s="65"/>
      <c r="E126" s="125"/>
      <c r="F126" s="44" t="s">
        <v>29</v>
      </c>
      <c r="G126" s="66"/>
    </row>
    <row r="127" spans="1:7">
      <c r="A127" s="65"/>
      <c r="B127" s="65"/>
      <c r="C127" s="65"/>
      <c r="D127" s="65"/>
      <c r="E127" s="125"/>
      <c r="F127" s="44" t="s">
        <v>8</v>
      </c>
      <c r="G127" s="66">
        <f t="shared" ref="G127:G128" si="6">+G128</f>
        <v>-1000000</v>
      </c>
    </row>
    <row r="128" spans="1:7">
      <c r="A128" s="65"/>
      <c r="B128" s="65"/>
      <c r="C128" s="65"/>
      <c r="D128" s="65"/>
      <c r="E128" s="125"/>
      <c r="F128" s="44" t="s">
        <v>9</v>
      </c>
      <c r="G128" s="66">
        <f t="shared" si="6"/>
        <v>-1000000</v>
      </c>
    </row>
    <row r="129" spans="1:7">
      <c r="A129" s="65"/>
      <c r="B129" s="65"/>
      <c r="C129" s="65"/>
      <c r="D129" s="65"/>
      <c r="E129" s="125"/>
      <c r="F129" s="44" t="s">
        <v>66</v>
      </c>
      <c r="G129" s="66">
        <f>+G130</f>
        <v>-1000000</v>
      </c>
    </row>
    <row r="130" spans="1:7">
      <c r="A130" s="68"/>
      <c r="B130" s="68"/>
      <c r="C130" s="68"/>
      <c r="D130" s="68"/>
      <c r="E130" s="125"/>
      <c r="F130" s="45" t="s">
        <v>67</v>
      </c>
      <c r="G130" s="71">
        <f>-G23</f>
        <v>-1000000</v>
      </c>
    </row>
  </sheetData>
  <mergeCells count="20">
    <mergeCell ref="A1:G1"/>
    <mergeCell ref="A2:G2"/>
    <mergeCell ref="A3:G3"/>
    <mergeCell ref="A5:G5"/>
    <mergeCell ref="A8:C8"/>
    <mergeCell ref="D8:E8"/>
    <mergeCell ref="F8:F9"/>
    <mergeCell ref="E24:E47"/>
    <mergeCell ref="E121:F121"/>
    <mergeCell ref="E124:E130"/>
    <mergeCell ref="B13:B14"/>
    <mergeCell ref="C13:C16"/>
    <mergeCell ref="D13:D16"/>
    <mergeCell ref="E13:E20"/>
    <mergeCell ref="B15:B47"/>
    <mergeCell ref="C17:C47"/>
    <mergeCell ref="D17:D20"/>
    <mergeCell ref="D21:D47"/>
    <mergeCell ref="E21:F21"/>
    <mergeCell ref="E22:E23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zoomScaleNormal="100" zoomScaleSheetLayoutView="100" workbookViewId="0">
      <selection activeCell="C23" sqref="C23"/>
    </sheetView>
  </sheetViews>
  <sheetFormatPr defaultRowHeight="17.25"/>
  <cols>
    <col min="1" max="1" width="27" style="72" customWidth="1"/>
    <col min="2" max="2" width="70.7109375" style="72" customWidth="1"/>
    <col min="3" max="3" width="25.28515625" style="72" customWidth="1"/>
    <col min="4" max="6" width="9" style="72" customWidth="1"/>
    <col min="7" max="250" width="9.140625" style="72"/>
    <col min="251" max="251" width="4.7109375" style="72" customWidth="1"/>
    <col min="252" max="252" width="19.85546875" style="72" customWidth="1"/>
    <col min="253" max="253" width="72.140625" style="72" customWidth="1"/>
    <col min="254" max="254" width="0" style="72" hidden="1" customWidth="1"/>
    <col min="255" max="255" width="18.28515625" style="72" customWidth="1"/>
    <col min="256" max="256" width="17.5703125" style="72" customWidth="1"/>
    <col min="257" max="262" width="9" style="72" customWidth="1"/>
    <col min="263" max="506" width="9.140625" style="72"/>
    <col min="507" max="507" width="4.7109375" style="72" customWidth="1"/>
    <col min="508" max="508" width="19.85546875" style="72" customWidth="1"/>
    <col min="509" max="509" width="72.140625" style="72" customWidth="1"/>
    <col min="510" max="510" width="0" style="72" hidden="1" customWidth="1"/>
    <col min="511" max="511" width="18.28515625" style="72" customWidth="1"/>
    <col min="512" max="512" width="17.5703125" style="72" customWidth="1"/>
    <col min="513" max="518" width="9" style="72" customWidth="1"/>
    <col min="519" max="762" width="9.140625" style="72"/>
    <col min="763" max="763" width="4.7109375" style="72" customWidth="1"/>
    <col min="764" max="764" width="19.85546875" style="72" customWidth="1"/>
    <col min="765" max="765" width="72.140625" style="72" customWidth="1"/>
    <col min="766" max="766" width="0" style="72" hidden="1" customWidth="1"/>
    <col min="767" max="767" width="18.28515625" style="72" customWidth="1"/>
    <col min="768" max="768" width="17.5703125" style="72" customWidth="1"/>
    <col min="769" max="774" width="9" style="72" customWidth="1"/>
    <col min="775" max="1018" width="9.140625" style="72"/>
    <col min="1019" max="1019" width="4.7109375" style="72" customWidth="1"/>
    <col min="1020" max="1020" width="19.85546875" style="72" customWidth="1"/>
    <col min="1021" max="1021" width="72.140625" style="72" customWidth="1"/>
    <col min="1022" max="1022" width="0" style="72" hidden="1" customWidth="1"/>
    <col min="1023" max="1023" width="18.28515625" style="72" customWidth="1"/>
    <col min="1024" max="1024" width="17.5703125" style="72" customWidth="1"/>
    <col min="1025" max="1030" width="9" style="72" customWidth="1"/>
    <col min="1031" max="1274" width="9.140625" style="72"/>
    <col min="1275" max="1275" width="4.7109375" style="72" customWidth="1"/>
    <col min="1276" max="1276" width="19.85546875" style="72" customWidth="1"/>
    <col min="1277" max="1277" width="72.140625" style="72" customWidth="1"/>
    <col min="1278" max="1278" width="0" style="72" hidden="1" customWidth="1"/>
    <col min="1279" max="1279" width="18.28515625" style="72" customWidth="1"/>
    <col min="1280" max="1280" width="17.5703125" style="72" customWidth="1"/>
    <col min="1281" max="1286" width="9" style="72" customWidth="1"/>
    <col min="1287" max="1530" width="9.140625" style="72"/>
    <col min="1531" max="1531" width="4.7109375" style="72" customWidth="1"/>
    <col min="1532" max="1532" width="19.85546875" style="72" customWidth="1"/>
    <col min="1533" max="1533" width="72.140625" style="72" customWidth="1"/>
    <col min="1534" max="1534" width="0" style="72" hidden="1" customWidth="1"/>
    <col min="1535" max="1535" width="18.28515625" style="72" customWidth="1"/>
    <col min="1536" max="1536" width="17.5703125" style="72" customWidth="1"/>
    <col min="1537" max="1542" width="9" style="72" customWidth="1"/>
    <col min="1543" max="1786" width="9.140625" style="72"/>
    <col min="1787" max="1787" width="4.7109375" style="72" customWidth="1"/>
    <col min="1788" max="1788" width="19.85546875" style="72" customWidth="1"/>
    <col min="1789" max="1789" width="72.140625" style="72" customWidth="1"/>
    <col min="1790" max="1790" width="0" style="72" hidden="1" customWidth="1"/>
    <col min="1791" max="1791" width="18.28515625" style="72" customWidth="1"/>
    <col min="1792" max="1792" width="17.5703125" style="72" customWidth="1"/>
    <col min="1793" max="1798" width="9" style="72" customWidth="1"/>
    <col min="1799" max="2042" width="9.140625" style="72"/>
    <col min="2043" max="2043" width="4.7109375" style="72" customWidth="1"/>
    <col min="2044" max="2044" width="19.85546875" style="72" customWidth="1"/>
    <col min="2045" max="2045" width="72.140625" style="72" customWidth="1"/>
    <col min="2046" max="2046" width="0" style="72" hidden="1" customWidth="1"/>
    <col min="2047" max="2047" width="18.28515625" style="72" customWidth="1"/>
    <col min="2048" max="2048" width="17.5703125" style="72" customWidth="1"/>
    <col min="2049" max="2054" width="9" style="72" customWidth="1"/>
    <col min="2055" max="2298" width="9.140625" style="72"/>
    <col min="2299" max="2299" width="4.7109375" style="72" customWidth="1"/>
    <col min="2300" max="2300" width="19.85546875" style="72" customWidth="1"/>
    <col min="2301" max="2301" width="72.140625" style="72" customWidth="1"/>
    <col min="2302" max="2302" width="0" style="72" hidden="1" customWidth="1"/>
    <col min="2303" max="2303" width="18.28515625" style="72" customWidth="1"/>
    <col min="2304" max="2304" width="17.5703125" style="72" customWidth="1"/>
    <col min="2305" max="2310" width="9" style="72" customWidth="1"/>
    <col min="2311" max="2554" width="9.140625" style="72"/>
    <col min="2555" max="2555" width="4.7109375" style="72" customWidth="1"/>
    <col min="2556" max="2556" width="19.85546875" style="72" customWidth="1"/>
    <col min="2557" max="2557" width="72.140625" style="72" customWidth="1"/>
    <col min="2558" max="2558" width="0" style="72" hidden="1" customWidth="1"/>
    <col min="2559" max="2559" width="18.28515625" style="72" customWidth="1"/>
    <col min="2560" max="2560" width="17.5703125" style="72" customWidth="1"/>
    <col min="2561" max="2566" width="9" style="72" customWidth="1"/>
    <col min="2567" max="2810" width="9.140625" style="72"/>
    <col min="2811" max="2811" width="4.7109375" style="72" customWidth="1"/>
    <col min="2812" max="2812" width="19.85546875" style="72" customWidth="1"/>
    <col min="2813" max="2813" width="72.140625" style="72" customWidth="1"/>
    <col min="2814" max="2814" width="0" style="72" hidden="1" customWidth="1"/>
    <col min="2815" max="2815" width="18.28515625" style="72" customWidth="1"/>
    <col min="2816" max="2816" width="17.5703125" style="72" customWidth="1"/>
    <col min="2817" max="2822" width="9" style="72" customWidth="1"/>
    <col min="2823" max="3066" width="9.140625" style="72"/>
    <col min="3067" max="3067" width="4.7109375" style="72" customWidth="1"/>
    <col min="3068" max="3068" width="19.85546875" style="72" customWidth="1"/>
    <col min="3069" max="3069" width="72.140625" style="72" customWidth="1"/>
    <col min="3070" max="3070" width="0" style="72" hidden="1" customWidth="1"/>
    <col min="3071" max="3071" width="18.28515625" style="72" customWidth="1"/>
    <col min="3072" max="3072" width="17.5703125" style="72" customWidth="1"/>
    <col min="3073" max="3078" width="9" style="72" customWidth="1"/>
    <col min="3079" max="3322" width="9.140625" style="72"/>
    <col min="3323" max="3323" width="4.7109375" style="72" customWidth="1"/>
    <col min="3324" max="3324" width="19.85546875" style="72" customWidth="1"/>
    <col min="3325" max="3325" width="72.140625" style="72" customWidth="1"/>
    <col min="3326" max="3326" width="0" style="72" hidden="1" customWidth="1"/>
    <col min="3327" max="3327" width="18.28515625" style="72" customWidth="1"/>
    <col min="3328" max="3328" width="17.5703125" style="72" customWidth="1"/>
    <col min="3329" max="3334" width="9" style="72" customWidth="1"/>
    <col min="3335" max="3578" width="9.140625" style="72"/>
    <col min="3579" max="3579" width="4.7109375" style="72" customWidth="1"/>
    <col min="3580" max="3580" width="19.85546875" style="72" customWidth="1"/>
    <col min="3581" max="3581" width="72.140625" style="72" customWidth="1"/>
    <col min="3582" max="3582" width="0" style="72" hidden="1" customWidth="1"/>
    <col min="3583" max="3583" width="18.28515625" style="72" customWidth="1"/>
    <col min="3584" max="3584" width="17.5703125" style="72" customWidth="1"/>
    <col min="3585" max="3590" width="9" style="72" customWidth="1"/>
    <col min="3591" max="3834" width="9.140625" style="72"/>
    <col min="3835" max="3835" width="4.7109375" style="72" customWidth="1"/>
    <col min="3836" max="3836" width="19.85546875" style="72" customWidth="1"/>
    <col min="3837" max="3837" width="72.140625" style="72" customWidth="1"/>
    <col min="3838" max="3838" width="0" style="72" hidden="1" customWidth="1"/>
    <col min="3839" max="3839" width="18.28515625" style="72" customWidth="1"/>
    <col min="3840" max="3840" width="17.5703125" style="72" customWidth="1"/>
    <col min="3841" max="3846" width="9" style="72" customWidth="1"/>
    <col min="3847" max="4090" width="9.140625" style="72"/>
    <col min="4091" max="4091" width="4.7109375" style="72" customWidth="1"/>
    <col min="4092" max="4092" width="19.85546875" style="72" customWidth="1"/>
    <col min="4093" max="4093" width="72.140625" style="72" customWidth="1"/>
    <col min="4094" max="4094" width="0" style="72" hidden="1" customWidth="1"/>
    <col min="4095" max="4095" width="18.28515625" style="72" customWidth="1"/>
    <col min="4096" max="4096" width="17.5703125" style="72" customWidth="1"/>
    <col min="4097" max="4102" width="9" style="72" customWidth="1"/>
    <col min="4103" max="4346" width="9.140625" style="72"/>
    <col min="4347" max="4347" width="4.7109375" style="72" customWidth="1"/>
    <col min="4348" max="4348" width="19.85546875" style="72" customWidth="1"/>
    <col min="4349" max="4349" width="72.140625" style="72" customWidth="1"/>
    <col min="4350" max="4350" width="0" style="72" hidden="1" customWidth="1"/>
    <col min="4351" max="4351" width="18.28515625" style="72" customWidth="1"/>
    <col min="4352" max="4352" width="17.5703125" style="72" customWidth="1"/>
    <col min="4353" max="4358" width="9" style="72" customWidth="1"/>
    <col min="4359" max="4602" width="9.140625" style="72"/>
    <col min="4603" max="4603" width="4.7109375" style="72" customWidth="1"/>
    <col min="4604" max="4604" width="19.85546875" style="72" customWidth="1"/>
    <col min="4605" max="4605" width="72.140625" style="72" customWidth="1"/>
    <col min="4606" max="4606" width="0" style="72" hidden="1" customWidth="1"/>
    <col min="4607" max="4607" width="18.28515625" style="72" customWidth="1"/>
    <col min="4608" max="4608" width="17.5703125" style="72" customWidth="1"/>
    <col min="4609" max="4614" width="9" style="72" customWidth="1"/>
    <col min="4615" max="4858" width="9.140625" style="72"/>
    <col min="4859" max="4859" width="4.7109375" style="72" customWidth="1"/>
    <col min="4860" max="4860" width="19.85546875" style="72" customWidth="1"/>
    <col min="4861" max="4861" width="72.140625" style="72" customWidth="1"/>
    <col min="4862" max="4862" width="0" style="72" hidden="1" customWidth="1"/>
    <col min="4863" max="4863" width="18.28515625" style="72" customWidth="1"/>
    <col min="4864" max="4864" width="17.5703125" style="72" customWidth="1"/>
    <col min="4865" max="4870" width="9" style="72" customWidth="1"/>
    <col min="4871" max="5114" width="9.140625" style="72"/>
    <col min="5115" max="5115" width="4.7109375" style="72" customWidth="1"/>
    <col min="5116" max="5116" width="19.85546875" style="72" customWidth="1"/>
    <col min="5117" max="5117" width="72.140625" style="72" customWidth="1"/>
    <col min="5118" max="5118" width="0" style="72" hidden="1" customWidth="1"/>
    <col min="5119" max="5119" width="18.28515625" style="72" customWidth="1"/>
    <col min="5120" max="5120" width="17.5703125" style="72" customWidth="1"/>
    <col min="5121" max="5126" width="9" style="72" customWidth="1"/>
    <col min="5127" max="5370" width="9.140625" style="72"/>
    <col min="5371" max="5371" width="4.7109375" style="72" customWidth="1"/>
    <col min="5372" max="5372" width="19.85546875" style="72" customWidth="1"/>
    <col min="5373" max="5373" width="72.140625" style="72" customWidth="1"/>
    <col min="5374" max="5374" width="0" style="72" hidden="1" customWidth="1"/>
    <col min="5375" max="5375" width="18.28515625" style="72" customWidth="1"/>
    <col min="5376" max="5376" width="17.5703125" style="72" customWidth="1"/>
    <col min="5377" max="5382" width="9" style="72" customWidth="1"/>
    <col min="5383" max="5626" width="9.140625" style="72"/>
    <col min="5627" max="5627" width="4.7109375" style="72" customWidth="1"/>
    <col min="5628" max="5628" width="19.85546875" style="72" customWidth="1"/>
    <col min="5629" max="5629" width="72.140625" style="72" customWidth="1"/>
    <col min="5630" max="5630" width="0" style="72" hidden="1" customWidth="1"/>
    <col min="5631" max="5631" width="18.28515625" style="72" customWidth="1"/>
    <col min="5632" max="5632" width="17.5703125" style="72" customWidth="1"/>
    <col min="5633" max="5638" width="9" style="72" customWidth="1"/>
    <col min="5639" max="5882" width="9.140625" style="72"/>
    <col min="5883" max="5883" width="4.7109375" style="72" customWidth="1"/>
    <col min="5884" max="5884" width="19.85546875" style="72" customWidth="1"/>
    <col min="5885" max="5885" width="72.140625" style="72" customWidth="1"/>
    <col min="5886" max="5886" width="0" style="72" hidden="1" customWidth="1"/>
    <col min="5887" max="5887" width="18.28515625" style="72" customWidth="1"/>
    <col min="5888" max="5888" width="17.5703125" style="72" customWidth="1"/>
    <col min="5889" max="5894" width="9" style="72" customWidth="1"/>
    <col min="5895" max="6138" width="9.140625" style="72"/>
    <col min="6139" max="6139" width="4.7109375" style="72" customWidth="1"/>
    <col min="6140" max="6140" width="19.85546875" style="72" customWidth="1"/>
    <col min="6141" max="6141" width="72.140625" style="72" customWidth="1"/>
    <col min="6142" max="6142" width="0" style="72" hidden="1" customWidth="1"/>
    <col min="6143" max="6143" width="18.28515625" style="72" customWidth="1"/>
    <col min="6144" max="6144" width="17.5703125" style="72" customWidth="1"/>
    <col min="6145" max="6150" width="9" style="72" customWidth="1"/>
    <col min="6151" max="6394" width="9.140625" style="72"/>
    <col min="6395" max="6395" width="4.7109375" style="72" customWidth="1"/>
    <col min="6396" max="6396" width="19.85546875" style="72" customWidth="1"/>
    <col min="6397" max="6397" width="72.140625" style="72" customWidth="1"/>
    <col min="6398" max="6398" width="0" style="72" hidden="1" customWidth="1"/>
    <col min="6399" max="6399" width="18.28515625" style="72" customWidth="1"/>
    <col min="6400" max="6400" width="17.5703125" style="72" customWidth="1"/>
    <col min="6401" max="6406" width="9" style="72" customWidth="1"/>
    <col min="6407" max="6650" width="9.140625" style="72"/>
    <col min="6651" max="6651" width="4.7109375" style="72" customWidth="1"/>
    <col min="6652" max="6652" width="19.85546875" style="72" customWidth="1"/>
    <col min="6653" max="6653" width="72.140625" style="72" customWidth="1"/>
    <col min="6654" max="6654" width="0" style="72" hidden="1" customWidth="1"/>
    <col min="6655" max="6655" width="18.28515625" style="72" customWidth="1"/>
    <col min="6656" max="6656" width="17.5703125" style="72" customWidth="1"/>
    <col min="6657" max="6662" width="9" style="72" customWidth="1"/>
    <col min="6663" max="6906" width="9.140625" style="72"/>
    <col min="6907" max="6907" width="4.7109375" style="72" customWidth="1"/>
    <col min="6908" max="6908" width="19.85546875" style="72" customWidth="1"/>
    <col min="6909" max="6909" width="72.140625" style="72" customWidth="1"/>
    <col min="6910" max="6910" width="0" style="72" hidden="1" customWidth="1"/>
    <col min="6911" max="6911" width="18.28515625" style="72" customWidth="1"/>
    <col min="6912" max="6912" width="17.5703125" style="72" customWidth="1"/>
    <col min="6913" max="6918" width="9" style="72" customWidth="1"/>
    <col min="6919" max="7162" width="9.140625" style="72"/>
    <col min="7163" max="7163" width="4.7109375" style="72" customWidth="1"/>
    <col min="7164" max="7164" width="19.85546875" style="72" customWidth="1"/>
    <col min="7165" max="7165" width="72.140625" style="72" customWidth="1"/>
    <col min="7166" max="7166" width="0" style="72" hidden="1" customWidth="1"/>
    <col min="7167" max="7167" width="18.28515625" style="72" customWidth="1"/>
    <col min="7168" max="7168" width="17.5703125" style="72" customWidth="1"/>
    <col min="7169" max="7174" width="9" style="72" customWidth="1"/>
    <col min="7175" max="7418" width="9.140625" style="72"/>
    <col min="7419" max="7419" width="4.7109375" style="72" customWidth="1"/>
    <col min="7420" max="7420" width="19.85546875" style="72" customWidth="1"/>
    <col min="7421" max="7421" width="72.140625" style="72" customWidth="1"/>
    <col min="7422" max="7422" width="0" style="72" hidden="1" customWidth="1"/>
    <col min="7423" max="7423" width="18.28515625" style="72" customWidth="1"/>
    <col min="7424" max="7424" width="17.5703125" style="72" customWidth="1"/>
    <col min="7425" max="7430" width="9" style="72" customWidth="1"/>
    <col min="7431" max="7674" width="9.140625" style="72"/>
    <col min="7675" max="7675" width="4.7109375" style="72" customWidth="1"/>
    <col min="7676" max="7676" width="19.85546875" style="72" customWidth="1"/>
    <col min="7677" max="7677" width="72.140625" style="72" customWidth="1"/>
    <col min="7678" max="7678" width="0" style="72" hidden="1" customWidth="1"/>
    <col min="7679" max="7679" width="18.28515625" style="72" customWidth="1"/>
    <col min="7680" max="7680" width="17.5703125" style="72" customWidth="1"/>
    <col min="7681" max="7686" width="9" style="72" customWidth="1"/>
    <col min="7687" max="7930" width="9.140625" style="72"/>
    <col min="7931" max="7931" width="4.7109375" style="72" customWidth="1"/>
    <col min="7932" max="7932" width="19.85546875" style="72" customWidth="1"/>
    <col min="7933" max="7933" width="72.140625" style="72" customWidth="1"/>
    <col min="7934" max="7934" width="0" style="72" hidden="1" customWidth="1"/>
    <col min="7935" max="7935" width="18.28515625" style="72" customWidth="1"/>
    <col min="7936" max="7936" width="17.5703125" style="72" customWidth="1"/>
    <col min="7937" max="7942" width="9" style="72" customWidth="1"/>
    <col min="7943" max="8186" width="9.140625" style="72"/>
    <col min="8187" max="8187" width="4.7109375" style="72" customWidth="1"/>
    <col min="8188" max="8188" width="19.85546875" style="72" customWidth="1"/>
    <col min="8189" max="8189" width="72.140625" style="72" customWidth="1"/>
    <col min="8190" max="8190" width="0" style="72" hidden="1" customWidth="1"/>
    <col min="8191" max="8191" width="18.28515625" style="72" customWidth="1"/>
    <col min="8192" max="8192" width="17.5703125" style="72" customWidth="1"/>
    <col min="8193" max="8198" width="9" style="72" customWidth="1"/>
    <col min="8199" max="8442" width="9.140625" style="72"/>
    <col min="8443" max="8443" width="4.7109375" style="72" customWidth="1"/>
    <col min="8444" max="8444" width="19.85546875" style="72" customWidth="1"/>
    <col min="8445" max="8445" width="72.140625" style="72" customWidth="1"/>
    <col min="8446" max="8446" width="0" style="72" hidden="1" customWidth="1"/>
    <col min="8447" max="8447" width="18.28515625" style="72" customWidth="1"/>
    <col min="8448" max="8448" width="17.5703125" style="72" customWidth="1"/>
    <col min="8449" max="8454" width="9" style="72" customWidth="1"/>
    <col min="8455" max="8698" width="9.140625" style="72"/>
    <col min="8699" max="8699" width="4.7109375" style="72" customWidth="1"/>
    <col min="8700" max="8700" width="19.85546875" style="72" customWidth="1"/>
    <col min="8701" max="8701" width="72.140625" style="72" customWidth="1"/>
    <col min="8702" max="8702" width="0" style="72" hidden="1" customWidth="1"/>
    <col min="8703" max="8703" width="18.28515625" style="72" customWidth="1"/>
    <col min="8704" max="8704" width="17.5703125" style="72" customWidth="1"/>
    <col min="8705" max="8710" width="9" style="72" customWidth="1"/>
    <col min="8711" max="8954" width="9.140625" style="72"/>
    <col min="8955" max="8955" width="4.7109375" style="72" customWidth="1"/>
    <col min="8956" max="8956" width="19.85546875" style="72" customWidth="1"/>
    <col min="8957" max="8957" width="72.140625" style="72" customWidth="1"/>
    <col min="8958" max="8958" width="0" style="72" hidden="1" customWidth="1"/>
    <col min="8959" max="8959" width="18.28515625" style="72" customWidth="1"/>
    <col min="8960" max="8960" width="17.5703125" style="72" customWidth="1"/>
    <col min="8961" max="8966" width="9" style="72" customWidth="1"/>
    <col min="8967" max="9210" width="9.140625" style="72"/>
    <col min="9211" max="9211" width="4.7109375" style="72" customWidth="1"/>
    <col min="9212" max="9212" width="19.85546875" style="72" customWidth="1"/>
    <col min="9213" max="9213" width="72.140625" style="72" customWidth="1"/>
    <col min="9214" max="9214" width="0" style="72" hidden="1" customWidth="1"/>
    <col min="9215" max="9215" width="18.28515625" style="72" customWidth="1"/>
    <col min="9216" max="9216" width="17.5703125" style="72" customWidth="1"/>
    <col min="9217" max="9222" width="9" style="72" customWidth="1"/>
    <col min="9223" max="9466" width="9.140625" style="72"/>
    <col min="9467" max="9467" width="4.7109375" style="72" customWidth="1"/>
    <col min="9468" max="9468" width="19.85546875" style="72" customWidth="1"/>
    <col min="9469" max="9469" width="72.140625" style="72" customWidth="1"/>
    <col min="9470" max="9470" width="0" style="72" hidden="1" customWidth="1"/>
    <col min="9471" max="9471" width="18.28515625" style="72" customWidth="1"/>
    <col min="9472" max="9472" width="17.5703125" style="72" customWidth="1"/>
    <col min="9473" max="9478" width="9" style="72" customWidth="1"/>
    <col min="9479" max="9722" width="9.140625" style="72"/>
    <col min="9723" max="9723" width="4.7109375" style="72" customWidth="1"/>
    <col min="9724" max="9724" width="19.85546875" style="72" customWidth="1"/>
    <col min="9725" max="9725" width="72.140625" style="72" customWidth="1"/>
    <col min="9726" max="9726" width="0" style="72" hidden="1" customWidth="1"/>
    <col min="9727" max="9727" width="18.28515625" style="72" customWidth="1"/>
    <col min="9728" max="9728" width="17.5703125" style="72" customWidth="1"/>
    <col min="9729" max="9734" width="9" style="72" customWidth="1"/>
    <col min="9735" max="9978" width="9.140625" style="72"/>
    <col min="9979" max="9979" width="4.7109375" style="72" customWidth="1"/>
    <col min="9980" max="9980" width="19.85546875" style="72" customWidth="1"/>
    <col min="9981" max="9981" width="72.140625" style="72" customWidth="1"/>
    <col min="9982" max="9982" width="0" style="72" hidden="1" customWidth="1"/>
    <col min="9983" max="9983" width="18.28515625" style="72" customWidth="1"/>
    <col min="9984" max="9984" width="17.5703125" style="72" customWidth="1"/>
    <col min="9985" max="9990" width="9" style="72" customWidth="1"/>
    <col min="9991" max="10234" width="9.140625" style="72"/>
    <col min="10235" max="10235" width="4.7109375" style="72" customWidth="1"/>
    <col min="10236" max="10236" width="19.85546875" style="72" customWidth="1"/>
    <col min="10237" max="10237" width="72.140625" style="72" customWidth="1"/>
    <col min="10238" max="10238" width="0" style="72" hidden="1" customWidth="1"/>
    <col min="10239" max="10239" width="18.28515625" style="72" customWidth="1"/>
    <col min="10240" max="10240" width="17.5703125" style="72" customWidth="1"/>
    <col min="10241" max="10246" width="9" style="72" customWidth="1"/>
    <col min="10247" max="10490" width="9.140625" style="72"/>
    <col min="10491" max="10491" width="4.7109375" style="72" customWidth="1"/>
    <col min="10492" max="10492" width="19.85546875" style="72" customWidth="1"/>
    <col min="10493" max="10493" width="72.140625" style="72" customWidth="1"/>
    <col min="10494" max="10494" width="0" style="72" hidden="1" customWidth="1"/>
    <col min="10495" max="10495" width="18.28515625" style="72" customWidth="1"/>
    <col min="10496" max="10496" width="17.5703125" style="72" customWidth="1"/>
    <col min="10497" max="10502" width="9" style="72" customWidth="1"/>
    <col min="10503" max="10746" width="9.140625" style="72"/>
    <col min="10747" max="10747" width="4.7109375" style="72" customWidth="1"/>
    <col min="10748" max="10748" width="19.85546875" style="72" customWidth="1"/>
    <col min="10749" max="10749" width="72.140625" style="72" customWidth="1"/>
    <col min="10750" max="10750" width="0" style="72" hidden="1" customWidth="1"/>
    <col min="10751" max="10751" width="18.28515625" style="72" customWidth="1"/>
    <col min="10752" max="10752" width="17.5703125" style="72" customWidth="1"/>
    <col min="10753" max="10758" width="9" style="72" customWidth="1"/>
    <col min="10759" max="11002" width="9.140625" style="72"/>
    <col min="11003" max="11003" width="4.7109375" style="72" customWidth="1"/>
    <col min="11004" max="11004" width="19.85546875" style="72" customWidth="1"/>
    <col min="11005" max="11005" width="72.140625" style="72" customWidth="1"/>
    <col min="11006" max="11006" width="0" style="72" hidden="1" customWidth="1"/>
    <col min="11007" max="11007" width="18.28515625" style="72" customWidth="1"/>
    <col min="11008" max="11008" width="17.5703125" style="72" customWidth="1"/>
    <col min="11009" max="11014" width="9" style="72" customWidth="1"/>
    <col min="11015" max="11258" width="9.140625" style="72"/>
    <col min="11259" max="11259" width="4.7109375" style="72" customWidth="1"/>
    <col min="11260" max="11260" width="19.85546875" style="72" customWidth="1"/>
    <col min="11261" max="11261" width="72.140625" style="72" customWidth="1"/>
    <col min="11262" max="11262" width="0" style="72" hidden="1" customWidth="1"/>
    <col min="11263" max="11263" width="18.28515625" style="72" customWidth="1"/>
    <col min="11264" max="11264" width="17.5703125" style="72" customWidth="1"/>
    <col min="11265" max="11270" width="9" style="72" customWidth="1"/>
    <col min="11271" max="11514" width="9.140625" style="72"/>
    <col min="11515" max="11515" width="4.7109375" style="72" customWidth="1"/>
    <col min="11516" max="11516" width="19.85546875" style="72" customWidth="1"/>
    <col min="11517" max="11517" width="72.140625" style="72" customWidth="1"/>
    <col min="11518" max="11518" width="0" style="72" hidden="1" customWidth="1"/>
    <col min="11519" max="11519" width="18.28515625" style="72" customWidth="1"/>
    <col min="11520" max="11520" width="17.5703125" style="72" customWidth="1"/>
    <col min="11521" max="11526" width="9" style="72" customWidth="1"/>
    <col min="11527" max="11770" width="9.140625" style="72"/>
    <col min="11771" max="11771" width="4.7109375" style="72" customWidth="1"/>
    <col min="11772" max="11772" width="19.85546875" style="72" customWidth="1"/>
    <col min="11773" max="11773" width="72.140625" style="72" customWidth="1"/>
    <col min="11774" max="11774" width="0" style="72" hidden="1" customWidth="1"/>
    <col min="11775" max="11775" width="18.28515625" style="72" customWidth="1"/>
    <col min="11776" max="11776" width="17.5703125" style="72" customWidth="1"/>
    <col min="11777" max="11782" width="9" style="72" customWidth="1"/>
    <col min="11783" max="12026" width="9.140625" style="72"/>
    <col min="12027" max="12027" width="4.7109375" style="72" customWidth="1"/>
    <col min="12028" max="12028" width="19.85546875" style="72" customWidth="1"/>
    <col min="12029" max="12029" width="72.140625" style="72" customWidth="1"/>
    <col min="12030" max="12030" width="0" style="72" hidden="1" customWidth="1"/>
    <col min="12031" max="12031" width="18.28515625" style="72" customWidth="1"/>
    <col min="12032" max="12032" width="17.5703125" style="72" customWidth="1"/>
    <col min="12033" max="12038" width="9" style="72" customWidth="1"/>
    <col min="12039" max="12282" width="9.140625" style="72"/>
    <col min="12283" max="12283" width="4.7109375" style="72" customWidth="1"/>
    <col min="12284" max="12284" width="19.85546875" style="72" customWidth="1"/>
    <col min="12285" max="12285" width="72.140625" style="72" customWidth="1"/>
    <col min="12286" max="12286" width="0" style="72" hidden="1" customWidth="1"/>
    <col min="12287" max="12287" width="18.28515625" style="72" customWidth="1"/>
    <col min="12288" max="12288" width="17.5703125" style="72" customWidth="1"/>
    <col min="12289" max="12294" width="9" style="72" customWidth="1"/>
    <col min="12295" max="12538" width="9.140625" style="72"/>
    <col min="12539" max="12539" width="4.7109375" style="72" customWidth="1"/>
    <col min="12540" max="12540" width="19.85546875" style="72" customWidth="1"/>
    <col min="12541" max="12541" width="72.140625" style="72" customWidth="1"/>
    <col min="12542" max="12542" width="0" style="72" hidden="1" customWidth="1"/>
    <col min="12543" max="12543" width="18.28515625" style="72" customWidth="1"/>
    <col min="12544" max="12544" width="17.5703125" style="72" customWidth="1"/>
    <col min="12545" max="12550" width="9" style="72" customWidth="1"/>
    <col min="12551" max="12794" width="9.140625" style="72"/>
    <col min="12795" max="12795" width="4.7109375" style="72" customWidth="1"/>
    <col min="12796" max="12796" width="19.85546875" style="72" customWidth="1"/>
    <col min="12797" max="12797" width="72.140625" style="72" customWidth="1"/>
    <col min="12798" max="12798" width="0" style="72" hidden="1" customWidth="1"/>
    <col min="12799" max="12799" width="18.28515625" style="72" customWidth="1"/>
    <col min="12800" max="12800" width="17.5703125" style="72" customWidth="1"/>
    <col min="12801" max="12806" width="9" style="72" customWidth="1"/>
    <col min="12807" max="13050" width="9.140625" style="72"/>
    <col min="13051" max="13051" width="4.7109375" style="72" customWidth="1"/>
    <col min="13052" max="13052" width="19.85546875" style="72" customWidth="1"/>
    <col min="13053" max="13053" width="72.140625" style="72" customWidth="1"/>
    <col min="13054" max="13054" width="0" style="72" hidden="1" customWidth="1"/>
    <col min="13055" max="13055" width="18.28515625" style="72" customWidth="1"/>
    <col min="13056" max="13056" width="17.5703125" style="72" customWidth="1"/>
    <col min="13057" max="13062" width="9" style="72" customWidth="1"/>
    <col min="13063" max="13306" width="9.140625" style="72"/>
    <col min="13307" max="13307" width="4.7109375" style="72" customWidth="1"/>
    <col min="13308" max="13308" width="19.85546875" style="72" customWidth="1"/>
    <col min="13309" max="13309" width="72.140625" style="72" customWidth="1"/>
    <col min="13310" max="13310" width="0" style="72" hidden="1" customWidth="1"/>
    <col min="13311" max="13311" width="18.28515625" style="72" customWidth="1"/>
    <col min="13312" max="13312" width="17.5703125" style="72" customWidth="1"/>
    <col min="13313" max="13318" width="9" style="72" customWidth="1"/>
    <col min="13319" max="13562" width="9.140625" style="72"/>
    <col min="13563" max="13563" width="4.7109375" style="72" customWidth="1"/>
    <col min="13564" max="13564" width="19.85546875" style="72" customWidth="1"/>
    <col min="13565" max="13565" width="72.140625" style="72" customWidth="1"/>
    <col min="13566" max="13566" width="0" style="72" hidden="1" customWidth="1"/>
    <col min="13567" max="13567" width="18.28515625" style="72" customWidth="1"/>
    <col min="13568" max="13568" width="17.5703125" style="72" customWidth="1"/>
    <col min="13569" max="13574" width="9" style="72" customWidth="1"/>
    <col min="13575" max="13818" width="9.140625" style="72"/>
    <col min="13819" max="13819" width="4.7109375" style="72" customWidth="1"/>
    <col min="13820" max="13820" width="19.85546875" style="72" customWidth="1"/>
    <col min="13821" max="13821" width="72.140625" style="72" customWidth="1"/>
    <col min="13822" max="13822" width="0" style="72" hidden="1" customWidth="1"/>
    <col min="13823" max="13823" width="18.28515625" style="72" customWidth="1"/>
    <col min="13824" max="13824" width="17.5703125" style="72" customWidth="1"/>
    <col min="13825" max="13830" width="9" style="72" customWidth="1"/>
    <col min="13831" max="14074" width="9.140625" style="72"/>
    <col min="14075" max="14075" width="4.7109375" style="72" customWidth="1"/>
    <col min="14076" max="14076" width="19.85546875" style="72" customWidth="1"/>
    <col min="14077" max="14077" width="72.140625" style="72" customWidth="1"/>
    <col min="14078" max="14078" width="0" style="72" hidden="1" customWidth="1"/>
    <col min="14079" max="14079" width="18.28515625" style="72" customWidth="1"/>
    <col min="14080" max="14080" width="17.5703125" style="72" customWidth="1"/>
    <col min="14081" max="14086" width="9" style="72" customWidth="1"/>
    <col min="14087" max="14330" width="9.140625" style="72"/>
    <col min="14331" max="14331" width="4.7109375" style="72" customWidth="1"/>
    <col min="14332" max="14332" width="19.85546875" style="72" customWidth="1"/>
    <col min="14333" max="14333" width="72.140625" style="72" customWidth="1"/>
    <col min="14334" max="14334" width="0" style="72" hidden="1" customWidth="1"/>
    <col min="14335" max="14335" width="18.28515625" style="72" customWidth="1"/>
    <col min="14336" max="14336" width="17.5703125" style="72" customWidth="1"/>
    <col min="14337" max="14342" width="9" style="72" customWidth="1"/>
    <col min="14343" max="14586" width="9.140625" style="72"/>
    <col min="14587" max="14587" width="4.7109375" style="72" customWidth="1"/>
    <col min="14588" max="14588" width="19.85546875" style="72" customWidth="1"/>
    <col min="14589" max="14589" width="72.140625" style="72" customWidth="1"/>
    <col min="14590" max="14590" width="0" style="72" hidden="1" customWidth="1"/>
    <col min="14591" max="14591" width="18.28515625" style="72" customWidth="1"/>
    <col min="14592" max="14592" width="17.5703125" style="72" customWidth="1"/>
    <col min="14593" max="14598" width="9" style="72" customWidth="1"/>
    <col min="14599" max="14842" width="9.140625" style="72"/>
    <col min="14843" max="14843" width="4.7109375" style="72" customWidth="1"/>
    <col min="14844" max="14844" width="19.85546875" style="72" customWidth="1"/>
    <col min="14845" max="14845" width="72.140625" style="72" customWidth="1"/>
    <col min="14846" max="14846" width="0" style="72" hidden="1" customWidth="1"/>
    <col min="14847" max="14847" width="18.28515625" style="72" customWidth="1"/>
    <col min="14848" max="14848" width="17.5703125" style="72" customWidth="1"/>
    <col min="14849" max="14854" width="9" style="72" customWidth="1"/>
    <col min="14855" max="15098" width="9.140625" style="72"/>
    <col min="15099" max="15099" width="4.7109375" style="72" customWidth="1"/>
    <col min="15100" max="15100" width="19.85546875" style="72" customWidth="1"/>
    <col min="15101" max="15101" width="72.140625" style="72" customWidth="1"/>
    <col min="15102" max="15102" width="0" style="72" hidden="1" customWidth="1"/>
    <col min="15103" max="15103" width="18.28515625" style="72" customWidth="1"/>
    <col min="15104" max="15104" width="17.5703125" style="72" customWidth="1"/>
    <col min="15105" max="15110" width="9" style="72" customWidth="1"/>
    <col min="15111" max="15354" width="9.140625" style="72"/>
    <col min="15355" max="15355" width="4.7109375" style="72" customWidth="1"/>
    <col min="15356" max="15356" width="19.85546875" style="72" customWidth="1"/>
    <col min="15357" max="15357" width="72.140625" style="72" customWidth="1"/>
    <col min="15358" max="15358" width="0" style="72" hidden="1" customWidth="1"/>
    <col min="15359" max="15359" width="18.28515625" style="72" customWidth="1"/>
    <col min="15360" max="15360" width="17.5703125" style="72" customWidth="1"/>
    <col min="15361" max="15366" width="9" style="72" customWidth="1"/>
    <col min="15367" max="15610" width="9.140625" style="72"/>
    <col min="15611" max="15611" width="4.7109375" style="72" customWidth="1"/>
    <col min="15612" max="15612" width="19.85546875" style="72" customWidth="1"/>
    <col min="15613" max="15613" width="72.140625" style="72" customWidth="1"/>
    <col min="15614" max="15614" width="0" style="72" hidden="1" customWidth="1"/>
    <col min="15615" max="15615" width="18.28515625" style="72" customWidth="1"/>
    <col min="15616" max="15616" width="17.5703125" style="72" customWidth="1"/>
    <col min="15617" max="15622" width="9" style="72" customWidth="1"/>
    <col min="15623" max="15866" width="9.140625" style="72"/>
    <col min="15867" max="15867" width="4.7109375" style="72" customWidth="1"/>
    <col min="15868" max="15868" width="19.85546875" style="72" customWidth="1"/>
    <col min="15869" max="15869" width="72.140625" style="72" customWidth="1"/>
    <col min="15870" max="15870" width="0" style="72" hidden="1" customWidth="1"/>
    <col min="15871" max="15871" width="18.28515625" style="72" customWidth="1"/>
    <col min="15872" max="15872" width="17.5703125" style="72" customWidth="1"/>
    <col min="15873" max="15878" width="9" style="72" customWidth="1"/>
    <col min="15879" max="16122" width="9.140625" style="72"/>
    <col min="16123" max="16123" width="4.7109375" style="72" customWidth="1"/>
    <col min="16124" max="16124" width="19.85546875" style="72" customWidth="1"/>
    <col min="16125" max="16125" width="72.140625" style="72" customWidth="1"/>
    <col min="16126" max="16126" width="0" style="72" hidden="1" customWidth="1"/>
    <col min="16127" max="16127" width="18.28515625" style="72" customWidth="1"/>
    <col min="16128" max="16128" width="17.5703125" style="72" customWidth="1"/>
    <col min="16129" max="16134" width="9" style="72" customWidth="1"/>
    <col min="16135" max="16384" width="9.140625" style="72"/>
  </cols>
  <sheetData>
    <row r="1" spans="1:3" ht="15.75" customHeight="1">
      <c r="C1" s="73" t="s">
        <v>114</v>
      </c>
    </row>
    <row r="2" spans="1:3">
      <c r="C2" s="73" t="s">
        <v>97</v>
      </c>
    </row>
    <row r="3" spans="1:3">
      <c r="C3" s="73" t="s">
        <v>1</v>
      </c>
    </row>
    <row r="5" spans="1:3" ht="38.25" customHeight="1">
      <c r="A5" s="139" t="s">
        <v>99</v>
      </c>
      <c r="B5" s="139"/>
      <c r="C5" s="139"/>
    </row>
    <row r="6" spans="1:3" ht="27.75" customHeight="1">
      <c r="A6" s="74"/>
      <c r="B6" s="74"/>
      <c r="C6" s="74"/>
    </row>
    <row r="7" spans="1:3">
      <c r="C7" s="73" t="s">
        <v>98</v>
      </c>
    </row>
    <row r="8" spans="1:3">
      <c r="A8" s="140" t="s">
        <v>88</v>
      </c>
      <c r="B8" s="140"/>
      <c r="C8" s="140"/>
    </row>
    <row r="9" spans="1:3">
      <c r="A9" s="72" t="s">
        <v>71</v>
      </c>
    </row>
    <row r="11" spans="1:3">
      <c r="A11" s="75" t="s">
        <v>40</v>
      </c>
      <c r="B11" s="75" t="s">
        <v>41</v>
      </c>
    </row>
    <row r="12" spans="1:3">
      <c r="A12" s="76">
        <v>1212</v>
      </c>
      <c r="B12" s="77" t="s">
        <v>42</v>
      </c>
    </row>
    <row r="13" spans="1:3">
      <c r="A13" s="78"/>
      <c r="B13" s="78"/>
    </row>
    <row r="14" spans="1:3">
      <c r="A14" s="79" t="s">
        <v>43</v>
      </c>
      <c r="B14" s="80"/>
    </row>
    <row r="15" spans="1:3" ht="90.75" customHeight="1">
      <c r="A15" s="75" t="s">
        <v>44</v>
      </c>
      <c r="B15" s="45" t="s">
        <v>45</v>
      </c>
      <c r="C15" s="81" t="s">
        <v>87</v>
      </c>
    </row>
    <row r="16" spans="1:3">
      <c r="A16" s="75" t="s">
        <v>46</v>
      </c>
      <c r="B16" s="45">
        <f>Հ1!B20</f>
        <v>12030</v>
      </c>
      <c r="C16" s="82" t="s">
        <v>84</v>
      </c>
    </row>
    <row r="17" spans="1:3" ht="60" customHeight="1">
      <c r="A17" s="75" t="s">
        <v>47</v>
      </c>
      <c r="B17" s="45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83"/>
    </row>
    <row r="18" spans="1:3" ht="72.75" customHeight="1">
      <c r="A18" s="84" t="s">
        <v>48</v>
      </c>
      <c r="B18" s="45" t="str">
        <f>+Հ1!C23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85"/>
    </row>
    <row r="19" spans="1:3" ht="34.5">
      <c r="A19" s="86" t="s">
        <v>49</v>
      </c>
      <c r="B19" s="45" t="s">
        <v>50</v>
      </c>
      <c r="C19" s="85"/>
    </row>
    <row r="20" spans="1:3" ht="64.5" customHeight="1">
      <c r="A20" s="86" t="s">
        <v>51</v>
      </c>
      <c r="B20" s="45" t="s">
        <v>103</v>
      </c>
      <c r="C20" s="87"/>
    </row>
    <row r="21" spans="1:3">
      <c r="A21" s="141" t="s">
        <v>0</v>
      </c>
      <c r="B21" s="142"/>
      <c r="C21" s="87"/>
    </row>
    <row r="22" spans="1:3" ht="27" customHeight="1">
      <c r="A22" s="145" t="s">
        <v>133</v>
      </c>
      <c r="B22" s="146"/>
      <c r="C22" s="87">
        <f>Հ4!C22+Հ4!C40+Հ4!C58+Հ4!C76+Հ4!C94+Հ4!C112+Հ4!C130+Հ4!C148+Հ4!C166+Հ4!C184</f>
        <v>80424</v>
      </c>
    </row>
    <row r="23" spans="1:3">
      <c r="A23" s="89" t="s">
        <v>52</v>
      </c>
      <c r="B23" s="90"/>
      <c r="C23" s="91">
        <f>'Հ2 '!G21</f>
        <v>1000000</v>
      </c>
    </row>
    <row r="24" spans="1:3" ht="18" customHeight="1"/>
    <row r="25" spans="1:3">
      <c r="A25" s="74"/>
      <c r="B25" s="74"/>
      <c r="C25" s="73" t="s">
        <v>89</v>
      </c>
    </row>
    <row r="26" spans="1:3" ht="23.25" customHeight="1">
      <c r="A26" s="92"/>
      <c r="B26" s="93" t="s">
        <v>55</v>
      </c>
    </row>
    <row r="27" spans="1:3">
      <c r="A27" s="92" t="s">
        <v>71</v>
      </c>
      <c r="B27" s="92"/>
    </row>
    <row r="28" spans="1:3">
      <c r="A28" s="92"/>
      <c r="B28" s="92"/>
    </row>
    <row r="29" spans="1:3">
      <c r="A29" s="81" t="s">
        <v>72</v>
      </c>
      <c r="B29" s="81" t="s">
        <v>73</v>
      </c>
    </row>
    <row r="30" spans="1:3">
      <c r="A30" s="45">
        <v>1139</v>
      </c>
      <c r="B30" s="81" t="s">
        <v>65</v>
      </c>
    </row>
    <row r="31" spans="1:3">
      <c r="A31" s="88"/>
      <c r="B31" s="94"/>
    </row>
    <row r="32" spans="1:3">
      <c r="A32" s="79" t="s">
        <v>74</v>
      </c>
      <c r="B32" s="94"/>
    </row>
    <row r="33" spans="1:3" ht="98.25" customHeight="1">
      <c r="A33" s="81" t="s">
        <v>75</v>
      </c>
      <c r="B33" s="45">
        <v>1139</v>
      </c>
      <c r="C33" s="95" t="s">
        <v>85</v>
      </c>
    </row>
    <row r="34" spans="1:3" ht="33" customHeight="1">
      <c r="A34" s="96" t="s">
        <v>76</v>
      </c>
      <c r="B34" s="48">
        <v>11001</v>
      </c>
      <c r="C34" s="82" t="s">
        <v>84</v>
      </c>
    </row>
    <row r="35" spans="1:3" ht="34.5">
      <c r="A35" s="96" t="s">
        <v>77</v>
      </c>
      <c r="B35" s="45" t="s">
        <v>65</v>
      </c>
      <c r="C35" s="144"/>
    </row>
    <row r="36" spans="1:3" ht="69">
      <c r="A36" s="96" t="s">
        <v>78</v>
      </c>
      <c r="B36" s="45" t="s">
        <v>79</v>
      </c>
      <c r="C36" s="144"/>
    </row>
    <row r="37" spans="1:3">
      <c r="A37" s="96" t="s">
        <v>80</v>
      </c>
      <c r="B37" s="45" t="s">
        <v>81</v>
      </c>
      <c r="C37" s="144"/>
    </row>
    <row r="38" spans="1:3" ht="51.75">
      <c r="A38" s="48" t="s">
        <v>82</v>
      </c>
      <c r="B38" s="45" t="s">
        <v>55</v>
      </c>
      <c r="C38" s="144"/>
    </row>
    <row r="39" spans="1:3">
      <c r="A39" s="97"/>
      <c r="B39" s="98" t="s">
        <v>0</v>
      </c>
      <c r="C39" s="144"/>
    </row>
    <row r="40" spans="1:3">
      <c r="A40" s="143" t="s">
        <v>83</v>
      </c>
      <c r="B40" s="143"/>
      <c r="C40" s="99">
        <f>'Հ2 '!G123</f>
        <v>-1000000</v>
      </c>
    </row>
  </sheetData>
  <mergeCells count="6">
    <mergeCell ref="A5:C5"/>
    <mergeCell ref="A8:C8"/>
    <mergeCell ref="A21:B21"/>
    <mergeCell ref="A40:B40"/>
    <mergeCell ref="C35:C39"/>
    <mergeCell ref="A22:B22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topLeftCell="A13" zoomScaleNormal="100" workbookViewId="0">
      <selection activeCell="H201" sqref="H201"/>
    </sheetView>
  </sheetViews>
  <sheetFormatPr defaultRowHeight="17.25"/>
  <cols>
    <col min="1" max="1" width="30.140625" style="72" customWidth="1"/>
    <col min="2" max="2" width="73.42578125" style="72" customWidth="1"/>
    <col min="3" max="3" width="29.28515625" style="72" customWidth="1"/>
    <col min="4" max="9" width="9" style="72" customWidth="1"/>
    <col min="10" max="253" width="9.140625" style="72"/>
    <col min="254" max="254" width="4.7109375" style="72" customWidth="1"/>
    <col min="255" max="255" width="19.85546875" style="72" customWidth="1"/>
    <col min="256" max="256" width="72.140625" style="72" customWidth="1"/>
    <col min="257" max="257" width="0" style="72" hidden="1" customWidth="1"/>
    <col min="258" max="258" width="18.28515625" style="72" customWidth="1"/>
    <col min="259" max="259" width="17.5703125" style="72" customWidth="1"/>
    <col min="260" max="265" width="9" style="72" customWidth="1"/>
    <col min="266" max="509" width="9.140625" style="72"/>
    <col min="510" max="510" width="4.7109375" style="72" customWidth="1"/>
    <col min="511" max="511" width="19.85546875" style="72" customWidth="1"/>
    <col min="512" max="512" width="72.140625" style="72" customWidth="1"/>
    <col min="513" max="513" width="0" style="72" hidden="1" customWidth="1"/>
    <col min="514" max="514" width="18.28515625" style="72" customWidth="1"/>
    <col min="515" max="515" width="17.5703125" style="72" customWidth="1"/>
    <col min="516" max="521" width="9" style="72" customWidth="1"/>
    <col min="522" max="765" width="9.140625" style="72"/>
    <col min="766" max="766" width="4.7109375" style="72" customWidth="1"/>
    <col min="767" max="767" width="19.85546875" style="72" customWidth="1"/>
    <col min="768" max="768" width="72.140625" style="72" customWidth="1"/>
    <col min="769" max="769" width="0" style="72" hidden="1" customWidth="1"/>
    <col min="770" max="770" width="18.28515625" style="72" customWidth="1"/>
    <col min="771" max="771" width="17.5703125" style="72" customWidth="1"/>
    <col min="772" max="777" width="9" style="72" customWidth="1"/>
    <col min="778" max="1021" width="9.140625" style="72"/>
    <col min="1022" max="1022" width="4.7109375" style="72" customWidth="1"/>
    <col min="1023" max="1023" width="19.85546875" style="72" customWidth="1"/>
    <col min="1024" max="1024" width="72.140625" style="72" customWidth="1"/>
    <col min="1025" max="1025" width="0" style="72" hidden="1" customWidth="1"/>
    <col min="1026" max="1026" width="18.28515625" style="72" customWidth="1"/>
    <col min="1027" max="1027" width="17.5703125" style="72" customWidth="1"/>
    <col min="1028" max="1033" width="9" style="72" customWidth="1"/>
    <col min="1034" max="1277" width="9.140625" style="72"/>
    <col min="1278" max="1278" width="4.7109375" style="72" customWidth="1"/>
    <col min="1279" max="1279" width="19.85546875" style="72" customWidth="1"/>
    <col min="1280" max="1280" width="72.140625" style="72" customWidth="1"/>
    <col min="1281" max="1281" width="0" style="72" hidden="1" customWidth="1"/>
    <col min="1282" max="1282" width="18.28515625" style="72" customWidth="1"/>
    <col min="1283" max="1283" width="17.5703125" style="72" customWidth="1"/>
    <col min="1284" max="1289" width="9" style="72" customWidth="1"/>
    <col min="1290" max="1533" width="9.140625" style="72"/>
    <col min="1534" max="1534" width="4.7109375" style="72" customWidth="1"/>
    <col min="1535" max="1535" width="19.85546875" style="72" customWidth="1"/>
    <col min="1536" max="1536" width="72.140625" style="72" customWidth="1"/>
    <col min="1537" max="1537" width="0" style="72" hidden="1" customWidth="1"/>
    <col min="1538" max="1538" width="18.28515625" style="72" customWidth="1"/>
    <col min="1539" max="1539" width="17.5703125" style="72" customWidth="1"/>
    <col min="1540" max="1545" width="9" style="72" customWidth="1"/>
    <col min="1546" max="1789" width="9.140625" style="72"/>
    <col min="1790" max="1790" width="4.7109375" style="72" customWidth="1"/>
    <col min="1791" max="1791" width="19.85546875" style="72" customWidth="1"/>
    <col min="1792" max="1792" width="72.140625" style="72" customWidth="1"/>
    <col min="1793" max="1793" width="0" style="72" hidden="1" customWidth="1"/>
    <col min="1794" max="1794" width="18.28515625" style="72" customWidth="1"/>
    <col min="1795" max="1795" width="17.5703125" style="72" customWidth="1"/>
    <col min="1796" max="1801" width="9" style="72" customWidth="1"/>
    <col min="1802" max="2045" width="9.140625" style="72"/>
    <col min="2046" max="2046" width="4.7109375" style="72" customWidth="1"/>
    <col min="2047" max="2047" width="19.85546875" style="72" customWidth="1"/>
    <col min="2048" max="2048" width="72.140625" style="72" customWidth="1"/>
    <col min="2049" max="2049" width="0" style="72" hidden="1" customWidth="1"/>
    <col min="2050" max="2050" width="18.28515625" style="72" customWidth="1"/>
    <col min="2051" max="2051" width="17.5703125" style="72" customWidth="1"/>
    <col min="2052" max="2057" width="9" style="72" customWidth="1"/>
    <col min="2058" max="2301" width="9.140625" style="72"/>
    <col min="2302" max="2302" width="4.7109375" style="72" customWidth="1"/>
    <col min="2303" max="2303" width="19.85546875" style="72" customWidth="1"/>
    <col min="2304" max="2304" width="72.140625" style="72" customWidth="1"/>
    <col min="2305" max="2305" width="0" style="72" hidden="1" customWidth="1"/>
    <col min="2306" max="2306" width="18.28515625" style="72" customWidth="1"/>
    <col min="2307" max="2307" width="17.5703125" style="72" customWidth="1"/>
    <col min="2308" max="2313" width="9" style="72" customWidth="1"/>
    <col min="2314" max="2557" width="9.140625" style="72"/>
    <col min="2558" max="2558" width="4.7109375" style="72" customWidth="1"/>
    <col min="2559" max="2559" width="19.85546875" style="72" customWidth="1"/>
    <col min="2560" max="2560" width="72.140625" style="72" customWidth="1"/>
    <col min="2561" max="2561" width="0" style="72" hidden="1" customWidth="1"/>
    <col min="2562" max="2562" width="18.28515625" style="72" customWidth="1"/>
    <col min="2563" max="2563" width="17.5703125" style="72" customWidth="1"/>
    <col min="2564" max="2569" width="9" style="72" customWidth="1"/>
    <col min="2570" max="2813" width="9.140625" style="72"/>
    <col min="2814" max="2814" width="4.7109375" style="72" customWidth="1"/>
    <col min="2815" max="2815" width="19.85546875" style="72" customWidth="1"/>
    <col min="2816" max="2816" width="72.140625" style="72" customWidth="1"/>
    <col min="2817" max="2817" width="0" style="72" hidden="1" customWidth="1"/>
    <col min="2818" max="2818" width="18.28515625" style="72" customWidth="1"/>
    <col min="2819" max="2819" width="17.5703125" style="72" customWidth="1"/>
    <col min="2820" max="2825" width="9" style="72" customWidth="1"/>
    <col min="2826" max="3069" width="9.140625" style="72"/>
    <col min="3070" max="3070" width="4.7109375" style="72" customWidth="1"/>
    <col min="3071" max="3071" width="19.85546875" style="72" customWidth="1"/>
    <col min="3072" max="3072" width="72.140625" style="72" customWidth="1"/>
    <col min="3073" max="3073" width="0" style="72" hidden="1" customWidth="1"/>
    <col min="3074" max="3074" width="18.28515625" style="72" customWidth="1"/>
    <col min="3075" max="3075" width="17.5703125" style="72" customWidth="1"/>
    <col min="3076" max="3081" width="9" style="72" customWidth="1"/>
    <col min="3082" max="3325" width="9.140625" style="72"/>
    <col min="3326" max="3326" width="4.7109375" style="72" customWidth="1"/>
    <col min="3327" max="3327" width="19.85546875" style="72" customWidth="1"/>
    <col min="3328" max="3328" width="72.140625" style="72" customWidth="1"/>
    <col min="3329" max="3329" width="0" style="72" hidden="1" customWidth="1"/>
    <col min="3330" max="3330" width="18.28515625" style="72" customWidth="1"/>
    <col min="3331" max="3331" width="17.5703125" style="72" customWidth="1"/>
    <col min="3332" max="3337" width="9" style="72" customWidth="1"/>
    <col min="3338" max="3581" width="9.140625" style="72"/>
    <col min="3582" max="3582" width="4.7109375" style="72" customWidth="1"/>
    <col min="3583" max="3583" width="19.85546875" style="72" customWidth="1"/>
    <col min="3584" max="3584" width="72.140625" style="72" customWidth="1"/>
    <col min="3585" max="3585" width="0" style="72" hidden="1" customWidth="1"/>
    <col min="3586" max="3586" width="18.28515625" style="72" customWidth="1"/>
    <col min="3587" max="3587" width="17.5703125" style="72" customWidth="1"/>
    <col min="3588" max="3593" width="9" style="72" customWidth="1"/>
    <col min="3594" max="3837" width="9.140625" style="72"/>
    <col min="3838" max="3838" width="4.7109375" style="72" customWidth="1"/>
    <col min="3839" max="3839" width="19.85546875" style="72" customWidth="1"/>
    <col min="3840" max="3840" width="72.140625" style="72" customWidth="1"/>
    <col min="3841" max="3841" width="0" style="72" hidden="1" customWidth="1"/>
    <col min="3842" max="3842" width="18.28515625" style="72" customWidth="1"/>
    <col min="3843" max="3843" width="17.5703125" style="72" customWidth="1"/>
    <col min="3844" max="3849" width="9" style="72" customWidth="1"/>
    <col min="3850" max="4093" width="9.140625" style="72"/>
    <col min="4094" max="4094" width="4.7109375" style="72" customWidth="1"/>
    <col min="4095" max="4095" width="19.85546875" style="72" customWidth="1"/>
    <col min="4096" max="4096" width="72.140625" style="72" customWidth="1"/>
    <col min="4097" max="4097" width="0" style="72" hidden="1" customWidth="1"/>
    <col min="4098" max="4098" width="18.28515625" style="72" customWidth="1"/>
    <col min="4099" max="4099" width="17.5703125" style="72" customWidth="1"/>
    <col min="4100" max="4105" width="9" style="72" customWidth="1"/>
    <col min="4106" max="4349" width="9.140625" style="72"/>
    <col min="4350" max="4350" width="4.7109375" style="72" customWidth="1"/>
    <col min="4351" max="4351" width="19.85546875" style="72" customWidth="1"/>
    <col min="4352" max="4352" width="72.140625" style="72" customWidth="1"/>
    <col min="4353" max="4353" width="0" style="72" hidden="1" customWidth="1"/>
    <col min="4354" max="4354" width="18.28515625" style="72" customWidth="1"/>
    <col min="4355" max="4355" width="17.5703125" style="72" customWidth="1"/>
    <col min="4356" max="4361" width="9" style="72" customWidth="1"/>
    <col min="4362" max="4605" width="9.140625" style="72"/>
    <col min="4606" max="4606" width="4.7109375" style="72" customWidth="1"/>
    <col min="4607" max="4607" width="19.85546875" style="72" customWidth="1"/>
    <col min="4608" max="4608" width="72.140625" style="72" customWidth="1"/>
    <col min="4609" max="4609" width="0" style="72" hidden="1" customWidth="1"/>
    <col min="4610" max="4610" width="18.28515625" style="72" customWidth="1"/>
    <col min="4611" max="4611" width="17.5703125" style="72" customWidth="1"/>
    <col min="4612" max="4617" width="9" style="72" customWidth="1"/>
    <col min="4618" max="4861" width="9.140625" style="72"/>
    <col min="4862" max="4862" width="4.7109375" style="72" customWidth="1"/>
    <col min="4863" max="4863" width="19.85546875" style="72" customWidth="1"/>
    <col min="4864" max="4864" width="72.140625" style="72" customWidth="1"/>
    <col min="4865" max="4865" width="0" style="72" hidden="1" customWidth="1"/>
    <col min="4866" max="4866" width="18.28515625" style="72" customWidth="1"/>
    <col min="4867" max="4867" width="17.5703125" style="72" customWidth="1"/>
    <col min="4868" max="4873" width="9" style="72" customWidth="1"/>
    <col min="4874" max="5117" width="9.140625" style="72"/>
    <col min="5118" max="5118" width="4.7109375" style="72" customWidth="1"/>
    <col min="5119" max="5119" width="19.85546875" style="72" customWidth="1"/>
    <col min="5120" max="5120" width="72.140625" style="72" customWidth="1"/>
    <col min="5121" max="5121" width="0" style="72" hidden="1" customWidth="1"/>
    <col min="5122" max="5122" width="18.28515625" style="72" customWidth="1"/>
    <col min="5123" max="5123" width="17.5703125" style="72" customWidth="1"/>
    <col min="5124" max="5129" width="9" style="72" customWidth="1"/>
    <col min="5130" max="5373" width="9.140625" style="72"/>
    <col min="5374" max="5374" width="4.7109375" style="72" customWidth="1"/>
    <col min="5375" max="5375" width="19.85546875" style="72" customWidth="1"/>
    <col min="5376" max="5376" width="72.140625" style="72" customWidth="1"/>
    <col min="5377" max="5377" width="0" style="72" hidden="1" customWidth="1"/>
    <col min="5378" max="5378" width="18.28515625" style="72" customWidth="1"/>
    <col min="5379" max="5379" width="17.5703125" style="72" customWidth="1"/>
    <col min="5380" max="5385" width="9" style="72" customWidth="1"/>
    <col min="5386" max="5629" width="9.140625" style="72"/>
    <col min="5630" max="5630" width="4.7109375" style="72" customWidth="1"/>
    <col min="5631" max="5631" width="19.85546875" style="72" customWidth="1"/>
    <col min="5632" max="5632" width="72.140625" style="72" customWidth="1"/>
    <col min="5633" max="5633" width="0" style="72" hidden="1" customWidth="1"/>
    <col min="5634" max="5634" width="18.28515625" style="72" customWidth="1"/>
    <col min="5635" max="5635" width="17.5703125" style="72" customWidth="1"/>
    <col min="5636" max="5641" width="9" style="72" customWidth="1"/>
    <col min="5642" max="5885" width="9.140625" style="72"/>
    <col min="5886" max="5886" width="4.7109375" style="72" customWidth="1"/>
    <col min="5887" max="5887" width="19.85546875" style="72" customWidth="1"/>
    <col min="5888" max="5888" width="72.140625" style="72" customWidth="1"/>
    <col min="5889" max="5889" width="0" style="72" hidden="1" customWidth="1"/>
    <col min="5890" max="5890" width="18.28515625" style="72" customWidth="1"/>
    <col min="5891" max="5891" width="17.5703125" style="72" customWidth="1"/>
    <col min="5892" max="5897" width="9" style="72" customWidth="1"/>
    <col min="5898" max="6141" width="9.140625" style="72"/>
    <col min="6142" max="6142" width="4.7109375" style="72" customWidth="1"/>
    <col min="6143" max="6143" width="19.85546875" style="72" customWidth="1"/>
    <col min="6144" max="6144" width="72.140625" style="72" customWidth="1"/>
    <col min="6145" max="6145" width="0" style="72" hidden="1" customWidth="1"/>
    <col min="6146" max="6146" width="18.28515625" style="72" customWidth="1"/>
    <col min="6147" max="6147" width="17.5703125" style="72" customWidth="1"/>
    <col min="6148" max="6153" width="9" style="72" customWidth="1"/>
    <col min="6154" max="6397" width="9.140625" style="72"/>
    <col min="6398" max="6398" width="4.7109375" style="72" customWidth="1"/>
    <col min="6399" max="6399" width="19.85546875" style="72" customWidth="1"/>
    <col min="6400" max="6400" width="72.140625" style="72" customWidth="1"/>
    <col min="6401" max="6401" width="0" style="72" hidden="1" customWidth="1"/>
    <col min="6402" max="6402" width="18.28515625" style="72" customWidth="1"/>
    <col min="6403" max="6403" width="17.5703125" style="72" customWidth="1"/>
    <col min="6404" max="6409" width="9" style="72" customWidth="1"/>
    <col min="6410" max="6653" width="9.140625" style="72"/>
    <col min="6654" max="6654" width="4.7109375" style="72" customWidth="1"/>
    <col min="6655" max="6655" width="19.85546875" style="72" customWidth="1"/>
    <col min="6656" max="6656" width="72.140625" style="72" customWidth="1"/>
    <col min="6657" max="6657" width="0" style="72" hidden="1" customWidth="1"/>
    <col min="6658" max="6658" width="18.28515625" style="72" customWidth="1"/>
    <col min="6659" max="6659" width="17.5703125" style="72" customWidth="1"/>
    <col min="6660" max="6665" width="9" style="72" customWidth="1"/>
    <col min="6666" max="6909" width="9.140625" style="72"/>
    <col min="6910" max="6910" width="4.7109375" style="72" customWidth="1"/>
    <col min="6911" max="6911" width="19.85546875" style="72" customWidth="1"/>
    <col min="6912" max="6912" width="72.140625" style="72" customWidth="1"/>
    <col min="6913" max="6913" width="0" style="72" hidden="1" customWidth="1"/>
    <col min="6914" max="6914" width="18.28515625" style="72" customWidth="1"/>
    <col min="6915" max="6915" width="17.5703125" style="72" customWidth="1"/>
    <col min="6916" max="6921" width="9" style="72" customWidth="1"/>
    <col min="6922" max="7165" width="9.140625" style="72"/>
    <col min="7166" max="7166" width="4.7109375" style="72" customWidth="1"/>
    <col min="7167" max="7167" width="19.85546875" style="72" customWidth="1"/>
    <col min="7168" max="7168" width="72.140625" style="72" customWidth="1"/>
    <col min="7169" max="7169" width="0" style="72" hidden="1" customWidth="1"/>
    <col min="7170" max="7170" width="18.28515625" style="72" customWidth="1"/>
    <col min="7171" max="7171" width="17.5703125" style="72" customWidth="1"/>
    <col min="7172" max="7177" width="9" style="72" customWidth="1"/>
    <col min="7178" max="7421" width="9.140625" style="72"/>
    <col min="7422" max="7422" width="4.7109375" style="72" customWidth="1"/>
    <col min="7423" max="7423" width="19.85546875" style="72" customWidth="1"/>
    <col min="7424" max="7424" width="72.140625" style="72" customWidth="1"/>
    <col min="7425" max="7425" width="0" style="72" hidden="1" customWidth="1"/>
    <col min="7426" max="7426" width="18.28515625" style="72" customWidth="1"/>
    <col min="7427" max="7427" width="17.5703125" style="72" customWidth="1"/>
    <col min="7428" max="7433" width="9" style="72" customWidth="1"/>
    <col min="7434" max="7677" width="9.140625" style="72"/>
    <col min="7678" max="7678" width="4.7109375" style="72" customWidth="1"/>
    <col min="7679" max="7679" width="19.85546875" style="72" customWidth="1"/>
    <col min="7680" max="7680" width="72.140625" style="72" customWidth="1"/>
    <col min="7681" max="7681" width="0" style="72" hidden="1" customWidth="1"/>
    <col min="7682" max="7682" width="18.28515625" style="72" customWidth="1"/>
    <col min="7683" max="7683" width="17.5703125" style="72" customWidth="1"/>
    <col min="7684" max="7689" width="9" style="72" customWidth="1"/>
    <col min="7690" max="7933" width="9.140625" style="72"/>
    <col min="7934" max="7934" width="4.7109375" style="72" customWidth="1"/>
    <col min="7935" max="7935" width="19.85546875" style="72" customWidth="1"/>
    <col min="7936" max="7936" width="72.140625" style="72" customWidth="1"/>
    <col min="7937" max="7937" width="0" style="72" hidden="1" customWidth="1"/>
    <col min="7938" max="7938" width="18.28515625" style="72" customWidth="1"/>
    <col min="7939" max="7939" width="17.5703125" style="72" customWidth="1"/>
    <col min="7940" max="7945" width="9" style="72" customWidth="1"/>
    <col min="7946" max="8189" width="9.140625" style="72"/>
    <col min="8190" max="8190" width="4.7109375" style="72" customWidth="1"/>
    <col min="8191" max="8191" width="19.85546875" style="72" customWidth="1"/>
    <col min="8192" max="8192" width="72.140625" style="72" customWidth="1"/>
    <col min="8193" max="8193" width="0" style="72" hidden="1" customWidth="1"/>
    <col min="8194" max="8194" width="18.28515625" style="72" customWidth="1"/>
    <col min="8195" max="8195" width="17.5703125" style="72" customWidth="1"/>
    <col min="8196" max="8201" width="9" style="72" customWidth="1"/>
    <col min="8202" max="8445" width="9.140625" style="72"/>
    <col min="8446" max="8446" width="4.7109375" style="72" customWidth="1"/>
    <col min="8447" max="8447" width="19.85546875" style="72" customWidth="1"/>
    <col min="8448" max="8448" width="72.140625" style="72" customWidth="1"/>
    <col min="8449" max="8449" width="0" style="72" hidden="1" customWidth="1"/>
    <col min="8450" max="8450" width="18.28515625" style="72" customWidth="1"/>
    <col min="8451" max="8451" width="17.5703125" style="72" customWidth="1"/>
    <col min="8452" max="8457" width="9" style="72" customWidth="1"/>
    <col min="8458" max="8701" width="9.140625" style="72"/>
    <col min="8702" max="8702" width="4.7109375" style="72" customWidth="1"/>
    <col min="8703" max="8703" width="19.85546875" style="72" customWidth="1"/>
    <col min="8704" max="8704" width="72.140625" style="72" customWidth="1"/>
    <col min="8705" max="8705" width="0" style="72" hidden="1" customWidth="1"/>
    <col min="8706" max="8706" width="18.28515625" style="72" customWidth="1"/>
    <col min="8707" max="8707" width="17.5703125" style="72" customWidth="1"/>
    <col min="8708" max="8713" width="9" style="72" customWidth="1"/>
    <col min="8714" max="8957" width="9.140625" style="72"/>
    <col min="8958" max="8958" width="4.7109375" style="72" customWidth="1"/>
    <col min="8959" max="8959" width="19.85546875" style="72" customWidth="1"/>
    <col min="8960" max="8960" width="72.140625" style="72" customWidth="1"/>
    <col min="8961" max="8961" width="0" style="72" hidden="1" customWidth="1"/>
    <col min="8962" max="8962" width="18.28515625" style="72" customWidth="1"/>
    <col min="8963" max="8963" width="17.5703125" style="72" customWidth="1"/>
    <col min="8964" max="8969" width="9" style="72" customWidth="1"/>
    <col min="8970" max="9213" width="9.140625" style="72"/>
    <col min="9214" max="9214" width="4.7109375" style="72" customWidth="1"/>
    <col min="9215" max="9215" width="19.85546875" style="72" customWidth="1"/>
    <col min="9216" max="9216" width="72.140625" style="72" customWidth="1"/>
    <col min="9217" max="9217" width="0" style="72" hidden="1" customWidth="1"/>
    <col min="9218" max="9218" width="18.28515625" style="72" customWidth="1"/>
    <col min="9219" max="9219" width="17.5703125" style="72" customWidth="1"/>
    <col min="9220" max="9225" width="9" style="72" customWidth="1"/>
    <col min="9226" max="9469" width="9.140625" style="72"/>
    <col min="9470" max="9470" width="4.7109375" style="72" customWidth="1"/>
    <col min="9471" max="9471" width="19.85546875" style="72" customWidth="1"/>
    <col min="9472" max="9472" width="72.140625" style="72" customWidth="1"/>
    <col min="9473" max="9473" width="0" style="72" hidden="1" customWidth="1"/>
    <col min="9474" max="9474" width="18.28515625" style="72" customWidth="1"/>
    <col min="9475" max="9475" width="17.5703125" style="72" customWidth="1"/>
    <col min="9476" max="9481" width="9" style="72" customWidth="1"/>
    <col min="9482" max="9725" width="9.140625" style="72"/>
    <col min="9726" max="9726" width="4.7109375" style="72" customWidth="1"/>
    <col min="9727" max="9727" width="19.85546875" style="72" customWidth="1"/>
    <col min="9728" max="9728" width="72.140625" style="72" customWidth="1"/>
    <col min="9729" max="9729" width="0" style="72" hidden="1" customWidth="1"/>
    <col min="9730" max="9730" width="18.28515625" style="72" customWidth="1"/>
    <col min="9731" max="9731" width="17.5703125" style="72" customWidth="1"/>
    <col min="9732" max="9737" width="9" style="72" customWidth="1"/>
    <col min="9738" max="9981" width="9.140625" style="72"/>
    <col min="9982" max="9982" width="4.7109375" style="72" customWidth="1"/>
    <col min="9983" max="9983" width="19.85546875" style="72" customWidth="1"/>
    <col min="9984" max="9984" width="72.140625" style="72" customWidth="1"/>
    <col min="9985" max="9985" width="0" style="72" hidden="1" customWidth="1"/>
    <col min="9986" max="9986" width="18.28515625" style="72" customWidth="1"/>
    <col min="9987" max="9987" width="17.5703125" style="72" customWidth="1"/>
    <col min="9988" max="9993" width="9" style="72" customWidth="1"/>
    <col min="9994" max="10237" width="9.140625" style="72"/>
    <col min="10238" max="10238" width="4.7109375" style="72" customWidth="1"/>
    <col min="10239" max="10239" width="19.85546875" style="72" customWidth="1"/>
    <col min="10240" max="10240" width="72.140625" style="72" customWidth="1"/>
    <col min="10241" max="10241" width="0" style="72" hidden="1" customWidth="1"/>
    <col min="10242" max="10242" width="18.28515625" style="72" customWidth="1"/>
    <col min="10243" max="10243" width="17.5703125" style="72" customWidth="1"/>
    <col min="10244" max="10249" width="9" style="72" customWidth="1"/>
    <col min="10250" max="10493" width="9.140625" style="72"/>
    <col min="10494" max="10494" width="4.7109375" style="72" customWidth="1"/>
    <col min="10495" max="10495" width="19.85546875" style="72" customWidth="1"/>
    <col min="10496" max="10496" width="72.140625" style="72" customWidth="1"/>
    <col min="10497" max="10497" width="0" style="72" hidden="1" customWidth="1"/>
    <col min="10498" max="10498" width="18.28515625" style="72" customWidth="1"/>
    <col min="10499" max="10499" width="17.5703125" style="72" customWidth="1"/>
    <col min="10500" max="10505" width="9" style="72" customWidth="1"/>
    <col min="10506" max="10749" width="9.140625" style="72"/>
    <col min="10750" max="10750" width="4.7109375" style="72" customWidth="1"/>
    <col min="10751" max="10751" width="19.85546875" style="72" customWidth="1"/>
    <col min="10752" max="10752" width="72.140625" style="72" customWidth="1"/>
    <col min="10753" max="10753" width="0" style="72" hidden="1" customWidth="1"/>
    <col min="10754" max="10754" width="18.28515625" style="72" customWidth="1"/>
    <col min="10755" max="10755" width="17.5703125" style="72" customWidth="1"/>
    <col min="10756" max="10761" width="9" style="72" customWidth="1"/>
    <col min="10762" max="11005" width="9.140625" style="72"/>
    <col min="11006" max="11006" width="4.7109375" style="72" customWidth="1"/>
    <col min="11007" max="11007" width="19.85546875" style="72" customWidth="1"/>
    <col min="11008" max="11008" width="72.140625" style="72" customWidth="1"/>
    <col min="11009" max="11009" width="0" style="72" hidden="1" customWidth="1"/>
    <col min="11010" max="11010" width="18.28515625" style="72" customWidth="1"/>
    <col min="11011" max="11011" width="17.5703125" style="72" customWidth="1"/>
    <col min="11012" max="11017" width="9" style="72" customWidth="1"/>
    <col min="11018" max="11261" width="9.140625" style="72"/>
    <col min="11262" max="11262" width="4.7109375" style="72" customWidth="1"/>
    <col min="11263" max="11263" width="19.85546875" style="72" customWidth="1"/>
    <col min="11264" max="11264" width="72.140625" style="72" customWidth="1"/>
    <col min="11265" max="11265" width="0" style="72" hidden="1" customWidth="1"/>
    <col min="11266" max="11266" width="18.28515625" style="72" customWidth="1"/>
    <col min="11267" max="11267" width="17.5703125" style="72" customWidth="1"/>
    <col min="11268" max="11273" width="9" style="72" customWidth="1"/>
    <col min="11274" max="11517" width="9.140625" style="72"/>
    <col min="11518" max="11518" width="4.7109375" style="72" customWidth="1"/>
    <col min="11519" max="11519" width="19.85546875" style="72" customWidth="1"/>
    <col min="11520" max="11520" width="72.140625" style="72" customWidth="1"/>
    <col min="11521" max="11521" width="0" style="72" hidden="1" customWidth="1"/>
    <col min="11522" max="11522" width="18.28515625" style="72" customWidth="1"/>
    <col min="11523" max="11523" width="17.5703125" style="72" customWidth="1"/>
    <col min="11524" max="11529" width="9" style="72" customWidth="1"/>
    <col min="11530" max="11773" width="9.140625" style="72"/>
    <col min="11774" max="11774" width="4.7109375" style="72" customWidth="1"/>
    <col min="11775" max="11775" width="19.85546875" style="72" customWidth="1"/>
    <col min="11776" max="11776" width="72.140625" style="72" customWidth="1"/>
    <col min="11777" max="11777" width="0" style="72" hidden="1" customWidth="1"/>
    <col min="11778" max="11778" width="18.28515625" style="72" customWidth="1"/>
    <col min="11779" max="11779" width="17.5703125" style="72" customWidth="1"/>
    <col min="11780" max="11785" width="9" style="72" customWidth="1"/>
    <col min="11786" max="12029" width="9.140625" style="72"/>
    <col min="12030" max="12030" width="4.7109375" style="72" customWidth="1"/>
    <col min="12031" max="12031" width="19.85546875" style="72" customWidth="1"/>
    <col min="12032" max="12032" width="72.140625" style="72" customWidth="1"/>
    <col min="12033" max="12033" width="0" style="72" hidden="1" customWidth="1"/>
    <col min="12034" max="12034" width="18.28515625" style="72" customWidth="1"/>
    <col min="12035" max="12035" width="17.5703125" style="72" customWidth="1"/>
    <col min="12036" max="12041" width="9" style="72" customWidth="1"/>
    <col min="12042" max="12285" width="9.140625" style="72"/>
    <col min="12286" max="12286" width="4.7109375" style="72" customWidth="1"/>
    <col min="12287" max="12287" width="19.85546875" style="72" customWidth="1"/>
    <col min="12288" max="12288" width="72.140625" style="72" customWidth="1"/>
    <col min="12289" max="12289" width="0" style="72" hidden="1" customWidth="1"/>
    <col min="12290" max="12290" width="18.28515625" style="72" customWidth="1"/>
    <col min="12291" max="12291" width="17.5703125" style="72" customWidth="1"/>
    <col min="12292" max="12297" width="9" style="72" customWidth="1"/>
    <col min="12298" max="12541" width="9.140625" style="72"/>
    <col min="12542" max="12542" width="4.7109375" style="72" customWidth="1"/>
    <col min="12543" max="12543" width="19.85546875" style="72" customWidth="1"/>
    <col min="12544" max="12544" width="72.140625" style="72" customWidth="1"/>
    <col min="12545" max="12545" width="0" style="72" hidden="1" customWidth="1"/>
    <col min="12546" max="12546" width="18.28515625" style="72" customWidth="1"/>
    <col min="12547" max="12547" width="17.5703125" style="72" customWidth="1"/>
    <col min="12548" max="12553" width="9" style="72" customWidth="1"/>
    <col min="12554" max="12797" width="9.140625" style="72"/>
    <col min="12798" max="12798" width="4.7109375" style="72" customWidth="1"/>
    <col min="12799" max="12799" width="19.85546875" style="72" customWidth="1"/>
    <col min="12800" max="12800" width="72.140625" style="72" customWidth="1"/>
    <col min="12801" max="12801" width="0" style="72" hidden="1" customWidth="1"/>
    <col min="12802" max="12802" width="18.28515625" style="72" customWidth="1"/>
    <col min="12803" max="12803" width="17.5703125" style="72" customWidth="1"/>
    <col min="12804" max="12809" width="9" style="72" customWidth="1"/>
    <col min="12810" max="13053" width="9.140625" style="72"/>
    <col min="13054" max="13054" width="4.7109375" style="72" customWidth="1"/>
    <col min="13055" max="13055" width="19.85546875" style="72" customWidth="1"/>
    <col min="13056" max="13056" width="72.140625" style="72" customWidth="1"/>
    <col min="13057" max="13057" width="0" style="72" hidden="1" customWidth="1"/>
    <col min="13058" max="13058" width="18.28515625" style="72" customWidth="1"/>
    <col min="13059" max="13059" width="17.5703125" style="72" customWidth="1"/>
    <col min="13060" max="13065" width="9" style="72" customWidth="1"/>
    <col min="13066" max="13309" width="9.140625" style="72"/>
    <col min="13310" max="13310" width="4.7109375" style="72" customWidth="1"/>
    <col min="13311" max="13311" width="19.85546875" style="72" customWidth="1"/>
    <col min="13312" max="13312" width="72.140625" style="72" customWidth="1"/>
    <col min="13313" max="13313" width="0" style="72" hidden="1" customWidth="1"/>
    <col min="13314" max="13314" width="18.28515625" style="72" customWidth="1"/>
    <col min="13315" max="13315" width="17.5703125" style="72" customWidth="1"/>
    <col min="13316" max="13321" width="9" style="72" customWidth="1"/>
    <col min="13322" max="13565" width="9.140625" style="72"/>
    <col min="13566" max="13566" width="4.7109375" style="72" customWidth="1"/>
    <col min="13567" max="13567" width="19.85546875" style="72" customWidth="1"/>
    <col min="13568" max="13568" width="72.140625" style="72" customWidth="1"/>
    <col min="13569" max="13569" width="0" style="72" hidden="1" customWidth="1"/>
    <col min="13570" max="13570" width="18.28515625" style="72" customWidth="1"/>
    <col min="13571" max="13571" width="17.5703125" style="72" customWidth="1"/>
    <col min="13572" max="13577" width="9" style="72" customWidth="1"/>
    <col min="13578" max="13821" width="9.140625" style="72"/>
    <col min="13822" max="13822" width="4.7109375" style="72" customWidth="1"/>
    <col min="13823" max="13823" width="19.85546875" style="72" customWidth="1"/>
    <col min="13824" max="13824" width="72.140625" style="72" customWidth="1"/>
    <col min="13825" max="13825" width="0" style="72" hidden="1" customWidth="1"/>
    <col min="13826" max="13826" width="18.28515625" style="72" customWidth="1"/>
    <col min="13827" max="13827" width="17.5703125" style="72" customWidth="1"/>
    <col min="13828" max="13833" width="9" style="72" customWidth="1"/>
    <col min="13834" max="14077" width="9.140625" style="72"/>
    <col min="14078" max="14078" width="4.7109375" style="72" customWidth="1"/>
    <col min="14079" max="14079" width="19.85546875" style="72" customWidth="1"/>
    <col min="14080" max="14080" width="72.140625" style="72" customWidth="1"/>
    <col min="14081" max="14081" width="0" style="72" hidden="1" customWidth="1"/>
    <col min="14082" max="14082" width="18.28515625" style="72" customWidth="1"/>
    <col min="14083" max="14083" width="17.5703125" style="72" customWidth="1"/>
    <col min="14084" max="14089" width="9" style="72" customWidth="1"/>
    <col min="14090" max="14333" width="9.140625" style="72"/>
    <col min="14334" max="14334" width="4.7109375" style="72" customWidth="1"/>
    <col min="14335" max="14335" width="19.85546875" style="72" customWidth="1"/>
    <col min="14336" max="14336" width="72.140625" style="72" customWidth="1"/>
    <col min="14337" max="14337" width="0" style="72" hidden="1" customWidth="1"/>
    <col min="14338" max="14338" width="18.28515625" style="72" customWidth="1"/>
    <col min="14339" max="14339" width="17.5703125" style="72" customWidth="1"/>
    <col min="14340" max="14345" width="9" style="72" customWidth="1"/>
    <col min="14346" max="14589" width="9.140625" style="72"/>
    <col min="14590" max="14590" width="4.7109375" style="72" customWidth="1"/>
    <col min="14591" max="14591" width="19.85546875" style="72" customWidth="1"/>
    <col min="14592" max="14592" width="72.140625" style="72" customWidth="1"/>
    <col min="14593" max="14593" width="0" style="72" hidden="1" customWidth="1"/>
    <col min="14594" max="14594" width="18.28515625" style="72" customWidth="1"/>
    <col min="14595" max="14595" width="17.5703125" style="72" customWidth="1"/>
    <col min="14596" max="14601" width="9" style="72" customWidth="1"/>
    <col min="14602" max="14845" width="9.140625" style="72"/>
    <col min="14846" max="14846" width="4.7109375" style="72" customWidth="1"/>
    <col min="14847" max="14847" width="19.85546875" style="72" customWidth="1"/>
    <col min="14848" max="14848" width="72.140625" style="72" customWidth="1"/>
    <col min="14849" max="14849" width="0" style="72" hidden="1" customWidth="1"/>
    <col min="14850" max="14850" width="18.28515625" style="72" customWidth="1"/>
    <col min="14851" max="14851" width="17.5703125" style="72" customWidth="1"/>
    <col min="14852" max="14857" width="9" style="72" customWidth="1"/>
    <col min="14858" max="15101" width="9.140625" style="72"/>
    <col min="15102" max="15102" width="4.7109375" style="72" customWidth="1"/>
    <col min="15103" max="15103" width="19.85546875" style="72" customWidth="1"/>
    <col min="15104" max="15104" width="72.140625" style="72" customWidth="1"/>
    <col min="15105" max="15105" width="0" style="72" hidden="1" customWidth="1"/>
    <col min="15106" max="15106" width="18.28515625" style="72" customWidth="1"/>
    <col min="15107" max="15107" width="17.5703125" style="72" customWidth="1"/>
    <col min="15108" max="15113" width="9" style="72" customWidth="1"/>
    <col min="15114" max="15357" width="9.140625" style="72"/>
    <col min="15358" max="15358" width="4.7109375" style="72" customWidth="1"/>
    <col min="15359" max="15359" width="19.85546875" style="72" customWidth="1"/>
    <col min="15360" max="15360" width="72.140625" style="72" customWidth="1"/>
    <col min="15361" max="15361" width="0" style="72" hidden="1" customWidth="1"/>
    <col min="15362" max="15362" width="18.28515625" style="72" customWidth="1"/>
    <col min="15363" max="15363" width="17.5703125" style="72" customWidth="1"/>
    <col min="15364" max="15369" width="9" style="72" customWidth="1"/>
    <col min="15370" max="15613" width="9.140625" style="72"/>
    <col min="15614" max="15614" width="4.7109375" style="72" customWidth="1"/>
    <col min="15615" max="15615" width="19.85546875" style="72" customWidth="1"/>
    <col min="15616" max="15616" width="72.140625" style="72" customWidth="1"/>
    <col min="15617" max="15617" width="0" style="72" hidden="1" customWidth="1"/>
    <col min="15618" max="15618" width="18.28515625" style="72" customWidth="1"/>
    <col min="15619" max="15619" width="17.5703125" style="72" customWidth="1"/>
    <col min="15620" max="15625" width="9" style="72" customWidth="1"/>
    <col min="15626" max="15869" width="9.140625" style="72"/>
    <col min="15870" max="15870" width="4.7109375" style="72" customWidth="1"/>
    <col min="15871" max="15871" width="19.85546875" style="72" customWidth="1"/>
    <col min="15872" max="15872" width="72.140625" style="72" customWidth="1"/>
    <col min="15873" max="15873" width="0" style="72" hidden="1" customWidth="1"/>
    <col min="15874" max="15874" width="18.28515625" style="72" customWidth="1"/>
    <col min="15875" max="15875" width="17.5703125" style="72" customWidth="1"/>
    <col min="15876" max="15881" width="9" style="72" customWidth="1"/>
    <col min="15882" max="16125" width="9.140625" style="72"/>
    <col min="16126" max="16126" width="4.7109375" style="72" customWidth="1"/>
    <col min="16127" max="16127" width="19.85546875" style="72" customWidth="1"/>
    <col min="16128" max="16128" width="72.140625" style="72" customWidth="1"/>
    <col min="16129" max="16129" width="0" style="72" hidden="1" customWidth="1"/>
    <col min="16130" max="16130" width="18.28515625" style="72" customWidth="1"/>
    <col min="16131" max="16131" width="17.5703125" style="72" customWidth="1"/>
    <col min="16132" max="16137" width="9" style="72" customWidth="1"/>
    <col min="16138" max="16384" width="9.140625" style="72"/>
  </cols>
  <sheetData>
    <row r="1" spans="1:4">
      <c r="C1" s="73" t="s">
        <v>54</v>
      </c>
    </row>
    <row r="2" spans="1:4" ht="19.5" customHeight="1">
      <c r="C2" s="73" t="s">
        <v>97</v>
      </c>
    </row>
    <row r="3" spans="1:4" ht="18" customHeight="1">
      <c r="C3" s="73" t="s">
        <v>1</v>
      </c>
    </row>
    <row r="4" spans="1:4" ht="14.25" customHeight="1"/>
    <row r="5" spans="1:4" ht="71.25" customHeight="1">
      <c r="A5" s="139" t="s">
        <v>113</v>
      </c>
      <c r="B5" s="139"/>
      <c r="C5" s="139"/>
    </row>
    <row r="6" spans="1:4" ht="15" customHeight="1">
      <c r="A6" s="74"/>
      <c r="B6" s="74"/>
      <c r="C6" s="74"/>
    </row>
    <row r="7" spans="1:4">
      <c r="C7" s="73" t="s">
        <v>104</v>
      </c>
    </row>
    <row r="8" spans="1:4" ht="22.5" customHeight="1">
      <c r="A8" s="147" t="str">
        <f>'Հ2 '!F25</f>
        <v>ՀՀ Արագածոտնի մարզպետի աշխատակազմ</v>
      </c>
      <c r="B8" s="147"/>
      <c r="C8" s="147"/>
    </row>
    <row r="9" spans="1:4">
      <c r="A9" s="72" t="s">
        <v>53</v>
      </c>
    </row>
    <row r="11" spans="1:4">
      <c r="A11" s="75" t="s">
        <v>40</v>
      </c>
      <c r="B11" s="75" t="s">
        <v>41</v>
      </c>
    </row>
    <row r="12" spans="1:4">
      <c r="A12" s="76">
        <v>1212</v>
      </c>
      <c r="B12" s="77" t="s">
        <v>42</v>
      </c>
    </row>
    <row r="13" spans="1:4">
      <c r="A13" s="78"/>
      <c r="B13" s="78"/>
    </row>
    <row r="14" spans="1:4">
      <c r="A14" s="79" t="s">
        <v>43</v>
      </c>
      <c r="B14" s="80"/>
    </row>
    <row r="15" spans="1:4" ht="71.25" customHeight="1">
      <c r="A15" s="75" t="s">
        <v>44</v>
      </c>
      <c r="B15" s="45" t="s">
        <v>45</v>
      </c>
      <c r="C15" s="81" t="s">
        <v>87</v>
      </c>
      <c r="D15" s="101"/>
    </row>
    <row r="16" spans="1:4" ht="21.75" customHeight="1">
      <c r="A16" s="75" t="s">
        <v>46</v>
      </c>
      <c r="B16" s="45">
        <f>Հ1!B20</f>
        <v>12030</v>
      </c>
      <c r="C16" s="82" t="s">
        <v>84</v>
      </c>
      <c r="D16" s="101"/>
    </row>
    <row r="17" spans="1:3" ht="61.5" customHeight="1">
      <c r="A17" s="75" t="s">
        <v>47</v>
      </c>
      <c r="B17" s="81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148"/>
    </row>
    <row r="18" spans="1:3" ht="79.5" customHeight="1">
      <c r="A18" s="84" t="s">
        <v>48</v>
      </c>
      <c r="B18" s="81" t="str">
        <f>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148"/>
    </row>
    <row r="19" spans="1:3" ht="21.75" customHeight="1">
      <c r="A19" s="86" t="s">
        <v>49</v>
      </c>
      <c r="B19" s="45" t="s">
        <v>50</v>
      </c>
      <c r="C19" s="148"/>
    </row>
    <row r="20" spans="1:3" ht="51.75" customHeight="1">
      <c r="A20" s="86" t="s">
        <v>51</v>
      </c>
      <c r="B20" s="45" t="s">
        <v>103</v>
      </c>
      <c r="C20" s="148"/>
    </row>
    <row r="21" spans="1:3">
      <c r="A21" s="141" t="s">
        <v>0</v>
      </c>
      <c r="B21" s="142"/>
      <c r="C21" s="87"/>
    </row>
    <row r="22" spans="1:3" ht="27" customHeight="1">
      <c r="A22" s="145" t="s">
        <v>133</v>
      </c>
      <c r="B22" s="146"/>
      <c r="C22" s="87">
        <v>4397</v>
      </c>
    </row>
    <row r="23" spans="1:3" ht="31.5" customHeight="1">
      <c r="A23" s="89" t="s">
        <v>52</v>
      </c>
      <c r="B23" s="90"/>
      <c r="C23" s="91">
        <f>'Հ2 '!G25</f>
        <v>68000</v>
      </c>
    </row>
    <row r="24" spans="1:3" ht="31.5" customHeight="1">
      <c r="A24" s="102"/>
      <c r="B24" s="102"/>
      <c r="C24" s="103"/>
    </row>
    <row r="25" spans="1:3">
      <c r="C25" s="73" t="s">
        <v>105</v>
      </c>
    </row>
    <row r="26" spans="1:3" ht="22.5" customHeight="1">
      <c r="A26" s="147" t="str">
        <f>'Հ2 '!F34</f>
        <v>ՀՀ Արմավիրի մարզպետի աշխատակազմ</v>
      </c>
      <c r="B26" s="147"/>
      <c r="C26" s="147"/>
    </row>
    <row r="27" spans="1:3">
      <c r="A27" s="72" t="s">
        <v>53</v>
      </c>
    </row>
    <row r="29" spans="1:3">
      <c r="A29" s="75" t="s">
        <v>40</v>
      </c>
      <c r="B29" s="75" t="s">
        <v>41</v>
      </c>
    </row>
    <row r="30" spans="1:3">
      <c r="A30" s="76">
        <v>1212</v>
      </c>
      <c r="B30" s="77" t="s">
        <v>42</v>
      </c>
    </row>
    <row r="31" spans="1:3">
      <c r="A31" s="78"/>
      <c r="B31" s="78"/>
    </row>
    <row r="32" spans="1:3">
      <c r="A32" s="79" t="s">
        <v>43</v>
      </c>
      <c r="B32" s="80"/>
    </row>
    <row r="33" spans="1:4" ht="71.25" customHeight="1">
      <c r="A33" s="75" t="s">
        <v>44</v>
      </c>
      <c r="B33" s="45" t="s">
        <v>45</v>
      </c>
      <c r="C33" s="81" t="s">
        <v>87</v>
      </c>
      <c r="D33" s="101"/>
    </row>
    <row r="34" spans="1:4" ht="21.75" customHeight="1">
      <c r="A34" s="75" t="s">
        <v>46</v>
      </c>
      <c r="B34" s="45">
        <v>12030</v>
      </c>
      <c r="C34" s="82" t="s">
        <v>84</v>
      </c>
      <c r="D34" s="101"/>
    </row>
    <row r="35" spans="1:4" ht="59.25" customHeight="1">
      <c r="A35" s="75" t="s">
        <v>47</v>
      </c>
      <c r="B35" s="100" t="str">
        <f>B17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35" s="148"/>
    </row>
    <row r="36" spans="1:4" ht="54.75" customHeight="1">
      <c r="A36" s="84" t="s">
        <v>48</v>
      </c>
      <c r="B36" s="81" t="str">
        <f>B18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36" s="148"/>
    </row>
    <row r="37" spans="1:4" ht="21.75" customHeight="1">
      <c r="A37" s="86" t="s">
        <v>49</v>
      </c>
      <c r="B37" s="45" t="s">
        <v>50</v>
      </c>
      <c r="C37" s="148"/>
    </row>
    <row r="38" spans="1:4" ht="86.25" customHeight="1">
      <c r="A38" s="86" t="s">
        <v>51</v>
      </c>
      <c r="B38" s="45" t="s">
        <v>103</v>
      </c>
      <c r="C38" s="148"/>
    </row>
    <row r="39" spans="1:4">
      <c r="A39" s="141" t="s">
        <v>0</v>
      </c>
      <c r="B39" s="142"/>
      <c r="C39" s="87"/>
    </row>
    <row r="40" spans="1:4" ht="27" customHeight="1">
      <c r="A40" s="145" t="s">
        <v>133</v>
      </c>
      <c r="B40" s="146"/>
      <c r="C40" s="87">
        <v>8772</v>
      </c>
    </row>
    <row r="41" spans="1:4" ht="31.5" customHeight="1">
      <c r="A41" s="89" t="s">
        <v>52</v>
      </c>
      <c r="B41" s="90"/>
      <c r="C41" s="91">
        <f>'Հ2 '!G34</f>
        <v>118000</v>
      </c>
    </row>
    <row r="42" spans="1:4" ht="31.5" customHeight="1">
      <c r="A42" s="102"/>
      <c r="B42" s="102"/>
      <c r="C42" s="103"/>
    </row>
    <row r="43" spans="1:4">
      <c r="C43" s="73" t="s">
        <v>106</v>
      </c>
    </row>
    <row r="44" spans="1:4" ht="22.5" customHeight="1">
      <c r="A44" s="147" t="str">
        <f>'Հ2 '!F41</f>
        <v>ՀՀ Արարատի մարզպետի աշխատակազմ</v>
      </c>
      <c r="B44" s="147"/>
      <c r="C44" s="147"/>
    </row>
    <row r="45" spans="1:4">
      <c r="A45" s="72" t="s">
        <v>53</v>
      </c>
    </row>
    <row r="47" spans="1:4">
      <c r="A47" s="75" t="s">
        <v>40</v>
      </c>
      <c r="B47" s="75" t="s">
        <v>41</v>
      </c>
    </row>
    <row r="48" spans="1:4">
      <c r="A48" s="76">
        <v>1212</v>
      </c>
      <c r="B48" s="77" t="s">
        <v>42</v>
      </c>
    </row>
    <row r="49" spans="1:4">
      <c r="A49" s="78"/>
      <c r="B49" s="78"/>
    </row>
    <row r="50" spans="1:4">
      <c r="A50" s="79" t="s">
        <v>43</v>
      </c>
      <c r="B50" s="80"/>
    </row>
    <row r="51" spans="1:4" ht="71.25" customHeight="1">
      <c r="A51" s="75" t="s">
        <v>44</v>
      </c>
      <c r="B51" s="45" t="s">
        <v>45</v>
      </c>
      <c r="C51" s="81" t="s">
        <v>87</v>
      </c>
      <c r="D51" s="101"/>
    </row>
    <row r="52" spans="1:4" ht="21.75" customHeight="1">
      <c r="A52" s="75" t="s">
        <v>46</v>
      </c>
      <c r="B52" s="45">
        <v>12030</v>
      </c>
      <c r="C52" s="82" t="s">
        <v>84</v>
      </c>
      <c r="D52" s="101"/>
    </row>
    <row r="53" spans="1:4" ht="69" customHeight="1">
      <c r="A53" s="75" t="s">
        <v>47</v>
      </c>
      <c r="B53" s="100" t="str">
        <f>B35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53" s="148"/>
    </row>
    <row r="54" spans="1:4" ht="54.75" customHeight="1">
      <c r="A54" s="84" t="s">
        <v>48</v>
      </c>
      <c r="B54" s="81" t="str">
        <f>B36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54" s="148"/>
    </row>
    <row r="55" spans="1:4" ht="21.75" customHeight="1">
      <c r="A55" s="86" t="s">
        <v>49</v>
      </c>
      <c r="B55" s="45" t="s">
        <v>50</v>
      </c>
      <c r="C55" s="148"/>
    </row>
    <row r="56" spans="1:4" ht="86.25" customHeight="1">
      <c r="A56" s="86" t="s">
        <v>51</v>
      </c>
      <c r="B56" s="45" t="s">
        <v>103</v>
      </c>
      <c r="C56" s="148"/>
    </row>
    <row r="57" spans="1:4">
      <c r="A57" s="141" t="s">
        <v>0</v>
      </c>
      <c r="B57" s="142"/>
      <c r="C57" s="87"/>
    </row>
    <row r="58" spans="1:4" ht="27" customHeight="1">
      <c r="A58" s="145" t="s">
        <v>133</v>
      </c>
      <c r="B58" s="146"/>
      <c r="C58" s="87">
        <v>18939</v>
      </c>
    </row>
    <row r="59" spans="1:4" ht="31.5" customHeight="1">
      <c r="A59" s="89" t="s">
        <v>52</v>
      </c>
      <c r="B59" s="90"/>
      <c r="C59" s="91">
        <f>'Հ2 '!G41</f>
        <v>10000</v>
      </c>
    </row>
    <row r="60" spans="1:4" ht="31.5" customHeight="1">
      <c r="A60" s="102"/>
      <c r="B60" s="102"/>
      <c r="C60" s="103"/>
    </row>
    <row r="61" spans="1:4">
      <c r="C61" s="73" t="s">
        <v>107</v>
      </c>
    </row>
    <row r="62" spans="1:4" ht="22.5" customHeight="1">
      <c r="A62" s="147" t="str">
        <f>'Հ2 '!F48</f>
        <v>ՀՀ Գեղարքունիքի մարզպետի աշխատակազմ</v>
      </c>
      <c r="B62" s="147"/>
      <c r="C62" s="147"/>
    </row>
    <row r="63" spans="1:4">
      <c r="A63" s="72" t="s">
        <v>53</v>
      </c>
    </row>
    <row r="65" spans="1:4">
      <c r="A65" s="75" t="s">
        <v>40</v>
      </c>
      <c r="B65" s="75" t="s">
        <v>41</v>
      </c>
    </row>
    <row r="66" spans="1:4">
      <c r="A66" s="76">
        <v>1212</v>
      </c>
      <c r="B66" s="77" t="s">
        <v>42</v>
      </c>
    </row>
    <row r="67" spans="1:4">
      <c r="A67" s="78"/>
      <c r="B67" s="78"/>
    </row>
    <row r="68" spans="1:4">
      <c r="A68" s="79" t="s">
        <v>43</v>
      </c>
      <c r="B68" s="80"/>
    </row>
    <row r="69" spans="1:4" ht="71.25" customHeight="1">
      <c r="A69" s="75" t="s">
        <v>44</v>
      </c>
      <c r="B69" s="45" t="s">
        <v>45</v>
      </c>
      <c r="C69" s="81" t="s">
        <v>87</v>
      </c>
      <c r="D69" s="101"/>
    </row>
    <row r="70" spans="1:4" ht="21.75" customHeight="1">
      <c r="A70" s="75" t="s">
        <v>46</v>
      </c>
      <c r="B70" s="45">
        <v>12030</v>
      </c>
      <c r="C70" s="82" t="s">
        <v>84</v>
      </c>
      <c r="D70" s="101"/>
    </row>
    <row r="71" spans="1:4" ht="60" customHeight="1">
      <c r="A71" s="75" t="s">
        <v>47</v>
      </c>
      <c r="B71" s="100" t="str">
        <f>B53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71" s="148"/>
    </row>
    <row r="72" spans="1:4" ht="54.75" customHeight="1">
      <c r="A72" s="84" t="s">
        <v>48</v>
      </c>
      <c r="B72" s="81" t="str">
        <f>B54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72" s="148"/>
    </row>
    <row r="73" spans="1:4" ht="21.75" customHeight="1">
      <c r="A73" s="86" t="s">
        <v>49</v>
      </c>
      <c r="B73" s="45" t="s">
        <v>50</v>
      </c>
      <c r="C73" s="148"/>
    </row>
    <row r="74" spans="1:4" ht="86.25" customHeight="1">
      <c r="A74" s="86" t="s">
        <v>51</v>
      </c>
      <c r="B74" s="45" t="s">
        <v>103</v>
      </c>
      <c r="C74" s="148"/>
    </row>
    <row r="75" spans="1:4">
      <c r="A75" s="141" t="s">
        <v>0</v>
      </c>
      <c r="B75" s="142"/>
      <c r="C75" s="87"/>
    </row>
    <row r="76" spans="1:4" ht="27" customHeight="1">
      <c r="A76" s="145" t="s">
        <v>133</v>
      </c>
      <c r="B76" s="146"/>
      <c r="C76" s="87">
        <v>4742</v>
      </c>
    </row>
    <row r="77" spans="1:4" ht="31.5" customHeight="1">
      <c r="A77" s="89" t="s">
        <v>52</v>
      </c>
      <c r="B77" s="90"/>
      <c r="C77" s="91">
        <f>'Հ2 '!G48</f>
        <v>100000</v>
      </c>
    </row>
    <row r="78" spans="1:4" ht="31.5" customHeight="1">
      <c r="A78" s="102"/>
      <c r="B78" s="102"/>
      <c r="C78" s="103"/>
    </row>
    <row r="79" spans="1:4">
      <c r="C79" s="73" t="s">
        <v>108</v>
      </c>
    </row>
    <row r="80" spans="1:4" ht="22.5" customHeight="1">
      <c r="A80" s="147" t="str">
        <f>'Հ2 '!F55</f>
        <v>ՀՀ Լոռու մարզպետի աշխատակազմ</v>
      </c>
      <c r="B80" s="147"/>
      <c r="C80" s="147"/>
    </row>
    <row r="81" spans="1:4">
      <c r="A81" s="72" t="s">
        <v>53</v>
      </c>
    </row>
    <row r="83" spans="1:4">
      <c r="A83" s="75" t="s">
        <v>40</v>
      </c>
      <c r="B83" s="75" t="s">
        <v>41</v>
      </c>
    </row>
    <row r="84" spans="1:4">
      <c r="A84" s="76">
        <v>1212</v>
      </c>
      <c r="B84" s="77" t="s">
        <v>42</v>
      </c>
    </row>
    <row r="85" spans="1:4">
      <c r="A85" s="78"/>
      <c r="B85" s="78"/>
    </row>
    <row r="86" spans="1:4">
      <c r="A86" s="79" t="s">
        <v>43</v>
      </c>
      <c r="B86" s="80"/>
    </row>
    <row r="87" spans="1:4" ht="71.25" customHeight="1">
      <c r="A87" s="75" t="s">
        <v>44</v>
      </c>
      <c r="B87" s="45" t="s">
        <v>45</v>
      </c>
      <c r="C87" s="81" t="s">
        <v>87</v>
      </c>
      <c r="D87" s="101"/>
    </row>
    <row r="88" spans="1:4" ht="21.75" customHeight="1">
      <c r="A88" s="75" t="s">
        <v>46</v>
      </c>
      <c r="B88" s="45">
        <v>12030</v>
      </c>
      <c r="C88" s="82" t="s">
        <v>84</v>
      </c>
      <c r="D88" s="101"/>
    </row>
    <row r="89" spans="1:4" ht="59.25" customHeight="1">
      <c r="A89" s="75" t="s">
        <v>47</v>
      </c>
      <c r="B89" s="100" t="str">
        <f>B71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89" s="148"/>
    </row>
    <row r="90" spans="1:4" ht="54.75" customHeight="1">
      <c r="A90" s="84" t="s">
        <v>48</v>
      </c>
      <c r="B90" s="81" t="str">
        <f>B72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90" s="148"/>
    </row>
    <row r="91" spans="1:4" ht="21.75" customHeight="1">
      <c r="A91" s="86" t="s">
        <v>49</v>
      </c>
      <c r="B91" s="45" t="s">
        <v>50</v>
      </c>
      <c r="C91" s="148"/>
    </row>
    <row r="92" spans="1:4" ht="86.25" customHeight="1">
      <c r="A92" s="86" t="s">
        <v>51</v>
      </c>
      <c r="B92" s="45" t="s">
        <v>103</v>
      </c>
      <c r="C92" s="148"/>
    </row>
    <row r="93" spans="1:4">
      <c r="A93" s="141" t="s">
        <v>0</v>
      </c>
      <c r="B93" s="142"/>
      <c r="C93" s="87"/>
    </row>
    <row r="94" spans="1:4" ht="27" customHeight="1">
      <c r="A94" s="145" t="s">
        <v>133</v>
      </c>
      <c r="B94" s="146"/>
      <c r="C94" s="87">
        <v>5187</v>
      </c>
    </row>
    <row r="95" spans="1:4" ht="31.5" customHeight="1">
      <c r="A95" s="89" t="s">
        <v>52</v>
      </c>
      <c r="B95" s="90"/>
      <c r="C95" s="91">
        <f>'Հ2 '!G55</f>
        <v>110000</v>
      </c>
    </row>
    <row r="96" spans="1:4" ht="31.5" customHeight="1">
      <c r="A96" s="102"/>
      <c r="B96" s="102"/>
      <c r="C96" s="103"/>
    </row>
    <row r="97" spans="1:4" ht="31.5" customHeight="1">
      <c r="A97" s="102"/>
      <c r="B97" s="102"/>
      <c r="C97" s="73" t="s">
        <v>109</v>
      </c>
    </row>
    <row r="98" spans="1:4" ht="22.5" customHeight="1">
      <c r="A98" s="147" t="str">
        <f>'Հ2 '!F65</f>
        <v>ՀՀ Կոտայքի մարզպետի աշխատակազմ</v>
      </c>
      <c r="B98" s="147"/>
      <c r="C98" s="147"/>
    </row>
    <row r="99" spans="1:4">
      <c r="A99" s="72" t="s">
        <v>53</v>
      </c>
    </row>
    <row r="101" spans="1:4">
      <c r="A101" s="75" t="s">
        <v>40</v>
      </c>
      <c r="B101" s="75" t="s">
        <v>41</v>
      </c>
    </row>
    <row r="102" spans="1:4">
      <c r="A102" s="76">
        <v>1212</v>
      </c>
      <c r="B102" s="77" t="s">
        <v>42</v>
      </c>
    </row>
    <row r="103" spans="1:4">
      <c r="A103" s="78"/>
      <c r="B103" s="78"/>
    </row>
    <row r="104" spans="1:4">
      <c r="A104" s="79" t="s">
        <v>43</v>
      </c>
      <c r="B104" s="80"/>
    </row>
    <row r="105" spans="1:4" ht="71.25" customHeight="1">
      <c r="A105" s="75" t="s">
        <v>44</v>
      </c>
      <c r="B105" s="45" t="s">
        <v>45</v>
      </c>
      <c r="C105" s="81" t="s">
        <v>87</v>
      </c>
      <c r="D105" s="101"/>
    </row>
    <row r="106" spans="1:4" ht="21.75" customHeight="1">
      <c r="A106" s="75" t="s">
        <v>46</v>
      </c>
      <c r="B106" s="45">
        <v>12030</v>
      </c>
      <c r="C106" s="82" t="s">
        <v>84</v>
      </c>
      <c r="D106" s="101"/>
    </row>
    <row r="107" spans="1:4" ht="60.75" customHeight="1">
      <c r="A107" s="75" t="s">
        <v>47</v>
      </c>
      <c r="B107" s="100" t="str">
        <f>B89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07" s="148"/>
    </row>
    <row r="108" spans="1:4" ht="54.75" customHeight="1">
      <c r="A108" s="84" t="s">
        <v>48</v>
      </c>
      <c r="B108" s="81" t="str">
        <f>B90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08" s="148"/>
    </row>
    <row r="109" spans="1:4" ht="21.75" customHeight="1">
      <c r="A109" s="86" t="s">
        <v>49</v>
      </c>
      <c r="B109" s="45" t="s">
        <v>50</v>
      </c>
      <c r="C109" s="148"/>
    </row>
    <row r="110" spans="1:4" ht="86.25" customHeight="1">
      <c r="A110" s="86" t="s">
        <v>51</v>
      </c>
      <c r="B110" s="45" t="s">
        <v>103</v>
      </c>
      <c r="C110" s="148"/>
    </row>
    <row r="111" spans="1:4">
      <c r="A111" s="141" t="s">
        <v>0</v>
      </c>
      <c r="B111" s="142"/>
      <c r="C111" s="87"/>
    </row>
    <row r="112" spans="1:4" ht="27" customHeight="1">
      <c r="A112" s="145" t="s">
        <v>133</v>
      </c>
      <c r="B112" s="146"/>
      <c r="C112" s="87">
        <v>24529</v>
      </c>
    </row>
    <row r="113" spans="1:4" ht="31.5" customHeight="1">
      <c r="A113" s="89" t="s">
        <v>52</v>
      </c>
      <c r="B113" s="90"/>
      <c r="C113" s="91">
        <f>'Հ2 '!G65</f>
        <v>216000</v>
      </c>
    </row>
    <row r="114" spans="1:4">
      <c r="A114" s="102"/>
      <c r="B114" s="102"/>
      <c r="C114" s="103"/>
    </row>
    <row r="115" spans="1:4">
      <c r="C115" s="73" t="s">
        <v>110</v>
      </c>
    </row>
    <row r="116" spans="1:4" ht="22.5" customHeight="1">
      <c r="A116" s="147" t="str">
        <f>'Հ2 '!F74</f>
        <v>ՀՀ Շիրակի մարզպետի աշխատակազմ</v>
      </c>
      <c r="B116" s="147"/>
      <c r="C116" s="147"/>
    </row>
    <row r="117" spans="1:4">
      <c r="A117" s="72" t="s">
        <v>53</v>
      </c>
    </row>
    <row r="119" spans="1:4">
      <c r="A119" s="75" t="s">
        <v>40</v>
      </c>
      <c r="B119" s="75" t="s">
        <v>41</v>
      </c>
    </row>
    <row r="120" spans="1:4">
      <c r="A120" s="76">
        <v>1212</v>
      </c>
      <c r="B120" s="77" t="s">
        <v>42</v>
      </c>
    </row>
    <row r="121" spans="1:4">
      <c r="A121" s="78"/>
      <c r="B121" s="78"/>
    </row>
    <row r="122" spans="1:4">
      <c r="A122" s="79" t="s">
        <v>43</v>
      </c>
      <c r="B122" s="80"/>
    </row>
    <row r="123" spans="1:4" ht="71.25" customHeight="1">
      <c r="A123" s="75" t="s">
        <v>44</v>
      </c>
      <c r="B123" s="45" t="s">
        <v>45</v>
      </c>
      <c r="C123" s="81" t="s">
        <v>87</v>
      </c>
      <c r="D123" s="101"/>
    </row>
    <row r="124" spans="1:4" ht="21.75" customHeight="1">
      <c r="A124" s="75" t="s">
        <v>46</v>
      </c>
      <c r="B124" s="45">
        <v>12030</v>
      </c>
      <c r="C124" s="82" t="s">
        <v>84</v>
      </c>
      <c r="D124" s="101"/>
    </row>
    <row r="125" spans="1:4" ht="63" customHeight="1">
      <c r="A125" s="75" t="s">
        <v>47</v>
      </c>
      <c r="B125" s="100" t="str">
        <f>B107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25" s="148"/>
    </row>
    <row r="126" spans="1:4" ht="54.75" customHeight="1">
      <c r="A126" s="84" t="s">
        <v>48</v>
      </c>
      <c r="B126" s="81" t="str">
        <f>B108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26" s="148"/>
    </row>
    <row r="127" spans="1:4" ht="21.75" customHeight="1">
      <c r="A127" s="86" t="s">
        <v>49</v>
      </c>
      <c r="B127" s="45" t="s">
        <v>50</v>
      </c>
      <c r="C127" s="148"/>
    </row>
    <row r="128" spans="1:4" ht="86.25" customHeight="1">
      <c r="A128" s="86" t="s">
        <v>51</v>
      </c>
      <c r="B128" s="45" t="s">
        <v>103</v>
      </c>
      <c r="C128" s="148"/>
    </row>
    <row r="129" spans="1:4">
      <c r="A129" s="141" t="s">
        <v>0</v>
      </c>
      <c r="B129" s="142"/>
      <c r="C129" s="87"/>
    </row>
    <row r="130" spans="1:4" ht="27" customHeight="1">
      <c r="A130" s="145" t="s">
        <v>133</v>
      </c>
      <c r="B130" s="146"/>
      <c r="C130" s="87">
        <v>3873</v>
      </c>
    </row>
    <row r="131" spans="1:4" ht="31.5" customHeight="1">
      <c r="A131" s="89" t="s">
        <v>52</v>
      </c>
      <c r="B131" s="90"/>
      <c r="C131" s="91">
        <f>'Հ2 '!G74</f>
        <v>80000</v>
      </c>
    </row>
    <row r="132" spans="1:4">
      <c r="C132" s="73"/>
    </row>
    <row r="133" spans="1:4">
      <c r="C133" s="73" t="s">
        <v>91</v>
      </c>
    </row>
    <row r="134" spans="1:4" ht="22.5" customHeight="1">
      <c r="A134" s="147" t="str">
        <f>'Հ2 '!F86</f>
        <v>ՀՀ Սյունիքի մարզպետի աշխատակազմ</v>
      </c>
      <c r="B134" s="147"/>
      <c r="C134" s="147"/>
    </row>
    <row r="135" spans="1:4">
      <c r="A135" s="72" t="s">
        <v>53</v>
      </c>
    </row>
    <row r="137" spans="1:4">
      <c r="A137" s="75" t="s">
        <v>40</v>
      </c>
      <c r="B137" s="75" t="s">
        <v>41</v>
      </c>
    </row>
    <row r="138" spans="1:4">
      <c r="A138" s="76">
        <v>1212</v>
      </c>
      <c r="B138" s="77" t="s">
        <v>42</v>
      </c>
    </row>
    <row r="139" spans="1:4">
      <c r="A139" s="78"/>
      <c r="B139" s="78"/>
    </row>
    <row r="140" spans="1:4">
      <c r="A140" s="79" t="s">
        <v>43</v>
      </c>
      <c r="B140" s="80"/>
    </row>
    <row r="141" spans="1:4" ht="71.25" customHeight="1">
      <c r="A141" s="75" t="s">
        <v>44</v>
      </c>
      <c r="B141" s="45" t="s">
        <v>45</v>
      </c>
      <c r="C141" s="81" t="s">
        <v>87</v>
      </c>
      <c r="D141" s="101"/>
    </row>
    <row r="142" spans="1:4" ht="21.75" customHeight="1">
      <c r="A142" s="75" t="s">
        <v>46</v>
      </c>
      <c r="B142" s="45">
        <v>12030</v>
      </c>
      <c r="C142" s="82" t="s">
        <v>84</v>
      </c>
      <c r="D142" s="101"/>
    </row>
    <row r="143" spans="1:4" ht="51.75">
      <c r="A143" s="75" t="s">
        <v>47</v>
      </c>
      <c r="B143" s="100" t="str">
        <f>B125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43" s="148"/>
    </row>
    <row r="144" spans="1:4" ht="54.75" customHeight="1">
      <c r="A144" s="84" t="s">
        <v>48</v>
      </c>
      <c r="B144" s="81" t="str">
        <f>B126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44" s="148"/>
    </row>
    <row r="145" spans="1:4" ht="21.75" customHeight="1">
      <c r="A145" s="86" t="s">
        <v>49</v>
      </c>
      <c r="B145" s="45" t="s">
        <v>50</v>
      </c>
      <c r="C145" s="148"/>
    </row>
    <row r="146" spans="1:4" ht="86.25" customHeight="1">
      <c r="A146" s="86" t="s">
        <v>51</v>
      </c>
      <c r="B146" s="45" t="str">
        <f>Հ3!B20</f>
        <v xml:space="preserve"> Աջակցության կարիք ունեցող ֆիզիկական անձինք</v>
      </c>
      <c r="C146" s="148"/>
    </row>
    <row r="147" spans="1:4">
      <c r="A147" s="141" t="s">
        <v>0</v>
      </c>
      <c r="B147" s="142"/>
      <c r="C147" s="87"/>
    </row>
    <row r="148" spans="1:4" ht="27" customHeight="1">
      <c r="A148" s="145" t="s">
        <v>133</v>
      </c>
      <c r="B148" s="146"/>
      <c r="C148" s="87">
        <v>4920</v>
      </c>
    </row>
    <row r="149" spans="1:4" ht="31.5" customHeight="1">
      <c r="A149" s="89" t="s">
        <v>52</v>
      </c>
      <c r="B149" s="90"/>
      <c r="C149" s="91">
        <f>'Հ2 '!G86</f>
        <v>160000</v>
      </c>
    </row>
    <row r="150" spans="1:4" ht="31.5" customHeight="1">
      <c r="A150" s="102"/>
      <c r="B150" s="102"/>
      <c r="C150" s="103"/>
    </row>
    <row r="151" spans="1:4">
      <c r="A151" s="102"/>
      <c r="B151" s="102"/>
      <c r="C151" s="73" t="s">
        <v>111</v>
      </c>
    </row>
    <row r="152" spans="1:4" ht="22.5" customHeight="1">
      <c r="A152" s="147" t="str">
        <f>'Հ2 '!F96</f>
        <v>ՀՀ Վայոց ձորի մարզպետի աշխատակազմ</v>
      </c>
      <c r="B152" s="147"/>
      <c r="C152" s="147"/>
    </row>
    <row r="153" spans="1:4">
      <c r="A153" s="72" t="s">
        <v>53</v>
      </c>
    </row>
    <row r="155" spans="1:4">
      <c r="A155" s="75" t="s">
        <v>40</v>
      </c>
      <c r="B155" s="75" t="s">
        <v>41</v>
      </c>
    </row>
    <row r="156" spans="1:4">
      <c r="A156" s="76">
        <v>1212</v>
      </c>
      <c r="B156" s="77" t="s">
        <v>42</v>
      </c>
    </row>
    <row r="157" spans="1:4">
      <c r="A157" s="78"/>
      <c r="B157" s="78"/>
    </row>
    <row r="158" spans="1:4">
      <c r="A158" s="79" t="s">
        <v>43</v>
      </c>
      <c r="B158" s="80"/>
    </row>
    <row r="159" spans="1:4" ht="71.25" customHeight="1">
      <c r="A159" s="75" t="s">
        <v>44</v>
      </c>
      <c r="B159" s="45" t="s">
        <v>45</v>
      </c>
      <c r="C159" s="81" t="s">
        <v>87</v>
      </c>
      <c r="D159" s="101"/>
    </row>
    <row r="160" spans="1:4" ht="21.75" customHeight="1">
      <c r="A160" s="75" t="s">
        <v>46</v>
      </c>
      <c r="B160" s="45">
        <v>12030</v>
      </c>
      <c r="C160" s="82" t="s">
        <v>84</v>
      </c>
      <c r="D160" s="101"/>
    </row>
    <row r="161" spans="1:3" ht="61.5" customHeight="1">
      <c r="A161" s="75" t="s">
        <v>47</v>
      </c>
      <c r="B161" s="100" t="str">
        <f>B143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61" s="148"/>
    </row>
    <row r="162" spans="1:3" ht="54.75" customHeight="1">
      <c r="A162" s="84" t="s">
        <v>48</v>
      </c>
      <c r="B162" s="81" t="str">
        <f>B144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62" s="148"/>
    </row>
    <row r="163" spans="1:3" ht="21.75" customHeight="1">
      <c r="A163" s="86" t="s">
        <v>49</v>
      </c>
      <c r="B163" s="45" t="s">
        <v>50</v>
      </c>
      <c r="C163" s="148"/>
    </row>
    <row r="164" spans="1:3" ht="86.25" customHeight="1">
      <c r="A164" s="86" t="s">
        <v>51</v>
      </c>
      <c r="B164" s="45" t="s">
        <v>103</v>
      </c>
      <c r="C164" s="148"/>
    </row>
    <row r="165" spans="1:3">
      <c r="A165" s="141" t="s">
        <v>0</v>
      </c>
      <c r="B165" s="142"/>
      <c r="C165" s="87"/>
    </row>
    <row r="166" spans="1:3" ht="27" customHeight="1">
      <c r="A166" s="145" t="s">
        <v>133</v>
      </c>
      <c r="B166" s="146"/>
      <c r="C166" s="87">
        <v>2098</v>
      </c>
    </row>
    <row r="167" spans="1:3" ht="31.5" customHeight="1">
      <c r="A167" s="89" t="s">
        <v>52</v>
      </c>
      <c r="B167" s="90"/>
      <c r="C167" s="91">
        <f>'Հ2 '!G96</f>
        <v>50000</v>
      </c>
    </row>
    <row r="168" spans="1:3" ht="24" customHeight="1">
      <c r="A168" s="102"/>
      <c r="B168" s="102"/>
      <c r="C168" s="103"/>
    </row>
    <row r="169" spans="1:3" ht="20.25" customHeight="1">
      <c r="A169" s="102"/>
      <c r="B169" s="102"/>
      <c r="C169" s="73" t="s">
        <v>112</v>
      </c>
    </row>
    <row r="170" spans="1:3" ht="22.5" customHeight="1">
      <c r="A170" s="147" t="str">
        <f>'Հ2 '!F103</f>
        <v>ՀՀ Տավուշի մարզպետի աշխատակազմ</v>
      </c>
      <c r="B170" s="147"/>
      <c r="C170" s="147"/>
    </row>
    <row r="171" spans="1:3">
      <c r="A171" s="72" t="s">
        <v>53</v>
      </c>
    </row>
    <row r="173" spans="1:3">
      <c r="A173" s="75" t="s">
        <v>40</v>
      </c>
      <c r="B173" s="75" t="s">
        <v>41</v>
      </c>
    </row>
    <row r="174" spans="1:3">
      <c r="A174" s="76">
        <v>1212</v>
      </c>
      <c r="B174" s="77" t="s">
        <v>42</v>
      </c>
    </row>
    <row r="175" spans="1:3">
      <c r="A175" s="78"/>
      <c r="B175" s="78"/>
    </row>
    <row r="176" spans="1:3">
      <c r="A176" s="79" t="s">
        <v>43</v>
      </c>
      <c r="B176" s="80"/>
    </row>
    <row r="177" spans="1:4" ht="71.25" customHeight="1">
      <c r="A177" s="75" t="s">
        <v>44</v>
      </c>
      <c r="B177" s="45" t="s">
        <v>45</v>
      </c>
      <c r="C177" s="81" t="s">
        <v>87</v>
      </c>
      <c r="D177" s="101"/>
    </row>
    <row r="178" spans="1:4" ht="21.75" customHeight="1">
      <c r="A178" s="75" t="s">
        <v>46</v>
      </c>
      <c r="B178" s="45">
        <v>12030</v>
      </c>
      <c r="C178" s="82" t="s">
        <v>84</v>
      </c>
      <c r="D178" s="101"/>
    </row>
    <row r="179" spans="1:4" ht="57" customHeight="1">
      <c r="A179" s="75" t="s">
        <v>47</v>
      </c>
      <c r="B179" s="100" t="str">
        <f>B161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9" s="148"/>
    </row>
    <row r="180" spans="1:4" ht="54.75" customHeight="1">
      <c r="A180" s="84" t="s">
        <v>48</v>
      </c>
      <c r="B180" s="81" t="str">
        <f>B162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0" s="148"/>
    </row>
    <row r="181" spans="1:4" ht="21.75" customHeight="1">
      <c r="A181" s="86" t="s">
        <v>49</v>
      </c>
      <c r="B181" s="45" t="s">
        <v>50</v>
      </c>
      <c r="C181" s="148"/>
    </row>
    <row r="182" spans="1:4" ht="86.25" customHeight="1">
      <c r="A182" s="86" t="s">
        <v>51</v>
      </c>
      <c r="B182" s="45" t="s">
        <v>103</v>
      </c>
      <c r="C182" s="148"/>
    </row>
    <row r="183" spans="1:4">
      <c r="A183" s="141" t="s">
        <v>0</v>
      </c>
      <c r="B183" s="142"/>
      <c r="C183" s="87"/>
    </row>
    <row r="184" spans="1:4" ht="27" customHeight="1">
      <c r="A184" s="145" t="s">
        <v>133</v>
      </c>
      <c r="B184" s="146"/>
      <c r="C184" s="87">
        <v>2967</v>
      </c>
    </row>
    <row r="185" spans="1:4" ht="31.5" customHeight="1">
      <c r="A185" s="89" t="s">
        <v>52</v>
      </c>
      <c r="B185" s="90"/>
      <c r="C185" s="91">
        <f>'Հ2 '!G103</f>
        <v>88000</v>
      </c>
    </row>
    <row r="186" spans="1:4" ht="31.5" customHeight="1">
      <c r="A186" s="102"/>
      <c r="B186" s="102"/>
      <c r="C186" s="103"/>
    </row>
    <row r="187" spans="1:4">
      <c r="A187" s="102"/>
      <c r="B187" s="102"/>
      <c r="C187" s="73" t="s">
        <v>90</v>
      </c>
    </row>
    <row r="188" spans="1:4" ht="23.25" customHeight="1">
      <c r="A188" s="92"/>
      <c r="B188" s="93" t="s">
        <v>55</v>
      </c>
    </row>
    <row r="189" spans="1:4">
      <c r="A189" s="92" t="s">
        <v>93</v>
      </c>
      <c r="B189" s="92"/>
    </row>
    <row r="190" spans="1:4">
      <c r="A190" s="92"/>
      <c r="B190" s="92"/>
    </row>
    <row r="191" spans="1:4">
      <c r="A191" s="81" t="s">
        <v>72</v>
      </c>
      <c r="B191" s="81" t="s">
        <v>73</v>
      </c>
    </row>
    <row r="192" spans="1:4">
      <c r="A192" s="45">
        <v>1139</v>
      </c>
      <c r="B192" s="81" t="s">
        <v>65</v>
      </c>
    </row>
    <row r="193" spans="1:3">
      <c r="A193" s="88"/>
      <c r="B193" s="94"/>
    </row>
    <row r="194" spans="1:3">
      <c r="A194" s="79" t="s">
        <v>74</v>
      </c>
      <c r="B194" s="94"/>
    </row>
    <row r="195" spans="1:3" ht="84" customHeight="1">
      <c r="A195" s="81" t="s">
        <v>75</v>
      </c>
      <c r="B195" s="45">
        <v>1139</v>
      </c>
      <c r="C195" s="81" t="s">
        <v>130</v>
      </c>
    </row>
    <row r="196" spans="1:3" ht="36.75" customHeight="1">
      <c r="A196" s="96" t="s">
        <v>76</v>
      </c>
      <c r="B196" s="104">
        <v>11001</v>
      </c>
      <c r="C196" s="82" t="s">
        <v>84</v>
      </c>
    </row>
    <row r="197" spans="1:3">
      <c r="A197" s="96" t="s">
        <v>77</v>
      </c>
      <c r="B197" s="105" t="s">
        <v>65</v>
      </c>
      <c r="C197" s="144"/>
    </row>
    <row r="198" spans="1:3" ht="77.25" customHeight="1">
      <c r="A198" s="96" t="s">
        <v>78</v>
      </c>
      <c r="B198" s="105" t="s">
        <v>79</v>
      </c>
      <c r="C198" s="144"/>
    </row>
    <row r="199" spans="1:3">
      <c r="A199" s="96" t="s">
        <v>80</v>
      </c>
      <c r="B199" s="105" t="s">
        <v>81</v>
      </c>
      <c r="C199" s="144"/>
    </row>
    <row r="200" spans="1:3" ht="51.75">
      <c r="A200" s="48" t="s">
        <v>82</v>
      </c>
      <c r="B200" s="105" t="s">
        <v>55</v>
      </c>
      <c r="C200" s="144"/>
    </row>
    <row r="201" spans="1:3">
      <c r="A201" s="97"/>
      <c r="B201" s="98" t="s">
        <v>0</v>
      </c>
      <c r="C201" s="144"/>
    </row>
    <row r="202" spans="1:3">
      <c r="A202" s="143" t="s">
        <v>83</v>
      </c>
      <c r="B202" s="143"/>
      <c r="C202" s="99">
        <f>'Հ2 '!G121</f>
        <v>-1000000</v>
      </c>
    </row>
  </sheetData>
  <mergeCells count="43">
    <mergeCell ref="A5:C5"/>
    <mergeCell ref="A80:C80"/>
    <mergeCell ref="C89:C92"/>
    <mergeCell ref="A93:B93"/>
    <mergeCell ref="A62:C62"/>
    <mergeCell ref="C71:C74"/>
    <mergeCell ref="A75:B75"/>
    <mergeCell ref="A8:C8"/>
    <mergeCell ref="C17:C20"/>
    <mergeCell ref="A21:B21"/>
    <mergeCell ref="A44:C44"/>
    <mergeCell ref="C53:C56"/>
    <mergeCell ref="A57:B57"/>
    <mergeCell ref="A26:C26"/>
    <mergeCell ref="C35:C38"/>
    <mergeCell ref="A39:B39"/>
    <mergeCell ref="C107:C110"/>
    <mergeCell ref="A111:B111"/>
    <mergeCell ref="A116:C116"/>
    <mergeCell ref="A98:C98"/>
    <mergeCell ref="C125:C128"/>
    <mergeCell ref="A112:B112"/>
    <mergeCell ref="A129:B129"/>
    <mergeCell ref="A152:C152"/>
    <mergeCell ref="A165:B165"/>
    <mergeCell ref="A202:B202"/>
    <mergeCell ref="C197:C201"/>
    <mergeCell ref="A134:C134"/>
    <mergeCell ref="C143:C146"/>
    <mergeCell ref="A147:B147"/>
    <mergeCell ref="C161:C164"/>
    <mergeCell ref="C179:C182"/>
    <mergeCell ref="A183:B183"/>
    <mergeCell ref="A170:C170"/>
    <mergeCell ref="A130:B130"/>
    <mergeCell ref="A148:B148"/>
    <mergeCell ref="A166:B166"/>
    <mergeCell ref="A184:B184"/>
    <mergeCell ref="A22:B22"/>
    <mergeCell ref="A40:B40"/>
    <mergeCell ref="A58:B58"/>
    <mergeCell ref="A76:B76"/>
    <mergeCell ref="A94:B94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Հ3</vt:lpstr>
      <vt:lpstr>Հ4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https:/mul2-mta.gov.am/tasks/1036011/oneclick/976933734a30c2ba772ce3d381aab6285fd5147199d5fc57ffc2e99060c8ae75.xlsx?token=3bf4cc548938fb3a3b227caa3da1f615</cp:keywords>
  <cp:lastModifiedBy>Arpine Martirosyan</cp:lastModifiedBy>
  <cp:lastPrinted>2023-10-04T07:10:39Z</cp:lastPrinted>
  <dcterms:created xsi:type="dcterms:W3CDTF">2020-05-26T05:50:11Z</dcterms:created>
  <dcterms:modified xsi:type="dcterms:W3CDTF">2023-10-17T06:01:53Z</dcterms:modified>
</cp:coreProperties>
</file>