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hidePivotFieldList="1" defaultThemeVersion="124226"/>
  <bookViews>
    <workbookView xWindow="0" yWindow="0" windowWidth="19200" windowHeight="10995" tabRatio="759" activeTab="1"/>
  </bookViews>
  <sheets>
    <sheet name="հավելված 1" sheetId="27" r:id="rId1"/>
    <sheet name="հավելված 2" sheetId="32" r:id="rId2"/>
    <sheet name="հավելված 3" sheetId="44" r:id="rId3"/>
    <sheet name="հավելաված 4" sheetId="29" r:id="rId4"/>
    <sheet name="հավելված 5" sheetId="50" r:id="rId5"/>
  </sheets>
  <externalReferences>
    <externalReference r:id="rId6"/>
  </externalReferences>
  <definedNames>
    <definedName name="AgencyCode" localSheetId="1">#REF!</definedName>
    <definedName name="AgencyCode" localSheetId="2">#REF!</definedName>
    <definedName name="AgencyCode" localSheetId="4">#REF!</definedName>
    <definedName name="AgencyCode">#REF!</definedName>
    <definedName name="AgencyName" localSheetId="1">#REF!</definedName>
    <definedName name="AgencyName" localSheetId="4">#REF!</definedName>
    <definedName name="AgencyName">#REF!</definedName>
    <definedName name="davit" localSheetId="4">#REF!</definedName>
    <definedName name="davit">#REF!</definedName>
    <definedName name="Functional1" localSheetId="1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PANature" localSheetId="1">#REF!</definedName>
    <definedName name="PANature" localSheetId="4">#REF!</definedName>
    <definedName name="PANature">#REF!</definedName>
    <definedName name="PAType" localSheetId="1">#REF!</definedName>
    <definedName name="PAType" localSheetId="4">#REF!</definedName>
    <definedName name="PAType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4">#REF!</definedName>
    <definedName name="PerformanceType">#REF!</definedName>
    <definedName name="_xlnm.Print_Area" localSheetId="0">'հավելված 1'!$A$1:$D$30</definedName>
    <definedName name="_xlnm.Print_Area" localSheetId="1">'հավելված 2'!$A$1:$G$42</definedName>
    <definedName name="_xlnm.Print_Area" localSheetId="2">'հավելված 3'!$A$1:$AO$17</definedName>
    <definedName name="հավ">#REF!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G10" i="32"/>
  <c r="G11"/>
  <c r="G17"/>
  <c r="G26"/>
  <c r="G25"/>
  <c r="G24" s="1"/>
  <c r="G23" s="1"/>
  <c r="G21" s="1"/>
  <c r="G19" s="1"/>
  <c r="G41"/>
  <c r="G40" s="1"/>
  <c r="G39" s="1"/>
  <c r="G38" s="1"/>
  <c r="G36" s="1"/>
  <c r="G34" s="1"/>
  <c r="G32" s="1"/>
  <c r="G30" s="1"/>
  <c r="G28" s="1"/>
  <c r="D37" i="29"/>
  <c r="D36"/>
  <c r="D35" i="50"/>
  <c r="D36"/>
  <c r="F9" i="44"/>
  <c r="F18"/>
  <c r="F11"/>
  <c r="B17" i="29" l="1"/>
  <c r="C17"/>
  <c r="B18"/>
  <c r="C18"/>
  <c r="B19"/>
  <c r="C19"/>
  <c r="B20"/>
  <c r="C20"/>
  <c r="B21"/>
  <c r="C21"/>
  <c r="B22"/>
  <c r="C22"/>
  <c r="B24"/>
  <c r="B25"/>
  <c r="C25"/>
  <c r="B23"/>
  <c r="G8" i="32" l="1"/>
  <c r="D12" i="27"/>
  <c r="D11" l="1"/>
  <c r="D9" s="1"/>
  <c r="G15" i="32" l="1"/>
  <c r="G13" s="1"/>
</calcChain>
</file>

<file path=xl/sharedStrings.xml><?xml version="1.0" encoding="utf-8"?>
<sst xmlns="http://schemas.openxmlformats.org/spreadsheetml/2006/main" count="196" uniqueCount="116">
  <si>
    <t>Արդյունքի չափորոշիչներ</t>
  </si>
  <si>
    <t>Ծրագրի դասիչը</t>
  </si>
  <si>
    <t>Ծրագրի անվանումը</t>
  </si>
  <si>
    <t>Ծրագրի միջոցառումները</t>
  </si>
  <si>
    <t>______________ ի    ___Ն որոշման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</si>
  <si>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</si>
  <si>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</si>
  <si>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</si>
  <si>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</si>
  <si>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</si>
  <si>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</si>
  <si>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</si>
  <si>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</si>
  <si>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</si>
  <si>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</si>
  <si>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</si>
  <si>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</si>
  <si>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</si>
  <si>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</si>
  <si>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</si>
  <si>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</si>
  <si>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</si>
  <si>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</si>
  <si>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</si>
  <si>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</si>
  <si>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</si>
  <si>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</si>
  <si>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</si>
  <si>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</si>
  <si>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</si>
  <si>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</si>
  <si>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</si>
  <si>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</si>
  <si>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2</t>
  </si>
  <si>
    <t>Միջոցառումները կատարող պետական մարմինների և դրամաշնորհ ստացող տնտեսվարող սուբյեկտների անվանումները</t>
  </si>
  <si>
    <t>08</t>
  </si>
  <si>
    <t xml:space="preserve"> Ծառայությունների մատուցում 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</si>
  <si>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</si>
  <si>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</si>
  <si>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</si>
  <si>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</si>
  <si>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ՀԱՆԳԻՍՏ, ՄՇԱԿՈՒՅԹ ԵՎ ԿՐՈՆ</t>
  </si>
  <si>
    <t xml:space="preserve"> ԴՐԱՄԱՇՆՈՐՀՆԵՐ</t>
  </si>
  <si>
    <t xml:space="preserve"> Ընթացիկ դրամաշնորհներ պետական հատվածի այլ մակարդակներին</t>
  </si>
  <si>
    <t>Աղյուսակ 9․13</t>
  </si>
  <si>
    <t>Հավելված N 5</t>
  </si>
  <si>
    <t xml:space="preserve"> այդ թվում` բյուջետային ծախսերի տնտեսագիտական դասակարգման հոդվածներ</t>
  </si>
  <si>
    <t xml:space="preserve">ՀՀ կառավարության  2023 թվականի </t>
  </si>
  <si>
    <t>Աղյուսակ 9․1․13</t>
  </si>
  <si>
    <t xml:space="preserve">Ցուցանիշների փոփոխությունը  (ավելացումները նշված են դրական նշանով, իսկ նվազեցումները՝ փակագծերում)  </t>
  </si>
  <si>
    <t>Ցուցանիշների փոփոխությունը  (ավելացումները նշված են դրական նշանով)</t>
  </si>
  <si>
    <t>Ցուցանիշների փոփոխությունը  (նվազեցումները նշված են փակագծերում)</t>
  </si>
  <si>
    <t>հազար դրամներով</t>
  </si>
  <si>
    <t xml:space="preserve">ՀԱՅԱՍՏԱՆԻ ՀԱՆՐԱՊԵՏՈՒԹՅԱՆ ԿԱՌԱՎԱՐՈՒԹՅԱՆ 2022 ԹՎԱԿԱՆԻ ԴԵԿՏԵՄԲԵՐԻ 29-Ի N 2111-Ն ՈՐՈՇՄԱՆ  N 3 ԵՎ N 4 ՀԱՎԵԼՎԱԾՆԵՐՈՒՄ ԿԱՏԱՐՎՈՂ  ՓՈՓՈԽՈՒԹՅՈՒՆՆԵՐԸ </t>
  </si>
  <si>
    <t>ՀՀ կառավարության  2023 թվականի</t>
  </si>
  <si>
    <t>ՄԱՍ 1. ՊԵՏԱԿԱՆ ՄԱՐՄՆԻ ԳԾՈՎ ԱՐԴՅՈՒՆՔԱՅԻՆ (ԿԱՏԱՐՈՂԱԿԱՆ) ՑՈՒՑԱՆԻՇՆԵՐԸ</t>
  </si>
  <si>
    <t>Հավելված N 1</t>
  </si>
  <si>
    <t>Հավելված N 4</t>
  </si>
  <si>
    <t xml:space="preserve">«ՀԱՅԱUՏԱՆԻ ՀԱՆՐԱՊԵՏՈՒԹՅԱՆ 2023 ԹՎԱԿԱՆԻ ՊԵՏԱԿԱՆ ԲՅՈՒՋԵԻ ՄԱUԻՆ» ՀԱՅԱUՏԱՆԻ ՀԱՆՐԱՊԵՏՈՒԹՅԱՆ OՐԵՆՔԻ 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</t>
  </si>
  <si>
    <t xml:space="preserve"> - Ընթացիկ դրամաշնորհներ պետական և համայնքների ոչ առևտրային կազմակերպություններին</t>
  </si>
  <si>
    <t>Հավելված N 3
ՀՀ կառավարության  2023 թվականի 
 ______________ ի    ___Ն որոշման</t>
  </si>
  <si>
    <t xml:space="preserve"> Գրահրատարակչության և գրադարանների ծրագիր</t>
  </si>
  <si>
    <t xml:space="preserve"> Նպաստել գրականության զարգացմանը, տարածմանը և հանրահռչակմանը</t>
  </si>
  <si>
    <t xml:space="preserve"> Գրքի և գրական արտադրանքի բազմազանության և հասանելիության ապահովում, ստեղծագործական գործընթացների խթանում</t>
  </si>
  <si>
    <t xml:space="preserve"> Թարգմանական ծրագրեր և աջակցություն ստեղծագործողներին ու հետազոտողներին</t>
  </si>
  <si>
    <t xml:space="preserve"> Աջակցություն ստեղծագործողներին, մշակույթի ոլորտի հետազոտողներին և արտերկրի հրատարակչություններին հայ գրականության հանրահռչակման նպատակով</t>
  </si>
  <si>
    <t xml:space="preserve"> 1124</t>
  </si>
  <si>
    <t xml:space="preserve"> ՀՀ  կրթության , գիտության, մշակույթի և սպորտի նախարարություն</t>
  </si>
  <si>
    <t xml:space="preserve"> Ռադիո և հեռուստահաղորդումների հեռարձակման և հրատարակչական ծառայություններ</t>
  </si>
  <si>
    <t>03</t>
  </si>
  <si>
    <t xml:space="preserve"> Հրատարակչություններ, խմբագրություններ</t>
  </si>
  <si>
    <t xml:space="preserve">Գրահրատարակչության և գրադարանների ծրագիր </t>
  </si>
  <si>
    <t>Թարգմանական ծրագրեր և աջակցություն ստեղծագործողներին և հետազոտողներին</t>
  </si>
  <si>
    <t xml:space="preserve">
11002</t>
  </si>
  <si>
    <t>այդ թվում՝ ըստ ուղղությունների, հրատարակումների և հեղինակների անունների</t>
  </si>
  <si>
    <t>Թարգմանական աշխատանքներ</t>
  </si>
  <si>
    <t>«Հայաստանի ազգային գրադարան» ՊՈԱԿ</t>
  </si>
  <si>
    <t>այդ թվում`</t>
  </si>
  <si>
    <r>
      <t xml:space="preserve">Շըն Ցոնվըն «Սահմանային քաղաք» </t>
    </r>
    <r>
      <rPr>
        <i/>
        <sz val="10"/>
        <rFont val="GHEA Grapalat"/>
        <family val="3"/>
      </rPr>
      <t>(չինարենից)</t>
    </r>
  </si>
  <si>
    <r>
      <t xml:space="preserve">Լու Սյուն «Պատմվածքներ» </t>
    </r>
    <r>
      <rPr>
        <i/>
        <sz val="10"/>
        <rFont val="GHEA Grapalat"/>
        <family val="3"/>
      </rPr>
      <t>(չինարենից)</t>
    </r>
  </si>
  <si>
    <r>
      <t>Ցիեն Ճոնշու «Պաշարված ամրոցը»</t>
    </r>
    <r>
      <rPr>
        <i/>
        <sz val="10"/>
        <rFont val="GHEA Grapalat"/>
        <family val="3"/>
      </rPr>
      <t xml:space="preserve"> (չինարենից)</t>
    </r>
  </si>
  <si>
    <t xml:space="preserve"> 1124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</si>
  <si>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</si>
  <si>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</si>
  <si>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</si>
  <si>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</si>
  <si>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</si>
  <si>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</si>
  <si>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Ծառայությունը մատուցող կազմակերպության անվանումը </t>
  </si>
  <si>
    <t xml:space="preserve">  Թարգմանական աշխատանքներ, անուն հեղինակ </t>
  </si>
  <si>
    <t xml:space="preserve"> Միջոցառման վրա կատարվող ծախսը (հազար դրամ) </t>
  </si>
  <si>
    <t xml:space="preserve"> Գրահրատարակչության և գրադարանների ծրագիր </t>
  </si>
  <si>
    <t xml:space="preserve"> 11002 </t>
  </si>
  <si>
    <t xml:space="preserve"> Թարգմանական ծրագրեր և աջակցություն ստեղծագործողներին ու հետազոտողներին </t>
  </si>
  <si>
    <t xml:space="preserve"> Աջակցություն ստեղծագործողներին, մշակույթի ոլորտի հետազոտողներին և արտերկրի հրատարակչություններին հայ գրականության հանրահռչակման նպատակով </t>
  </si>
  <si>
    <t xml:space="preserve"> Մասնագիտացված կազմակերպություններ </t>
  </si>
  <si>
    <t>Աջակցություն գրականության հանրահռչակմանը, գրական ծրագրերին և գրքերի միջազգային ցուցահանդեսներին մասնակցությանը</t>
  </si>
  <si>
    <t xml:space="preserve"> Գրական ժառանգության պահպանման և տարածման ծառայությունների մատուցում</t>
  </si>
  <si>
    <t>Ցուցանիշների փոփոխությունը (ավելացումները նշված են դրական նշանով, իսկ նվազեցումները՝ փակագծերում)</t>
  </si>
  <si>
    <t>ՀՀ  կրթության, գիտության, մշակույթի և սպորտի նախարարություն</t>
  </si>
  <si>
    <t>այդ թվում՝ ըստ ուղղությունների</t>
  </si>
  <si>
    <t>Գրքերի միջազգային ցուցահանդեսներին և 
նախագծերին մասնակցություն</t>
  </si>
  <si>
    <t>«Հայաստանի ազգային գրադարան» ՊՈԱԿ, «Խնկո-Ապոր անվան ազգային մանկական գրադարան» ՊՈԱԿ</t>
  </si>
  <si>
    <t xml:space="preserve"> Աջակցություն գրականության հանրահռչակմանը, գրական ծրագրերին և գրքերի միջազգային ցուցահանդեսներին մասնակցությանը </t>
  </si>
  <si>
    <t xml:space="preserve"> Գրական ժառանգության պահպանման և տարածման ծառայությունների մատուցում </t>
  </si>
  <si>
    <t xml:space="preserve"> Հանրապետությունում իրականացված գրական ծրագրեր, քանակ </t>
  </si>
  <si>
    <t xml:space="preserve"> Մասնակցություն գրքերի միջազգային ցուցահանդեսներին, ցուցահանդեսների քանակ </t>
  </si>
  <si>
    <t xml:space="preserve"> Մասնակցություն գրքերի միջազգային ցուցահանդեսներին, գրքերի քանակ </t>
  </si>
  <si>
    <t xml:space="preserve"> Աջակցություն գրականության հանրահռչակմանը, գրական ծրագրերին և գրքերի միջազգային ցուցահանդեսներին մասնակցությանը</t>
  </si>
  <si>
    <t>ՀԱՅԱՍՏԱՆԻ ՀԱՆՐԱՊԵՏՈՒԹՅԱՆ ԿԱՌԱՎԱՐՈՒԹՅԱՆ 2022 ԹՎԱԿԱՆԻ ԴԵԿՏԵՄԲԵՐԻ 29-Ի N 2111-Ն ՈՐՈՇՄԱՆ N 9․1 ՀԱՎԵԼՎԱԾԻ  N 9.1․13 ԱՂՅՈՒՍԱԿՈՒՄ ԿԱՏԱՐՎՈՂ ՓՈՓՈԽՈՒԹՅՈՒՆՆԵՐԸ ԵՎ ԼՐԱՑՈՒՄՆԵՐԸ</t>
  </si>
  <si>
    <t>ՀԱՅԱՍՏԱՆԻ ՀԱՆՐԱՊԵՏՈՒԹՅԱՆ ԿԱՌԱՎԱՐՈՒԹՅԱՆ 2022 ԹՎԱԿԱՆԻ ԴԵԿՏԵՄԲԵՐԻ 29-Ի N 2111-Ն ՈՐՈՇՄԱՆ N 9 ՀԱՎԵԼՎԱԾԻ  N 9.13 ԱՂՅՈՒՍԱԿՈՒՄ ԿԱՏԱՐՎՈՂ ՓՈՓՈԽՈՒԹՅՈՒՆՆԵՐԸ ԵՎ ԼՐԱՑՈՒՄՆԵՐԸ</t>
  </si>
  <si>
    <t>ՀԱՅԱՍՏԱՆԻ ՀԱՆՐԱՊԵՏՈՒԹՅԱՆ ԿԱՌԱՎԱՐՈՒԹՅԱՆ 2022 ԹՎԱԿԱՆԻ ԴԵԿՏԵՄԲԵՐԻ 29-Ի N 2111-Ն ՈՐՈՇՄԱՆ N 5 ՀԱՎԵԼՎԱԾԻ N 7 ԱՂՅՈՒՍԱԿՈՒՄ  ԿԱՏԱՐՎՈՂ ՓՈՓՈԽՈՒԹՅՈՒՆՆԵՐԸ ԵՎ ԼՐԱՑՈՒՄՆԵՐԸ</t>
  </si>
  <si>
    <t>02</t>
  </si>
  <si>
    <t>05</t>
  </si>
  <si>
    <t xml:space="preserve"> Մշակութային ծառայություններ</t>
  </si>
  <si>
    <t xml:space="preserve">  Արվեստ</t>
  </si>
</sst>
</file>

<file path=xl/styles.xml><?xml version="1.0" encoding="utf-8"?>
<styleSheet xmlns="http://schemas.openxmlformats.org/spreadsheetml/2006/main">
  <numFmts count="10">
    <numFmt numFmtId="43" formatCode="_(* #,##0.00_);_(* \(#,##0.00\);_(* &quot;-&quot;??_);_(@_)"/>
    <numFmt numFmtId="164" formatCode="_-* #,##0.00_р_._-;\-* #,##0.00_р_._-;_-* &quot;-&quot;??_р_._-;_-@_-"/>
    <numFmt numFmtId="165" formatCode="_-* #,##0.00\ _₽_-;\-* #,##0.00\ _₽_-;_-* &quot;-&quot;??\ _₽_-;_-@_-"/>
    <numFmt numFmtId="166" formatCode="##,##0.0;\(##,##0.0\);\-"/>
    <numFmt numFmtId="167" formatCode="0.0"/>
    <numFmt numFmtId="168" formatCode="#,##0.0"/>
    <numFmt numFmtId="169" formatCode="#,##0.0_);\(#,##0.0\)"/>
    <numFmt numFmtId="170" formatCode="General_)"/>
    <numFmt numFmtId="171" formatCode="_(* #,##0.0_);_(* \(#,##0.0\);_(* &quot;-&quot;?_);_(@_)"/>
    <numFmt numFmtId="172" formatCode="##,##0;\(##,##0\);\-"/>
  </numFmts>
  <fonts count="10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b/>
      <i/>
      <sz val="12"/>
      <color theme="1"/>
      <name val="GHEA Grapalat"/>
      <family val="3"/>
    </font>
    <font>
      <sz val="10"/>
      <name val="GHEA Grapalat"/>
      <family val="3"/>
    </font>
    <font>
      <b/>
      <i/>
      <sz val="12"/>
      <name val="GHEA Grapalat"/>
      <family val="3"/>
    </font>
    <font>
      <i/>
      <sz val="11"/>
      <name val="GHEA Grapalat"/>
      <family val="3"/>
    </font>
    <font>
      <i/>
      <sz val="10"/>
      <name val="GHEA Grapalat"/>
      <family val="3"/>
    </font>
    <font>
      <b/>
      <sz val="11"/>
      <name val="GHEA Grapalat"/>
      <family val="3"/>
    </font>
    <font>
      <sz val="10"/>
      <color theme="1"/>
      <name val="GHEA Grapalat"/>
      <family val="3"/>
    </font>
    <font>
      <sz val="11"/>
      <color theme="1"/>
      <name val="GHEA Grapalat"/>
      <family val="3"/>
    </font>
    <font>
      <b/>
      <sz val="10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  <font>
      <b/>
      <sz val="10"/>
      <name val="GHEA Grapalat"/>
      <family val="3"/>
    </font>
    <font>
      <i/>
      <sz val="8"/>
      <name val="GHEA Grapalat"/>
      <family val="3"/>
    </font>
    <font>
      <sz val="12"/>
      <name val="Calibri"/>
      <family val="2"/>
      <charset val="1"/>
      <scheme val="minor"/>
    </font>
    <font>
      <i/>
      <sz val="12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023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8" fillId="0" borderId="14" applyNumberFormat="0" applyFill="0" applyAlignment="0" applyProtection="0"/>
    <xf numFmtId="0" fontId="29" fillId="8" borderId="15" applyNumberFormat="0" applyAlignment="0" applyProtection="0"/>
    <xf numFmtId="0" fontId="30" fillId="0" borderId="0" applyNumberFormat="0" applyFill="0" applyBorder="0" applyAlignment="0" applyProtection="0"/>
    <xf numFmtId="0" fontId="13" fillId="9" borderId="16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6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9" applyNumberFormat="0" applyFill="0" applyAlignment="0" applyProtection="0"/>
    <xf numFmtId="0" fontId="35" fillId="25" borderId="0" applyNumberFormat="0" applyBorder="0" applyAlignment="0" applyProtection="0"/>
    <xf numFmtId="0" fontId="43" fillId="0" borderId="11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4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2" applyNumberFormat="0" applyAlignment="0" applyProtection="0"/>
    <xf numFmtId="0" fontId="40" fillId="3" borderId="0" applyNumberFormat="0" applyBorder="0" applyAlignment="0" applyProtection="0"/>
    <xf numFmtId="0" fontId="47" fillId="7" borderId="13" applyNumberFormat="0" applyAlignment="0" applyProtection="0"/>
    <xf numFmtId="0" fontId="44" fillId="6" borderId="12" applyNumberFormat="0" applyAlignment="0" applyProtection="0"/>
    <xf numFmtId="0" fontId="42" fillId="0" borderId="10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5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7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8" applyNumberFormat="0" applyAlignment="0" applyProtection="0"/>
    <xf numFmtId="0" fontId="57" fillId="53" borderId="19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0" applyNumberFormat="0" applyFill="0" applyAlignment="0" applyProtection="0"/>
    <xf numFmtId="0" fontId="61" fillId="0" borderId="21" applyNumberFormat="0" applyFill="0" applyAlignment="0" applyProtection="0"/>
    <xf numFmtId="0" fontId="62" fillId="0" borderId="22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8" applyNumberFormat="0" applyAlignment="0" applyProtection="0"/>
    <xf numFmtId="0" fontId="64" fillId="0" borderId="23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4" applyNumberFormat="0" applyFont="0" applyAlignment="0" applyProtection="0"/>
    <xf numFmtId="0" fontId="66" fillId="52" borderId="25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6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6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5" fontId="18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9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82" fillId="0" borderId="30">
      <protection locked="0"/>
    </xf>
    <xf numFmtId="170" fontId="83" fillId="56" borderId="3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1" fillId="0" borderId="0"/>
    <xf numFmtId="0" fontId="52" fillId="0" borderId="0"/>
  </cellStyleXfs>
  <cellXfs count="242">
    <xf numFmtId="0" fontId="0" fillId="0" borderId="0" xfId="0"/>
    <xf numFmtId="0" fontId="73" fillId="0" borderId="0" xfId="0" applyFont="1"/>
    <xf numFmtId="0" fontId="73" fillId="0" borderId="0" xfId="0" applyFont="1" applyAlignment="1">
      <alignment horizontal="left" vertical="top" wrapText="1"/>
    </xf>
    <xf numFmtId="0" fontId="73" fillId="0" borderId="0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 wrapText="1"/>
    </xf>
    <xf numFmtId="0" fontId="73" fillId="0" borderId="35" xfId="0" applyFont="1" applyBorder="1" applyAlignment="1">
      <alignment horizontal="left" vertical="top" wrapText="1"/>
    </xf>
    <xf numFmtId="0" fontId="74" fillId="0" borderId="0" xfId="0" applyFont="1" applyFill="1"/>
    <xf numFmtId="0" fontId="74" fillId="0" borderId="0" xfId="0" applyFont="1" applyFill="1" applyBorder="1"/>
    <xf numFmtId="0" fontId="73" fillId="0" borderId="0" xfId="0" applyFont="1" applyFill="1" applyBorder="1"/>
    <xf numFmtId="0" fontId="73" fillId="0" borderId="0" xfId="0" applyFont="1" applyFill="1"/>
    <xf numFmtId="0" fontId="73" fillId="0" borderId="1" xfId="0" applyFont="1" applyFill="1" applyBorder="1" applyAlignment="1">
      <alignment horizontal="center" vertical="top" wrapText="1"/>
    </xf>
    <xf numFmtId="0" fontId="73" fillId="0" borderId="1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center" wrapText="1"/>
    </xf>
    <xf numFmtId="0" fontId="73" fillId="0" borderId="0" xfId="0" applyFont="1" applyFill="1" applyAlignment="1">
      <alignment horizontal="left" vertical="center" wrapText="1"/>
    </xf>
    <xf numFmtId="0" fontId="17" fillId="0" borderId="5" xfId="0" applyFont="1" applyFill="1" applyBorder="1" applyAlignment="1">
      <alignment vertical="top" wrapText="1"/>
    </xf>
    <xf numFmtId="0" fontId="73" fillId="0" borderId="27" xfId="165" applyFont="1" applyFill="1" applyBorder="1" applyAlignment="1">
      <alignment horizontal="center" vertical="top"/>
    </xf>
    <xf numFmtId="0" fontId="17" fillId="0" borderId="34" xfId="0" applyFont="1" applyFill="1" applyBorder="1" applyAlignment="1">
      <alignment vertical="top" wrapText="1"/>
    </xf>
    <xf numFmtId="0" fontId="85" fillId="0" borderId="35" xfId="0" applyFont="1" applyFill="1" applyBorder="1" applyAlignment="1">
      <alignment horizontal="left" vertical="top" wrapText="1"/>
    </xf>
    <xf numFmtId="0" fontId="73" fillId="0" borderId="0" xfId="0" applyFont="1" applyAlignment="1">
      <alignment horizontal="left" wrapText="1"/>
    </xf>
    <xf numFmtId="0" fontId="73" fillId="2" borderId="35" xfId="0" applyFont="1" applyFill="1" applyBorder="1" applyAlignment="1">
      <alignment horizontal="left" vertical="top" wrapText="1"/>
    </xf>
    <xf numFmtId="0" fontId="17" fillId="0" borderId="34" xfId="0" applyFont="1" applyFill="1" applyBorder="1" applyAlignment="1"/>
    <xf numFmtId="0" fontId="73" fillId="0" borderId="35" xfId="0" applyFont="1" applyFill="1" applyBorder="1" applyAlignment="1">
      <alignment vertical="center" wrapText="1"/>
    </xf>
    <xf numFmtId="0" fontId="17" fillId="2" borderId="35" xfId="0" applyFont="1" applyFill="1" applyBorder="1" applyAlignment="1">
      <alignment horizontal="left" vertical="top" wrapText="1"/>
    </xf>
    <xf numFmtId="0" fontId="73" fillId="0" borderId="35" xfId="0" applyFont="1" applyFill="1" applyBorder="1" applyAlignment="1">
      <alignment horizontal="left" vertical="top" wrapText="1"/>
    </xf>
    <xf numFmtId="0" fontId="73" fillId="0" borderId="35" xfId="0" applyFont="1" applyFill="1" applyBorder="1" applyAlignment="1">
      <alignment horizontal="center" vertical="top" wrapText="1"/>
    </xf>
    <xf numFmtId="169" fontId="74" fillId="0" borderId="35" xfId="2021" applyNumberFormat="1" applyFont="1" applyBorder="1" applyAlignment="1">
      <alignment horizontal="right"/>
    </xf>
    <xf numFmtId="0" fontId="17" fillId="0" borderId="35" xfId="0" applyFont="1" applyBorder="1" applyAlignment="1">
      <alignment horizontal="left" wrapText="1"/>
    </xf>
    <xf numFmtId="0" fontId="73" fillId="0" borderId="7" xfId="0" applyFont="1" applyFill="1" applyBorder="1" applyAlignment="1">
      <alignment horizontal="center" vertical="center" wrapText="1"/>
    </xf>
    <xf numFmtId="0" fontId="17" fillId="0" borderId="27" xfId="0" applyFont="1" applyFill="1" applyBorder="1" applyAlignment="1">
      <alignment horizontal="left" vertical="top" wrapText="1"/>
    </xf>
    <xf numFmtId="0" fontId="85" fillId="0" borderId="1" xfId="0" applyFont="1" applyFill="1" applyBorder="1" applyAlignment="1">
      <alignment horizontal="left" vertical="center" wrapText="1"/>
    </xf>
    <xf numFmtId="0" fontId="17" fillId="0" borderId="0" xfId="0" applyFont="1" applyFill="1" applyAlignment="1">
      <alignment wrapText="1"/>
    </xf>
    <xf numFmtId="0" fontId="17" fillId="0" borderId="28" xfId="0" applyFont="1" applyFill="1" applyBorder="1" applyAlignment="1">
      <alignment horizontal="center" vertical="top" wrapText="1"/>
    </xf>
    <xf numFmtId="0" fontId="73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horizontal="center" vertical="top" wrapText="1"/>
    </xf>
    <xf numFmtId="169" fontId="17" fillId="2" borderId="35" xfId="0" applyNumberFormat="1" applyFont="1" applyFill="1" applyBorder="1" applyAlignment="1">
      <alignment horizontal="center" vertical="top" wrapText="1"/>
    </xf>
    <xf numFmtId="169" fontId="17" fillId="2" borderId="35" xfId="7" applyNumberFormat="1" applyFont="1" applyFill="1" applyBorder="1" applyAlignment="1">
      <alignment horizontal="center" vertical="center" wrapText="1"/>
    </xf>
    <xf numFmtId="169" fontId="73" fillId="2" borderId="35" xfId="7" applyNumberFormat="1" applyFont="1" applyFill="1" applyBorder="1" applyAlignment="1">
      <alignment horizontal="center" vertical="center" wrapText="1"/>
    </xf>
    <xf numFmtId="0" fontId="73" fillId="0" borderId="35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left" vertical="top" wrapText="1"/>
    </xf>
    <xf numFmtId="169" fontId="17" fillId="2" borderId="35" xfId="7" applyNumberFormat="1" applyFont="1" applyFill="1" applyBorder="1" applyAlignment="1">
      <alignment horizontal="right" vertical="center" wrapText="1"/>
    </xf>
    <xf numFmtId="0" fontId="85" fillId="0" borderId="35" xfId="0" applyFont="1" applyBorder="1" applyAlignment="1">
      <alignment horizontal="left" vertical="top" wrapText="1"/>
    </xf>
    <xf numFmtId="0" fontId="14" fillId="0" borderId="0" xfId="0" applyFont="1" applyFill="1" applyAlignment="1">
      <alignment vertical="center" wrapText="1"/>
    </xf>
    <xf numFmtId="0" fontId="74" fillId="0" borderId="0" xfId="0" applyFont="1" applyFill="1" applyAlignment="1">
      <alignment vertical="center"/>
    </xf>
    <xf numFmtId="0" fontId="86" fillId="0" borderId="0" xfId="0" applyFont="1" applyFill="1" applyBorder="1" applyAlignment="1">
      <alignment vertical="center" wrapText="1"/>
    </xf>
    <xf numFmtId="0" fontId="14" fillId="0" borderId="28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vertical="center"/>
    </xf>
    <xf numFmtId="0" fontId="17" fillId="0" borderId="32" xfId="0" applyFont="1" applyFill="1" applyBorder="1" applyAlignment="1">
      <alignment vertical="center"/>
    </xf>
    <xf numFmtId="0" fontId="74" fillId="0" borderId="0" xfId="0" applyFont="1" applyFill="1" applyBorder="1" applyAlignment="1">
      <alignment vertical="center"/>
    </xf>
    <xf numFmtId="0" fontId="73" fillId="0" borderId="0" xfId="0" applyFont="1" applyFill="1" applyBorder="1" applyAlignment="1">
      <alignment vertical="center"/>
    </xf>
    <xf numFmtId="0" fontId="73" fillId="0" borderId="0" xfId="0" applyFont="1" applyFill="1" applyBorder="1" applyAlignment="1">
      <alignment horizontal="left" vertical="center" wrapText="1"/>
    </xf>
    <xf numFmtId="0" fontId="74" fillId="0" borderId="0" xfId="0" applyFont="1" applyFill="1" applyBorder="1" applyAlignment="1">
      <alignment vertical="center" wrapText="1"/>
    </xf>
    <xf numFmtId="0" fontId="17" fillId="0" borderId="31" xfId="0" applyFont="1" applyFill="1" applyBorder="1" applyAlignment="1">
      <alignment vertical="center" wrapText="1"/>
    </xf>
    <xf numFmtId="0" fontId="73" fillId="0" borderId="0" xfId="0" applyFont="1" applyFill="1" applyAlignment="1">
      <alignment vertical="center"/>
    </xf>
    <xf numFmtId="0" fontId="73" fillId="0" borderId="1" xfId="0" applyFont="1" applyFill="1" applyBorder="1" applyAlignment="1">
      <alignment vertical="center" wrapText="1"/>
    </xf>
    <xf numFmtId="0" fontId="73" fillId="0" borderId="1" xfId="0" applyFont="1" applyFill="1" applyBorder="1" applyAlignment="1">
      <alignment horizontal="left" vertical="center" wrapText="1"/>
    </xf>
    <xf numFmtId="0" fontId="74" fillId="0" borderId="0" xfId="0" applyFont="1"/>
    <xf numFmtId="0" fontId="92" fillId="0" borderId="0" xfId="0" applyFont="1" applyFill="1"/>
    <xf numFmtId="0" fontId="93" fillId="0" borderId="0" xfId="0" applyFont="1"/>
    <xf numFmtId="0" fontId="92" fillId="0" borderId="0" xfId="0" applyFont="1" applyFill="1" applyAlignment="1"/>
    <xf numFmtId="0" fontId="93" fillId="0" borderId="0" xfId="0" applyFont="1" applyBorder="1"/>
    <xf numFmtId="0" fontId="92" fillId="0" borderId="35" xfId="0" applyFont="1" applyBorder="1" applyAlignment="1">
      <alignment horizontal="center" vertical="center" wrapText="1"/>
    </xf>
    <xf numFmtId="0" fontId="87" fillId="0" borderId="0" xfId="8" applyFont="1">
      <alignment horizontal="left" vertical="top" wrapText="1"/>
    </xf>
    <xf numFmtId="0" fontId="87" fillId="0" borderId="35" xfId="8" applyFont="1" applyBorder="1" applyAlignment="1">
      <alignment horizontal="center" vertical="center" wrapText="1"/>
    </xf>
    <xf numFmtId="0" fontId="87" fillId="0" borderId="35" xfId="8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68" fontId="87" fillId="0" borderId="0" xfId="8" applyNumberFormat="1" applyFont="1">
      <alignment horizontal="left" vertical="top" wrapText="1"/>
    </xf>
    <xf numFmtId="168" fontId="96" fillId="0" borderId="33" xfId="8" applyNumberFormat="1" applyFont="1" applyBorder="1" applyAlignment="1">
      <alignment horizontal="center" vertical="center" wrapText="1"/>
    </xf>
    <xf numFmtId="168" fontId="96" fillId="2" borderId="33" xfId="8" applyNumberFormat="1" applyFont="1" applyFill="1" applyBorder="1" applyAlignment="1">
      <alignment horizontal="center" vertical="center" wrapText="1"/>
    </xf>
    <xf numFmtId="168" fontId="87" fillId="2" borderId="0" xfId="8" applyNumberFormat="1" applyFont="1" applyFill="1">
      <alignment horizontal="left" vertical="top" wrapText="1"/>
    </xf>
    <xf numFmtId="0" fontId="87" fillId="2" borderId="0" xfId="8" applyFont="1" applyFill="1">
      <alignment horizontal="left" vertical="top" wrapText="1"/>
    </xf>
    <xf numFmtId="0" fontId="96" fillId="2" borderId="35" xfId="8" applyFont="1" applyFill="1" applyBorder="1" applyAlignment="1">
      <alignment horizontal="left" vertical="center" wrapText="1"/>
    </xf>
    <xf numFmtId="171" fontId="97" fillId="0" borderId="35" xfId="98" applyNumberFormat="1" applyFont="1" applyFill="1" applyBorder="1" applyAlignment="1">
      <alignment horizontal="left" vertical="center" wrapText="1"/>
    </xf>
    <xf numFmtId="0" fontId="91" fillId="2" borderId="35" xfId="0" applyFont="1" applyFill="1" applyBorder="1" applyAlignment="1">
      <alignment horizontal="center" vertical="center" wrapText="1"/>
    </xf>
    <xf numFmtId="0" fontId="9" fillId="0" borderId="0" xfId="8" applyFont="1">
      <alignment horizontal="left" vertical="top" wrapText="1"/>
    </xf>
    <xf numFmtId="0" fontId="9" fillId="0" borderId="0" xfId="8" applyFont="1" applyAlignment="1">
      <alignment horizontal="left" vertical="top" wrapText="1"/>
    </xf>
    <xf numFmtId="0" fontId="9" fillId="0" borderId="35" xfId="8" applyFont="1" applyBorder="1">
      <alignment horizontal="left" vertical="top" wrapText="1"/>
    </xf>
    <xf numFmtId="168" fontId="96" fillId="2" borderId="35" xfId="8" applyNumberFormat="1" applyFont="1" applyFill="1" applyBorder="1" applyAlignment="1">
      <alignment horizontal="center" vertical="center" wrapText="1"/>
    </xf>
    <xf numFmtId="169" fontId="87" fillId="2" borderId="35" xfId="8" applyNumberFormat="1" applyFont="1" applyFill="1" applyBorder="1" applyAlignment="1">
      <alignment horizontal="center" vertical="center" wrapText="1"/>
    </xf>
    <xf numFmtId="0" fontId="99" fillId="0" borderId="35" xfId="0" applyFont="1" applyBorder="1" applyAlignment="1">
      <alignment horizontal="left" vertical="top" wrapText="1"/>
    </xf>
    <xf numFmtId="0" fontId="100" fillId="0" borderId="35" xfId="0" applyFont="1" applyBorder="1" applyAlignment="1">
      <alignment horizontal="left" vertical="top" wrapText="1"/>
    </xf>
    <xf numFmtId="0" fontId="101" fillId="0" borderId="35" xfId="0" applyFont="1" applyBorder="1" applyAlignment="1">
      <alignment horizontal="left" vertical="top" wrapText="1"/>
    </xf>
    <xf numFmtId="0" fontId="17" fillId="0" borderId="35" xfId="0" applyFont="1" applyFill="1" applyBorder="1" applyAlignment="1">
      <alignment vertical="center" wrapText="1"/>
    </xf>
    <xf numFmtId="0" fontId="94" fillId="0" borderId="35" xfId="0" applyFont="1" applyFill="1" applyBorder="1" applyAlignment="1">
      <alignment horizontal="center" vertical="center" wrapText="1"/>
    </xf>
    <xf numFmtId="171" fontId="97" fillId="0" borderId="33" xfId="98" applyNumberFormat="1" applyFont="1" applyFill="1" applyBorder="1" applyAlignment="1">
      <alignment vertical="center" wrapText="1"/>
    </xf>
    <xf numFmtId="0" fontId="96" fillId="0" borderId="35" xfId="2022" applyFont="1" applyFill="1" applyBorder="1" applyAlignment="1">
      <alignment horizontal="left" vertical="center" wrapText="1"/>
    </xf>
    <xf numFmtId="0" fontId="90" fillId="0" borderId="35" xfId="2022" applyFont="1" applyFill="1" applyBorder="1" applyAlignment="1">
      <alignment horizontal="left" vertical="center" wrapText="1"/>
    </xf>
    <xf numFmtId="0" fontId="87" fillId="0" borderId="35" xfId="0" applyFont="1" applyFill="1" applyBorder="1" applyAlignment="1">
      <alignment horizontal="center" vertical="center"/>
    </xf>
    <xf numFmtId="0" fontId="96" fillId="0" borderId="35" xfId="0" applyFont="1" applyFill="1" applyBorder="1" applyAlignment="1">
      <alignment horizontal="left" vertical="center"/>
    </xf>
    <xf numFmtId="168" fontId="97" fillId="0" borderId="35" xfId="2022" applyNumberFormat="1" applyFont="1" applyFill="1" applyBorder="1" applyAlignment="1">
      <alignment horizontal="center" vertical="center" wrapText="1"/>
    </xf>
    <xf numFmtId="0" fontId="73" fillId="0" borderId="35" xfId="8" applyFont="1" applyBorder="1">
      <alignment horizontal="left" vertical="top" wrapText="1"/>
    </xf>
    <xf numFmtId="0" fontId="85" fillId="0" borderId="0" xfId="0" applyFont="1" applyAlignment="1">
      <alignment vertical="top" wrapText="1"/>
    </xf>
    <xf numFmtId="0" fontId="85" fillId="0" borderId="35" xfId="0" applyFont="1" applyBorder="1" applyAlignment="1">
      <alignment vertical="top" wrapText="1"/>
    </xf>
    <xf numFmtId="0" fontId="99" fillId="0" borderId="34" xfId="0" applyFont="1" applyBorder="1" applyAlignment="1">
      <alignment horizontal="left" vertical="top" wrapText="1"/>
    </xf>
    <xf numFmtId="0" fontId="99" fillId="0" borderId="33" xfId="0" applyFont="1" applyBorder="1" applyAlignment="1">
      <alignment horizontal="left" vertical="top" wrapText="1"/>
    </xf>
    <xf numFmtId="0" fontId="88" fillId="0" borderId="31" xfId="0" applyFont="1" applyFill="1" applyBorder="1" applyAlignment="1">
      <alignment vertical="top" wrapText="1"/>
    </xf>
    <xf numFmtId="0" fontId="88" fillId="0" borderId="35" xfId="0" applyFont="1" applyFill="1" applyBorder="1" applyAlignment="1">
      <alignment vertical="top" wrapText="1"/>
    </xf>
    <xf numFmtId="0" fontId="85" fillId="0" borderId="35" xfId="0" applyFont="1" applyFill="1" applyBorder="1" applyAlignment="1">
      <alignment vertical="top" wrapText="1"/>
    </xf>
    <xf numFmtId="0" fontId="85" fillId="0" borderId="0" xfId="0" applyFont="1" applyFill="1" applyBorder="1" applyAlignment="1">
      <alignment vertical="top" wrapText="1"/>
    </xf>
    <xf numFmtId="0" fontId="73" fillId="0" borderId="35" xfId="0" applyFont="1" applyBorder="1" applyAlignment="1">
      <alignment horizontal="left" wrapText="1"/>
    </xf>
    <xf numFmtId="0" fontId="73" fillId="0" borderId="35" xfId="0" applyFont="1" applyFill="1" applyBorder="1" applyAlignment="1">
      <alignment horizontal="center" vertical="top" wrapText="1"/>
    </xf>
    <xf numFmtId="169" fontId="17" fillId="2" borderId="35" xfId="0" applyNumberFormat="1" applyFont="1" applyFill="1" applyBorder="1" applyAlignment="1">
      <alignment horizontal="center" vertical="center" wrapText="1"/>
    </xf>
    <xf numFmtId="0" fontId="99" fillId="0" borderId="35" xfId="0" applyFont="1" applyBorder="1" applyAlignment="1">
      <alignment horizontal="left" vertical="top" wrapText="1"/>
    </xf>
    <xf numFmtId="0" fontId="73" fillId="0" borderId="35" xfId="0" applyFont="1" applyFill="1" applyBorder="1" applyAlignment="1">
      <alignment horizontal="center" vertical="center" wrapText="1"/>
    </xf>
    <xf numFmtId="0" fontId="17" fillId="0" borderId="28" xfId="8" applyFont="1" applyFill="1" applyBorder="1" applyAlignment="1">
      <alignment horizontal="center" vertical="center" wrapText="1"/>
    </xf>
    <xf numFmtId="0" fontId="17" fillId="0" borderId="2" xfId="8" applyFont="1" applyFill="1" applyBorder="1" applyAlignment="1">
      <alignment horizontal="center" vertical="center" wrapText="1"/>
    </xf>
    <xf numFmtId="0" fontId="73" fillId="0" borderId="2" xfId="0" applyFont="1" applyBorder="1" applyAlignment="1">
      <alignment horizontal="center" vertical="top" wrapText="1"/>
    </xf>
    <xf numFmtId="0" fontId="73" fillId="0" borderId="33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/>
    <xf numFmtId="0" fontId="17" fillId="0" borderId="3" xfId="2021" applyFont="1" applyFill="1" applyBorder="1" applyAlignment="1">
      <alignment horizontal="center" vertical="center"/>
    </xf>
    <xf numFmtId="0" fontId="86" fillId="0" borderId="0" xfId="0" applyFont="1" applyFill="1" applyBorder="1" applyAlignment="1">
      <alignment horizontal="right" vertical="center" wrapText="1"/>
    </xf>
    <xf numFmtId="0" fontId="74" fillId="0" borderId="35" xfId="0" applyFont="1" applyBorder="1" applyAlignment="1">
      <alignment horizontal="left" vertical="top" wrapText="1"/>
    </xf>
    <xf numFmtId="0" fontId="74" fillId="0" borderId="28" xfId="2021" applyFont="1" applyBorder="1" applyAlignment="1">
      <alignment vertical="top"/>
    </xf>
    <xf numFmtId="0" fontId="74" fillId="0" borderId="2" xfId="2021" applyFont="1" applyBorder="1" applyAlignment="1">
      <alignment vertical="top"/>
    </xf>
    <xf numFmtId="0" fontId="74" fillId="0" borderId="3" xfId="2021" applyFont="1" applyBorder="1" applyAlignment="1">
      <alignment vertical="top"/>
    </xf>
    <xf numFmtId="0" fontId="17" fillId="0" borderId="2" xfId="8" applyFont="1" applyFill="1" applyBorder="1" applyAlignment="1">
      <alignment vertical="center" wrapText="1"/>
    </xf>
    <xf numFmtId="49" fontId="17" fillId="0" borderId="2" xfId="8" applyNumberFormat="1" applyFont="1" applyFill="1" applyBorder="1" applyAlignment="1">
      <alignment wrapText="1"/>
    </xf>
    <xf numFmtId="0" fontId="17" fillId="0" borderId="34" xfId="0" applyFont="1" applyFill="1" applyBorder="1" applyAlignment="1">
      <alignment vertical="center" wrapText="1"/>
    </xf>
    <xf numFmtId="0" fontId="73" fillId="0" borderId="33" xfId="0" applyFont="1" applyFill="1" applyBorder="1" applyAlignment="1">
      <alignment horizontal="center" vertical="top" wrapText="1"/>
    </xf>
    <xf numFmtId="0" fontId="17" fillId="0" borderId="33" xfId="0" applyFont="1" applyFill="1" applyBorder="1" applyAlignment="1">
      <alignment vertical="top" wrapText="1"/>
    </xf>
    <xf numFmtId="0" fontId="74" fillId="0" borderId="35" xfId="0" applyFont="1" applyBorder="1" applyAlignment="1">
      <alignment horizontal="left" vertical="top" wrapText="1"/>
    </xf>
    <xf numFmtId="0" fontId="17" fillId="0" borderId="28" xfId="2021" applyFont="1" applyFill="1" applyBorder="1" applyAlignment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74" fillId="2" borderId="33" xfId="2021" applyFont="1" applyFill="1" applyBorder="1" applyAlignment="1">
      <alignment horizontal="left" vertical="center" wrapText="1"/>
    </xf>
    <xf numFmtId="0" fontId="17" fillId="0" borderId="33" xfId="0" applyFont="1" applyBorder="1" applyAlignment="1">
      <alignment horizontal="left" vertical="top" wrapText="1"/>
    </xf>
    <xf numFmtId="169" fontId="14" fillId="0" borderId="35" xfId="2021" applyNumberFormat="1" applyFont="1" applyBorder="1" applyAlignment="1">
      <alignment horizontal="center" vertical="center"/>
    </xf>
    <xf numFmtId="169" fontId="74" fillId="0" borderId="35" xfId="2021" applyNumberFormat="1" applyFont="1" applyBorder="1" applyAlignment="1">
      <alignment horizontal="center"/>
    </xf>
    <xf numFmtId="169" fontId="74" fillId="0" borderId="35" xfId="2021" applyNumberFormat="1" applyFont="1" applyBorder="1" applyAlignment="1">
      <alignment horizontal="center" vertical="center"/>
    </xf>
    <xf numFmtId="169" fontId="14" fillId="0" borderId="35" xfId="2021" applyNumberFormat="1" applyFont="1" applyFill="1" applyBorder="1" applyAlignment="1">
      <alignment horizontal="center" vertical="center"/>
    </xf>
    <xf numFmtId="169" fontId="74" fillId="0" borderId="35" xfId="2021" applyNumberFormat="1" applyFont="1" applyFill="1" applyBorder="1" applyAlignment="1">
      <alignment horizontal="center"/>
    </xf>
    <xf numFmtId="169" fontId="74" fillId="0" borderId="35" xfId="2021" applyNumberFormat="1" applyFont="1" applyFill="1" applyBorder="1" applyAlignment="1">
      <alignment horizontal="center" vertical="center"/>
    </xf>
    <xf numFmtId="169" fontId="73" fillId="0" borderId="35" xfId="7" applyNumberFormat="1" applyFont="1" applyFill="1" applyBorder="1" applyAlignment="1">
      <alignment horizontal="center" vertical="center" wrapText="1"/>
    </xf>
    <xf numFmtId="0" fontId="96" fillId="0" borderId="35" xfId="0" applyFont="1" applyFill="1" applyBorder="1" applyAlignment="1">
      <alignment horizontal="center" vertical="center"/>
    </xf>
    <xf numFmtId="0" fontId="96" fillId="0" borderId="3" xfId="0" applyFont="1" applyFill="1" applyBorder="1" applyAlignment="1">
      <alignment horizontal="center" vertical="center" wrapText="1"/>
    </xf>
    <xf numFmtId="168" fontId="96" fillId="0" borderId="35" xfId="0" applyNumberFormat="1" applyFont="1" applyFill="1" applyBorder="1" applyAlignment="1">
      <alignment horizontal="center" vertical="center"/>
    </xf>
    <xf numFmtId="0" fontId="96" fillId="0" borderId="35" xfId="0" applyFont="1" applyFill="1" applyBorder="1" applyAlignment="1">
      <alignment horizontal="left" vertical="center" wrapText="1"/>
    </xf>
    <xf numFmtId="0" fontId="87" fillId="0" borderId="35" xfId="0" applyFont="1" applyFill="1" applyBorder="1" applyAlignment="1">
      <alignment horizontal="left" vertical="center" wrapText="1"/>
    </xf>
    <xf numFmtId="0" fontId="90" fillId="0" borderId="35" xfId="0" applyFont="1" applyFill="1" applyBorder="1" applyAlignment="1">
      <alignment horizontal="left" vertical="center" wrapText="1"/>
    </xf>
    <xf numFmtId="169" fontId="87" fillId="2" borderId="35" xfId="7" applyNumberFormat="1" applyFont="1" applyFill="1" applyBorder="1" applyAlignment="1">
      <alignment horizontal="center" vertical="center" wrapText="1"/>
    </xf>
    <xf numFmtId="169" fontId="96" fillId="2" borderId="35" xfId="7" applyNumberFormat="1" applyFont="1" applyFill="1" applyBorder="1" applyAlignment="1">
      <alignment horizontal="center" vertical="center" wrapText="1"/>
    </xf>
    <xf numFmtId="168" fontId="94" fillId="0" borderId="35" xfId="0" applyNumberFormat="1" applyFont="1" applyBorder="1" applyAlignment="1">
      <alignment horizontal="center" vertical="center" wrapText="1"/>
    </xf>
    <xf numFmtId="171" fontId="97" fillId="0" borderId="35" xfId="98" applyNumberFormat="1" applyFont="1" applyFill="1" applyBorder="1" applyAlignment="1">
      <alignment vertical="center" wrapText="1"/>
    </xf>
    <xf numFmtId="0" fontId="74" fillId="0" borderId="0" xfId="0" applyFont="1" applyBorder="1" applyAlignment="1">
      <alignment horizontal="left" vertical="top" wrapText="1"/>
    </xf>
    <xf numFmtId="0" fontId="73" fillId="0" borderId="0" xfId="0" applyFont="1" applyFill="1" applyBorder="1" applyAlignment="1">
      <alignment horizontal="center" vertical="top" wrapText="1"/>
    </xf>
    <xf numFmtId="0" fontId="73" fillId="0" borderId="35" xfId="0" applyFont="1" applyFill="1" applyBorder="1" applyAlignment="1">
      <alignment horizontal="center" vertical="center" wrapText="1"/>
    </xf>
    <xf numFmtId="0" fontId="73" fillId="0" borderId="35" xfId="0" applyFont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center" vertical="top" wrapText="1"/>
    </xf>
    <xf numFmtId="0" fontId="87" fillId="2" borderId="35" xfId="8" applyFont="1" applyFill="1" applyBorder="1" applyAlignment="1">
      <alignment horizontal="left" vertical="top" wrapText="1"/>
    </xf>
    <xf numFmtId="0" fontId="73" fillId="0" borderId="35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center" vertical="top" wrapText="1"/>
    </xf>
    <xf numFmtId="0" fontId="0" fillId="0" borderId="0" xfId="0" applyAlignment="1">
      <alignment vertical="center" wrapText="1"/>
    </xf>
    <xf numFmtId="0" fontId="89" fillId="0" borderId="8" xfId="0" applyFont="1" applyFill="1" applyBorder="1" applyAlignment="1">
      <alignment vertical="center" wrapText="1"/>
    </xf>
    <xf numFmtId="167" fontId="17" fillId="0" borderId="27" xfId="6" applyNumberFormat="1" applyFont="1" applyFill="1" applyBorder="1" applyAlignment="1">
      <alignment horizontal="center"/>
    </xf>
    <xf numFmtId="167" fontId="73" fillId="0" borderId="27" xfId="0" applyNumberFormat="1" applyFont="1" applyFill="1" applyBorder="1" applyAlignment="1">
      <alignment horizontal="center" vertical="center" wrapText="1"/>
    </xf>
    <xf numFmtId="166" fontId="17" fillId="0" borderId="27" xfId="6" applyNumberFormat="1" applyFont="1" applyFill="1" applyBorder="1" applyAlignment="1">
      <alignment horizontal="center" vertical="center"/>
    </xf>
    <xf numFmtId="166" fontId="17" fillId="0" borderId="27" xfId="0" applyNumberFormat="1" applyFont="1" applyFill="1" applyBorder="1" applyAlignment="1">
      <alignment horizontal="center" vertical="top" wrapText="1"/>
    </xf>
    <xf numFmtId="0" fontId="73" fillId="0" borderId="27" xfId="0" applyFont="1" applyFill="1" applyBorder="1" applyAlignment="1">
      <alignment horizontal="center"/>
    </xf>
    <xf numFmtId="169" fontId="17" fillId="0" borderId="35" xfId="0" applyNumberFormat="1" applyFont="1" applyFill="1" applyBorder="1" applyAlignment="1">
      <alignment horizontal="center" vertical="center"/>
    </xf>
    <xf numFmtId="0" fontId="73" fillId="0" borderId="35" xfId="0" applyFont="1" applyFill="1" applyBorder="1" applyAlignment="1">
      <alignment horizontal="center"/>
    </xf>
    <xf numFmtId="0" fontId="89" fillId="0" borderId="8" xfId="0" applyFont="1" applyBorder="1" applyAlignment="1">
      <alignment wrapText="1"/>
    </xf>
    <xf numFmtId="0" fontId="74" fillId="0" borderId="35" xfId="0" applyFont="1" applyBorder="1" applyAlignment="1">
      <alignment horizontal="left" vertical="top" wrapText="1"/>
    </xf>
    <xf numFmtId="0" fontId="74" fillId="0" borderId="0" xfId="0" applyFont="1" applyFill="1" applyAlignment="1">
      <alignment vertical="center" wrapText="1"/>
    </xf>
    <xf numFmtId="166" fontId="73" fillId="0" borderId="27" xfId="6" applyNumberFormat="1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vertical="center" wrapText="1"/>
    </xf>
    <xf numFmtId="0" fontId="101" fillId="0" borderId="0" xfId="0" applyFont="1" applyBorder="1" applyAlignment="1">
      <alignment vertical="top" wrapText="1"/>
    </xf>
    <xf numFmtId="0" fontId="73" fillId="0" borderId="35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 wrapText="1"/>
    </xf>
    <xf numFmtId="0" fontId="85" fillId="0" borderId="35" xfId="0" applyFont="1" applyFill="1" applyBorder="1" applyAlignment="1">
      <alignment horizontal="left" vertical="center" wrapText="1"/>
    </xf>
    <xf numFmtId="0" fontId="85" fillId="0" borderId="0" xfId="0" applyFont="1" applyBorder="1" applyAlignment="1">
      <alignment vertical="top" wrapText="1"/>
    </xf>
    <xf numFmtId="0" fontId="17" fillId="0" borderId="35" xfId="0" applyFont="1" applyFill="1" applyBorder="1" applyAlignment="1"/>
    <xf numFmtId="172" fontId="73" fillId="0" borderId="27" xfId="6" applyNumberFormat="1" applyFont="1" applyFill="1" applyBorder="1" applyAlignment="1">
      <alignment horizontal="center" vertical="center"/>
    </xf>
    <xf numFmtId="0" fontId="17" fillId="0" borderId="35" xfId="0" applyFont="1" applyFill="1" applyBorder="1" applyAlignment="1">
      <alignment horizontal="left" vertical="top" wrapText="1"/>
    </xf>
    <xf numFmtId="0" fontId="85" fillId="0" borderId="35" xfId="0" applyFont="1" applyFill="1" applyBorder="1" applyAlignment="1">
      <alignment horizontal="left" vertical="top" wrapText="1"/>
    </xf>
    <xf numFmtId="0" fontId="73" fillId="0" borderId="33" xfId="0" applyFont="1" applyFill="1" applyBorder="1" applyAlignment="1">
      <alignment horizontal="left" wrapText="1"/>
    </xf>
    <xf numFmtId="0" fontId="73" fillId="0" borderId="28" xfId="0" applyFont="1" applyBorder="1" applyAlignment="1">
      <alignment horizontal="center" vertical="center" wrapText="1"/>
    </xf>
    <xf numFmtId="0" fontId="73" fillId="0" borderId="28" xfId="0" applyFont="1" applyBorder="1" applyAlignment="1">
      <alignment horizontal="left" vertical="top" wrapText="1"/>
    </xf>
    <xf numFmtId="49" fontId="17" fillId="0" borderId="3" xfId="8" applyNumberFormat="1" applyFont="1" applyFill="1" applyBorder="1" applyAlignment="1">
      <alignment horizontal="center" wrapText="1"/>
    </xf>
    <xf numFmtId="0" fontId="73" fillId="0" borderId="36" xfId="0" applyFont="1" applyBorder="1" applyAlignment="1">
      <alignment horizontal="left" vertical="top" wrapText="1"/>
    </xf>
    <xf numFmtId="49" fontId="17" fillId="0" borderId="5" xfId="8" applyNumberFormat="1" applyFont="1" applyFill="1" applyBorder="1" applyAlignment="1">
      <alignment wrapText="1"/>
    </xf>
    <xf numFmtId="49" fontId="17" fillId="0" borderId="37" xfId="8" applyNumberFormat="1" applyFont="1" applyFill="1" applyBorder="1" applyAlignment="1">
      <alignment horizontal="center" wrapText="1"/>
    </xf>
    <xf numFmtId="0" fontId="17" fillId="0" borderId="5" xfId="8" applyFont="1" applyFill="1" applyBorder="1" applyAlignment="1">
      <alignment vertical="center" wrapText="1"/>
    </xf>
    <xf numFmtId="0" fontId="73" fillId="0" borderId="28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73" fillId="0" borderId="0" xfId="0" applyFont="1" applyAlignment="1">
      <alignment horizontal="right" vertical="center"/>
    </xf>
    <xf numFmtId="0" fontId="17" fillId="0" borderId="28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7" fillId="0" borderId="0" xfId="0" applyFont="1" applyFill="1" applyAlignment="1">
      <alignment horizontal="center" vertical="center" wrapText="1"/>
    </xf>
    <xf numFmtId="0" fontId="73" fillId="0" borderId="0" xfId="0" applyFont="1" applyFill="1" applyAlignment="1">
      <alignment horizontal="right"/>
    </xf>
    <xf numFmtId="0" fontId="17" fillId="0" borderId="35" xfId="0" applyFont="1" applyFill="1" applyBorder="1" applyAlignment="1">
      <alignment horizontal="left" vertical="top" wrapText="1"/>
    </xf>
    <xf numFmtId="0" fontId="73" fillId="0" borderId="35" xfId="0" applyFont="1" applyFill="1" applyBorder="1" applyAlignment="1">
      <alignment wrapText="1"/>
    </xf>
    <xf numFmtId="0" fontId="73" fillId="0" borderId="7" xfId="0" applyFont="1" applyFill="1" applyBorder="1" applyAlignment="1">
      <alignment horizontal="center" vertical="center" wrapText="1"/>
    </xf>
    <xf numFmtId="0" fontId="73" fillId="0" borderId="3" xfId="0" applyFont="1" applyFill="1" applyBorder="1" applyAlignment="1">
      <alignment horizontal="center"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73" fillId="0" borderId="6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73" fillId="0" borderId="35" xfId="0" applyFont="1" applyBorder="1" applyAlignment="1">
      <alignment horizontal="center" vertical="center" wrapText="1"/>
    </xf>
    <xf numFmtId="171" fontId="97" fillId="0" borderId="34" xfId="98" applyNumberFormat="1" applyFont="1" applyFill="1" applyBorder="1" applyAlignment="1">
      <alignment horizontal="left" vertical="center" wrapText="1"/>
    </xf>
    <xf numFmtId="171" fontId="97" fillId="0" borderId="33" xfId="98" applyNumberFormat="1" applyFont="1" applyFill="1" applyBorder="1" applyAlignment="1">
      <alignment horizontal="left" vertical="center" wrapText="1"/>
    </xf>
    <xf numFmtId="49" fontId="96" fillId="0" borderId="34" xfId="0" applyNumberFormat="1" applyFont="1" applyFill="1" applyBorder="1" applyAlignment="1">
      <alignment horizontal="left" vertical="center" wrapText="1"/>
    </xf>
    <xf numFmtId="49" fontId="96" fillId="0" borderId="33" xfId="0" applyNumberFormat="1" applyFont="1" applyFill="1" applyBorder="1" applyAlignment="1">
      <alignment horizontal="left" vertical="center" wrapText="1"/>
    </xf>
    <xf numFmtId="0" fontId="96" fillId="0" borderId="34" xfId="0" applyFont="1" applyFill="1" applyBorder="1" applyAlignment="1">
      <alignment horizontal="center" vertical="center" wrapText="1"/>
    </xf>
    <xf numFmtId="0" fontId="96" fillId="0" borderId="33" xfId="0" applyFont="1" applyFill="1" applyBorder="1" applyAlignment="1">
      <alignment horizontal="center" vertical="center" wrapText="1"/>
    </xf>
    <xf numFmtId="0" fontId="73" fillId="0" borderId="0" xfId="0" applyFont="1" applyAlignment="1">
      <alignment horizontal="right" vertical="center" wrapText="1"/>
    </xf>
    <xf numFmtId="0" fontId="98" fillId="0" borderId="0" xfId="0" applyFont="1" applyAlignment="1">
      <alignment horizontal="right" vertical="center" wrapText="1"/>
    </xf>
    <xf numFmtId="0" fontId="92" fillId="0" borderId="0" xfId="0" applyFont="1" applyFill="1" applyAlignment="1">
      <alignment horizontal="right"/>
    </xf>
    <xf numFmtId="49" fontId="96" fillId="0" borderId="34" xfId="0" applyNumberFormat="1" applyFont="1" applyFill="1" applyBorder="1" applyAlignment="1">
      <alignment horizontal="center" vertical="center" wrapText="1"/>
    </xf>
    <xf numFmtId="49" fontId="96" fillId="0" borderId="32" xfId="0" applyNumberFormat="1" applyFont="1" applyFill="1" applyBorder="1" applyAlignment="1">
      <alignment horizontal="center" vertical="center" wrapText="1"/>
    </xf>
    <xf numFmtId="49" fontId="96" fillId="0" borderId="33" xfId="0" applyNumberFormat="1" applyFont="1" applyFill="1" applyBorder="1" applyAlignment="1">
      <alignment horizontal="center" vertical="center" wrapText="1"/>
    </xf>
    <xf numFmtId="0" fontId="96" fillId="2" borderId="35" xfId="8" applyFont="1" applyFill="1" applyBorder="1" applyAlignment="1">
      <alignment horizontal="right" vertical="top" wrapText="1"/>
    </xf>
    <xf numFmtId="0" fontId="0" fillId="0" borderId="35" xfId="0" applyBorder="1" applyAlignment="1">
      <alignment vertical="top" wrapText="1"/>
    </xf>
    <xf numFmtId="0" fontId="96" fillId="2" borderId="35" xfId="8" applyFont="1" applyFill="1" applyBorder="1" applyAlignment="1">
      <alignment horizontal="center" vertical="top" wrapText="1"/>
    </xf>
    <xf numFmtId="0" fontId="17" fillId="0" borderId="0" xfId="0" applyFont="1" applyFill="1" applyAlignment="1">
      <alignment horizontal="center" wrapText="1"/>
    </xf>
    <xf numFmtId="0" fontId="94" fillId="0" borderId="8" xfId="0" applyFont="1" applyFill="1" applyBorder="1" applyAlignment="1">
      <alignment horizontal="right" vertical="center" wrapText="1"/>
    </xf>
    <xf numFmtId="0" fontId="0" fillId="0" borderId="8" xfId="0" applyBorder="1" applyAlignment="1">
      <alignment horizontal="right" vertical="center" wrapText="1"/>
    </xf>
    <xf numFmtId="0" fontId="87" fillId="0" borderId="35" xfId="8" applyFont="1" applyBorder="1" applyAlignment="1">
      <alignment horizontal="center" vertical="center" wrapText="1"/>
    </xf>
    <xf numFmtId="0" fontId="87" fillId="0" borderId="28" xfId="8" applyFont="1" applyBorder="1" applyAlignment="1">
      <alignment horizontal="center" vertical="center" wrapText="1"/>
    </xf>
    <xf numFmtId="0" fontId="87" fillId="0" borderId="3" xfId="8" applyFont="1" applyBorder="1" applyAlignment="1">
      <alignment horizontal="center" vertical="center" wrapText="1"/>
    </xf>
    <xf numFmtId="0" fontId="17" fillId="0" borderId="34" xfId="8" applyFont="1" applyBorder="1" applyAlignment="1">
      <alignment horizontal="center" vertical="center" wrapText="1"/>
    </xf>
    <xf numFmtId="0" fontId="95" fillId="0" borderId="32" xfId="0" applyFont="1" applyBorder="1" applyAlignment="1">
      <alignment horizontal="center" vertical="center" wrapText="1"/>
    </xf>
    <xf numFmtId="0" fontId="95" fillId="0" borderId="33" xfId="0" applyFont="1" applyBorder="1" applyAlignment="1">
      <alignment horizontal="center" vertical="center" wrapText="1"/>
    </xf>
    <xf numFmtId="0" fontId="73" fillId="0" borderId="34" xfId="0" applyFont="1" applyFill="1" applyBorder="1" applyAlignment="1">
      <alignment horizontal="center" vertical="center" wrapText="1"/>
    </xf>
    <xf numFmtId="0" fontId="73" fillId="0" borderId="33" xfId="0" applyFont="1" applyFill="1" applyBorder="1" applyAlignment="1">
      <alignment horizontal="center" vertical="center" wrapText="1"/>
    </xf>
    <xf numFmtId="0" fontId="85" fillId="0" borderId="35" xfId="0" applyFont="1" applyFill="1" applyBorder="1" applyAlignment="1">
      <alignment horizontal="left" vertical="top" wrapText="1"/>
    </xf>
    <xf numFmtId="0" fontId="74" fillId="0" borderId="35" xfId="0" applyFont="1" applyBorder="1" applyAlignment="1">
      <alignment horizontal="left" vertical="top" wrapText="1"/>
    </xf>
    <xf numFmtId="0" fontId="100" fillId="0" borderId="34" xfId="0" applyFont="1" applyBorder="1" applyAlignment="1">
      <alignment horizontal="left" vertical="top" wrapText="1"/>
    </xf>
    <xf numFmtId="0" fontId="100" fillId="0" borderId="33" xfId="0" applyFont="1" applyBorder="1" applyAlignment="1">
      <alignment horizontal="left" vertical="top" wrapText="1"/>
    </xf>
    <xf numFmtId="0" fontId="73" fillId="0" borderId="35" xfId="0" applyFont="1" applyFill="1" applyBorder="1" applyAlignment="1">
      <alignment horizontal="center" vertical="top" wrapText="1"/>
    </xf>
    <xf numFmtId="0" fontId="74" fillId="0" borderId="0" xfId="0" applyFont="1" applyFill="1" applyAlignment="1">
      <alignment horizontal="right" vertical="center" wrapText="1"/>
    </xf>
    <xf numFmtId="0" fontId="14" fillId="0" borderId="0" xfId="0" applyFont="1" applyFill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73" fillId="0" borderId="0" xfId="0" applyFont="1" applyFill="1" applyAlignment="1">
      <alignment horizontal="right" vertical="center" wrapText="1"/>
    </xf>
    <xf numFmtId="0" fontId="88" fillId="0" borderId="0" xfId="0" applyFont="1" applyFill="1" applyBorder="1" applyAlignment="1">
      <alignment horizontal="center" vertical="top" wrapText="1"/>
    </xf>
    <xf numFmtId="0" fontId="99" fillId="0" borderId="35" xfId="0" applyFont="1" applyBorder="1" applyAlignment="1">
      <alignment horizontal="left" vertical="top" wrapText="1"/>
    </xf>
    <xf numFmtId="0" fontId="17" fillId="0" borderId="0" xfId="0" applyFont="1" applyFill="1" applyBorder="1" applyAlignment="1">
      <alignment vertical="center" wrapText="1"/>
    </xf>
    <xf numFmtId="0" fontId="17" fillId="0" borderId="3" xfId="8" applyFont="1" applyFill="1" applyBorder="1" applyAlignment="1">
      <alignment vertical="center" wrapText="1"/>
    </xf>
    <xf numFmtId="49" fontId="17" fillId="0" borderId="3" xfId="8" applyNumberFormat="1" applyFont="1" applyFill="1" applyBorder="1" applyAlignment="1">
      <alignment wrapText="1"/>
    </xf>
    <xf numFmtId="0" fontId="73" fillId="0" borderId="3" xfId="0" applyFont="1" applyBorder="1" applyAlignment="1">
      <alignment horizontal="center" vertical="top" wrapText="1"/>
    </xf>
    <xf numFmtId="0" fontId="17" fillId="0" borderId="3" xfId="8" applyFont="1" applyFill="1" applyBorder="1" applyAlignment="1">
      <alignment horizontal="center" vertical="center" wrapText="1"/>
    </xf>
    <xf numFmtId="0" fontId="101" fillId="0" borderId="3" xfId="0" applyFont="1" applyBorder="1" applyAlignment="1">
      <alignment horizontal="left" vertical="top" wrapText="1"/>
    </xf>
    <xf numFmtId="169" fontId="17" fillId="2" borderId="3" xfId="0" applyNumberFormat="1" applyFont="1" applyFill="1" applyBorder="1" applyAlignment="1">
      <alignment horizontal="center" vertical="top" wrapText="1"/>
    </xf>
  </cellXfs>
  <cellStyles count="2023">
    <cellStyle name="20% - Accent1 2" xfId="69"/>
    <cellStyle name="20% - Accent1 2 2" xfId="108"/>
    <cellStyle name="20% - Accent1 3" xfId="167"/>
    <cellStyle name="20% - Accent1 4" xfId="191"/>
    <cellStyle name="20% - Accent2 2" xfId="72"/>
    <cellStyle name="20% - Accent2 2 2" xfId="109"/>
    <cellStyle name="20% - Accent2 3" xfId="169"/>
    <cellStyle name="20% - Accent2 4" xfId="193"/>
    <cellStyle name="20% - Accent3 2" xfId="71"/>
    <cellStyle name="20% - Accent3 2 2" xfId="110"/>
    <cellStyle name="20% - Accent3 3" xfId="171"/>
    <cellStyle name="20% - Accent3 4" xfId="195"/>
    <cellStyle name="20% - Accent4 2" xfId="88"/>
    <cellStyle name="20% - Accent4 2 2" xfId="111"/>
    <cellStyle name="20% - Accent4 3" xfId="173"/>
    <cellStyle name="20% - Accent4 4" xfId="197"/>
    <cellStyle name="20% - Accent5 2" xfId="91"/>
    <cellStyle name="20% - Accent5 2 2" xfId="112"/>
    <cellStyle name="20% - Accent5 3" xfId="175"/>
    <cellStyle name="20% - Accent5 4" xfId="199"/>
    <cellStyle name="20% - Accent6 2" xfId="59"/>
    <cellStyle name="20% - Accent6 2 2" xfId="113"/>
    <cellStyle name="20% - Accent6 3" xfId="177"/>
    <cellStyle name="20% - Accent6 4" xfId="201"/>
    <cellStyle name="20% - Акцент1" xfId="29" builtinId="30" customBuiltin="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" xfId="33" builtinId="34" customBuiltin="1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" xfId="37" builtinId="38" customBuiltin="1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" xfId="41" builtinId="42" customBuiltin="1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" xfId="45" builtinId="46" customBuiltin="1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" xfId="49" builtinId="50" customBuiltin="1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 2" xfId="93"/>
    <cellStyle name="40% - Accent1 2 2" xfId="114"/>
    <cellStyle name="40% - Accent1 3" xfId="168"/>
    <cellStyle name="40% - Accent1 4" xfId="192"/>
    <cellStyle name="40% - Accent2 2" xfId="61"/>
    <cellStyle name="40% - Accent2 2 2" xfId="115"/>
    <cellStyle name="40% - Accent2 3" xfId="170"/>
    <cellStyle name="40% - Accent2 4" xfId="194"/>
    <cellStyle name="40% - Accent3 2" xfId="87"/>
    <cellStyle name="40% - Accent3 2 2" xfId="116"/>
    <cellStyle name="40% - Accent3 3" xfId="172"/>
    <cellStyle name="40% - Accent3 4" xfId="196"/>
    <cellStyle name="40% - Accent4 2" xfId="78"/>
    <cellStyle name="40% - Accent4 2 2" xfId="117"/>
    <cellStyle name="40% - Accent4 3" xfId="174"/>
    <cellStyle name="40% - Accent4 4" xfId="198"/>
    <cellStyle name="40% - Accent5 2" xfId="77"/>
    <cellStyle name="40% - Accent5 2 2" xfId="118"/>
    <cellStyle name="40% - Accent5 3" xfId="176"/>
    <cellStyle name="40% - Accent5 4" xfId="200"/>
    <cellStyle name="40% - Accent6 2" xfId="60"/>
    <cellStyle name="40% - Accent6 2 2" xfId="119"/>
    <cellStyle name="40% - Accent6 3" xfId="178"/>
    <cellStyle name="40% - Accent6 4" xfId="202"/>
    <cellStyle name="40% - Акцент1" xfId="30" builtinId="31" customBuiltin="1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" xfId="34" builtinId="35" customBuiltin="1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" xfId="38" builtinId="39" customBuiltin="1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" xfId="42" builtinId="43" customBuiltin="1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" xfId="46" builtinId="47" customBuiltin="1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" xfId="50" builtinId="51" customBuiltin="1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 2" xfId="64"/>
    <cellStyle name="60% - Accent1 2 2" xfId="120"/>
    <cellStyle name="60% - Accent2 2" xfId="62"/>
    <cellStyle name="60% - Accent2 2 2" xfId="121"/>
    <cellStyle name="60% - Accent3 2" xfId="56"/>
    <cellStyle name="60% - Accent3 2 2" xfId="122"/>
    <cellStyle name="60% - Accent4 2" xfId="66"/>
    <cellStyle name="60% - Accent4 2 2" xfId="123"/>
    <cellStyle name="60% - Accent5 2" xfId="73"/>
    <cellStyle name="60% - Accent5 2 2" xfId="124"/>
    <cellStyle name="60% - Accent6 2" xfId="55"/>
    <cellStyle name="60% - Accent6 2 2" xfId="125"/>
    <cellStyle name="60% - Акцент1" xfId="31" builtinId="32" customBuiltin="1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" xfId="35" builtinId="36" customBuiltin="1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" xfId="39" builtinId="40" customBuiltin="1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" xfId="43" builtinId="44" customBuiltin="1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" xfId="47" builtinId="48" customBuiltin="1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" xfId="51" builtinId="52" customBuiltin="1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 2" xfId="57"/>
    <cellStyle name="Accent1 2 2" xfId="126"/>
    <cellStyle name="Accent2 2" xfId="53"/>
    <cellStyle name="Accent2 2 2" xfId="127"/>
    <cellStyle name="Accent3 2" xfId="90"/>
    <cellStyle name="Accent3 2 2" xfId="128"/>
    <cellStyle name="Accent4 2" xfId="75"/>
    <cellStyle name="Accent4 2 2" xfId="129"/>
    <cellStyle name="Accent5 2" xfId="85"/>
    <cellStyle name="Accent5 2 2" xfId="130"/>
    <cellStyle name="Accent6 2" xfId="58"/>
    <cellStyle name="Accent6 2 2" xfId="131"/>
    <cellStyle name="Bad 2" xfId="92"/>
    <cellStyle name="Bad 2 2" xfId="132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 2" xfId="86"/>
    <cellStyle name="Check Cell 2 2" xfId="134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 2" xfId="74"/>
    <cellStyle name="Explanatory Text 2 2" xfId="137"/>
    <cellStyle name="Good 2" xfId="80"/>
    <cellStyle name="Good 2 2" xfId="138"/>
    <cellStyle name="Heading 1 2" xfId="65"/>
    <cellStyle name="Heading 1 2 2" xfId="139"/>
    <cellStyle name="Heading 2 2" xfId="83"/>
    <cellStyle name="Heading 2 2 2" xfId="140"/>
    <cellStyle name="Heading 3 2" xfId="67"/>
    <cellStyle name="Heading 3 2 2" xfId="141"/>
    <cellStyle name="Heading 4 2" xfId="63"/>
    <cellStyle name="Heading 4 2 2" xfId="142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 2" xfId="70"/>
    <cellStyle name="Linked Cell 2 2" xfId="144"/>
    <cellStyle name="Neutral 2" xfId="76"/>
    <cellStyle name="Neutral 2 2" xfId="105"/>
    <cellStyle name="Neutral 3" xfId="145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8 2" xfId="2021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rmal_2014petpatveramenavejin" xfId="2022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 2" xfId="68"/>
    <cellStyle name="Warning Text 2 2" xfId="159"/>
    <cellStyle name="Акцент1" xfId="28" builtinId="29" customBuiltin="1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" xfId="32" builtinId="33" customBuiltin="1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" xfId="36" builtinId="37" customBuiltin="1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" xfId="40" builtinId="41" customBuiltin="1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" xfId="44" builtinId="45" customBuiltin="1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" xfId="48" builtinId="49" customBuiltin="1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" xfId="19" builtinId="20" customBuiltin="1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" xfId="20" builtinId="21" customBuiltin="1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" xfId="21" builtinId="22" customBuiltin="1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" xfId="12" builtinId="16" customBuiltin="1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" xfId="13" builtinId="17" customBuiltin="1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" xfId="14" builtinId="18" customBuiltin="1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" xfId="15" builtinId="19" customBuiltin="1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" xfId="27" builtinId="25" customBuiltin="1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" xfId="23" builtinId="23" customBuiltin="1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" xfId="18" builtinId="28" customBuiltin="1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" xfId="0" builtinId="0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" xfId="17" builtinId="27" customBuiltin="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" xfId="26" builtinId="53" customBuiltin="1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" xfId="25" builtinId="10" customBuiltin="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" xfId="22" builtinId="24" customBuiltin="1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" xfId="24" builtinId="11" customBuiltin="1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" xfId="7" builtinId="3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" xfId="16" builtinId="26" customBuiltin="1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Rar$DIa7620.29233/18.&#1344;&#1377;&#1406;&#1381;&#1388;&#1406;&#1377;&#1390;%20N9.%20&#1329;&#1408;&#1380;&#1397;&#1400;&#1410;&#1398;&#1412;&#1377;&#1397;&#1387;&#1398;%20&#1409;&#1400;&#1410;&#1409;&#1377;&#1398;&#1387;&#1399;&#1398;&#1381;&#1408;&#1373;%20&#1384;&#1405;&#1407;%20&#1330;&#1331;&#1343;-&#1398;&#1381;&#1408;&#1387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C3"/>
    </sheetNames>
    <sheetDataSet>
      <sheetData sheetId="0" refreshError="1">
        <row r="6764">
          <cell r="A6764" t="str">
            <v xml:space="preserve"> Ծրագրի դասիչը` </v>
          </cell>
          <cell r="B6764" t="str">
            <v xml:space="preserve"> 1124 </v>
          </cell>
        </row>
        <row r="6765">
          <cell r="A6765" t="str">
            <v xml:space="preserve"> Միջոցառման դասիչը` </v>
          </cell>
          <cell r="B6765" t="str">
            <v xml:space="preserve"> 11002 </v>
          </cell>
        </row>
        <row r="6766">
          <cell r="A6766" t="str">
            <v xml:space="preserve"> Միջոցառման անվանումը` </v>
          </cell>
          <cell r="B6766" t="str">
            <v xml:space="preserve"> Թարգմանական ծրագրեր և աջակցություն ստեղծագործողներին ու հետազոտողներին </v>
          </cell>
        </row>
        <row r="6767">
          <cell r="A6767" t="str">
            <v xml:space="preserve"> Նկարագրությունը` </v>
          </cell>
          <cell r="B6767" t="str">
            <v xml:space="preserve"> Աջակցություն ստեղծագործողներին, մշակույթի ոլորտի հետազոտողներին և արտերկրի հրատարակչություններին հայ գրականության հանրահռչակման նպատակով </v>
          </cell>
        </row>
        <row r="6768">
          <cell r="A6768" t="str">
            <v xml:space="preserve"> Միջոցառման տեսակը` </v>
          </cell>
          <cell r="B6768" t="str">
            <v xml:space="preserve"> Ծառայությունների մատուցում </v>
          </cell>
        </row>
        <row r="6769">
          <cell r="A6769" t="str">
            <v xml:space="preserve"> Ծառայությունը մատուցող կազմակերպության անվանումը </v>
          </cell>
          <cell r="B6769" t="str">
            <v xml:space="preserve"> Մասնագիտացված կազմակերպություններ </v>
          </cell>
        </row>
        <row r="6770">
          <cell r="A6770" t="str">
            <v xml:space="preserve"> Արդյունքի չափորոշիչներ </v>
          </cell>
        </row>
        <row r="6773">
          <cell r="A6773" t="str">
            <v xml:space="preserve">  Թարգմանական աշխատանքներ, անուն հեղինակ </v>
          </cell>
        </row>
        <row r="6778">
          <cell r="A6778" t="str">
            <v xml:space="preserve"> Միջոցառման վրա կատարվող ծախսը (հազար դրամ) 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0"/>
  <sheetViews>
    <sheetView topLeftCell="A4" zoomScaleNormal="100" zoomScaleSheetLayoutView="86" workbookViewId="0">
      <selection activeCell="G7" sqref="G7"/>
    </sheetView>
  </sheetViews>
  <sheetFormatPr defaultColWidth="9.140625" defaultRowHeight="17.25"/>
  <cols>
    <col min="1" max="1" width="11.7109375" style="9" customWidth="1"/>
    <col min="2" max="2" width="16.140625" style="9" customWidth="1"/>
    <col min="3" max="3" width="80.28515625" style="9" customWidth="1"/>
    <col min="4" max="4" width="27.140625" style="9" customWidth="1"/>
    <col min="5" max="5" width="12.42578125" style="9" customWidth="1"/>
    <col min="6" max="16384" width="9.140625" style="9"/>
  </cols>
  <sheetData>
    <row r="1" spans="1:4" ht="28.15" customHeight="1">
      <c r="C1" s="184" t="s">
        <v>56</v>
      </c>
      <c r="D1" s="184"/>
    </row>
    <row r="2" spans="1:4" ht="17.25" customHeight="1">
      <c r="C2" s="184" t="s">
        <v>54</v>
      </c>
      <c r="D2" s="184"/>
    </row>
    <row r="3" spans="1:4" ht="24.75" customHeight="1">
      <c r="C3" s="189" t="s">
        <v>4</v>
      </c>
      <c r="D3" s="189"/>
    </row>
    <row r="5" spans="1:4" ht="82.5" customHeight="1">
      <c r="A5" s="188" t="s">
        <v>58</v>
      </c>
      <c r="B5" s="188"/>
      <c r="C5" s="188"/>
      <c r="D5" s="188"/>
    </row>
    <row r="6" spans="1:4" ht="24" customHeight="1">
      <c r="D6" s="150" t="s">
        <v>52</v>
      </c>
    </row>
    <row r="7" spans="1:4" s="4" customFormat="1" ht="112.5" customHeight="1">
      <c r="A7" s="194" t="s">
        <v>7</v>
      </c>
      <c r="B7" s="195"/>
      <c r="C7" s="192" t="s">
        <v>8</v>
      </c>
      <c r="D7" s="143" t="s">
        <v>38</v>
      </c>
    </row>
    <row r="8" spans="1:4" s="4" customFormat="1" ht="36.75" customHeight="1">
      <c r="A8" s="102" t="s">
        <v>29</v>
      </c>
      <c r="B8" s="102" t="s">
        <v>11</v>
      </c>
      <c r="C8" s="193"/>
      <c r="D8" s="27" t="s">
        <v>9</v>
      </c>
    </row>
    <row r="9" spans="1:4" s="13" customFormat="1">
      <c r="A9" s="116"/>
      <c r="B9" s="106"/>
      <c r="C9" s="12" t="s">
        <v>16</v>
      </c>
      <c r="D9" s="151">
        <f>+D11</f>
        <v>0</v>
      </c>
    </row>
    <row r="10" spans="1:4" s="4" customFormat="1" ht="18" customHeight="1">
      <c r="A10" s="16"/>
      <c r="B10" s="117"/>
      <c r="C10" s="11" t="s">
        <v>26</v>
      </c>
      <c r="D10" s="152"/>
    </row>
    <row r="11" spans="1:4" s="4" customFormat="1" ht="36.75" customHeight="1">
      <c r="A11" s="14"/>
      <c r="B11" s="118"/>
      <c r="C11" s="28" t="s">
        <v>32</v>
      </c>
      <c r="D11" s="153">
        <f>D12</f>
        <v>0</v>
      </c>
    </row>
    <row r="12" spans="1:4" s="4" customFormat="1">
      <c r="A12" s="185">
        <v>1124</v>
      </c>
      <c r="B12" s="190"/>
      <c r="C12" s="78" t="s">
        <v>19</v>
      </c>
      <c r="D12" s="154">
        <f>D19+D25</f>
        <v>0</v>
      </c>
    </row>
    <row r="13" spans="1:4" s="4" customFormat="1" ht="23.25" customHeight="1">
      <c r="A13" s="186"/>
      <c r="B13" s="191"/>
      <c r="C13" s="38" t="s">
        <v>61</v>
      </c>
      <c r="D13" s="153"/>
    </row>
    <row r="14" spans="1:4" s="4" customFormat="1" ht="24" customHeight="1">
      <c r="A14" s="186"/>
      <c r="B14" s="191"/>
      <c r="C14" s="78" t="s">
        <v>20</v>
      </c>
      <c r="D14" s="154"/>
    </row>
    <row r="15" spans="1:4" s="4" customFormat="1" ht="37.9" customHeight="1">
      <c r="A15" s="186"/>
      <c r="B15" s="191"/>
      <c r="C15" s="79" t="s">
        <v>62</v>
      </c>
      <c r="D15" s="155"/>
    </row>
    <row r="16" spans="1:4" s="4" customFormat="1" ht="23.25" customHeight="1">
      <c r="A16" s="186"/>
      <c r="B16" s="191"/>
      <c r="C16" s="78" t="s">
        <v>21</v>
      </c>
      <c r="D16" s="155"/>
    </row>
    <row r="17" spans="1:4" s="4" customFormat="1" ht="54.75" customHeight="1">
      <c r="A17" s="186"/>
      <c r="B17" s="191"/>
      <c r="C17" s="79" t="s">
        <v>63</v>
      </c>
      <c r="D17" s="155"/>
    </row>
    <row r="18" spans="1:4" s="4" customFormat="1" ht="22.5" customHeight="1">
      <c r="A18" s="186"/>
      <c r="B18" s="107"/>
      <c r="C18" s="15" t="s">
        <v>28</v>
      </c>
      <c r="D18" s="15"/>
    </row>
    <row r="19" spans="1:4" s="4" customFormat="1" ht="21" customHeight="1">
      <c r="A19" s="186"/>
      <c r="B19" s="185">
        <v>11002</v>
      </c>
      <c r="C19" s="78" t="s">
        <v>22</v>
      </c>
      <c r="D19" s="156">
        <v>10855.8</v>
      </c>
    </row>
    <row r="20" spans="1:4" s="4" customFormat="1" ht="34.5" customHeight="1">
      <c r="A20" s="186"/>
      <c r="B20" s="186"/>
      <c r="C20" s="38" t="s">
        <v>64</v>
      </c>
      <c r="D20" s="156"/>
    </row>
    <row r="21" spans="1:4" s="4" customFormat="1" ht="22.5" customHeight="1">
      <c r="A21" s="186"/>
      <c r="B21" s="186"/>
      <c r="C21" s="78" t="s">
        <v>23</v>
      </c>
      <c r="D21" s="155"/>
    </row>
    <row r="22" spans="1:4" s="4" customFormat="1" ht="36.75" customHeight="1">
      <c r="A22" s="186"/>
      <c r="B22" s="186"/>
      <c r="C22" s="79" t="s">
        <v>65</v>
      </c>
      <c r="D22" s="155"/>
    </row>
    <row r="23" spans="1:4" s="4" customFormat="1" ht="25.5" customHeight="1">
      <c r="A23" s="186"/>
      <c r="B23" s="186"/>
      <c r="C23" s="78" t="s">
        <v>24</v>
      </c>
      <c r="D23" s="155"/>
    </row>
    <row r="24" spans="1:4" s="4" customFormat="1" ht="25.5" customHeight="1">
      <c r="A24" s="186"/>
      <c r="B24" s="187"/>
      <c r="C24" s="79" t="s">
        <v>25</v>
      </c>
      <c r="D24" s="157"/>
    </row>
    <row r="25" spans="1:4" s="4" customFormat="1" ht="25.5" customHeight="1">
      <c r="A25" s="186"/>
      <c r="B25" s="185">
        <v>11005</v>
      </c>
      <c r="C25" s="101" t="s">
        <v>22</v>
      </c>
      <c r="D25" s="156">
        <v>-10855.8</v>
      </c>
    </row>
    <row r="26" spans="1:4" s="4" customFormat="1" ht="55.5" customHeight="1">
      <c r="A26" s="186"/>
      <c r="B26" s="186"/>
      <c r="C26" s="38" t="s">
        <v>96</v>
      </c>
      <c r="D26" s="156"/>
    </row>
    <row r="27" spans="1:4" s="4" customFormat="1" ht="25.5" customHeight="1">
      <c r="A27" s="186"/>
      <c r="B27" s="186"/>
      <c r="C27" s="101" t="s">
        <v>23</v>
      </c>
      <c r="D27" s="155"/>
    </row>
    <row r="28" spans="1:4" s="4" customFormat="1" ht="38.25" customHeight="1">
      <c r="A28" s="186"/>
      <c r="B28" s="186"/>
      <c r="C28" s="79" t="s">
        <v>97</v>
      </c>
      <c r="D28" s="155"/>
    </row>
    <row r="29" spans="1:4" s="4" customFormat="1" ht="25.5" customHeight="1">
      <c r="A29" s="186"/>
      <c r="B29" s="186"/>
      <c r="C29" s="101" t="s">
        <v>24</v>
      </c>
      <c r="D29" s="155"/>
    </row>
    <row r="30" spans="1:4" s="4" customFormat="1" ht="25.5" customHeight="1">
      <c r="A30" s="187"/>
      <c r="B30" s="187"/>
      <c r="C30" s="79" t="s">
        <v>25</v>
      </c>
      <c r="D30" s="157"/>
    </row>
  </sheetData>
  <mergeCells count="10">
    <mergeCell ref="C2:D2"/>
    <mergeCell ref="C1:D1"/>
    <mergeCell ref="B25:B30"/>
    <mergeCell ref="B19:B24"/>
    <mergeCell ref="A12:A30"/>
    <mergeCell ref="A5:D5"/>
    <mergeCell ref="C3:D3"/>
    <mergeCell ref="B12:B17"/>
    <mergeCell ref="C7:C8"/>
    <mergeCell ref="A7:B7"/>
  </mergeCells>
  <pageMargins left="0" right="0" top="0" bottom="0" header="0.3" footer="0.3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42"/>
  <sheetViews>
    <sheetView tabSelected="1" topLeftCell="A36" zoomScaleNormal="100" zoomScaleSheetLayoutView="100" workbookViewId="0">
      <selection activeCell="I7" sqref="I7"/>
    </sheetView>
  </sheetViews>
  <sheetFormatPr defaultColWidth="9.140625" defaultRowHeight="17.25"/>
  <cols>
    <col min="1" max="1" width="9.7109375" style="1" customWidth="1"/>
    <col min="2" max="3" width="8.140625" style="1" customWidth="1"/>
    <col min="4" max="4" width="11.5703125" style="1" customWidth="1"/>
    <col min="5" max="5" width="15.42578125" style="1" customWidth="1"/>
    <col min="6" max="6" width="64.5703125" style="1" customWidth="1"/>
    <col min="7" max="7" width="22.5703125" style="1" customWidth="1"/>
    <col min="8" max="16384" width="9.140625" style="1"/>
  </cols>
  <sheetData>
    <row r="1" spans="1:7" ht="22.15" customHeight="1">
      <c r="F1" s="184" t="s">
        <v>33</v>
      </c>
      <c r="G1" s="184"/>
    </row>
    <row r="2" spans="1:7" ht="22.9" customHeight="1">
      <c r="F2" s="184" t="s">
        <v>54</v>
      </c>
      <c r="G2" s="184"/>
    </row>
    <row r="3" spans="1:7" ht="20.45" customHeight="1">
      <c r="F3" s="189" t="s">
        <v>4</v>
      </c>
      <c r="G3" s="189"/>
    </row>
    <row r="4" spans="1:7" ht="52.5" customHeight="1">
      <c r="A4" s="196" t="s">
        <v>53</v>
      </c>
      <c r="B4" s="196"/>
      <c r="C4" s="196"/>
      <c r="D4" s="196"/>
      <c r="E4" s="196"/>
      <c r="F4" s="196"/>
    </row>
    <row r="5" spans="1:7" ht="17.25" customHeight="1">
      <c r="G5" s="158" t="s">
        <v>52</v>
      </c>
    </row>
    <row r="6" spans="1:7" s="2" customFormat="1" ht="130.5" customHeight="1">
      <c r="A6" s="197" t="s">
        <v>17</v>
      </c>
      <c r="B6" s="197"/>
      <c r="C6" s="197"/>
      <c r="D6" s="197" t="s">
        <v>7</v>
      </c>
      <c r="E6" s="197"/>
      <c r="F6" s="197" t="s">
        <v>12</v>
      </c>
      <c r="G6" s="144" t="s">
        <v>49</v>
      </c>
    </row>
    <row r="7" spans="1:7" s="2" customFormat="1" ht="50.25" customHeight="1">
      <c r="A7" s="173" t="s">
        <v>39</v>
      </c>
      <c r="B7" s="173" t="s">
        <v>40</v>
      </c>
      <c r="C7" s="173" t="s">
        <v>18</v>
      </c>
      <c r="D7" s="37" t="s">
        <v>10</v>
      </c>
      <c r="E7" s="37" t="s">
        <v>30</v>
      </c>
      <c r="F7" s="197"/>
      <c r="G7" s="37" t="s">
        <v>9</v>
      </c>
    </row>
    <row r="8" spans="1:7" s="2" customFormat="1">
      <c r="A8" s="176"/>
      <c r="B8" s="176"/>
      <c r="C8" s="174"/>
      <c r="D8" s="180"/>
      <c r="E8" s="183"/>
      <c r="F8" s="38" t="s">
        <v>16</v>
      </c>
      <c r="G8" s="35">
        <f>G10</f>
        <v>0</v>
      </c>
    </row>
    <row r="9" spans="1:7" s="2" customFormat="1">
      <c r="A9" s="177"/>
      <c r="B9" s="177"/>
      <c r="C9" s="115"/>
      <c r="D9" s="181"/>
      <c r="E9" s="181"/>
      <c r="F9" s="5" t="s">
        <v>26</v>
      </c>
      <c r="G9" s="39"/>
    </row>
    <row r="10" spans="1:7" s="2" customFormat="1" ht="34.5">
      <c r="A10" s="177"/>
      <c r="B10" s="177"/>
      <c r="C10" s="115"/>
      <c r="D10" s="181"/>
      <c r="E10" s="181"/>
      <c r="F10" s="38" t="s">
        <v>32</v>
      </c>
      <c r="G10" s="35">
        <f>+G11</f>
        <v>0</v>
      </c>
    </row>
    <row r="11" spans="1:7" s="2" customFormat="1">
      <c r="A11" s="178" t="s">
        <v>35</v>
      </c>
      <c r="B11" s="177"/>
      <c r="C11" s="115"/>
      <c r="D11" s="181"/>
      <c r="E11" s="181"/>
      <c r="F11" s="22" t="s">
        <v>41</v>
      </c>
      <c r="G11" s="34">
        <f>G13+G28</f>
        <v>0</v>
      </c>
    </row>
    <row r="12" spans="1:7" s="2" customFormat="1">
      <c r="A12" s="179"/>
      <c r="B12" s="177"/>
      <c r="C12" s="115"/>
      <c r="D12" s="181"/>
      <c r="E12" s="181"/>
      <c r="F12" s="19" t="s">
        <v>13</v>
      </c>
      <c r="G12" s="35"/>
    </row>
    <row r="13" spans="1:7" s="2" customFormat="1">
      <c r="A13" s="179"/>
      <c r="B13" s="178" t="s">
        <v>112</v>
      </c>
      <c r="C13" s="115"/>
      <c r="D13" s="181"/>
      <c r="E13" s="181"/>
      <c r="F13" s="80" t="s">
        <v>114</v>
      </c>
      <c r="G13" s="34">
        <f t="shared" ref="G13" si="0">G15</f>
        <v>-10855.8</v>
      </c>
    </row>
    <row r="14" spans="1:7" s="2" customFormat="1">
      <c r="A14" s="114"/>
      <c r="B14" s="177"/>
      <c r="C14" s="115"/>
      <c r="D14" s="181"/>
      <c r="E14" s="181"/>
      <c r="F14" s="19" t="s">
        <v>13</v>
      </c>
      <c r="G14" s="35"/>
    </row>
    <row r="15" spans="1:7" s="2" customFormat="1" ht="20.25" customHeight="1">
      <c r="A15" s="114"/>
      <c r="B15" s="177"/>
      <c r="C15" s="175" t="s">
        <v>113</v>
      </c>
      <c r="D15" s="181"/>
      <c r="E15" s="181"/>
      <c r="F15" s="80" t="s">
        <v>115</v>
      </c>
      <c r="G15" s="34">
        <f t="shared" ref="G15" si="1">G17</f>
        <v>-10855.8</v>
      </c>
    </row>
    <row r="16" spans="1:7" s="2" customFormat="1">
      <c r="A16" s="114"/>
      <c r="B16" s="115"/>
      <c r="C16" s="105"/>
      <c r="D16" s="182"/>
      <c r="E16" s="182"/>
      <c r="F16" s="19" t="s">
        <v>13</v>
      </c>
      <c r="G16" s="35"/>
    </row>
    <row r="17" spans="1:13" s="2" customFormat="1" ht="21" customHeight="1">
      <c r="A17" s="114"/>
      <c r="B17" s="115"/>
      <c r="C17" s="105"/>
      <c r="D17" s="103" t="s">
        <v>66</v>
      </c>
      <c r="E17" s="26"/>
      <c r="F17" s="38" t="s">
        <v>61</v>
      </c>
      <c r="G17" s="100">
        <f>G19</f>
        <v>-10855.8</v>
      </c>
    </row>
    <row r="18" spans="1:13" s="2" customFormat="1" ht="21" customHeight="1">
      <c r="A18" s="114"/>
      <c r="B18" s="115"/>
      <c r="C18" s="105"/>
      <c r="D18" s="121"/>
      <c r="E18" s="120"/>
      <c r="F18" s="122" t="s">
        <v>13</v>
      </c>
      <c r="G18" s="25"/>
    </row>
    <row r="19" spans="1:13" s="4" customFormat="1" ht="55.5" customHeight="1">
      <c r="A19" s="114"/>
      <c r="B19" s="115"/>
      <c r="C19" s="105"/>
      <c r="D19" s="121"/>
      <c r="E19" s="108">
        <v>11005</v>
      </c>
      <c r="F19" s="170" t="s">
        <v>108</v>
      </c>
      <c r="G19" s="127">
        <f t="shared" ref="G19" si="2">+G21</f>
        <v>-10855.8</v>
      </c>
      <c r="H19" s="3"/>
      <c r="I19" s="3"/>
      <c r="J19" s="3"/>
      <c r="K19" s="3"/>
      <c r="L19" s="3"/>
      <c r="M19" s="3"/>
    </row>
    <row r="20" spans="1:13" s="2" customFormat="1" ht="18.75" customHeight="1">
      <c r="A20" s="114"/>
      <c r="B20" s="115"/>
      <c r="C20" s="105"/>
      <c r="D20" s="104"/>
      <c r="E20" s="112"/>
      <c r="F20" s="23" t="s">
        <v>31</v>
      </c>
      <c r="G20" s="128"/>
    </row>
    <row r="21" spans="1:13" s="2" customFormat="1" ht="36" customHeight="1">
      <c r="A21" s="114"/>
      <c r="B21" s="115"/>
      <c r="C21" s="105"/>
      <c r="D21" s="104"/>
      <c r="E21" s="112"/>
      <c r="F21" s="171" t="s">
        <v>67</v>
      </c>
      <c r="G21" s="129">
        <f t="shared" ref="G21" si="3">+G23</f>
        <v>-10855.8</v>
      </c>
    </row>
    <row r="22" spans="1:13" s="2" customFormat="1" ht="16.899999999999999" customHeight="1">
      <c r="A22" s="114"/>
      <c r="B22" s="115"/>
      <c r="C22" s="105"/>
      <c r="D22" s="104"/>
      <c r="E22" s="112"/>
      <c r="F22" s="23" t="s">
        <v>46</v>
      </c>
      <c r="G22" s="128"/>
    </row>
    <row r="23" spans="1:13" s="2" customFormat="1" ht="16.899999999999999" customHeight="1">
      <c r="A23" s="114"/>
      <c r="B23" s="115"/>
      <c r="C23" s="105"/>
      <c r="D23" s="104"/>
      <c r="E23" s="112"/>
      <c r="F23" s="23" t="s">
        <v>14</v>
      </c>
      <c r="G23" s="129">
        <f t="shared" ref="G23:G24" si="4">+G24</f>
        <v>-10855.8</v>
      </c>
    </row>
    <row r="24" spans="1:13" s="2" customFormat="1" ht="24" customHeight="1">
      <c r="A24" s="114"/>
      <c r="B24" s="115"/>
      <c r="C24" s="105"/>
      <c r="D24" s="104"/>
      <c r="E24" s="112"/>
      <c r="F24" s="23" t="s">
        <v>15</v>
      </c>
      <c r="G24" s="128">
        <f t="shared" si="4"/>
        <v>-10855.8</v>
      </c>
    </row>
    <row r="25" spans="1:13" s="2" customFormat="1" ht="24" customHeight="1">
      <c r="A25" s="114"/>
      <c r="B25" s="115"/>
      <c r="C25" s="105"/>
      <c r="D25" s="104"/>
      <c r="E25" s="112"/>
      <c r="F25" s="23" t="s">
        <v>42</v>
      </c>
      <c r="G25" s="129">
        <f t="shared" ref="G25" si="5">G26</f>
        <v>-10855.8</v>
      </c>
    </row>
    <row r="26" spans="1:13" s="18" customFormat="1" ht="35.25" customHeight="1">
      <c r="A26" s="114"/>
      <c r="B26" s="115"/>
      <c r="C26" s="105"/>
      <c r="D26" s="104"/>
      <c r="E26" s="112"/>
      <c r="F26" s="23" t="s">
        <v>43</v>
      </c>
      <c r="G26" s="129">
        <f>G27</f>
        <v>-10855.8</v>
      </c>
    </row>
    <row r="27" spans="1:13" s="18" customFormat="1" ht="35.25" customHeight="1">
      <c r="A27" s="114"/>
      <c r="B27" s="237"/>
      <c r="C27" s="238"/>
      <c r="D27" s="239"/>
      <c r="E27" s="113"/>
      <c r="F27" s="172" t="s">
        <v>59</v>
      </c>
      <c r="G27" s="130">
        <v>-10855.8</v>
      </c>
    </row>
    <row r="28" spans="1:13" s="18" customFormat="1" ht="35.25" customHeight="1">
      <c r="A28" s="114"/>
      <c r="B28" s="178" t="s">
        <v>69</v>
      </c>
      <c r="C28" s="115"/>
      <c r="D28" s="181"/>
      <c r="E28" s="181"/>
      <c r="F28" s="240" t="s">
        <v>68</v>
      </c>
      <c r="G28" s="241">
        <f t="shared" ref="G28" si="6">G30</f>
        <v>10855.8</v>
      </c>
    </row>
    <row r="29" spans="1:13" s="18" customFormat="1" ht="20.25" customHeight="1">
      <c r="A29" s="114"/>
      <c r="B29" s="177"/>
      <c r="C29" s="115"/>
      <c r="D29" s="181"/>
      <c r="E29" s="181"/>
      <c r="F29" s="19" t="s">
        <v>13</v>
      </c>
      <c r="G29" s="35"/>
    </row>
    <row r="30" spans="1:13" s="18" customFormat="1" ht="24" customHeight="1">
      <c r="A30" s="114"/>
      <c r="B30" s="177"/>
      <c r="C30" s="175" t="s">
        <v>112</v>
      </c>
      <c r="D30" s="181"/>
      <c r="E30" s="181"/>
      <c r="F30" s="80" t="s">
        <v>70</v>
      </c>
      <c r="G30" s="34">
        <f t="shared" ref="G30" si="7">G32</f>
        <v>10855.8</v>
      </c>
    </row>
    <row r="31" spans="1:13" s="18" customFormat="1" ht="21" customHeight="1">
      <c r="A31" s="114"/>
      <c r="B31" s="115"/>
      <c r="C31" s="105"/>
      <c r="D31" s="182"/>
      <c r="E31" s="182"/>
      <c r="F31" s="19" t="s">
        <v>13</v>
      </c>
      <c r="G31" s="35"/>
    </row>
    <row r="32" spans="1:13" s="18" customFormat="1" ht="26.25" customHeight="1">
      <c r="A32" s="114"/>
      <c r="B32" s="115"/>
      <c r="C32" s="105"/>
      <c r="D32" s="103" t="s">
        <v>66</v>
      </c>
      <c r="E32" s="26"/>
      <c r="F32" s="38" t="s">
        <v>61</v>
      </c>
      <c r="G32" s="100">
        <f>G34+G48</f>
        <v>10855.8</v>
      </c>
    </row>
    <row r="33" spans="1:7" s="18" customFormat="1" ht="21.75" customHeight="1">
      <c r="A33" s="114"/>
      <c r="B33" s="115"/>
      <c r="C33" s="105"/>
      <c r="D33" s="121"/>
      <c r="E33" s="120"/>
      <c r="F33" s="122" t="s">
        <v>13</v>
      </c>
      <c r="G33" s="25"/>
    </row>
    <row r="34" spans="1:7" s="18" customFormat="1" ht="35.25" customHeight="1">
      <c r="A34" s="114"/>
      <c r="B34" s="115"/>
      <c r="C34" s="105"/>
      <c r="D34" s="121"/>
      <c r="E34" s="108">
        <v>11002</v>
      </c>
      <c r="F34" s="123" t="s">
        <v>64</v>
      </c>
      <c r="G34" s="124">
        <f t="shared" ref="G34" si="8">+G36</f>
        <v>10855.8</v>
      </c>
    </row>
    <row r="35" spans="1:7" s="18" customFormat="1" ht="20.25" customHeight="1">
      <c r="A35" s="114"/>
      <c r="B35" s="115"/>
      <c r="C35" s="105"/>
      <c r="D35" s="104"/>
      <c r="E35" s="111"/>
      <c r="F35" s="5" t="s">
        <v>31</v>
      </c>
      <c r="G35" s="125"/>
    </row>
    <row r="36" spans="1:7" s="18" customFormat="1" ht="35.25" customHeight="1">
      <c r="A36" s="114"/>
      <c r="B36" s="115"/>
      <c r="C36" s="105"/>
      <c r="D36" s="104"/>
      <c r="E36" s="112"/>
      <c r="F36" s="40" t="s">
        <v>67</v>
      </c>
      <c r="G36" s="126">
        <f t="shared" ref="G36" si="9">+G38</f>
        <v>10855.8</v>
      </c>
    </row>
    <row r="37" spans="1:7" s="18" customFormat="1" ht="35.25" customHeight="1">
      <c r="A37" s="114"/>
      <c r="B37" s="115"/>
      <c r="C37" s="105"/>
      <c r="D37" s="104"/>
      <c r="E37" s="112"/>
      <c r="F37" s="5" t="s">
        <v>46</v>
      </c>
      <c r="G37" s="125"/>
    </row>
    <row r="38" spans="1:7" s="18" customFormat="1" ht="18.75" customHeight="1">
      <c r="A38" s="114"/>
      <c r="B38" s="115"/>
      <c r="C38" s="105"/>
      <c r="D38" s="104"/>
      <c r="E38" s="112"/>
      <c r="F38" s="5" t="s">
        <v>14</v>
      </c>
      <c r="G38" s="126">
        <f t="shared" ref="G38:G39" si="10">+G39</f>
        <v>10855.8</v>
      </c>
    </row>
    <row r="39" spans="1:7" s="18" customFormat="1" ht="21" customHeight="1">
      <c r="A39" s="114"/>
      <c r="B39" s="115"/>
      <c r="C39" s="105"/>
      <c r="D39" s="104"/>
      <c r="E39" s="112"/>
      <c r="F39" s="5" t="s">
        <v>15</v>
      </c>
      <c r="G39" s="125">
        <f t="shared" si="10"/>
        <v>10855.8</v>
      </c>
    </row>
    <row r="40" spans="1:7" s="18" customFormat="1" ht="24" customHeight="1">
      <c r="A40" s="114"/>
      <c r="B40" s="115"/>
      <c r="C40" s="105"/>
      <c r="D40" s="104"/>
      <c r="E40" s="112"/>
      <c r="F40" s="5" t="s">
        <v>42</v>
      </c>
      <c r="G40" s="126">
        <f t="shared" ref="G40" si="11">G41</f>
        <v>10855.8</v>
      </c>
    </row>
    <row r="41" spans="1:7" s="18" customFormat="1" ht="35.25" customHeight="1">
      <c r="A41" s="114"/>
      <c r="B41" s="115"/>
      <c r="C41" s="105"/>
      <c r="D41" s="104"/>
      <c r="E41" s="112"/>
      <c r="F41" s="5" t="s">
        <v>43</v>
      </c>
      <c r="G41" s="126">
        <f>G42</f>
        <v>10855.8</v>
      </c>
    </row>
    <row r="42" spans="1:7" s="18" customFormat="1" ht="35.25" customHeight="1">
      <c r="A42" s="236"/>
      <c r="B42" s="237"/>
      <c r="C42" s="238"/>
      <c r="D42" s="239"/>
      <c r="E42" s="113"/>
      <c r="F42" s="98" t="s">
        <v>59</v>
      </c>
      <c r="G42" s="36">
        <v>10855.8</v>
      </c>
    </row>
  </sheetData>
  <mergeCells count="7">
    <mergeCell ref="F1:G1"/>
    <mergeCell ref="A4:F4"/>
    <mergeCell ref="F2:G2"/>
    <mergeCell ref="F3:G3"/>
    <mergeCell ref="D6:E6"/>
    <mergeCell ref="F6:F7"/>
    <mergeCell ref="A6:C6"/>
  </mergeCells>
  <pageMargins left="0.27" right="0.22" top="0.28000000000000003" bottom="0.28000000000000003" header="0.19" footer="0.19"/>
  <pageSetup paperSize="9" scale="65" orientation="portrait" r:id="rId1"/>
  <ignoredErrors>
    <ignoredError sqref="D8 A9:A10 B9:C12 C16 B14:C14 C13 A1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AK20"/>
  <sheetViews>
    <sheetView topLeftCell="A16" zoomScaleNormal="100" zoomScaleSheetLayoutView="82" workbookViewId="0">
      <selection activeCell="I5" sqref="I5"/>
    </sheetView>
  </sheetViews>
  <sheetFormatPr defaultColWidth="9.140625" defaultRowHeight="12.75"/>
  <cols>
    <col min="1" max="1" width="8.7109375" style="73" customWidth="1"/>
    <col min="2" max="2" width="13.85546875" style="73" customWidth="1"/>
    <col min="3" max="3" width="14.140625" style="73" customWidth="1"/>
    <col min="4" max="4" width="59.28515625" style="74" customWidth="1"/>
    <col min="5" max="5" width="63.42578125" style="74" customWidth="1"/>
    <col min="6" max="6" width="21.42578125" style="73" customWidth="1"/>
    <col min="7" max="7" width="9.5703125" style="73" bestFit="1" customWidth="1"/>
    <col min="8" max="16384" width="9.140625" style="73"/>
  </cols>
  <sheetData>
    <row r="1" spans="1:37" s="55" customFormat="1" ht="24" customHeight="1">
      <c r="A1" s="204" t="s">
        <v>60</v>
      </c>
      <c r="B1" s="205"/>
      <c r="C1" s="205"/>
      <c r="D1" s="205"/>
      <c r="E1" s="205"/>
      <c r="F1" s="205"/>
      <c r="S1" s="56"/>
      <c r="T1" s="56"/>
      <c r="U1" s="56"/>
      <c r="V1" s="206"/>
      <c r="W1" s="206"/>
      <c r="X1" s="206"/>
    </row>
    <row r="2" spans="1:37" s="57" customFormat="1" ht="17.25" customHeight="1">
      <c r="A2" s="205"/>
      <c r="B2" s="205"/>
      <c r="C2" s="205"/>
      <c r="D2" s="205"/>
      <c r="E2" s="205"/>
      <c r="F2" s="205"/>
      <c r="S2" s="58"/>
      <c r="T2" s="58"/>
      <c r="U2" s="206"/>
      <c r="V2" s="206"/>
      <c r="W2" s="206"/>
      <c r="X2" s="206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</row>
    <row r="3" spans="1:37" s="55" customFormat="1" ht="17.25">
      <c r="A3" s="205"/>
      <c r="B3" s="205"/>
      <c r="C3" s="205"/>
      <c r="D3" s="205"/>
      <c r="E3" s="205"/>
      <c r="F3" s="205"/>
    </row>
    <row r="4" spans="1:37" s="55" customFormat="1" ht="15.75" customHeight="1">
      <c r="A4" s="205"/>
      <c r="B4" s="205"/>
      <c r="C4" s="205"/>
      <c r="D4" s="205"/>
      <c r="E4" s="205"/>
      <c r="F4" s="205"/>
    </row>
    <row r="5" spans="1:37" s="55" customFormat="1" ht="54.6" customHeight="1">
      <c r="A5" s="213" t="s">
        <v>111</v>
      </c>
      <c r="B5" s="213"/>
      <c r="C5" s="213"/>
      <c r="D5" s="213"/>
      <c r="E5" s="213"/>
      <c r="F5" s="213"/>
    </row>
    <row r="6" spans="1:37" s="55" customFormat="1" ht="21.75" customHeight="1">
      <c r="A6" s="214" t="s">
        <v>52</v>
      </c>
      <c r="B6" s="215"/>
      <c r="C6" s="215"/>
      <c r="D6" s="215"/>
      <c r="E6" s="215"/>
      <c r="F6" s="215"/>
    </row>
    <row r="7" spans="1:37" s="61" customFormat="1" ht="105" customHeight="1">
      <c r="A7" s="216" t="s">
        <v>7</v>
      </c>
      <c r="B7" s="216"/>
      <c r="C7" s="216"/>
      <c r="D7" s="216" t="s">
        <v>12</v>
      </c>
      <c r="E7" s="217" t="s">
        <v>34</v>
      </c>
      <c r="F7" s="60" t="s">
        <v>98</v>
      </c>
    </row>
    <row r="8" spans="1:37" s="61" customFormat="1" ht="37.5" customHeight="1">
      <c r="A8" s="62" t="s">
        <v>10</v>
      </c>
      <c r="B8" s="63" t="s">
        <v>11</v>
      </c>
      <c r="C8" s="64"/>
      <c r="D8" s="216"/>
      <c r="E8" s="218"/>
      <c r="F8" s="62" t="s">
        <v>9</v>
      </c>
      <c r="G8" s="65"/>
    </row>
    <row r="9" spans="1:37" s="61" customFormat="1" ht="34.5" customHeight="1">
      <c r="A9" s="219" t="s">
        <v>27</v>
      </c>
      <c r="B9" s="220"/>
      <c r="C9" s="220"/>
      <c r="D9" s="220"/>
      <c r="E9" s="221"/>
      <c r="F9" s="66">
        <f>F11+F18</f>
        <v>-2.9999999998835847E-2</v>
      </c>
      <c r="G9" s="65"/>
    </row>
    <row r="10" spans="1:37" s="69" customFormat="1" ht="30.75" customHeight="1">
      <c r="A10" s="82">
        <v>1124</v>
      </c>
      <c r="B10" s="207" t="s">
        <v>71</v>
      </c>
      <c r="C10" s="208"/>
      <c r="D10" s="208"/>
      <c r="E10" s="209"/>
      <c r="F10" s="67"/>
      <c r="G10" s="68"/>
    </row>
    <row r="11" spans="1:37" s="69" customFormat="1" ht="39.6" customHeight="1">
      <c r="A11" s="210"/>
      <c r="B11" s="212" t="s">
        <v>73</v>
      </c>
      <c r="C11" s="200" t="s">
        <v>72</v>
      </c>
      <c r="D11" s="201"/>
      <c r="E11" s="70" t="s">
        <v>27</v>
      </c>
      <c r="F11" s="139">
        <f>SUM(F15:F17)</f>
        <v>10855.77</v>
      </c>
      <c r="G11" s="68"/>
    </row>
    <row r="12" spans="1:37" s="69" customFormat="1" ht="24" customHeight="1">
      <c r="A12" s="211"/>
      <c r="B12" s="211"/>
      <c r="C12" s="71"/>
      <c r="D12" s="140" t="s">
        <v>74</v>
      </c>
      <c r="E12" s="83"/>
      <c r="F12" s="76"/>
    </row>
    <row r="13" spans="1:37" s="69" customFormat="1" ht="29.25" customHeight="1">
      <c r="A13" s="211"/>
      <c r="B13" s="211"/>
      <c r="C13" s="72"/>
      <c r="D13" s="84" t="s">
        <v>75</v>
      </c>
      <c r="E13" s="85"/>
      <c r="F13" s="77"/>
    </row>
    <row r="14" spans="1:37" ht="17.25" customHeight="1">
      <c r="A14" s="86"/>
      <c r="B14" s="87"/>
      <c r="C14" s="87"/>
      <c r="D14" s="88" t="s">
        <v>77</v>
      </c>
      <c r="E14" s="85"/>
      <c r="F14" s="77"/>
    </row>
    <row r="15" spans="1:37" ht="33" customHeight="1">
      <c r="A15" s="75"/>
      <c r="B15" s="75"/>
      <c r="C15" s="89"/>
      <c r="D15" s="146" t="s">
        <v>78</v>
      </c>
      <c r="E15" s="85" t="s">
        <v>76</v>
      </c>
      <c r="F15" s="77">
        <v>3178.47</v>
      </c>
    </row>
    <row r="16" spans="1:37" ht="31.9" customHeight="1">
      <c r="A16" s="75"/>
      <c r="B16" s="75"/>
      <c r="C16" s="89"/>
      <c r="D16" s="146" t="s">
        <v>79</v>
      </c>
      <c r="E16" s="85" t="s">
        <v>76</v>
      </c>
      <c r="F16" s="77">
        <v>3448.5</v>
      </c>
    </row>
    <row r="17" spans="1:6" ht="33.75" customHeight="1">
      <c r="A17" s="75"/>
      <c r="B17" s="75"/>
      <c r="C17" s="89"/>
      <c r="D17" s="146" t="s">
        <v>80</v>
      </c>
      <c r="E17" s="85" t="s">
        <v>76</v>
      </c>
      <c r="F17" s="137">
        <v>4228.8</v>
      </c>
    </row>
    <row r="18" spans="1:6" ht="40.5" customHeight="1">
      <c r="A18" s="131"/>
      <c r="B18" s="131">
        <v>11005</v>
      </c>
      <c r="C18" s="202" t="s">
        <v>96</v>
      </c>
      <c r="D18" s="203"/>
      <c r="E18" s="132" t="s">
        <v>99</v>
      </c>
      <c r="F18" s="138">
        <f>SUM(F20:F20)</f>
        <v>-10855.8</v>
      </c>
    </row>
    <row r="19" spans="1:6" ht="23.25" customHeight="1">
      <c r="A19" s="131"/>
      <c r="B19" s="134"/>
      <c r="C19" s="198" t="s">
        <v>100</v>
      </c>
      <c r="D19" s="199"/>
      <c r="E19" s="131"/>
      <c r="F19" s="133"/>
    </row>
    <row r="20" spans="1:6" ht="43.5" customHeight="1">
      <c r="A20" s="86"/>
      <c r="B20" s="87"/>
      <c r="C20" s="87"/>
      <c r="D20" s="135" t="s">
        <v>101</v>
      </c>
      <c r="E20" s="136" t="s">
        <v>102</v>
      </c>
      <c r="F20" s="137">
        <v>-10855.8</v>
      </c>
    </row>
  </sheetData>
  <mergeCells count="15">
    <mergeCell ref="C19:D19"/>
    <mergeCell ref="C11:D11"/>
    <mergeCell ref="C18:D18"/>
    <mergeCell ref="A1:F4"/>
    <mergeCell ref="V1:X1"/>
    <mergeCell ref="U2:X2"/>
    <mergeCell ref="B10:E10"/>
    <mergeCell ref="A11:A13"/>
    <mergeCell ref="B11:B13"/>
    <mergeCell ref="A5:F5"/>
    <mergeCell ref="A6:F6"/>
    <mergeCell ref="A7:C7"/>
    <mergeCell ref="E7:E8"/>
    <mergeCell ref="A9:E9"/>
    <mergeCell ref="D7:D8"/>
  </mergeCells>
  <pageMargins left="0.70866141732283505" right="0.70866141732283505" top="0.74803149606299202" bottom="0.74803149606299202" header="0.31496062992126" footer="0.31496062992126"/>
  <pageSetup paperSize="9" scale="70" fitToHeight="0" orientation="landscape" r:id="rId1"/>
  <colBreaks count="1" manualBreakCount="1">
    <brk id="6" max="19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F39"/>
  <sheetViews>
    <sheetView topLeftCell="A16" zoomScaleNormal="100" zoomScaleSheetLayoutView="100" workbookViewId="0">
      <selection activeCell="D6" sqref="D6"/>
    </sheetView>
  </sheetViews>
  <sheetFormatPr defaultColWidth="9.140625" defaultRowHeight="17.25"/>
  <cols>
    <col min="1" max="1" width="5.28515625" style="6" customWidth="1"/>
    <col min="2" max="2" width="51.28515625" style="6" customWidth="1"/>
    <col min="3" max="3" width="68.5703125" style="6" customWidth="1"/>
    <col min="4" max="4" width="32.5703125" style="6" customWidth="1"/>
    <col min="5" max="16384" width="9.140625" style="6"/>
  </cols>
  <sheetData>
    <row r="1" spans="1:6" ht="25.9" customHeight="1">
      <c r="A1" s="160"/>
      <c r="B1" s="160"/>
      <c r="C1" s="229" t="s">
        <v>57</v>
      </c>
      <c r="D1" s="229"/>
    </row>
    <row r="2" spans="1:6" ht="19.899999999999999" customHeight="1">
      <c r="A2" s="160"/>
      <c r="B2" s="160"/>
      <c r="C2" s="229" t="s">
        <v>47</v>
      </c>
      <c r="D2" s="229"/>
    </row>
    <row r="3" spans="1:6" ht="18" customHeight="1">
      <c r="A3" s="160"/>
      <c r="B3" s="160"/>
      <c r="C3" s="229" t="s">
        <v>4</v>
      </c>
      <c r="D3" s="229"/>
    </row>
    <row r="5" spans="1:6" ht="66" customHeight="1">
      <c r="A5" s="41"/>
      <c r="B5" s="230" t="s">
        <v>110</v>
      </c>
      <c r="C5" s="230"/>
      <c r="D5" s="149"/>
    </row>
    <row r="6" spans="1:6" ht="23.25" customHeight="1">
      <c r="A6" s="42"/>
      <c r="B6" s="42"/>
      <c r="C6" s="109" t="s">
        <v>44</v>
      </c>
      <c r="D6" s="42"/>
    </row>
    <row r="7" spans="1:6" ht="21.75" customHeight="1">
      <c r="B7" s="43"/>
      <c r="C7" s="43"/>
      <c r="D7" s="42"/>
    </row>
    <row r="8" spans="1:6" ht="38.65" customHeight="1">
      <c r="A8" s="42"/>
      <c r="B8" s="42"/>
      <c r="C8" s="44" t="s">
        <v>37</v>
      </c>
      <c r="D8" s="42"/>
    </row>
    <row r="9" spans="1:6">
      <c r="A9" s="42"/>
      <c r="B9" s="45" t="s">
        <v>5</v>
      </c>
      <c r="C9" s="46"/>
      <c r="D9" s="42"/>
    </row>
    <row r="10" spans="1:6" s="7" customFormat="1">
      <c r="A10" s="47"/>
      <c r="B10" s="48"/>
      <c r="C10" s="48"/>
      <c r="D10" s="47"/>
    </row>
    <row r="11" spans="1:6">
      <c r="A11" s="42"/>
      <c r="B11" s="49"/>
      <c r="C11" s="50"/>
      <c r="D11" s="42"/>
    </row>
    <row r="12" spans="1:6">
      <c r="A12" s="42"/>
      <c r="B12" s="51" t="s">
        <v>1</v>
      </c>
      <c r="C12" s="81" t="s">
        <v>2</v>
      </c>
      <c r="D12" s="42"/>
    </row>
    <row r="13" spans="1:6" ht="24" customHeight="1">
      <c r="A13" s="42"/>
      <c r="B13" s="164">
        <v>1124</v>
      </c>
      <c r="C13" s="91" t="s">
        <v>91</v>
      </c>
      <c r="D13" s="90"/>
      <c r="E13" s="90"/>
      <c r="F13" s="90"/>
    </row>
    <row r="14" spans="1:6" ht="15.75" customHeight="1">
      <c r="A14" s="42"/>
      <c r="B14" s="49"/>
      <c r="C14" s="167"/>
      <c r="D14" s="90"/>
      <c r="E14" s="90"/>
      <c r="F14" s="90"/>
    </row>
    <row r="15" spans="1:6" s="7" customFormat="1" ht="23.25" customHeight="1">
      <c r="A15" s="47"/>
      <c r="B15" s="163" t="s">
        <v>82</v>
      </c>
      <c r="C15" s="163"/>
      <c r="D15" s="163"/>
      <c r="E15" s="163"/>
      <c r="F15" s="163"/>
    </row>
    <row r="16" spans="1:6" s="9" customFormat="1">
      <c r="A16" s="52"/>
      <c r="B16" s="231"/>
      <c r="C16" s="231"/>
      <c r="D16" s="165"/>
    </row>
    <row r="17" spans="1:5" s="9" customFormat="1" ht="75" customHeight="1">
      <c r="A17" s="52"/>
      <c r="B17" s="21" t="str">
        <f>[1]DOC3!A6764</f>
        <v xml:space="preserve"> Ծրագրի դասիչը` </v>
      </c>
      <c r="C17" s="166" t="str">
        <f>[1]DOC3!B6764</f>
        <v xml:space="preserve"> 1124 </v>
      </c>
      <c r="D17" s="147" t="s">
        <v>50</v>
      </c>
    </row>
    <row r="18" spans="1:5" s="9" customFormat="1" ht="22.5" customHeight="1">
      <c r="A18" s="52"/>
      <c r="B18" s="53" t="str">
        <f>[1]DOC3!A6765</f>
        <v xml:space="preserve"> Միջոցառման դասիչը` </v>
      </c>
      <c r="C18" s="29" t="str">
        <f>[1]DOC3!B6765</f>
        <v xml:space="preserve"> 11002 </v>
      </c>
      <c r="D18" s="10" t="s">
        <v>6</v>
      </c>
      <c r="E18" s="8"/>
    </row>
    <row r="19" spans="1:5" s="9" customFormat="1" ht="40.5" customHeight="1">
      <c r="A19" s="52"/>
      <c r="B19" s="53" t="str">
        <f>[1]DOC3!A6766</f>
        <v xml:space="preserve"> Միջոցառման անվանումը` </v>
      </c>
      <c r="C19" s="29" t="str">
        <f>[1]DOC3!B6766</f>
        <v xml:space="preserve"> Թարգմանական ծրագրեր և աջակցություն ստեղծագործողներին ու հետազոտողներին </v>
      </c>
      <c r="D19" s="21"/>
      <c r="E19" s="8"/>
    </row>
    <row r="20" spans="1:5" s="9" customFormat="1" ht="57.6" customHeight="1">
      <c r="A20" s="52"/>
      <c r="B20" s="53" t="str">
        <f>[1]DOC3!A6767</f>
        <v xml:space="preserve"> Նկարագրությունը` </v>
      </c>
      <c r="C20" s="29" t="str">
        <f>[1]DOC3!B6767</f>
        <v xml:space="preserve"> Աջակցություն ստեղծագործողներին, մշակույթի ոլորտի հետազոտողներին և արտերկրի հրատարակչություններին հայ գրականության հանրահռչակման նպատակով </v>
      </c>
      <c r="D20" s="21"/>
    </row>
    <row r="21" spans="1:5" s="9" customFormat="1" ht="26.25" customHeight="1">
      <c r="A21" s="52"/>
      <c r="B21" s="53" t="str">
        <f>[1]DOC3!A6768</f>
        <v xml:space="preserve"> Միջոցառման տեսակը` </v>
      </c>
      <c r="C21" s="29" t="str">
        <f>[1]DOC3!B6768</f>
        <v xml:space="preserve"> Ծառայությունների մատուցում </v>
      </c>
      <c r="D21" s="21"/>
    </row>
    <row r="22" spans="1:5" s="9" customFormat="1" ht="43.15" customHeight="1">
      <c r="A22" s="52"/>
      <c r="B22" s="54" t="str">
        <f>[1]DOC3!A6769</f>
        <v xml:space="preserve"> Ծառայությունը մատուցող կազմակերպության անվանումը </v>
      </c>
      <c r="C22" s="29" t="str">
        <f>[1]DOC3!B6769</f>
        <v xml:space="preserve"> Մասնագիտացված կազմակերպություններ </v>
      </c>
      <c r="D22" s="21"/>
    </row>
    <row r="23" spans="1:5" s="9" customFormat="1" ht="21.75" customHeight="1">
      <c r="A23" s="52"/>
      <c r="B23" s="222" t="str">
        <f>[1]DOC3!A6770</f>
        <v xml:space="preserve"> Արդյունքի չափորոշիչներ </v>
      </c>
      <c r="C23" s="223"/>
      <c r="D23" s="21"/>
    </row>
    <row r="24" spans="1:5" s="9" customFormat="1" ht="21" customHeight="1">
      <c r="B24" s="92" t="str">
        <f>[1]DOC3!A6773</f>
        <v xml:space="preserve">  Թարգմանական աշխատանքներ, անուն հեղինակ </v>
      </c>
      <c r="C24" s="93"/>
      <c r="D24" s="99">
        <v>3</v>
      </c>
    </row>
    <row r="25" spans="1:5" ht="22.5" customHeight="1">
      <c r="B25" s="226" t="str">
        <f>[1]DOC3!A6778</f>
        <v xml:space="preserve"> Միջոցառման վրա կատարվող ծախսը (հազար դրամ) </v>
      </c>
      <c r="C25" s="227" t="e">
        <f>[1]DOC3!B6778</f>
        <v>#REF!</v>
      </c>
      <c r="D25" s="145">
        <v>10855.8</v>
      </c>
    </row>
    <row r="26" spans="1:5">
      <c r="B26" s="8"/>
      <c r="C26" s="8"/>
    </row>
    <row r="27" spans="1:5">
      <c r="B27" s="8"/>
      <c r="C27" s="8"/>
    </row>
    <row r="28" spans="1:5" ht="69.75" customHeight="1">
      <c r="B28" s="53" t="s">
        <v>83</v>
      </c>
      <c r="C28" s="29" t="s">
        <v>81</v>
      </c>
      <c r="D28" s="147" t="s">
        <v>51</v>
      </c>
    </row>
    <row r="29" spans="1:5" ht="21" customHeight="1">
      <c r="B29" s="53" t="s">
        <v>84</v>
      </c>
      <c r="C29" s="29">
        <v>11005</v>
      </c>
      <c r="D29" s="10" t="s">
        <v>6</v>
      </c>
    </row>
    <row r="30" spans="1:5" ht="51.75">
      <c r="B30" s="119" t="s">
        <v>85</v>
      </c>
      <c r="C30" s="40" t="s">
        <v>103</v>
      </c>
      <c r="D30" s="21"/>
    </row>
    <row r="31" spans="1:5" ht="34.5">
      <c r="B31" s="119" t="s">
        <v>86</v>
      </c>
      <c r="C31" s="40" t="s">
        <v>104</v>
      </c>
      <c r="D31" s="21"/>
    </row>
    <row r="32" spans="1:5">
      <c r="B32" s="119" t="s">
        <v>87</v>
      </c>
      <c r="C32" s="40" t="s">
        <v>36</v>
      </c>
      <c r="D32" s="21"/>
    </row>
    <row r="33" spans="2:4" ht="34.5">
      <c r="B33" s="119" t="s">
        <v>88</v>
      </c>
      <c r="C33" s="40" t="s">
        <v>95</v>
      </c>
      <c r="D33" s="21"/>
    </row>
    <row r="34" spans="2:4">
      <c r="B34" s="228" t="s">
        <v>0</v>
      </c>
      <c r="C34" s="228"/>
      <c r="D34" s="21"/>
    </row>
    <row r="35" spans="2:4">
      <c r="B35" s="224" t="s">
        <v>105</v>
      </c>
      <c r="C35" s="224"/>
      <c r="D35" s="21"/>
    </row>
    <row r="36" spans="2:4" ht="17.25" customHeight="1">
      <c r="B36" s="224" t="s">
        <v>106</v>
      </c>
      <c r="C36" s="224"/>
      <c r="D36" s="169">
        <f>-1</f>
        <v>-1</v>
      </c>
    </row>
    <row r="37" spans="2:4">
      <c r="B37" s="224" t="s">
        <v>107</v>
      </c>
      <c r="C37" s="224"/>
      <c r="D37" s="169">
        <f>-200</f>
        <v>-200</v>
      </c>
    </row>
    <row r="38" spans="2:4">
      <c r="B38" s="225" t="s">
        <v>90</v>
      </c>
      <c r="C38" s="225"/>
      <c r="D38" s="161">
        <v>-10855.8</v>
      </c>
    </row>
    <row r="39" spans="2:4">
      <c r="B39" s="8"/>
      <c r="C39" s="8"/>
    </row>
  </sheetData>
  <mergeCells count="12">
    <mergeCell ref="C1:D1"/>
    <mergeCell ref="C2:D2"/>
    <mergeCell ref="C3:D3"/>
    <mergeCell ref="B5:C5"/>
    <mergeCell ref="B16:C16"/>
    <mergeCell ref="B23:C23"/>
    <mergeCell ref="B35:C35"/>
    <mergeCell ref="B37:C37"/>
    <mergeCell ref="B38:C38"/>
    <mergeCell ref="B25:C25"/>
    <mergeCell ref="B36:C36"/>
    <mergeCell ref="B34:C34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38"/>
  <sheetViews>
    <sheetView topLeftCell="A13" zoomScaleNormal="100" zoomScaleSheetLayoutView="100" workbookViewId="0">
      <selection activeCell="G34" sqref="G34"/>
    </sheetView>
  </sheetViews>
  <sheetFormatPr defaultColWidth="9.140625" defaultRowHeight="17.25"/>
  <cols>
    <col min="1" max="1" width="5.28515625" style="9" customWidth="1"/>
    <col min="2" max="2" width="45.140625" style="9" customWidth="1"/>
    <col min="3" max="3" width="71" style="9" customWidth="1"/>
    <col min="4" max="4" width="27.42578125" style="9" customWidth="1"/>
    <col min="5" max="16384" width="9.140625" style="9"/>
  </cols>
  <sheetData>
    <row r="1" spans="1:6" ht="26.45" customHeight="1">
      <c r="C1" s="232" t="s">
        <v>45</v>
      </c>
      <c r="D1" s="232"/>
    </row>
    <row r="2" spans="1:6" ht="20.25" customHeight="1">
      <c r="C2" s="232" t="s">
        <v>47</v>
      </c>
      <c r="D2" s="232"/>
    </row>
    <row r="3" spans="1:6" ht="18" customHeight="1">
      <c r="C3" s="232" t="s">
        <v>4</v>
      </c>
      <c r="D3" s="232"/>
    </row>
    <row r="5" spans="1:6" ht="59.25" customHeight="1">
      <c r="A5" s="30"/>
      <c r="B5" s="188" t="s">
        <v>109</v>
      </c>
      <c r="C5" s="188"/>
      <c r="D5" s="188"/>
    </row>
    <row r="6" spans="1:6" ht="21.75" customHeight="1">
      <c r="A6" s="233" t="s">
        <v>48</v>
      </c>
      <c r="B6" s="233"/>
      <c r="C6" s="233"/>
    </row>
    <row r="7" spans="1:6" ht="38.65" customHeight="1">
      <c r="C7" s="31" t="s">
        <v>37</v>
      </c>
    </row>
    <row r="8" spans="1:6">
      <c r="B8" s="20" t="s">
        <v>55</v>
      </c>
      <c r="C8" s="168"/>
    </row>
    <row r="9" spans="1:6" s="8" customFormat="1"/>
    <row r="10" spans="1:6">
      <c r="B10" s="3"/>
      <c r="C10" s="32"/>
    </row>
    <row r="11" spans="1:6" ht="17.25" customHeight="1">
      <c r="B11" s="94" t="s">
        <v>1</v>
      </c>
      <c r="C11" s="95" t="s">
        <v>2</v>
      </c>
    </row>
    <row r="12" spans="1:6" ht="26.25" customHeight="1">
      <c r="B12" s="17">
        <v>1124</v>
      </c>
      <c r="C12" s="96" t="s">
        <v>91</v>
      </c>
      <c r="D12" s="97"/>
      <c r="E12" s="97"/>
      <c r="F12" s="97"/>
    </row>
    <row r="13" spans="1:6" ht="17.25" customHeight="1">
      <c r="B13" s="3"/>
      <c r="C13" s="32"/>
    </row>
    <row r="14" spans="1:6">
      <c r="B14" s="165" t="s">
        <v>3</v>
      </c>
      <c r="C14" s="165"/>
      <c r="D14" s="33"/>
    </row>
    <row r="15" spans="1:6">
      <c r="B15" s="165"/>
      <c r="C15" s="165"/>
      <c r="D15" s="33"/>
    </row>
    <row r="16" spans="1:6" ht="87.75" customHeight="1">
      <c r="B16" s="159" t="s">
        <v>83</v>
      </c>
      <c r="C16" s="40" t="s">
        <v>81</v>
      </c>
      <c r="D16" s="147" t="s">
        <v>50</v>
      </c>
      <c r="E16" s="162"/>
    </row>
    <row r="17" spans="2:5">
      <c r="B17" s="110" t="s">
        <v>84</v>
      </c>
      <c r="C17" s="40" t="s">
        <v>92</v>
      </c>
      <c r="D17" s="148" t="s">
        <v>6</v>
      </c>
      <c r="E17" s="8"/>
    </row>
    <row r="18" spans="2:5" ht="34.5">
      <c r="B18" s="110" t="s">
        <v>85</v>
      </c>
      <c r="C18" s="40" t="s">
        <v>93</v>
      </c>
      <c r="D18" s="148"/>
    </row>
    <row r="19" spans="2:5" ht="56.25" customHeight="1">
      <c r="B19" s="110" t="s">
        <v>86</v>
      </c>
      <c r="C19" s="40" t="s">
        <v>94</v>
      </c>
      <c r="D19" s="24"/>
    </row>
    <row r="20" spans="2:5">
      <c r="B20" s="110" t="s">
        <v>87</v>
      </c>
      <c r="C20" s="40" t="s">
        <v>36</v>
      </c>
      <c r="D20" s="24"/>
    </row>
    <row r="21" spans="2:5" ht="45.75" customHeight="1">
      <c r="B21" s="110" t="s">
        <v>88</v>
      </c>
      <c r="C21" s="40" t="s">
        <v>95</v>
      </c>
      <c r="D21" s="24"/>
    </row>
    <row r="22" spans="2:5">
      <c r="B22" s="228" t="s">
        <v>0</v>
      </c>
      <c r="C22" s="228"/>
      <c r="D22" s="24"/>
    </row>
    <row r="23" spans="2:5" ht="21.75" customHeight="1">
      <c r="B23" s="234" t="s">
        <v>89</v>
      </c>
      <c r="C23" s="234"/>
      <c r="D23" s="24">
        <v>3</v>
      </c>
    </row>
    <row r="24" spans="2:5" ht="17.25" customHeight="1">
      <c r="B24" s="225" t="s">
        <v>90</v>
      </c>
      <c r="C24" s="225"/>
      <c r="D24" s="145">
        <v>10855.8</v>
      </c>
    </row>
    <row r="25" spans="2:5" ht="17.25" customHeight="1">
      <c r="B25" s="141"/>
      <c r="C25" s="141"/>
      <c r="D25" s="142"/>
    </row>
    <row r="26" spans="2:5" ht="15.75" customHeight="1">
      <c r="B26" s="231"/>
      <c r="C26" s="235"/>
      <c r="D26" s="33"/>
    </row>
    <row r="27" spans="2:5" ht="93.75" customHeight="1">
      <c r="B27" s="159" t="s">
        <v>83</v>
      </c>
      <c r="C27" s="40" t="s">
        <v>81</v>
      </c>
      <c r="D27" s="147" t="s">
        <v>51</v>
      </c>
    </row>
    <row r="28" spans="2:5" ht="17.25" customHeight="1">
      <c r="B28" s="110" t="s">
        <v>84</v>
      </c>
      <c r="C28" s="40">
        <v>11005</v>
      </c>
      <c r="D28" s="10" t="s">
        <v>6</v>
      </c>
    </row>
    <row r="29" spans="2:5" ht="57" customHeight="1">
      <c r="B29" s="110" t="s">
        <v>85</v>
      </c>
      <c r="C29" s="40" t="s">
        <v>103</v>
      </c>
      <c r="D29" s="147"/>
    </row>
    <row r="30" spans="2:5" ht="42" customHeight="1">
      <c r="B30" s="110" t="s">
        <v>86</v>
      </c>
      <c r="C30" s="40" t="s">
        <v>104</v>
      </c>
      <c r="D30" s="147"/>
    </row>
    <row r="31" spans="2:5" ht="21.75" customHeight="1">
      <c r="B31" s="110" t="s">
        <v>87</v>
      </c>
      <c r="C31" s="40" t="s">
        <v>36</v>
      </c>
      <c r="D31" s="147"/>
    </row>
    <row r="32" spans="2:5" ht="21.75" customHeight="1">
      <c r="B32" s="110" t="s">
        <v>88</v>
      </c>
      <c r="C32" s="40" t="s">
        <v>95</v>
      </c>
      <c r="D32" s="147"/>
    </row>
    <row r="33" spans="2:4" ht="21.75" customHeight="1">
      <c r="B33" s="228" t="s">
        <v>0</v>
      </c>
      <c r="C33" s="228"/>
      <c r="D33" s="147"/>
    </row>
    <row r="34" spans="2:4" ht="21.75" customHeight="1">
      <c r="B34" s="224" t="s">
        <v>105</v>
      </c>
      <c r="C34" s="224"/>
      <c r="D34" s="147"/>
    </row>
    <row r="35" spans="2:4" ht="21.75" customHeight="1">
      <c r="B35" s="224" t="s">
        <v>106</v>
      </c>
      <c r="C35" s="224"/>
      <c r="D35" s="169">
        <f>-1</f>
        <v>-1</v>
      </c>
    </row>
    <row r="36" spans="2:4" ht="21" customHeight="1">
      <c r="B36" s="224" t="s">
        <v>107</v>
      </c>
      <c r="C36" s="224"/>
      <c r="D36" s="169">
        <f>-200</f>
        <v>-200</v>
      </c>
    </row>
    <row r="37" spans="2:4" ht="22.5" customHeight="1">
      <c r="B37" s="225" t="s">
        <v>90</v>
      </c>
      <c r="C37" s="225"/>
      <c r="D37" s="161">
        <v>-10855.8</v>
      </c>
    </row>
    <row r="38" spans="2:4" ht="17.25" customHeight="1">
      <c r="B38" s="141"/>
      <c r="C38" s="141"/>
      <c r="D38" s="142"/>
    </row>
  </sheetData>
  <mergeCells count="14">
    <mergeCell ref="B37:C37"/>
    <mergeCell ref="B35:C35"/>
    <mergeCell ref="B34:C34"/>
    <mergeCell ref="A6:C6"/>
    <mergeCell ref="B22:C22"/>
    <mergeCell ref="B23:C23"/>
    <mergeCell ref="B24:C24"/>
    <mergeCell ref="B26:C26"/>
    <mergeCell ref="B33:C33"/>
    <mergeCell ref="B5:D5"/>
    <mergeCell ref="C1:D1"/>
    <mergeCell ref="C2:D2"/>
    <mergeCell ref="C3:D3"/>
    <mergeCell ref="B36:C36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հավելված 1</vt:lpstr>
      <vt:lpstr>հավելված 2</vt:lpstr>
      <vt:lpstr>հավելված 3</vt:lpstr>
      <vt:lpstr>հավելաված 4</vt:lpstr>
      <vt:lpstr>հավելված 5</vt:lpstr>
      <vt:lpstr>'հավելված 1'!Область_печати</vt:lpstr>
      <vt:lpstr>'հավելված 2'!Область_печати</vt:lpstr>
      <vt:lpstr>'հավելված 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https://mul2.gov.am/tasks/870490/oneclick/havelvacner.xlsx?token=f5777676431e7e851ab134af59fa8c7f</cp:keywords>
  <cp:lastModifiedBy>User</cp:lastModifiedBy>
  <cp:lastPrinted>2023-09-19T15:01:35Z</cp:lastPrinted>
  <dcterms:created xsi:type="dcterms:W3CDTF">2021-08-23T10:50:47Z</dcterms:created>
  <dcterms:modified xsi:type="dcterms:W3CDTF">2023-10-23T08:51:22Z</dcterms:modified>
</cp:coreProperties>
</file>