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0October\36064Soc1.8mlrd\լրամծակված\"/>
    </mc:Choice>
  </mc:AlternateContent>
  <bookViews>
    <workbookView xWindow="0" yWindow="0" windowWidth="28800" windowHeight="12480" tabRatio="563" activeTab="1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  <externalReference r:id="rId6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'1'!$A$1:$D$37</definedName>
    <definedName name="_xlnm.Print_Area" localSheetId="1">'2'!$A$1:$G$46</definedName>
    <definedName name="_xlnm.Print_Area" localSheetId="2">'3'!$A$1:$C$27</definedName>
    <definedName name="_xlnm.Print_Area" localSheetId="3">'4'!$A$1:$C$39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43" i="76" l="1"/>
  <c r="G9" i="76" l="1"/>
  <c r="G11" i="76"/>
  <c r="D10" i="77"/>
  <c r="D11" i="77"/>
  <c r="C24" i="80" l="1"/>
  <c r="B29" i="80" l="1"/>
  <c r="B32" i="90" l="1"/>
  <c r="B33" i="90"/>
  <c r="B34" i="90"/>
  <c r="B35" i="90"/>
  <c r="B36" i="90"/>
  <c r="B31" i="90"/>
  <c r="B27" i="90"/>
  <c r="G46" i="76"/>
  <c r="C39" i="90" s="1"/>
  <c r="F36" i="76"/>
  <c r="C41" i="80" l="1"/>
  <c r="G7" i="76"/>
  <c r="A20" i="90"/>
  <c r="B19" i="90"/>
  <c r="B20" i="90"/>
  <c r="F19" i="76"/>
  <c r="B19" i="80" l="1"/>
  <c r="B18" i="90" s="1"/>
  <c r="A22" i="90" l="1"/>
  <c r="C22" i="90"/>
  <c r="D25" i="77"/>
  <c r="G45" i="76" l="1"/>
  <c r="G44" i="76" s="1"/>
  <c r="G42" i="76" s="1"/>
  <c r="G40" i="76" s="1"/>
  <c r="G38" i="76" s="1"/>
  <c r="G36" i="76" s="1"/>
  <c r="G34" i="76" s="1"/>
  <c r="G32" i="76" l="1"/>
  <c r="G30" i="76" s="1"/>
  <c r="B12" i="90" l="1"/>
  <c r="F21" i="76"/>
  <c r="E21" i="76"/>
  <c r="G29" i="76" l="1"/>
  <c r="C23" i="90"/>
  <c r="B18" i="80" l="1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G17" i="76" l="1"/>
  <c r="G15" i="76" s="1"/>
  <c r="G13" i="76" s="1"/>
</calcChain>
</file>

<file path=xl/sharedStrings.xml><?xml version="1.0" encoding="utf-8"?>
<sst xmlns="http://schemas.openxmlformats.org/spreadsheetml/2006/main" count="171" uniqueCount="98">
  <si>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</si>
  <si>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</si>
  <si>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</si>
  <si>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</si>
  <si>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</si>
  <si>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</si>
  <si>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</si>
  <si>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</si>
  <si>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</si>
  <si>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</si>
  <si>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</si>
  <si>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</si>
  <si>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</si>
  <si>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</si>
  <si>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</si>
  <si>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</si>
  <si>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</si>
  <si>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</si>
  <si>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</si>
  <si>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</si>
  <si>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</si>
  <si>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</si>
  <si>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</si>
  <si>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</si>
  <si>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</si>
  <si>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</si>
  <si>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</si>
  <si>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</si>
  <si>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</si>
  <si>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</si>
  <si>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</si>
  <si>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</si>
  <si>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</si>
  <si>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</si>
  <si>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</si>
  <si>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</si>
  <si>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</si>
  <si>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</si>
  <si>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</si>
  <si>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</si>
  <si>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</si>
  <si>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</si>
  <si>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</si>
  <si>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</si>
  <si>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</si>
  <si>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</si>
  <si>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</si>
  <si>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</si>
  <si>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</si>
  <si>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ՀՀ  աշխատանքի և սոցիալական հարցերի նախարարություն</t>
  </si>
  <si>
    <t>Հավելված N 3</t>
  </si>
  <si>
    <t>տարի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</si>
  <si>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</si>
  <si>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</si>
  <si>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</si>
  <si>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</si>
  <si>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</si>
  <si>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</si>
  <si>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</si>
  <si>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</si>
  <si>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</si>
  <si>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</si>
  <si>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</si>
  <si>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</si>
  <si>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</t>
  </si>
  <si>
    <t xml:space="preserve"> Սոցիալական ապահովություն 
</t>
  </si>
  <si>
    <t>Սոցիալական ապահովության իրավունքի իրականացման
ապահովում</t>
  </si>
  <si>
    <t>Սոցիալական ապահովության իրավունքի իրականացում</t>
  </si>
  <si>
    <t xml:space="preserve">Անկանխիկ եղանակով վճարումներից կենսաթոշակառուներին
հետվճարի տրամադրում 
</t>
  </si>
  <si>
    <t xml:space="preserve">Անկանխիկ եղանակով վճարումներից կենսաթոշակառուներին
հետվճարի տրամադրում՝ պետություն-մասնավոր սոցիալական
փոխգործակցության միջոցառման շրջանակում 
</t>
  </si>
  <si>
    <t xml:space="preserve">Ծերություն </t>
  </si>
  <si>
    <t xml:space="preserve">ՀՀ աշխատանքի և սոցիալական հարցերի նախարարության
միասնական սոցիալական ծառայություն </t>
  </si>
  <si>
    <t xml:space="preserve">Միջոցառումն իրականացնողի
անվանումը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</si>
  <si>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</si>
  <si>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</si>
  <si>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</si>
  <si>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</si>
  <si>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</si>
  <si>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</si>
  <si>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</si>
  <si>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01</t>
  </si>
  <si>
    <t xml:space="preserve"> ՀՀ աշխատանքի և սոցիալական հարցերի նախարարություն</t>
  </si>
  <si>
    <t xml:space="preserve"> այդ թվում` ըստ կատարողների</t>
  </si>
  <si>
    <t xml:space="preserve"> - Երեխաների կամ ընտանեկան նպաստներ բյուջեից</t>
  </si>
  <si>
    <t xml:space="preserve"> 1011 </t>
  </si>
  <si>
    <t xml:space="preserve"> 12001 </t>
  </si>
  <si>
    <t>Տարի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</si>
  <si>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</si>
  <si>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</si>
  <si>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Շահառուների ընտրության չափանիշները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</si>
  <si>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</si>
  <si>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ստացող ընտանիքների թիվ, հատ </t>
  </si>
  <si>
    <t xml:space="preserve">
 ՀԱՅԱՍՏԱՆԻ ՀԱՆՐԱՊԵՏՈՒԹՅԱՆ ԿԱՌԱՎԱՐՈՒԹՅԱՆ 2022 ԹՎԱԿԱՆԻ ԴԵԿՏԵՄԲԵՐԻ 29-Ի N 2111-Ն ՈՐՈՇՄԱՆ N 9 ՀԱՎԵԼՎԱԾԻ N 9.15 ԵՎ    ԱՂՅՈՒՍԱԿՈՒՄ ԿԱՏԱՐՎՈՂ ՓՈՓՈԽՈՒԹՅՈՒՆՆԵՐԸ </t>
  </si>
  <si>
    <t xml:space="preserve"> ՀԱՅԱՍՏԱՆԻ ՀԱՆՐԱՊԵՏՈՒԹՅԱՆ ԿԱՌԱՎԱՐՈՒԹՅԱՆ 2022 ԹՎԱԿԱՆԻ ԴԵԿՏԵՄԲԵՐԻ 29-Ի N 2111-Ն ՈՐՈՇՄԱՆ N 9.1 ՀԱՎԵԼՎԱԾԻ N 9.1.19     ԱՂՅՈՒՍԱԿՈՒՄԿԱՏԱՐՎՈՂ ՓՈՓՈԽՈՒԹՅՈՒՆՆԵՐԸ </t>
  </si>
  <si>
    <t xml:space="preserve">  Ընտանիքի կենսամակարդակի բարձրացմանն ուղղված նպաստներ </t>
  </si>
  <si>
    <t xml:space="preserve"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</si>
  <si>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Անկանխիկ եղանակով վճարումներ իրականացնող շահառուների թիվ </t>
  </si>
  <si>
    <t>Հավելված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</si>
</sst>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4" applyNumberFormat="0" applyFill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7" applyNumberFormat="0" applyAlignment="0" applyProtection="0"/>
    <xf numFmtId="0" fontId="37" fillId="6" borderId="8" applyNumberFormat="0" applyAlignment="0" applyProtection="0"/>
    <xf numFmtId="0" fontId="38" fillId="6" borderId="7" applyNumberFormat="0" applyAlignment="0" applyProtection="0"/>
    <xf numFmtId="0" fontId="39" fillId="0" borderId="9" applyNumberFormat="0" applyFill="0" applyAlignment="0" applyProtection="0"/>
    <xf numFmtId="0" fontId="40" fillId="7" borderId="1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2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1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1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7" applyNumberFormat="0" applyAlignment="0" applyProtection="0"/>
    <xf numFmtId="0" fontId="53" fillId="7" borderId="10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4" applyNumberFormat="0" applyFill="0" applyAlignment="0" applyProtection="0"/>
    <xf numFmtId="0" fontId="57" fillId="0" borderId="5" applyNumberFormat="0" applyFill="0" applyAlignment="0" applyProtection="0"/>
    <xf numFmtId="0" fontId="58" fillId="0" borderId="6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7" applyNumberFormat="0" applyAlignment="0" applyProtection="0"/>
    <xf numFmtId="0" fontId="60" fillId="0" borderId="9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1" applyNumberFormat="0" applyFont="0" applyAlignment="0" applyProtection="0"/>
    <xf numFmtId="0" fontId="16" fillId="8" borderId="11" applyNumberFormat="0" applyFont="0" applyAlignment="0" applyProtection="0"/>
    <xf numFmtId="0" fontId="64" fillId="6" borderId="8" applyNumberFormat="0" applyAlignment="0" applyProtection="0"/>
    <xf numFmtId="0" fontId="65" fillId="0" borderId="0" applyNumberFormat="0" applyFill="0" applyBorder="0" applyAlignment="0" applyProtection="0"/>
    <xf numFmtId="0" fontId="66" fillId="0" borderId="12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52" fillId="6" borderId="7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6" fillId="69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7" fillId="6" borderId="7" applyNumberFormat="0" applyAlignment="0" applyProtection="0"/>
    <xf numFmtId="0" fontId="85" fillId="42" borderId="13" applyNumberFormat="0" applyAlignment="0" applyProtection="0"/>
    <xf numFmtId="0" fontId="88" fillId="70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85" fillId="42" borderId="13" applyNumberFormat="0" applyAlignment="0" applyProtection="0"/>
    <xf numFmtId="0" fontId="38" fillId="6" borderId="7" applyNumberFormat="0" applyAlignment="0" applyProtection="0"/>
    <xf numFmtId="0" fontId="89" fillId="71" borderId="14" applyNumberFormat="0" applyAlignment="0" applyProtection="0"/>
    <xf numFmtId="0" fontId="40" fillId="7" borderId="10" applyNumberFormat="0" applyAlignment="0" applyProtection="0"/>
    <xf numFmtId="0" fontId="53" fillId="7" borderId="10" applyNumberFormat="0" applyAlignment="0" applyProtection="0"/>
    <xf numFmtId="0" fontId="90" fillId="57" borderId="14" applyNumberFormat="0" applyAlignment="0" applyProtection="0"/>
    <xf numFmtId="0" fontId="91" fillId="7" borderId="10" applyNumberFormat="0" applyAlignment="0" applyProtection="0"/>
    <xf numFmtId="0" fontId="92" fillId="71" borderId="14" applyNumberFormat="0" applyAlignment="0" applyProtection="0"/>
    <xf numFmtId="0" fontId="40" fillId="7" borderId="10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5" applyNumberFormat="0" applyFill="0" applyAlignment="0" applyProtection="0"/>
    <xf numFmtId="0" fontId="30" fillId="0" borderId="4" applyNumberFormat="0" applyFill="0" applyAlignment="0" applyProtection="0"/>
    <xf numFmtId="0" fontId="56" fillId="0" borderId="4" applyNumberFormat="0" applyFill="0" applyAlignment="0" applyProtection="0"/>
    <xf numFmtId="0" fontId="107" fillId="0" borderId="16" applyNumberFormat="0" applyFill="0" applyAlignment="0" applyProtection="0"/>
    <xf numFmtId="0" fontId="108" fillId="0" borderId="4" applyNumberFormat="0" applyFill="0" applyAlignment="0" applyProtection="0"/>
    <xf numFmtId="0" fontId="109" fillId="0" borderId="17" applyNumberFormat="0" applyFill="0" applyAlignment="0" applyProtection="0"/>
    <xf numFmtId="0" fontId="30" fillId="0" borderId="4" applyNumberFormat="0" applyFill="0" applyAlignment="0" applyProtection="0"/>
    <xf numFmtId="0" fontId="110" fillId="0" borderId="18" applyNumberFormat="0" applyFill="0" applyAlignment="0" applyProtection="0"/>
    <xf numFmtId="0" fontId="31" fillId="0" borderId="5" applyNumberFormat="0" applyFill="0" applyAlignment="0" applyProtection="0"/>
    <xf numFmtId="0" fontId="57" fillId="0" borderId="5" applyNumberFormat="0" applyFill="0" applyAlignment="0" applyProtection="0"/>
    <xf numFmtId="0" fontId="111" fillId="0" borderId="19" applyNumberFormat="0" applyFill="0" applyAlignment="0" applyProtection="0"/>
    <xf numFmtId="0" fontId="112" fillId="0" borderId="5" applyNumberFormat="0" applyFill="0" applyAlignment="0" applyProtection="0"/>
    <xf numFmtId="0" fontId="113" fillId="0" borderId="18" applyNumberFormat="0" applyFill="0" applyAlignment="0" applyProtection="0"/>
    <xf numFmtId="0" fontId="31" fillId="0" borderId="5" applyNumberFormat="0" applyFill="0" applyAlignment="0" applyProtection="0"/>
    <xf numFmtId="0" fontId="114" fillId="0" borderId="20" applyNumberFormat="0" applyFill="0" applyAlignment="0" applyProtection="0"/>
    <xf numFmtId="0" fontId="32" fillId="0" borderId="6" applyNumberFormat="0" applyFill="0" applyAlignment="0" applyProtection="0"/>
    <xf numFmtId="0" fontId="58" fillId="0" borderId="6" applyNumberFormat="0" applyFill="0" applyAlignment="0" applyProtection="0"/>
    <xf numFmtId="0" fontId="115" fillId="0" borderId="21" applyNumberFormat="0" applyFill="0" applyAlignment="0" applyProtection="0"/>
    <xf numFmtId="0" fontId="116" fillId="0" borderId="6" applyNumberFormat="0" applyFill="0" applyAlignment="0" applyProtection="0"/>
    <xf numFmtId="0" fontId="117" fillId="0" borderId="22" applyNumberFormat="0" applyFill="0" applyAlignment="0" applyProtection="0"/>
    <xf numFmtId="0" fontId="32" fillId="0" borderId="6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59" fillId="5" borderId="7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2" fillId="67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3" fillId="5" borderId="7" applyNumberFormat="0" applyAlignment="0" applyProtection="0"/>
    <xf numFmtId="0" fontId="121" fillId="35" borderId="13" applyNumberFormat="0" applyAlignment="0" applyProtection="0"/>
    <xf numFmtId="0" fontId="124" fillId="44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121" fillId="35" borderId="13" applyNumberFormat="0" applyAlignment="0" applyProtection="0"/>
    <xf numFmtId="0" fontId="36" fillId="5" borderId="7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3" applyNumberFormat="0" applyFill="0" applyAlignment="0" applyProtection="0"/>
    <xf numFmtId="0" fontId="39" fillId="0" borderId="9" applyNumberFormat="0" applyFill="0" applyAlignment="0" applyProtection="0"/>
    <xf numFmtId="0" fontId="60" fillId="0" borderId="9" applyNumberFormat="0" applyFill="0" applyAlignment="0" applyProtection="0"/>
    <xf numFmtId="0" fontId="132" fillId="0" borderId="24" applyNumberFormat="0" applyFill="0" applyAlignment="0" applyProtection="0"/>
    <xf numFmtId="0" fontId="133" fillId="0" borderId="9" applyNumberFormat="0" applyFill="0" applyAlignment="0" applyProtection="0"/>
    <xf numFmtId="0" fontId="134" fillId="0" borderId="23" applyNumberFormat="0" applyFill="0" applyAlignment="0" applyProtection="0"/>
    <xf numFmtId="0" fontId="39" fillId="0" borderId="9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9" fillId="8" borderId="11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71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28" fillId="8" borderId="11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14" fillId="8" borderId="11" applyNumberFormat="0" applyFont="0" applyAlignment="0" applyProtection="0"/>
    <xf numFmtId="0" fontId="45" fillId="39" borderId="25" applyNumberFormat="0" applyFont="0" applyAlignment="0" applyProtection="0"/>
    <xf numFmtId="0" fontId="19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39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71" fillId="8" borderId="11" applyNumberFormat="0" applyFont="0" applyAlignment="0" applyProtection="0"/>
    <xf numFmtId="0" fontId="14" fillId="8" borderId="11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45" fillId="66" borderId="25" applyNumberFormat="0" applyFont="0" applyAlignment="0" applyProtection="0"/>
    <xf numFmtId="0" fontId="45" fillId="66" borderId="25" applyNumberFormat="0" applyFont="0" applyAlignment="0" applyProtection="0"/>
    <xf numFmtId="0" fontId="14" fillId="8" borderId="11" applyNumberFormat="0" applyFont="0" applyAlignment="0" applyProtection="0"/>
    <xf numFmtId="0" fontId="28" fillId="8" borderId="11" applyNumberFormat="0" applyFon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64" fillId="6" borderId="8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8" fillId="69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9" fillId="6" borderId="8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50" fillId="70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37" fillId="6" borderId="8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66" fillId="0" borderId="12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9" fillId="0" borderId="12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60" fillId="0" borderId="29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158" fillId="0" borderId="27" applyNumberFormat="0" applyFill="0" applyAlignment="0" applyProtection="0"/>
    <xf numFmtId="0" fontId="43" fillId="0" borderId="12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0">
      <protection locked="0"/>
    </xf>
    <xf numFmtId="175" fontId="166" fillId="76" borderId="30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1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1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0" borderId="0"/>
    <xf numFmtId="0" fontId="10" fillId="0" borderId="0"/>
    <xf numFmtId="0" fontId="10" fillId="8" borderId="11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1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47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4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5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3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3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4" xfId="0" applyFont="1" applyFill="1" applyBorder="1" applyAlignment="1">
      <alignment horizontal="right" vertical="top" wrapText="1"/>
    </xf>
    <xf numFmtId="0" fontId="23" fillId="77" borderId="35" xfId="0" applyFont="1" applyFill="1" applyBorder="1" applyAlignment="1">
      <alignment horizontal="right" vertical="top" wrapText="1"/>
    </xf>
    <xf numFmtId="0" fontId="23" fillId="77" borderId="33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3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166" fontId="23" fillId="77" borderId="1" xfId="0" applyNumberFormat="1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37" xfId="0" applyFont="1" applyFill="1" applyBorder="1" applyAlignment="1">
      <alignment horizontal="center" vertical="top" wrapText="1"/>
    </xf>
    <xf numFmtId="0" fontId="169" fillId="77" borderId="2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36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166" fontId="23" fillId="77" borderId="0" xfId="0" applyNumberFormat="1" applyFont="1" applyFill="1" applyAlignment="1"/>
    <xf numFmtId="0" fontId="23" fillId="77" borderId="36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3" xfId="152" applyNumberFormat="1" applyFont="1" applyFill="1" applyBorder="1" applyAlignment="1">
      <alignment horizontal="center"/>
    </xf>
    <xf numFmtId="166" fontId="23" fillId="78" borderId="33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2" xfId="0" applyFont="1" applyFill="1" applyBorder="1" applyAlignment="1">
      <alignment horizontal="left" vertical="top" wrapText="1"/>
    </xf>
    <xf numFmtId="166" fontId="23" fillId="77" borderId="40" xfId="0" applyNumberFormat="1" applyFont="1" applyFill="1" applyBorder="1" applyAlignment="1">
      <alignment horizontal="center" vertical="center" wrapText="1"/>
    </xf>
    <xf numFmtId="166" fontId="23" fillId="77" borderId="40" xfId="0" applyNumberFormat="1" applyFont="1" applyFill="1" applyBorder="1"/>
    <xf numFmtId="166" fontId="23" fillId="77" borderId="38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23" fillId="77" borderId="1" xfId="0" applyFont="1" applyFill="1" applyBorder="1" applyAlignment="1">
      <alignment horizontal="left" vertical="top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41" xfId="0" applyFont="1" applyFill="1" applyBorder="1" applyAlignment="1">
      <alignment horizontal="right" vertical="top" wrapText="1"/>
    </xf>
    <xf numFmtId="0" fontId="23" fillId="77" borderId="40" xfId="0" applyFont="1" applyFill="1" applyBorder="1" applyAlignment="1">
      <alignment horizontal="right" vertical="top" wrapText="1"/>
    </xf>
    <xf numFmtId="0" fontId="23" fillId="77" borderId="38" xfId="0" applyFont="1" applyFill="1" applyBorder="1" applyAlignment="1">
      <alignment horizontal="right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1" xfId="0" quotePrefix="1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23" fillId="0" borderId="1" xfId="1005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top" wrapText="1"/>
    </xf>
    <xf numFmtId="0" fontId="23" fillId="77" borderId="0" xfId="5" applyFont="1" applyFill="1"/>
    <xf numFmtId="0" fontId="169" fillId="0" borderId="0" xfId="0" applyFont="1" applyAlignment="1">
      <alignment horizontal="left" vertical="center" wrapText="1"/>
    </xf>
    <xf numFmtId="0" fontId="174" fillId="0" borderId="1" xfId="0" applyFont="1" applyFill="1" applyBorder="1" applyAlignment="1">
      <alignment horizontal="left" vertical="top" wrapText="1"/>
    </xf>
    <xf numFmtId="0" fontId="175" fillId="0" borderId="1" xfId="0" applyFont="1" applyFill="1" applyBorder="1" applyAlignment="1">
      <alignment horizontal="left" vertical="top" wrapText="1"/>
    </xf>
    <xf numFmtId="0" fontId="176" fillId="0" borderId="1" xfId="0" applyFont="1" applyFill="1" applyBorder="1" applyAlignment="1">
      <alignment horizontal="left" vertical="top" wrapText="1"/>
    </xf>
    <xf numFmtId="166" fontId="23" fillId="77" borderId="1" xfId="0" applyNumberFormat="1" applyFont="1" applyFill="1" applyBorder="1"/>
    <xf numFmtId="0" fontId="174" fillId="0" borderId="2" xfId="0" applyFont="1" applyFill="1" applyBorder="1" applyAlignment="1">
      <alignment horizontal="left" vertical="top" wrapText="1"/>
    </xf>
    <xf numFmtId="0" fontId="174" fillId="0" borderId="0" xfId="0" applyFont="1" applyFill="1" applyAlignment="1">
      <alignment horizontal="left" vertical="top" wrapText="1"/>
    </xf>
    <xf numFmtId="166" fontId="23" fillId="77" borderId="3" xfId="0" applyNumberFormat="1" applyFont="1" applyFill="1" applyBorder="1" applyAlignment="1">
      <alignment horizontal="center" vertical="center" wrapText="1"/>
    </xf>
    <xf numFmtId="0" fontId="24" fillId="77" borderId="3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34" xfId="0" applyFont="1" applyFill="1" applyBorder="1" applyAlignment="1">
      <alignment horizontal="right" vertical="top" wrapText="1"/>
    </xf>
    <xf numFmtId="0" fontId="23" fillId="77" borderId="35" xfId="0" applyFont="1" applyFill="1" applyBorder="1" applyAlignment="1">
      <alignment horizontal="right" vertical="top" wrapText="1"/>
    </xf>
    <xf numFmtId="0" fontId="23" fillId="77" borderId="33" xfId="0" applyFont="1" applyFill="1" applyBorder="1" applyAlignment="1">
      <alignment horizontal="right" vertical="top" wrapText="1"/>
    </xf>
    <xf numFmtId="0" fontId="170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center" vertical="top" wrapText="1"/>
    </xf>
    <xf numFmtId="0" fontId="23" fillId="77" borderId="32" xfId="0" applyFont="1" applyFill="1" applyBorder="1" applyAlignment="1">
      <alignment horizontal="center" vertical="top" wrapText="1"/>
    </xf>
    <xf numFmtId="0" fontId="23" fillId="77" borderId="39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0" borderId="1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24" fillId="77" borderId="2" xfId="0" applyFont="1" applyFill="1" applyBorder="1" applyAlignment="1">
      <alignment horizontal="left" vertical="center" wrapText="1"/>
    </xf>
    <xf numFmtId="0" fontId="24" fillId="77" borderId="31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169" fillId="77" borderId="2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center" vertical="top" wrapText="1"/>
    </xf>
    <xf numFmtId="166" fontId="23" fillId="77" borderId="34" xfId="0" applyNumberFormat="1" applyFont="1" applyFill="1" applyBorder="1" applyAlignment="1">
      <alignment horizontal="center" wrapText="1"/>
    </xf>
    <xf numFmtId="166" fontId="23" fillId="77" borderId="35" xfId="0" applyNumberFormat="1" applyFont="1" applyFill="1" applyBorder="1" applyAlignment="1">
      <alignment horizontal="center" wrapText="1"/>
    </xf>
    <xf numFmtId="166" fontId="23" fillId="77" borderId="33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/>
    </xf>
    <xf numFmtId="0" fontId="169" fillId="77" borderId="2" xfId="0" applyFont="1" applyFill="1" applyBorder="1" applyAlignment="1">
      <alignment horizontal="left" vertical="top" wrapText="1"/>
    </xf>
    <xf numFmtId="0" fontId="169" fillId="77" borderId="3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3\kar.voroshumner\ARCAX\Havelvacner-ajakcutyu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3\kar.voroshumner\1205-12018%2035.4%20&#1396;&#1388;&#1398;\kar32.4%20%2005.09.2023%20mer%20mijocner\Havelvacner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12">
          <cell r="C12" t="str">
            <v xml:space="preserve"> Անապահով սոցիալական խմբերին աջակցություն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22" zoomScale="115" zoomScaleNormal="115" zoomScaleSheetLayoutView="115" workbookViewId="0">
      <selection activeCell="E8" sqref="E8"/>
    </sheetView>
  </sheetViews>
  <sheetFormatPr defaultRowHeight="17.25"/>
  <cols>
    <col min="1" max="1" width="11.28515625" style="62" customWidth="1"/>
    <col min="2" max="2" width="15.28515625" style="62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72" t="s">
        <v>97</v>
      </c>
    </row>
    <row r="2" spans="1:6">
      <c r="C2" s="115" t="s">
        <v>48</v>
      </c>
      <c r="D2" s="115"/>
      <c r="E2" s="72"/>
    </row>
    <row r="3" spans="1:6">
      <c r="A3" s="62" t="s">
        <v>0</v>
      </c>
      <c r="C3" s="115" t="s">
        <v>1</v>
      </c>
      <c r="D3" s="115"/>
      <c r="E3" s="73"/>
    </row>
    <row r="4" spans="1:6" ht="17.25" customHeight="1">
      <c r="D4" s="71"/>
    </row>
    <row r="5" spans="1:6">
      <c r="D5" s="62"/>
    </row>
    <row r="6" spans="1:6" ht="67.5" customHeight="1">
      <c r="A6" s="120" t="s">
        <v>95</v>
      </c>
      <c r="B6" s="120"/>
      <c r="C6" s="120"/>
      <c r="D6" s="120"/>
    </row>
    <row r="7" spans="1:6">
      <c r="A7" s="63"/>
      <c r="B7" s="63"/>
      <c r="C7" s="64"/>
      <c r="D7" s="63" t="s">
        <v>45</v>
      </c>
    </row>
    <row r="8" spans="1:6" ht="120.75">
      <c r="A8" s="121" t="s">
        <v>3</v>
      </c>
      <c r="B8" s="121"/>
      <c r="C8" s="122" t="s">
        <v>14</v>
      </c>
      <c r="D8" s="93" t="s">
        <v>41</v>
      </c>
    </row>
    <row r="9" spans="1:6" ht="34.5">
      <c r="A9" s="65" t="s">
        <v>4</v>
      </c>
      <c r="B9" s="65" t="s">
        <v>5</v>
      </c>
      <c r="C9" s="122"/>
      <c r="D9" s="1" t="s">
        <v>51</v>
      </c>
    </row>
    <row r="10" spans="1:6">
      <c r="A10" s="66"/>
      <c r="B10" s="66"/>
      <c r="C10" s="12" t="s">
        <v>32</v>
      </c>
      <c r="D10" s="67">
        <f>D11</f>
        <v>0</v>
      </c>
    </row>
    <row r="11" spans="1:6">
      <c r="A11" s="12"/>
      <c r="B11" s="12"/>
      <c r="C11" s="12" t="s">
        <v>49</v>
      </c>
      <c r="D11" s="67">
        <f>D12+D25</f>
        <v>0</v>
      </c>
      <c r="E11" s="68"/>
      <c r="F11" s="68"/>
    </row>
    <row r="12" spans="1:6">
      <c r="A12" s="26">
        <v>1205</v>
      </c>
      <c r="B12" s="2"/>
      <c r="C12" s="89" t="s">
        <v>33</v>
      </c>
      <c r="D12" s="23">
        <f>D19</f>
        <v>1800000</v>
      </c>
      <c r="E12" s="3"/>
    </row>
    <row r="13" spans="1:6" ht="19.5" customHeight="1">
      <c r="A13" s="27"/>
      <c r="B13" s="5"/>
      <c r="C13" s="88" t="s">
        <v>65</v>
      </c>
      <c r="D13" s="24"/>
    </row>
    <row r="14" spans="1:6">
      <c r="A14" s="27"/>
      <c r="B14" s="5"/>
      <c r="C14" s="89" t="s">
        <v>34</v>
      </c>
      <c r="D14" s="6"/>
    </row>
    <row r="15" spans="1:6" ht="34.5">
      <c r="A15" s="27"/>
      <c r="B15" s="5"/>
      <c r="C15" s="88" t="s">
        <v>66</v>
      </c>
      <c r="D15" s="6"/>
    </row>
    <row r="16" spans="1:6">
      <c r="A16" s="27"/>
      <c r="B16" s="5"/>
      <c r="C16" s="89" t="s">
        <v>35</v>
      </c>
      <c r="D16" s="6"/>
    </row>
    <row r="17" spans="1:4">
      <c r="A17" s="28"/>
      <c r="B17" s="7"/>
      <c r="C17" s="88" t="s">
        <v>67</v>
      </c>
      <c r="D17" s="6"/>
    </row>
    <row r="18" spans="1:4" ht="17.25" customHeight="1">
      <c r="A18" s="123" t="s">
        <v>36</v>
      </c>
      <c r="B18" s="124"/>
      <c r="C18" s="125"/>
      <c r="D18" s="30"/>
    </row>
    <row r="19" spans="1:4">
      <c r="A19" s="69"/>
      <c r="B19" s="12">
        <v>12029</v>
      </c>
      <c r="C19" s="20" t="s">
        <v>6</v>
      </c>
      <c r="D19" s="6">
        <v>1800000</v>
      </c>
    </row>
    <row r="20" spans="1:4" ht="51.75">
      <c r="A20" s="69"/>
      <c r="B20" s="12"/>
      <c r="C20" s="19" t="s">
        <v>68</v>
      </c>
      <c r="D20" s="6"/>
    </row>
    <row r="21" spans="1:4">
      <c r="A21" s="69"/>
      <c r="B21" s="12"/>
      <c r="C21" s="20" t="s">
        <v>7</v>
      </c>
      <c r="D21" s="6"/>
    </row>
    <row r="22" spans="1:4" ht="69">
      <c r="A22" s="69"/>
      <c r="B22" s="12"/>
      <c r="C22" s="19" t="s">
        <v>69</v>
      </c>
      <c r="D22" s="6"/>
    </row>
    <row r="23" spans="1:4">
      <c r="A23" s="69"/>
      <c r="B23" s="12"/>
      <c r="C23" s="20" t="s">
        <v>20</v>
      </c>
      <c r="D23" s="6"/>
    </row>
    <row r="24" spans="1:4">
      <c r="A24" s="69"/>
      <c r="B24" s="12"/>
      <c r="C24" s="12" t="s">
        <v>16</v>
      </c>
      <c r="D24" s="6"/>
    </row>
    <row r="25" spans="1:4">
      <c r="A25" s="96">
        <v>1011</v>
      </c>
      <c r="B25" s="26"/>
      <c r="C25" s="89" t="s">
        <v>33</v>
      </c>
      <c r="D25" s="70">
        <f>D32</f>
        <v>-1800000</v>
      </c>
    </row>
    <row r="26" spans="1:4">
      <c r="A26" s="97"/>
      <c r="B26" s="27"/>
      <c r="C26" s="88" t="s">
        <v>73</v>
      </c>
      <c r="D26" s="25"/>
    </row>
    <row r="27" spans="1:4">
      <c r="A27" s="97"/>
      <c r="B27" s="27"/>
      <c r="C27" s="89" t="s">
        <v>34</v>
      </c>
      <c r="D27" s="25"/>
    </row>
    <row r="28" spans="1:4">
      <c r="A28" s="97"/>
      <c r="B28" s="27"/>
      <c r="C28" s="88" t="s">
        <v>74</v>
      </c>
      <c r="D28" s="25"/>
    </row>
    <row r="29" spans="1:4">
      <c r="A29" s="97"/>
      <c r="B29" s="27"/>
      <c r="C29" s="89" t="s">
        <v>35</v>
      </c>
      <c r="D29" s="25"/>
    </row>
    <row r="30" spans="1:4">
      <c r="A30" s="98"/>
      <c r="B30" s="28"/>
      <c r="C30" s="88" t="s">
        <v>75</v>
      </c>
      <c r="D30" s="25"/>
    </row>
    <row r="31" spans="1:4">
      <c r="A31" s="116" t="s">
        <v>36</v>
      </c>
      <c r="B31" s="116"/>
      <c r="C31" s="116"/>
      <c r="D31" s="25"/>
    </row>
    <row r="32" spans="1:4">
      <c r="A32" s="116"/>
      <c r="B32" s="117">
        <v>12001</v>
      </c>
      <c r="C32" s="113" t="s">
        <v>6</v>
      </c>
      <c r="D32" s="70">
        <v>-1800000</v>
      </c>
    </row>
    <row r="33" spans="1:4">
      <c r="A33" s="116"/>
      <c r="B33" s="118"/>
      <c r="C33" s="114" t="s">
        <v>94</v>
      </c>
      <c r="D33" s="25"/>
    </row>
    <row r="34" spans="1:4">
      <c r="A34" s="116"/>
      <c r="B34" s="118"/>
      <c r="C34" s="113" t="s">
        <v>7</v>
      </c>
      <c r="D34" s="25"/>
    </row>
    <row r="35" spans="1:4" ht="51.75">
      <c r="A35" s="116"/>
      <c r="B35" s="118"/>
      <c r="C35" s="114" t="s">
        <v>77</v>
      </c>
      <c r="D35" s="25"/>
    </row>
    <row r="36" spans="1:4">
      <c r="A36" s="116"/>
      <c r="B36" s="118"/>
      <c r="C36" s="113" t="s">
        <v>20</v>
      </c>
      <c r="D36" s="25"/>
    </row>
    <row r="37" spans="1:4">
      <c r="A37" s="116"/>
      <c r="B37" s="119"/>
      <c r="C37" s="114" t="s">
        <v>16</v>
      </c>
      <c r="D37" s="25"/>
    </row>
  </sheetData>
  <mergeCells count="9">
    <mergeCell ref="C2:D2"/>
    <mergeCell ref="A31:C31"/>
    <mergeCell ref="A32:A37"/>
    <mergeCell ref="B32:B37"/>
    <mergeCell ref="C3:D3"/>
    <mergeCell ref="A6:D6"/>
    <mergeCell ref="A8:B8"/>
    <mergeCell ref="C8:C9"/>
    <mergeCell ref="A18:C18"/>
  </mergeCells>
  <conditionalFormatting sqref="C33">
    <cfRule type="expression" dxfId="1" priority="2" stopIfTrue="1">
      <formula>#REF!=1</formula>
    </cfRule>
  </conditionalFormatting>
  <conditionalFormatting sqref="C35">
    <cfRule type="expression" dxfId="0" priority="1" stopIfTrue="1">
      <formula>#REF!=1</formula>
    </cfRule>
  </conditionalFormatting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zoomScaleNormal="100" zoomScaleSheetLayoutView="100" workbookViewId="0">
      <selection activeCell="H46" sqref="H46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39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39" t="s">
        <v>2</v>
      </c>
    </row>
    <row r="2" spans="1:10">
      <c r="A2" s="57" t="s">
        <v>0</v>
      </c>
      <c r="D2" s="57" t="s">
        <v>0</v>
      </c>
      <c r="F2" s="115" t="s">
        <v>48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26" t="s">
        <v>64</v>
      </c>
      <c r="B5" s="126"/>
      <c r="C5" s="126"/>
      <c r="D5" s="126"/>
      <c r="E5" s="126"/>
      <c r="F5" s="126"/>
      <c r="G5" s="126"/>
    </row>
    <row r="6" spans="1:10">
      <c r="G6" s="41" t="s">
        <v>43</v>
      </c>
    </row>
    <row r="7" spans="1:10" ht="126.75" customHeight="1">
      <c r="A7" s="122" t="s">
        <v>15</v>
      </c>
      <c r="B7" s="122"/>
      <c r="C7" s="122"/>
      <c r="D7" s="122" t="s">
        <v>3</v>
      </c>
      <c r="E7" s="122"/>
      <c r="F7" s="122" t="s">
        <v>13</v>
      </c>
      <c r="G7" s="70" t="str">
        <f>'1'!D8</f>
        <v>Ցուցանիշների փոփոխությունները ավելացումները նշված են դրական նշանով, իսկ նվազեցումները՝ փակագծերում</v>
      </c>
      <c r="H7" s="58"/>
      <c r="I7" s="4"/>
    </row>
    <row r="8" spans="1:10" ht="48.75">
      <c r="A8" s="59" t="s">
        <v>8</v>
      </c>
      <c r="B8" s="59" t="s">
        <v>9</v>
      </c>
      <c r="C8" s="59" t="s">
        <v>10</v>
      </c>
      <c r="D8" s="59" t="s">
        <v>11</v>
      </c>
      <c r="E8" s="59" t="s">
        <v>12</v>
      </c>
      <c r="F8" s="122"/>
      <c r="G8" s="33" t="s">
        <v>51</v>
      </c>
    </row>
    <row r="9" spans="1:10">
      <c r="A9" s="12"/>
      <c r="B9" s="12"/>
      <c r="C9" s="12"/>
      <c r="D9" s="12"/>
      <c r="E9" s="12"/>
      <c r="F9" s="12" t="s">
        <v>28</v>
      </c>
      <c r="G9" s="74">
        <f>G11</f>
        <v>0</v>
      </c>
      <c r="H9" s="13"/>
    </row>
    <row r="10" spans="1:10">
      <c r="A10" s="12"/>
      <c r="B10" s="12"/>
      <c r="C10" s="12"/>
      <c r="D10" s="12"/>
      <c r="E10" s="12"/>
      <c r="F10" s="12" t="s">
        <v>27</v>
      </c>
      <c r="G10" s="75"/>
      <c r="H10" s="13"/>
    </row>
    <row r="11" spans="1:10" ht="23.25" customHeight="1">
      <c r="A11" s="14" t="s">
        <v>29</v>
      </c>
      <c r="B11" s="14"/>
      <c r="C11" s="14"/>
      <c r="D11" s="14"/>
      <c r="E11" s="14"/>
      <c r="F11" s="14" t="s">
        <v>30</v>
      </c>
      <c r="G11" s="76">
        <f>G13+G30</f>
        <v>0</v>
      </c>
      <c r="H11" s="15"/>
    </row>
    <row r="12" spans="1:10">
      <c r="A12" s="12"/>
      <c r="B12" s="12"/>
      <c r="C12" s="12"/>
      <c r="D12" s="12"/>
      <c r="E12" s="12"/>
      <c r="F12" s="12" t="s">
        <v>27</v>
      </c>
      <c r="G12" s="6"/>
      <c r="H12" s="15"/>
      <c r="I12" s="16"/>
      <c r="J12" s="16"/>
    </row>
    <row r="13" spans="1:10">
      <c r="A13" s="11"/>
      <c r="B13" s="35" t="s">
        <v>52</v>
      </c>
      <c r="C13" s="12"/>
      <c r="D13" s="12"/>
      <c r="E13" s="12"/>
      <c r="F13" s="34" t="s">
        <v>70</v>
      </c>
      <c r="G13" s="8">
        <f>G15</f>
        <v>1800000</v>
      </c>
    </row>
    <row r="14" spans="1:10">
      <c r="A14" s="11"/>
      <c r="B14" s="12"/>
      <c r="C14" s="12"/>
      <c r="D14" s="12"/>
      <c r="E14" s="12"/>
      <c r="F14" s="34" t="s">
        <v>44</v>
      </c>
      <c r="G14" s="8"/>
    </row>
    <row r="15" spans="1:10">
      <c r="A15" s="11"/>
      <c r="B15" s="12"/>
      <c r="C15" s="35" t="s">
        <v>63</v>
      </c>
      <c r="D15" s="12"/>
      <c r="E15" s="12"/>
      <c r="F15" s="34" t="s">
        <v>70</v>
      </c>
      <c r="G15" s="8">
        <f>G17</f>
        <v>1800000</v>
      </c>
    </row>
    <row r="16" spans="1:10">
      <c r="A16" s="11"/>
      <c r="B16" s="12"/>
      <c r="C16" s="35"/>
      <c r="D16" s="12"/>
      <c r="E16" s="12"/>
      <c r="F16" s="19" t="s">
        <v>27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77">
        <f>G19</f>
        <v>1800000</v>
      </c>
      <c r="H17" s="13"/>
    </row>
    <row r="18" spans="1:8">
      <c r="A18" s="14"/>
      <c r="B18" s="14"/>
      <c r="C18" s="14"/>
      <c r="D18" s="14"/>
      <c r="E18" s="14"/>
      <c r="F18" s="14" t="s">
        <v>27</v>
      </c>
      <c r="G18" s="77"/>
      <c r="H18" s="13"/>
    </row>
    <row r="19" spans="1:8" ht="34.5">
      <c r="A19" s="11"/>
      <c r="B19" s="12"/>
      <c r="C19" s="12"/>
      <c r="D19" s="12">
        <v>1205</v>
      </c>
      <c r="E19" s="12"/>
      <c r="F19" s="60" t="str">
        <f>'1'!C13</f>
        <v xml:space="preserve"> Սոցիալական ապահովություն 
</v>
      </c>
      <c r="G19" s="8">
        <f>G21</f>
        <v>1800000</v>
      </c>
    </row>
    <row r="20" spans="1:8">
      <c r="A20" s="11"/>
      <c r="B20" s="12"/>
      <c r="C20" s="12"/>
      <c r="D20" s="12"/>
      <c r="E20" s="12"/>
      <c r="F20" s="19" t="s">
        <v>27</v>
      </c>
      <c r="G20" s="8"/>
    </row>
    <row r="21" spans="1:8" ht="51.75">
      <c r="A21" s="11"/>
      <c r="B21" s="11"/>
      <c r="C21" s="11"/>
      <c r="D21" s="36"/>
      <c r="E21" s="37">
        <f>'1'!B19</f>
        <v>12029</v>
      </c>
      <c r="F21" s="12" t="str">
        <f>'1'!C20</f>
        <v xml:space="preserve">Անկանխիկ եղանակով վճարումներից կենսաթոշակառուներին
հետվճարի տրամադրում 
</v>
      </c>
      <c r="G21" s="8">
        <f>G23</f>
        <v>1800000</v>
      </c>
    </row>
    <row r="22" spans="1:8">
      <c r="A22" s="11"/>
      <c r="B22" s="11"/>
      <c r="C22" s="11"/>
      <c r="D22" s="36"/>
      <c r="E22" s="37"/>
      <c r="F22" s="61" t="s">
        <v>53</v>
      </c>
      <c r="G22" s="8"/>
    </row>
    <row r="23" spans="1:8" ht="34.5">
      <c r="A23" s="11"/>
      <c r="B23" s="11"/>
      <c r="C23" s="11"/>
      <c r="D23" s="38"/>
      <c r="E23" s="38"/>
      <c r="F23" s="61" t="s">
        <v>61</v>
      </c>
      <c r="G23" s="8">
        <f>G25</f>
        <v>1800000</v>
      </c>
    </row>
    <row r="24" spans="1:8" ht="34.5">
      <c r="A24" s="11"/>
      <c r="B24" s="11"/>
      <c r="C24" s="11"/>
      <c r="D24" s="36"/>
      <c r="E24" s="37"/>
      <c r="F24" s="42" t="s">
        <v>19</v>
      </c>
      <c r="G24" s="8"/>
    </row>
    <row r="25" spans="1:8">
      <c r="A25" s="11"/>
      <c r="B25" s="11"/>
      <c r="C25" s="11"/>
      <c r="D25" s="36"/>
      <c r="E25" s="37"/>
      <c r="F25" s="42" t="s">
        <v>28</v>
      </c>
      <c r="G25" s="8">
        <f t="shared" ref="G25:G28" si="0">G26</f>
        <v>1800000</v>
      </c>
    </row>
    <row r="26" spans="1:8">
      <c r="A26" s="11"/>
      <c r="B26" s="11"/>
      <c r="C26" s="11"/>
      <c r="D26" s="36"/>
      <c r="E26" s="37"/>
      <c r="F26" s="42" t="s">
        <v>31</v>
      </c>
      <c r="G26" s="8">
        <f t="shared" si="0"/>
        <v>1800000</v>
      </c>
    </row>
    <row r="27" spans="1:8">
      <c r="A27" s="11"/>
      <c r="B27" s="11"/>
      <c r="C27" s="11"/>
      <c r="D27" s="36"/>
      <c r="E27" s="37"/>
      <c r="F27" s="42" t="s">
        <v>58</v>
      </c>
      <c r="G27" s="8">
        <f t="shared" si="0"/>
        <v>1800000</v>
      </c>
    </row>
    <row r="28" spans="1:8" ht="34.5">
      <c r="A28" s="11"/>
      <c r="B28" s="11"/>
      <c r="C28" s="11"/>
      <c r="D28" s="36"/>
      <c r="E28" s="37"/>
      <c r="F28" s="42" t="s">
        <v>59</v>
      </c>
      <c r="G28" s="8">
        <f t="shared" si="0"/>
        <v>1800000</v>
      </c>
    </row>
    <row r="29" spans="1:8">
      <c r="A29" s="11"/>
      <c r="B29" s="11"/>
      <c r="C29" s="11"/>
      <c r="D29" s="36"/>
      <c r="E29" s="37"/>
      <c r="F29" s="42" t="s">
        <v>60</v>
      </c>
      <c r="G29" s="8">
        <f>'1'!D19</f>
        <v>1800000</v>
      </c>
    </row>
    <row r="30" spans="1:8">
      <c r="A30" s="99"/>
      <c r="B30" s="100" t="s">
        <v>78</v>
      </c>
      <c r="C30" s="99"/>
      <c r="D30" s="99"/>
      <c r="E30" s="99"/>
      <c r="F30" s="101" t="s">
        <v>79</v>
      </c>
      <c r="G30" s="33">
        <f t="shared" ref="G30" si="1">G32</f>
        <v>-1800000</v>
      </c>
      <c r="H30" s="10"/>
    </row>
    <row r="31" spans="1:8">
      <c r="A31" s="99"/>
      <c r="B31" s="99"/>
      <c r="C31" s="99"/>
      <c r="D31" s="99"/>
      <c r="E31" s="99"/>
      <c r="F31" s="99" t="s">
        <v>27</v>
      </c>
      <c r="G31" s="33"/>
      <c r="H31" s="10"/>
    </row>
    <row r="32" spans="1:8">
      <c r="A32" s="99"/>
      <c r="B32" s="99"/>
      <c r="C32" s="99" t="s">
        <v>80</v>
      </c>
      <c r="D32" s="99"/>
      <c r="E32" s="99"/>
      <c r="F32" s="101" t="s">
        <v>79</v>
      </c>
      <c r="G32" s="33">
        <f t="shared" ref="G32" si="2">G34</f>
        <v>-1800000</v>
      </c>
      <c r="H32" s="10"/>
    </row>
    <row r="33" spans="1:8">
      <c r="A33" s="99"/>
      <c r="B33" s="99"/>
      <c r="C33" s="99"/>
      <c r="D33" s="99"/>
      <c r="E33" s="99"/>
      <c r="F33" s="99" t="s">
        <v>27</v>
      </c>
      <c r="G33" s="33"/>
      <c r="H33" s="10"/>
    </row>
    <row r="34" spans="1:8">
      <c r="A34" s="99"/>
      <c r="B34" s="99"/>
      <c r="C34" s="99"/>
      <c r="D34" s="99"/>
      <c r="E34" s="99"/>
      <c r="F34" s="14" t="s">
        <v>81</v>
      </c>
      <c r="G34" s="33">
        <f>G36</f>
        <v>-1800000</v>
      </c>
      <c r="H34" s="10"/>
    </row>
    <row r="35" spans="1:8">
      <c r="A35" s="99"/>
      <c r="B35" s="99"/>
      <c r="C35" s="99"/>
      <c r="D35" s="99"/>
      <c r="E35" s="99"/>
      <c r="F35" s="95" t="s">
        <v>27</v>
      </c>
      <c r="G35" s="33"/>
      <c r="H35" s="10"/>
    </row>
    <row r="36" spans="1:8">
      <c r="A36" s="99"/>
      <c r="B36" s="99"/>
      <c r="C36" s="99"/>
      <c r="D36" s="99">
        <v>1011</v>
      </c>
      <c r="E36" s="11"/>
      <c r="F36" s="102" t="str">
        <f>'[2]1'!C12</f>
        <v xml:space="preserve"> Անապահով սոցիալական խմբերին աջակցություն</v>
      </c>
      <c r="G36" s="33">
        <f>G38</f>
        <v>-1800000</v>
      </c>
      <c r="H36" s="10"/>
    </row>
    <row r="37" spans="1:8">
      <c r="A37" s="11"/>
      <c r="B37" s="103"/>
      <c r="C37" s="103"/>
      <c r="D37" s="103"/>
      <c r="E37" s="103"/>
      <c r="F37" s="99" t="s">
        <v>27</v>
      </c>
      <c r="G37" s="33"/>
      <c r="H37" s="10"/>
    </row>
    <row r="38" spans="1:8" ht="34.5">
      <c r="A38" s="11"/>
      <c r="B38" s="103"/>
      <c r="C38" s="103"/>
      <c r="D38" s="103"/>
      <c r="E38" s="99">
        <v>12001</v>
      </c>
      <c r="F38" s="103" t="s">
        <v>76</v>
      </c>
      <c r="G38" s="33">
        <f>G40</f>
        <v>-1800000</v>
      </c>
      <c r="H38" s="10"/>
    </row>
    <row r="39" spans="1:8">
      <c r="A39" s="11"/>
      <c r="B39" s="103"/>
      <c r="C39" s="103"/>
      <c r="D39" s="103"/>
      <c r="E39" s="103"/>
      <c r="F39" s="103" t="s">
        <v>82</v>
      </c>
      <c r="G39" s="33"/>
      <c r="H39" s="10"/>
    </row>
    <row r="40" spans="1:8" ht="34.5">
      <c r="A40" s="11"/>
      <c r="B40" s="103"/>
      <c r="C40" s="103"/>
      <c r="D40" s="103"/>
      <c r="E40" s="103"/>
      <c r="F40" s="103" t="s">
        <v>61</v>
      </c>
      <c r="G40" s="33">
        <f t="shared" ref="G40" si="3">G42</f>
        <v>-1800000</v>
      </c>
      <c r="H40" s="10"/>
    </row>
    <row r="41" spans="1:8" ht="34.5">
      <c r="A41" s="11"/>
      <c r="B41" s="103"/>
      <c r="C41" s="103"/>
      <c r="D41" s="103"/>
      <c r="E41" s="103"/>
      <c r="F41" s="103" t="s">
        <v>19</v>
      </c>
      <c r="G41" s="33"/>
      <c r="H41" s="10"/>
    </row>
    <row r="42" spans="1:8">
      <c r="A42" s="11"/>
      <c r="B42" s="103"/>
      <c r="C42" s="103"/>
      <c r="D42" s="103"/>
      <c r="E42" s="103"/>
      <c r="F42" s="103" t="s">
        <v>28</v>
      </c>
      <c r="G42" s="33">
        <f t="shared" ref="G42:G43" si="4">G44</f>
        <v>-1800000</v>
      </c>
      <c r="H42" s="10"/>
    </row>
    <row r="43" spans="1:8">
      <c r="A43" s="11"/>
      <c r="B43" s="103"/>
      <c r="C43" s="103"/>
      <c r="D43" s="103"/>
      <c r="E43" s="103"/>
      <c r="F43" s="103" t="s">
        <v>31</v>
      </c>
      <c r="G43" s="33">
        <f t="shared" si="4"/>
        <v>-1800000</v>
      </c>
      <c r="H43" s="10"/>
    </row>
    <row r="44" spans="1:8">
      <c r="A44" s="11"/>
      <c r="B44" s="103"/>
      <c r="C44" s="103"/>
      <c r="D44" s="103"/>
      <c r="E44" s="103"/>
      <c r="F44" s="103" t="s">
        <v>58</v>
      </c>
      <c r="G44" s="33">
        <f t="shared" ref="G44:G45" si="5">G45</f>
        <v>-1800000</v>
      </c>
      <c r="H44" s="10"/>
    </row>
    <row r="45" spans="1:8" ht="34.5">
      <c r="A45" s="11"/>
      <c r="B45" s="11"/>
      <c r="C45" s="11"/>
      <c r="D45" s="11"/>
      <c r="E45" s="11"/>
      <c r="F45" s="103" t="s">
        <v>59</v>
      </c>
      <c r="G45" s="33">
        <f t="shared" si="5"/>
        <v>-1800000</v>
      </c>
      <c r="H45" s="10"/>
    </row>
    <row r="46" spans="1:8">
      <c r="A46" s="11"/>
      <c r="B46" s="11"/>
      <c r="C46" s="11"/>
      <c r="D46" s="11"/>
      <c r="E46" s="11"/>
      <c r="F46" s="103" t="s">
        <v>83</v>
      </c>
      <c r="G46" s="33">
        <f>'1'!D32</f>
        <v>-1800000</v>
      </c>
      <c r="H46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opLeftCell="A13" zoomScaleNormal="100" zoomScaleSheetLayoutView="100" workbookViewId="0">
      <selection activeCell="A14" sqref="A14:B14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39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39" t="s">
        <v>50</v>
      </c>
    </row>
    <row r="2" spans="1:3">
      <c r="A2" s="32"/>
      <c r="B2" s="115" t="s">
        <v>48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54"/>
      <c r="C4" s="71"/>
    </row>
    <row r="5" spans="1:3" ht="14.25" customHeight="1">
      <c r="A5" s="139" t="s">
        <v>39</v>
      </c>
      <c r="B5" s="139"/>
      <c r="C5" s="139"/>
    </row>
    <row r="6" spans="1:3" ht="61.5" customHeight="1">
      <c r="A6" s="140" t="s">
        <v>92</v>
      </c>
      <c r="B6" s="140"/>
      <c r="C6" s="140"/>
    </row>
    <row r="7" spans="1:3" ht="24.75" customHeight="1">
      <c r="A7" s="31"/>
      <c r="B7" s="31"/>
      <c r="C7" s="31"/>
    </row>
    <row r="8" spans="1:3">
      <c r="A8" s="141" t="s">
        <v>42</v>
      </c>
      <c r="B8" s="141"/>
      <c r="C8" s="141"/>
    </row>
    <row r="9" spans="1:3">
      <c r="A9" s="40"/>
      <c r="B9" s="40"/>
      <c r="C9" s="41"/>
    </row>
    <row r="10" spans="1:3" ht="30.75" customHeight="1">
      <c r="A10" s="142" t="s">
        <v>40</v>
      </c>
      <c r="B10" s="142"/>
      <c r="C10" s="142"/>
    </row>
    <row r="11" spans="1:3">
      <c r="A11" s="17"/>
      <c r="B11" s="17"/>
      <c r="C11" s="18"/>
    </row>
    <row r="12" spans="1:3">
      <c r="A12" s="51" t="s">
        <v>37</v>
      </c>
      <c r="B12" s="90" t="s">
        <v>38</v>
      </c>
      <c r="C12" s="84"/>
    </row>
    <row r="13" spans="1:3" ht="34.5">
      <c r="A13" s="87">
        <v>1205</v>
      </c>
      <c r="B13" s="91" t="str">
        <f>'1'!C13</f>
        <v xml:space="preserve"> Սոցիալական ապահովություն 
</v>
      </c>
      <c r="C13" s="84"/>
    </row>
    <row r="14" spans="1:3" ht="23.25" customHeight="1">
      <c r="A14" s="143" t="s">
        <v>54</v>
      </c>
      <c r="B14" s="143"/>
      <c r="C14" s="85"/>
    </row>
    <row r="15" spans="1:3">
      <c r="A15" s="29"/>
      <c r="B15" s="29"/>
      <c r="C15" s="86"/>
    </row>
    <row r="16" spans="1:3" ht="83.25" customHeight="1">
      <c r="A16" s="42" t="s">
        <v>25</v>
      </c>
      <c r="B16" s="43">
        <f>'1'!A12</f>
        <v>1205</v>
      </c>
      <c r="C16" s="70" t="s">
        <v>55</v>
      </c>
    </row>
    <row r="17" spans="1:5" ht="38.25" customHeight="1">
      <c r="A17" s="42" t="s">
        <v>21</v>
      </c>
      <c r="B17" s="43">
        <f>'1'!B19</f>
        <v>12029</v>
      </c>
      <c r="C17" s="44" t="s">
        <v>56</v>
      </c>
    </row>
    <row r="18" spans="1:5" ht="51.75">
      <c r="A18" s="42" t="s">
        <v>22</v>
      </c>
      <c r="B18" s="12" t="str">
        <f>'1'!C20</f>
        <v xml:space="preserve">Անկանխիկ եղանակով վճարումներից կենսաթոշակառուներին
հետվճարի տրամադրում 
</v>
      </c>
      <c r="C18" s="136"/>
    </row>
    <row r="19" spans="1:5" ht="90" customHeight="1">
      <c r="A19" s="42" t="s">
        <v>23</v>
      </c>
      <c r="B19" s="12" t="str">
        <f>'1'!C22</f>
        <v xml:space="preserve">Անկանխիկ եղանակով վճարումներից կենսաթոշակառուներին
հետվճարի տրամադրում՝ պետություն-մասնավոր սոցիալական
փոխգործակցության միջոցառման շրջանակում 
</v>
      </c>
      <c r="C19" s="137"/>
    </row>
    <row r="20" spans="1:5" ht="25.5" customHeight="1">
      <c r="A20" s="45" t="s">
        <v>18</v>
      </c>
      <c r="B20" s="43" t="s">
        <v>17</v>
      </c>
      <c r="C20" s="137"/>
    </row>
    <row r="21" spans="1:5" ht="42" customHeight="1">
      <c r="A21" s="46" t="s">
        <v>72</v>
      </c>
      <c r="B21" s="19" t="s">
        <v>71</v>
      </c>
      <c r="C21" s="138"/>
    </row>
    <row r="22" spans="1:5" ht="17.25" customHeight="1">
      <c r="A22" s="134" t="s">
        <v>26</v>
      </c>
      <c r="B22" s="135"/>
      <c r="C22" s="22"/>
    </row>
    <row r="23" spans="1:5" ht="17.25" customHeight="1">
      <c r="A23" s="131" t="s">
        <v>96</v>
      </c>
      <c r="B23" s="132"/>
      <c r="C23" s="78">
        <v>80000</v>
      </c>
    </row>
    <row r="24" spans="1:5" ht="17.25" customHeight="1">
      <c r="A24" s="133" t="s">
        <v>24</v>
      </c>
      <c r="B24" s="133"/>
      <c r="C24" s="70">
        <f>'1'!D19</f>
        <v>1800000</v>
      </c>
    </row>
    <row r="25" spans="1:5">
      <c r="A25" s="48"/>
      <c r="B25" s="49"/>
    </row>
    <row r="27" spans="1:5">
      <c r="A27" s="55"/>
      <c r="B27" s="56"/>
      <c r="C27" s="56"/>
      <c r="D27" s="56"/>
      <c r="E27" s="56"/>
    </row>
    <row r="28" spans="1:5">
      <c r="A28" s="82" t="s">
        <v>37</v>
      </c>
      <c r="B28" s="82" t="s">
        <v>38</v>
      </c>
      <c r="C28" s="104"/>
    </row>
    <row r="29" spans="1:5">
      <c r="A29" s="19">
        <v>1011</v>
      </c>
      <c r="B29" s="20" t="str">
        <f>'1'!C26</f>
        <v xml:space="preserve"> Անապահով սոցիալական խմբերին աջակցություն</v>
      </c>
      <c r="C29" s="104"/>
    </row>
    <row r="30" spans="1:5">
      <c r="A30" s="105"/>
      <c r="B30" s="105"/>
      <c r="C30" s="104"/>
    </row>
    <row r="31" spans="1:5">
      <c r="A31" s="127" t="s">
        <v>54</v>
      </c>
      <c r="B31" s="127"/>
      <c r="C31" s="21"/>
    </row>
    <row r="32" spans="1:5">
      <c r="A32" s="17"/>
      <c r="B32" s="17"/>
      <c r="C32" s="21"/>
    </row>
    <row r="33" spans="1:3" ht="69">
      <c r="A33" s="106" t="s">
        <v>25</v>
      </c>
      <c r="B33" s="107" t="s">
        <v>84</v>
      </c>
      <c r="C33" s="93" t="s">
        <v>46</v>
      </c>
    </row>
    <row r="34" spans="1:3">
      <c r="A34" s="106" t="s">
        <v>21</v>
      </c>
      <c r="B34" s="107" t="s">
        <v>85</v>
      </c>
      <c r="C34" s="94" t="s">
        <v>86</v>
      </c>
    </row>
    <row r="35" spans="1:3">
      <c r="A35" s="106" t="s">
        <v>22</v>
      </c>
      <c r="B35" s="108" t="s">
        <v>87</v>
      </c>
      <c r="C35" s="109"/>
    </row>
    <row r="36" spans="1:3" ht="49.5">
      <c r="A36" s="106" t="s">
        <v>23</v>
      </c>
      <c r="B36" s="108" t="s">
        <v>88</v>
      </c>
      <c r="C36" s="109"/>
    </row>
    <row r="37" spans="1:3">
      <c r="A37" s="110" t="s">
        <v>18</v>
      </c>
      <c r="B37" s="107" t="s">
        <v>17</v>
      </c>
      <c r="C37" s="109"/>
    </row>
    <row r="38" spans="1:3" ht="49.5">
      <c r="A38" s="111" t="s">
        <v>89</v>
      </c>
      <c r="B38" s="108" t="s">
        <v>90</v>
      </c>
      <c r="C38" s="109"/>
    </row>
    <row r="39" spans="1:3">
      <c r="A39" s="128" t="s">
        <v>26</v>
      </c>
      <c r="B39" s="128"/>
      <c r="C39" s="109"/>
    </row>
    <row r="40" spans="1:3">
      <c r="A40" s="129" t="s">
        <v>91</v>
      </c>
      <c r="B40" s="130"/>
      <c r="C40" s="112">
        <v>-4498</v>
      </c>
    </row>
    <row r="41" spans="1:3">
      <c r="A41" s="129" t="s">
        <v>24</v>
      </c>
      <c r="B41" s="130"/>
      <c r="C41" s="112">
        <f>'2'!G46</f>
        <v>-1800000</v>
      </c>
    </row>
  </sheetData>
  <sortState ref="A17:O22">
    <sortCondition ref="C12"/>
  </sortState>
  <mergeCells count="15">
    <mergeCell ref="A31:B31"/>
    <mergeCell ref="A39:B39"/>
    <mergeCell ref="A40:B40"/>
    <mergeCell ref="A41:B41"/>
    <mergeCell ref="B2:C2"/>
    <mergeCell ref="B3:C3"/>
    <mergeCell ref="A23:B23"/>
    <mergeCell ref="A24:B24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view="pageBreakPreview" topLeftCell="A10" zoomScaleNormal="100" zoomScaleSheetLayoutView="100" workbookViewId="0">
      <selection activeCell="B33" sqref="B33"/>
    </sheetView>
  </sheetViews>
  <sheetFormatPr defaultRowHeight="17.25"/>
  <cols>
    <col min="1" max="1" width="50.42578125" style="10" customWidth="1"/>
    <col min="2" max="2" width="74.140625" style="10" customWidth="1"/>
    <col min="3" max="3" width="26.7109375" style="39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79"/>
      <c r="B1" s="79"/>
      <c r="C1" s="39" t="s">
        <v>47</v>
      </c>
    </row>
    <row r="2" spans="1:3">
      <c r="A2" s="79"/>
      <c r="B2" s="115" t="s">
        <v>48</v>
      </c>
      <c r="C2" s="115"/>
    </row>
    <row r="3" spans="1:3">
      <c r="A3" s="79"/>
      <c r="B3" s="115" t="s">
        <v>1</v>
      </c>
      <c r="C3" s="115"/>
    </row>
    <row r="4" spans="1:3">
      <c r="A4" s="139" t="s">
        <v>39</v>
      </c>
      <c r="B4" s="139"/>
      <c r="C4" s="139"/>
    </row>
    <row r="5" spans="1:3" ht="55.5" customHeight="1">
      <c r="A5" s="140" t="s">
        <v>93</v>
      </c>
      <c r="B5" s="140"/>
      <c r="C5" s="140"/>
    </row>
    <row r="6" spans="1:3">
      <c r="A6" s="81"/>
      <c r="B6" s="81"/>
      <c r="C6" s="81"/>
    </row>
    <row r="7" spans="1:3">
      <c r="A7" s="146" t="s">
        <v>57</v>
      </c>
      <c r="B7" s="146"/>
      <c r="C7" s="146"/>
    </row>
    <row r="8" spans="1:3">
      <c r="A8" s="40"/>
      <c r="B8" s="40"/>
      <c r="C8" s="41"/>
    </row>
    <row r="9" spans="1:3">
      <c r="A9" s="142" t="s">
        <v>62</v>
      </c>
      <c r="B9" s="142"/>
      <c r="C9" s="142"/>
    </row>
    <row r="10" spans="1:3">
      <c r="A10" s="17"/>
      <c r="B10" s="17"/>
      <c r="C10" s="18"/>
    </row>
    <row r="11" spans="1:3">
      <c r="A11" s="51" t="s">
        <v>37</v>
      </c>
      <c r="B11" s="52" t="s">
        <v>38</v>
      </c>
      <c r="C11" s="18"/>
    </row>
    <row r="12" spans="1:3" ht="34.5">
      <c r="A12" s="87">
        <v>1205</v>
      </c>
      <c r="B12" s="53" t="str">
        <f>'1'!C13</f>
        <v xml:space="preserve"> Սոցիալական ապահովություն 
</v>
      </c>
      <c r="C12" s="18"/>
    </row>
    <row r="13" spans="1:3">
      <c r="A13" s="143" t="s">
        <v>54</v>
      </c>
      <c r="B13" s="143"/>
      <c r="C13" s="21"/>
    </row>
    <row r="14" spans="1:3">
      <c r="A14" s="82"/>
      <c r="B14" s="82"/>
      <c r="C14" s="21"/>
    </row>
    <row r="15" spans="1:3" ht="69">
      <c r="A15" s="42" t="s">
        <v>25</v>
      </c>
      <c r="B15" s="80">
        <f>'3'!B16</f>
        <v>1205</v>
      </c>
      <c r="C15" s="70" t="s">
        <v>55</v>
      </c>
    </row>
    <row r="16" spans="1:3">
      <c r="A16" s="42" t="s">
        <v>21</v>
      </c>
      <c r="B16" s="80">
        <f>'3'!B17</f>
        <v>12029</v>
      </c>
      <c r="C16" s="44" t="s">
        <v>56</v>
      </c>
    </row>
    <row r="17" spans="1:3" ht="46.5" customHeight="1">
      <c r="A17" s="42" t="s">
        <v>22</v>
      </c>
      <c r="B17" s="80" t="str">
        <f>'3'!B18</f>
        <v xml:space="preserve">Անկանխիկ եղանակով վճարումներից կենսաթոշակառուներին
հետվճարի տրամադրում 
</v>
      </c>
      <c r="C17" s="136"/>
    </row>
    <row r="18" spans="1:3" ht="87.75" customHeight="1">
      <c r="A18" s="42" t="s">
        <v>23</v>
      </c>
      <c r="B18" s="80" t="str">
        <f>'3'!B19</f>
        <v xml:space="preserve">Անկանխիկ եղանակով վճարումներից կենսաթոշակառուներին
հետվճարի տրամադրում՝ պետություն-մասնավոր սոցիալական
փոխգործակցության միջոցառման շրջանակում 
</v>
      </c>
      <c r="C18" s="137"/>
    </row>
    <row r="19" spans="1:3">
      <c r="A19" s="83" t="s">
        <v>18</v>
      </c>
      <c r="B19" s="92" t="str">
        <f>'3'!B20</f>
        <v xml:space="preserve"> Տրանսֆերտների տրամադրում </v>
      </c>
      <c r="C19" s="137"/>
    </row>
    <row r="20" spans="1:3" ht="34.5">
      <c r="A20" s="92" t="str">
        <f>'3'!A21</f>
        <v xml:space="preserve">Միջոցառումն իրականացնողի
անվանումը </v>
      </c>
      <c r="B20" s="92" t="str">
        <f>'3'!B21</f>
        <v xml:space="preserve">ՀՀ աշխատանքի և սոցիալական հարցերի նախարարության
միասնական սոցիալական ծառայություն </v>
      </c>
      <c r="C20" s="138"/>
    </row>
    <row r="21" spans="1:3">
      <c r="A21" s="134" t="s">
        <v>26</v>
      </c>
      <c r="B21" s="135"/>
      <c r="C21" s="22"/>
    </row>
    <row r="22" spans="1:3">
      <c r="A22" s="144" t="str">
        <f>'3'!A23:B23</f>
        <v xml:space="preserve"> Անկանխիկ եղանակով վճարումներ իրականացնող շահառուների թիվ </v>
      </c>
      <c r="B22" s="145"/>
      <c r="C22" s="47">
        <f>'3'!C23</f>
        <v>80000</v>
      </c>
    </row>
    <row r="23" spans="1:3">
      <c r="A23" s="133" t="s">
        <v>24</v>
      </c>
      <c r="B23" s="133"/>
      <c r="C23" s="70">
        <f>'3'!C24</f>
        <v>1800000</v>
      </c>
    </row>
    <row r="24" spans="1:3">
      <c r="A24" s="48"/>
      <c r="B24" s="49"/>
    </row>
    <row r="25" spans="1:3">
      <c r="A25" s="50"/>
      <c r="B25" s="50"/>
      <c r="C25" s="10"/>
    </row>
    <row r="26" spans="1:3">
      <c r="A26" s="82" t="s">
        <v>37</v>
      </c>
      <c r="B26" s="82" t="s">
        <v>38</v>
      </c>
      <c r="C26" s="104"/>
    </row>
    <row r="27" spans="1:3">
      <c r="A27" s="19">
        <v>1011</v>
      </c>
      <c r="B27" s="20" t="str">
        <f>'3'!B29</f>
        <v xml:space="preserve"> Անապահով սոցիալական խմբերին աջակցություն</v>
      </c>
      <c r="C27" s="104"/>
    </row>
    <row r="28" spans="1:3">
      <c r="A28" s="105"/>
      <c r="B28" s="105"/>
      <c r="C28" s="104"/>
    </row>
    <row r="29" spans="1:3">
      <c r="A29" s="127" t="s">
        <v>54</v>
      </c>
      <c r="B29" s="127"/>
      <c r="C29" s="21"/>
    </row>
    <row r="30" spans="1:3">
      <c r="A30" s="17"/>
      <c r="B30" s="17"/>
      <c r="C30" s="21"/>
    </row>
    <row r="31" spans="1:3" ht="69">
      <c r="A31" s="106" t="s">
        <v>25</v>
      </c>
      <c r="B31" s="107" t="str">
        <f>'3'!B33</f>
        <v xml:space="preserve"> 1011 </v>
      </c>
      <c r="C31" s="93" t="s">
        <v>46</v>
      </c>
    </row>
    <row r="32" spans="1:3">
      <c r="A32" s="106" t="s">
        <v>21</v>
      </c>
      <c r="B32" s="107" t="str">
        <f>'3'!B34</f>
        <v xml:space="preserve"> 12001 </v>
      </c>
      <c r="C32" s="94" t="s">
        <v>86</v>
      </c>
    </row>
    <row r="33" spans="1:3">
      <c r="A33" s="106" t="s">
        <v>22</v>
      </c>
      <c r="B33" s="107" t="str">
        <f>'3'!B35</f>
        <v xml:space="preserve"> Ընտանիքի կենսամակարդակի բարձրացմանն ուղղված նպաստներ </v>
      </c>
      <c r="C33" s="109"/>
    </row>
    <row r="34" spans="1:3" ht="49.5">
      <c r="A34" s="106" t="s">
        <v>23</v>
      </c>
      <c r="B34" s="107" t="str">
        <f>'3'!B36</f>
        <v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v>
      </c>
      <c r="C34" s="109"/>
    </row>
    <row r="35" spans="1:3">
      <c r="A35" s="110" t="s">
        <v>18</v>
      </c>
      <c r="B35" s="107" t="str">
        <f>'3'!B37</f>
        <v xml:space="preserve"> Տրանսֆերտների տրամադրում </v>
      </c>
      <c r="C35" s="109"/>
    </row>
    <row r="36" spans="1:3" ht="49.5">
      <c r="A36" s="111" t="s">
        <v>89</v>
      </c>
      <c r="B36" s="107" t="str">
        <f>'3'!B38</f>
        <v xml:space="preserve"> Ընտանիքների անապահովության գնահատման համակարգում հաշվառված ընտանիք (ընտանիքի անապահովության միավորի հիման վրա) </v>
      </c>
      <c r="C36" s="109"/>
    </row>
    <row r="37" spans="1:3" ht="17.25" customHeight="1">
      <c r="A37" s="128" t="s">
        <v>26</v>
      </c>
      <c r="B37" s="128"/>
      <c r="C37" s="109"/>
    </row>
    <row r="38" spans="1:3" ht="17.25" customHeight="1">
      <c r="A38" s="129" t="s">
        <v>91</v>
      </c>
      <c r="B38" s="130"/>
      <c r="C38" s="112">
        <v>-4498</v>
      </c>
    </row>
    <row r="39" spans="1:3">
      <c r="A39" s="129" t="s">
        <v>24</v>
      </c>
      <c r="B39" s="130"/>
      <c r="C39" s="112">
        <f>'2'!G46</f>
        <v>-1800000</v>
      </c>
    </row>
  </sheetData>
  <mergeCells count="15">
    <mergeCell ref="A38:B38"/>
    <mergeCell ref="A39:B39"/>
    <mergeCell ref="B2:C2"/>
    <mergeCell ref="B3:C3"/>
    <mergeCell ref="A9:C9"/>
    <mergeCell ref="A13:B13"/>
    <mergeCell ref="A22:B22"/>
    <mergeCell ref="A23:B23"/>
    <mergeCell ref="C17:C20"/>
    <mergeCell ref="A21:B21"/>
    <mergeCell ref="A4:C4"/>
    <mergeCell ref="A5:C5"/>
    <mergeCell ref="A7:C7"/>
    <mergeCell ref="A37:B37"/>
    <mergeCell ref="A29:B29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https://mul2.gov.am/tasks/870632/oneclick/Havelvacner.xlsx?token=649791221ebbb9f764d4eb8928b56a94</cp:keywords>
  <cp:lastModifiedBy>Susanna Arzumanyan</cp:lastModifiedBy>
  <cp:lastPrinted>2023-04-04T12:56:41Z</cp:lastPrinted>
  <dcterms:created xsi:type="dcterms:W3CDTF">2003-05-20T07:22:10Z</dcterms:created>
  <dcterms:modified xsi:type="dcterms:W3CDTF">2023-10-25T07:13:40Z</dcterms:modified>
</cp:coreProperties>
</file>