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60" windowWidth="20730" windowHeight="11700" tabRatio="423" activeTab="3"/>
  </bookViews>
  <sheets>
    <sheet name="h1" sheetId="62" r:id="rId1"/>
    <sheet name="h2" sheetId="50" r:id="rId2"/>
    <sheet name="h3." sheetId="60" r:id="rId3"/>
    <sheet name="h4" sheetId="61" r:id="rId4"/>
    <sheet name="h5" sheetId="51" r:id="rId5"/>
    <sheet name="10" sheetId="56" state="hidden" r:id="rId6"/>
    <sheet name="h6" sheetId="63" r:id="rId7"/>
  </sheets>
  <externalReferences>
    <externalReference r:id="rId8"/>
    <externalReference r:id="rId9"/>
  </externalReferences>
  <definedNames>
    <definedName name="AgencyCode" localSheetId="1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'h1'!$A$1:$E$51</definedName>
    <definedName name="_xlnm.Print_Area" localSheetId="6">'h6'!$A$1:$J$31</definedName>
    <definedName name="_xlnm.Print_Titles" localSheetId="1">'h2'!$8:$9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J11" i="63" l="1"/>
  <c r="D20" i="62"/>
  <c r="J12" i="63"/>
  <c r="J13" i="63"/>
  <c r="J14" i="63"/>
  <c r="J15" i="63"/>
  <c r="J17" i="63"/>
  <c r="C13" i="63" l="1"/>
  <c r="J16" i="63" l="1"/>
  <c r="J30" i="63" l="1"/>
  <c r="J29" i="63"/>
  <c r="J28" i="63"/>
  <c r="J27" i="63"/>
  <c r="J26" i="63"/>
  <c r="J25" i="63"/>
  <c r="J24" i="63"/>
  <c r="J23" i="63"/>
  <c r="J22" i="63"/>
  <c r="J21" i="63"/>
  <c r="J20" i="63"/>
  <c r="J19" i="63"/>
  <c r="J18" i="63"/>
  <c r="C16" i="63"/>
  <c r="D18" i="51" l="1"/>
  <c r="C31" i="51" l="1"/>
  <c r="C13" i="61" l="1"/>
  <c r="A13" i="61" l="1"/>
  <c r="D48" i="51"/>
  <c r="D61" i="51" s="1"/>
  <c r="C15" i="61" l="1"/>
  <c r="B13" i="61"/>
  <c r="B26" i="62"/>
  <c r="B20" i="62"/>
  <c r="A13" i="62"/>
  <c r="F11" i="50" l="1"/>
  <c r="B15" i="51" l="1"/>
  <c r="A13" i="60"/>
  <c r="F11" i="60"/>
  <c r="F9" i="60" s="1"/>
  <c r="G11" i="60"/>
  <c r="G9" i="60" s="1"/>
  <c r="E11" i="60"/>
  <c r="E9" i="60" s="1"/>
  <c r="H12" i="56" l="1"/>
  <c r="H20" i="56"/>
  <c r="H24" i="56"/>
  <c r="G24" i="56"/>
  <c r="H18" i="56" l="1"/>
  <c r="H51" i="56" l="1"/>
  <c r="H50" i="56" s="1"/>
  <c r="H49" i="56" s="1"/>
  <c r="H47" i="56" s="1"/>
  <c r="H45" i="56" s="1"/>
  <c r="H43" i="56" s="1"/>
  <c r="H41" i="56" l="1"/>
  <c r="H39" i="56"/>
  <c r="H37" i="56" s="1"/>
  <c r="H35" i="56" s="1"/>
  <c r="H33" i="56" s="1"/>
  <c r="H10" i="56" l="1"/>
  <c r="I52" i="56" l="1"/>
  <c r="I51" i="56" s="1"/>
  <c r="I50" i="56" s="1"/>
  <c r="I49" i="56" s="1"/>
  <c r="I47" i="56" s="1"/>
  <c r="I45" i="56" s="1"/>
  <c r="I43" i="56" s="1"/>
  <c r="I41" i="56" l="1"/>
  <c r="I39" i="56"/>
  <c r="I37" i="56" s="1"/>
  <c r="I35" i="56" s="1"/>
  <c r="I33" i="56" s="1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10" i="56" l="1"/>
  <c r="D26" i="62" l="1"/>
  <c r="D39" i="62"/>
  <c r="D13" i="62"/>
  <c r="D12" i="62" s="1"/>
  <c r="G31" i="50"/>
  <c r="G30" i="50" l="1"/>
  <c r="G57" i="50"/>
  <c r="G65" i="50" s="1"/>
  <c r="G64" i="50" s="1"/>
  <c r="G63" i="50" s="1"/>
  <c r="G62" i="50" s="1"/>
  <c r="G60" i="50" s="1"/>
  <c r="G58" i="50" s="1"/>
  <c r="D54" i="51" s="1"/>
  <c r="D45" i="62"/>
  <c r="D33" i="62" s="1"/>
  <c r="D32" i="62" s="1"/>
  <c r="D11" i="62" s="1"/>
  <c r="H13" i="60"/>
  <c r="H11" i="60" l="1"/>
  <c r="D13" i="60"/>
  <c r="G56" i="50"/>
  <c r="G29" i="50"/>
  <c r="G28" i="50" l="1"/>
  <c r="G55" i="50"/>
  <c r="H9" i="60"/>
  <c r="D9" i="60" s="1"/>
  <c r="D11" i="60"/>
  <c r="G27" i="50" l="1"/>
  <c r="G26" i="50" s="1"/>
  <c r="G25" i="50" s="1"/>
  <c r="G24" i="50" s="1"/>
  <c r="G54" i="50"/>
  <c r="G52" i="50" s="1"/>
  <c r="G50" i="50" s="1"/>
  <c r="D67" i="51" l="1"/>
  <c r="G40" i="50"/>
  <c r="G39" i="50" s="1"/>
  <c r="G38" i="50" s="1"/>
  <c r="G37" i="50" s="1"/>
  <c r="G36" i="50" s="1"/>
  <c r="G35" i="50" s="1"/>
  <c r="G34" i="50" s="1"/>
  <c r="G32" i="50" s="1"/>
  <c r="G22" i="50" s="1"/>
  <c r="G20" i="50" s="1"/>
  <c r="G18" i="50" s="1"/>
  <c r="G16" i="50" s="1"/>
  <c r="G48" i="50"/>
  <c r="D24" i="51"/>
  <c r="D13" i="61" l="1"/>
  <c r="D37" i="51"/>
  <c r="G14" i="50"/>
  <c r="G12" i="50" s="1"/>
  <c r="G41" i="50"/>
  <c r="G46" i="50"/>
  <c r="G42" i="50"/>
  <c r="G44" i="50"/>
  <c r="G10" i="50" l="1"/>
  <c r="D15" i="61"/>
  <c r="D11" i="61"/>
  <c r="D9" i="61" s="1"/>
</calcChain>
</file>

<file path=xl/sharedStrings.xml><?xml version="1.0" encoding="utf-8"?>
<sst xmlns="http://schemas.openxmlformats.org/spreadsheetml/2006/main" count="410" uniqueCount="210">
  <si>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</si>
  <si>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</si>
  <si>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</si>
  <si>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</si>
  <si>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</si>
  <si>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</si>
  <si>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</si>
  <si>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</si>
  <si>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</si>
  <si>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</si>
  <si>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</si>
  <si>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</si>
  <si>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</si>
  <si>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</si>
  <si>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</si>
  <si>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</si>
  <si>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</si>
  <si>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</si>
  <si>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</si>
  <si>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</si>
  <si>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</si>
  <si>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</si>
  <si>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</si>
  <si>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</si>
  <si>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</si>
  <si>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</si>
  <si>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</si>
  <si>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</si>
  <si>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</si>
  <si>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</si>
  <si>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</si>
  <si>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</si>
  <si>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</si>
  <si>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</si>
  <si>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</si>
  <si>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</si>
  <si>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</si>
  <si>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</si>
  <si>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</si>
  <si>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</si>
  <si>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</si>
  <si>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</si>
  <si>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</si>
  <si>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ՄԱՍ 2. ՊԵՏԱԿԱՆ ՄԱՐՄՆԻ ԳԾՈՎ ԱՐԴՅՈՒՆՔԱՅԻՆ (ԿԱՏԱՐՈՂԱԿԱՆ) ՑՈՒՑԱՆԻՇՆԵՐԸ 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</si>
  <si>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</si>
  <si>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</si>
  <si>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</si>
  <si>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</si>
  <si>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</si>
  <si>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</si>
  <si>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</si>
  <si>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</si>
  <si>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</si>
  <si>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</si>
  <si>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</si>
  <si>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</si>
  <si>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</si>
  <si>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</si>
  <si>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</si>
  <si>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 xml:space="preserve">ՀՀ կառավարության  2023 թվականի </t>
  </si>
  <si>
    <t xml:space="preserve"> Ծառայությունների մատուցում </t>
  </si>
  <si>
    <t>Աղյուսակ 9.1.7</t>
  </si>
  <si>
    <t>Ցուցանիշների փոփոխությունը                   (նվազեցումները նշված են փակագծերում)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</si>
  <si>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</si>
  <si>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</si>
  <si>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</si>
  <si>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</si>
  <si>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</si>
  <si>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</si>
  <si>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</si>
  <si>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</si>
  <si>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1001 </t>
  </si>
  <si>
    <t xml:space="preserve"> 11001 </t>
  </si>
  <si>
    <t xml:space="preserve"> Տարածքային կառավարման և ենթակառուցվածքների քաղաքականության մշակում և ծառայությունների մատուցում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</si>
  <si>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</si>
  <si>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</si>
  <si>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 </t>
  </si>
  <si>
    <t xml:space="preserve"> Տարածքային կառավարման ոլորտում քաղաքականության մշակում, ծրագրերի համակարգում և մոնիտորինգի իրականացում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</si>
  <si>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</si>
  <si>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</si>
  <si>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</si>
  <si>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</si>
  <si>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</si>
  <si>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</si>
  <si>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</si>
  <si>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</si>
  <si>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ՀՀ տարածքային կառավարման և ենթակառուցվածքների նախարարություն</t>
  </si>
  <si>
    <t xml:space="preserve"> 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</si>
  <si>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</si>
  <si>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</si>
  <si>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Բաժին N 01</t>
  </si>
  <si>
    <t>Խումբ N 01</t>
  </si>
  <si>
    <t>Դաս N 01</t>
  </si>
  <si>
    <t xml:space="preserve">Օրենսդիր և գործադիր մարմիններ, պետական
կառավարում </t>
  </si>
  <si>
    <t>Հավելված N 5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</si>
  <si>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</si>
  <si>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</si>
  <si>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Տարի</t>
  </si>
  <si>
    <t xml:space="preserve">ԸՆԴԱՄԵՆԸ </t>
  </si>
  <si>
    <t>այդ թվում`</t>
  </si>
  <si>
    <t>ՀՀ կառավարության 2023 թվականի</t>
  </si>
  <si>
    <t xml:space="preserve">        ------------  N ---------- որոշման</t>
  </si>
  <si>
    <t>հազ.դրամ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</si>
  <si>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</si>
  <si>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</si>
  <si>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այդ թվում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</si>
  <si>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</si>
  <si>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</si>
  <si>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</si>
  <si>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</si>
  <si>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այդ թվում՝ </t>
  </si>
  <si>
    <t xml:space="preserve">ՀՀ տարածքային կառավարման և ենթակառուցվածքների նախարարություն </t>
  </si>
  <si>
    <t>ՀՀ կառավարության  2023 թվականի</t>
  </si>
  <si>
    <t>Ծրագրային դասիչը</t>
  </si>
  <si>
    <t>Միջոց_x000D_առում</t>
  </si>
  <si>
    <t>ԸՆԴԱՄԵՆԸ</t>
  </si>
  <si>
    <t>Այդ թվում՝ ըստ կատարողների</t>
  </si>
  <si>
    <t>ՀՀ Կառավարություն</t>
  </si>
  <si>
    <t>11</t>
  </si>
  <si>
    <t>01</t>
  </si>
  <si>
    <t>ՀՀ տարածքային կառավարման և ենթակառուցվածքների նախարարության կարողությունների զարգացում և տեխնիկական հագեցվածության ապահովում</t>
  </si>
  <si>
    <t xml:space="preserve">այդ թվում` ըստ կատարողների </t>
  </si>
  <si>
    <t xml:space="preserve">այդ թվում` բյուջետային ծախսերի տնտեսագիտական դասակարգման հոդվածներ </t>
  </si>
  <si>
    <t>]</t>
  </si>
  <si>
    <t xml:space="preserve">Հավելված N 1 </t>
  </si>
  <si>
    <t xml:space="preserve">«ՀԱՅԱՍՏԱՆԻ ՀԱՆՐԱՊԵՏՈՒԹՅԱՆ 2023 ԹՎԱԿԱՆԻ ՊԵՏԱԿԱՆ ԲՅՈՒՋԵԻ ՄԱՍԻՆ» ՀԱՅԱՍՏԱՆԻ ՀԱՆՐԱՊԵՏՈՒԹՅԱՆ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</si>
  <si>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</si>
  <si>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</si>
  <si>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>ԸՆԴԱՄԵՆԸ ԾԱԽՍԵՐ</t>
  </si>
  <si>
    <t>ՀՀ կառավարություն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</si>
  <si>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</si>
  <si>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</si>
  <si>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</si>
  <si>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</si>
  <si>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</si>
  <si>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</si>
  <si>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</si>
  <si>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</si>
  <si>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</si>
  <si>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</si>
  <si>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Ծրագրի միջոցառումներ</t>
  </si>
  <si>
    <t>Միջոցառման անվանումը՝</t>
  </si>
  <si>
    <t>Միջոցառման նկարագրությունը՝</t>
  </si>
  <si>
    <t>Միջոցառման տեսակը՝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</si>
  <si>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</si>
  <si>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</si>
  <si>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</si>
  <si>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ՀՀ տարածքային կառավարման և ենթակառուցվածքների
նախարարության կարողությունների զարգացում և
տեխնիկական հագեցվածության ապահովում 
</t>
  </si>
  <si>
    <t xml:space="preserve">ՀՀ տարածքային կառավարման և ենթակառուցվածքների
նախարարության աշխատանքային պայմանների
բարելավման համար վարչական սարքավորումների
ձեռքբերում </t>
  </si>
  <si>
    <t xml:space="preserve">Պետական մարմինների կողմից օգտագործվող ոչ
ֆինանսական ակտիվների հետ գործառնություններ 
</t>
  </si>
  <si>
    <t>ի    ___Ն որոշման</t>
  </si>
  <si>
    <t>-</t>
  </si>
  <si>
    <t xml:space="preserve">ՀՀ ՏԱՐԱԾՔԱՅԻՆ ԿԱՌԱՎԱՐՄԱՆ ԵՎ  ԵՆԹԱԿԱՌՈՒՑՎԱԾՔՆԵՐԻ ՆԱԽԱՐԱՐՈՒԹՅՈՒՆ </t>
  </si>
  <si>
    <t>Աղյուսակ N 9.47</t>
  </si>
  <si>
    <t>Աղյուսակ N 9.1.58</t>
  </si>
  <si>
    <t>ՀՀ ԿԱՌԱՎԱՐՈՒԹՅՈՒՆ</t>
  </si>
  <si>
    <t xml:space="preserve"> ՄԱՍ 1.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</si>
  <si>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</si>
  <si>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</si>
  <si>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</si>
  <si>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</si>
  <si>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ՀԱՅԱՍՏԱՆԻ ՀԱՆՐԱՊԵՏՈՒԹՅԱՆ ԿԱՌԱՎԱՐՈՒԹՅԱՆ 2022 ԹՎԱԿԱՆԻ ԴԵԿՏԵՄԲԵՐԻ 29-Ի N 2111-Ն ՈՐՈՇՄԱՆ N 9 և N 9.1 ՀԱՎԵԼՎԱԾՆԵՐԻ NN 9.7,9.47 և 9.1.7, 9.1.58 ԱՂՅՈՒՍԱԿՆԵՐՈՒՄ ԿԱՏԱՐՎՈՂ ՓՈՓՈԽՈՒԹՅՈՒՆՆԵՐԸ ԵՎ ԼՐԱՑՈՒՄՆԵՐԸ</t>
  </si>
  <si>
    <t>1001-31001</t>
  </si>
  <si>
    <t>Հավելված N 6</t>
  </si>
  <si>
    <t>Հավելված N4</t>
  </si>
  <si>
    <t>Հավելված N 3</t>
  </si>
  <si>
    <t>ՀՀ տարածքային կառավարման և ենթակառուցվածքների նախարարության աշխատանքային պայմանների բարելավման համար վարչական սարքավորումների ձեռքբերում</t>
  </si>
  <si>
    <t>Պետական մարմինների կողմից օգտագործվող ոչ
ֆինանսական ակտիվների հետ գործառնություններ</t>
  </si>
  <si>
    <t xml:space="preserve"> Ակտիվն օգտագործող
կազմակերպության անվանումը՝ 
</t>
  </si>
  <si>
    <t>ՀՀ տարածքային կառավարման և ենթակառուցվածքների
նախարարություն</t>
  </si>
  <si>
    <t>Ցուցանիշների փոփոխությունը (ավելացումները նշված են դրական նշանով)</t>
  </si>
  <si>
    <t xml:space="preserve"> ՄԵՔԵՆԱՆԵՐ  ԵՎ  ՍԱՐՔԱՎՈՐՈՒՄՆԵՐ</t>
  </si>
  <si>
    <t xml:space="preserve"> - Վարչական սարքավորումներ</t>
  </si>
  <si>
    <t>Ցուցանիշների փոփոխությունը (Ավելացումները նշված են դրական նշանով)</t>
  </si>
  <si>
    <t>30211190/501</t>
  </si>
  <si>
    <t>Անձնական համակարգիչներ</t>
  </si>
  <si>
    <t>ԷԱՃ</t>
  </si>
  <si>
    <t>հատ</t>
  </si>
  <si>
    <t>30232110/501</t>
  </si>
  <si>
    <t>Լազերային տպիչներ</t>
  </si>
  <si>
    <t>32421300/503</t>
  </si>
  <si>
    <t>Ցանցային բաժանարար</t>
  </si>
  <si>
    <t>32421300/501</t>
  </si>
  <si>
    <t>32421300/502</t>
  </si>
  <si>
    <t>31151120/501</t>
  </si>
  <si>
    <t>Անխափան սնուցման աղբյուրներ</t>
  </si>
  <si>
    <t>39111180/501</t>
  </si>
  <si>
    <t>Աթոռ գրասենյակային</t>
  </si>
  <si>
    <t>39111220/501</t>
  </si>
  <si>
    <t>Բազկաթոռ՝ ղեկավարի</t>
  </si>
  <si>
    <t>39531700/501</t>
  </si>
  <si>
    <t>Ուղեգորգեր</t>
  </si>
  <si>
    <t>քմ</t>
  </si>
  <si>
    <t>39515410/501</t>
  </si>
  <si>
    <t>Ներքին շերտավարագույրներ</t>
  </si>
  <si>
    <t>39714200/501</t>
  </si>
  <si>
    <t>Օդորակիչներ</t>
  </si>
  <si>
    <t>39714200/502</t>
  </si>
  <si>
    <t>32231220/501</t>
  </si>
  <si>
    <t>Տեսակոնֆերանսի համակարգ</t>
  </si>
  <si>
    <t>1001-11001</t>
  </si>
  <si>
    <t>Ներքին աուդիտի ծառայություններ</t>
  </si>
  <si>
    <t>79211180/1</t>
  </si>
  <si>
    <t>դրամ</t>
  </si>
  <si>
    <t>ՀԱՅԱՍՏԱՆԻ ՀԱՆՐԱՊԵՏՈՒԹՅԱՆ ԿԱՌԱՎԱՐՈՒԹՅԱՆ 2022 ԹՎԱԿԱՆԻ ԴԵԿՏԵՄԲԵՐԻ 29-Ի N 2111-Ն ՈՐՈՇՄԱՆ N 10 ՀԱՎԵԼՎԱԾՈՒՄ ԿԱՏԱՐՎՈՂ  ՓՈՓՈԽՈՒԹՅՈՒՆՆԵՐԸ ԵՎ ԼՐԱՑՈՒՄՆԵՐԸ</t>
  </si>
  <si>
    <t>ՄԱՍ III. ԾԱՌԱՅՈՒԹՅՈՒՆՆԵՐ</t>
  </si>
  <si>
    <t xml:space="preserve"> ՄԱՍ I. Ա Պ Ր Ա Ն Ք Ն Ե Ր</t>
  </si>
  <si>
    <t xml:space="preserve">«ՀԱՅԱՍՏԱՆԻ ՀԱՆՐԱՊԵՏՈՒԹՅԱՆ 2023 ԹՎԱԿԱՆԻ ՊԵՏԱԿԱՆ ԲՅՈՒՋԵԻ ՄԱՍԻՆ» ՕՐԵՆՔԻ N 1 ՀԱՎԵԼՎԱԾԻ N 3 ԱՂՅՈՒՍԱԿՈՒՄ ԿԱՏԱՐՎՈՂ ՓՈՓՈԽՈՒԹՅՈՒՆԸ  </t>
  </si>
  <si>
    <t xml:space="preserve">  ՀԱՅԱUՏԱՆԻ ՀԱՆՐԱՊԵՏՈՒԹՅԱՆ ԿԱՌԱՎԱՐՈՒԹՅԱՆ 2022 ԹՎԱԿԱՆԻ ԴԵԿՏԵՄԲԵՐԻ 29-Ի N 2111-Ն ՈՐՈՇՄԱՆ N 5 ՀԱՎԵԼՎԱԾԻ N 2 ԱՂՅՈՒՍԱԿՈՒՄ ԿԱՏԱՐՎՈՂ ՓՈՓՈԽՈՒԹՅՈՒՆԸ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</si>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</sst>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(* #,##0.0_);_(* \(#,##0.0\);_(* &quot;-&quot;??_);_(@_)"/>
    <numFmt numFmtId="171" formatCode="_-* #,##0.00_р_._-;\-* #,##0.00_р_._-;_-* &quot;-&quot;??_р_._-;_-@_-"/>
    <numFmt numFmtId="172" formatCode="_ * #,##0.00_)\ _ _ ;_ * \(#,##0.00\)\ _ _ ;_ * &quot;-&quot;??_)\ _ _ ;_ @_ "/>
    <numFmt numFmtId="173" formatCode="_(* #,##0.0_);_(* \(#,##0.0\);_(* &quot;-&quot;?_);_(@_)"/>
    <numFmt numFmtId="174" formatCode="#,##0.0"/>
    <numFmt numFmtId="175" formatCode="0.0_);\(0.0\)"/>
    <numFmt numFmtId="176" formatCode="_(* #,##0_);_(* \(#,##0\);_(* &quot;-&quot;??_);_(@_)"/>
    <numFmt numFmtId="177" formatCode="[&lt;=9999999]###\-####;\(###\)\ ###\-####"/>
  </numFmts>
  <fonts count="12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name val="Arial LatRus"/>
      <family val="2"/>
    </font>
    <font>
      <b/>
      <sz val="12"/>
      <name val="GHEA Grapalat"/>
      <family val="2"/>
    </font>
    <font>
      <sz val="12"/>
      <color theme="1"/>
      <name val="GHEA Grapalat"/>
      <family val="2"/>
    </font>
    <font>
      <sz val="10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theme="1"/>
      <name val="GHEA Grapalat"/>
      <family val="3"/>
    </font>
    <font>
      <sz val="12"/>
      <name val="GHEA Grapalat"/>
      <family val="3"/>
      <charset val="204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8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933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8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9" fillId="0" borderId="0"/>
    <xf numFmtId="0" fontId="20" fillId="0" borderId="0"/>
    <xf numFmtId="167" fontId="19" fillId="0" borderId="0" applyFont="0" applyFill="0" applyBorder="0" applyAlignment="0" applyProtection="0"/>
    <xf numFmtId="0" fontId="15" fillId="0" borderId="0"/>
    <xf numFmtId="43" fontId="22" fillId="0" borderId="0" applyFon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36" fillId="0" borderId="0"/>
    <xf numFmtId="0" fontId="16" fillId="0" borderId="0">
      <alignment horizontal="left" vertical="top" wrapText="1"/>
    </xf>
    <xf numFmtId="0" fontId="13" fillId="0" borderId="0"/>
    <xf numFmtId="0" fontId="23" fillId="8" borderId="9" applyNumberFormat="0" applyFont="0" applyAlignment="0" applyProtection="0"/>
    <xf numFmtId="0" fontId="19" fillId="8" borderId="9" applyNumberFormat="0" applyFont="0" applyAlignment="0" applyProtection="0"/>
    <xf numFmtId="0" fontId="38" fillId="6" borderId="6" applyNumberFormat="0" applyAlignment="0" applyProtection="0"/>
    <xf numFmtId="9" fontId="1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/>
    <xf numFmtId="0" fontId="18" fillId="0" borderId="0"/>
    <xf numFmtId="0" fontId="44" fillId="4" borderId="0" applyNumberFormat="0" applyBorder="0" applyAlignment="0" applyProtection="0"/>
    <xf numFmtId="0" fontId="21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11" applyNumberFormat="0" applyAlignment="0" applyProtection="0"/>
    <xf numFmtId="0" fontId="48" fillId="52" borderId="12" applyNumberFormat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11" applyNumberFormat="0" applyAlignment="0" applyProtection="0"/>
    <xf numFmtId="0" fontId="55" fillId="0" borderId="16" applyNumberFormat="0" applyFill="0" applyAlignment="0" applyProtection="0"/>
    <xf numFmtId="0" fontId="56" fillId="53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9" fillId="0" borderId="0"/>
    <xf numFmtId="0" fontId="13" fillId="0" borderId="0"/>
    <xf numFmtId="0" fontId="13" fillId="0" borderId="0"/>
    <xf numFmtId="0" fontId="18" fillId="54" borderId="17" applyNumberFormat="0" applyFont="0" applyAlignment="0" applyProtection="0"/>
    <xf numFmtId="0" fontId="57" fillId="51" borderId="18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3" fillId="0" borderId="0"/>
    <xf numFmtId="0" fontId="13" fillId="0" borderId="0"/>
    <xf numFmtId="0" fontId="19" fillId="0" borderId="0"/>
    <xf numFmtId="0" fontId="16" fillId="0" borderId="0">
      <alignment horizontal="left" vertical="top" wrapText="1"/>
    </xf>
    <xf numFmtId="0" fontId="21" fillId="0" borderId="0"/>
    <xf numFmtId="0" fontId="64" fillId="0" borderId="0"/>
    <xf numFmtId="0" fontId="13" fillId="0" borderId="0"/>
    <xf numFmtId="0" fontId="13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2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68" fillId="3" borderId="0" applyNumberFormat="0" applyBorder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0" fontId="71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78" fillId="6" borderId="6" applyNumberFormat="0" applyAlignment="0" applyProtection="0"/>
    <xf numFmtId="0" fontId="66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0" fontId="54" fillId="41" borderId="21" applyNumberFormat="0" applyAlignment="0" applyProtection="0"/>
    <xf numFmtId="0" fontId="10" fillId="0" borderId="0"/>
    <xf numFmtId="0" fontId="18" fillId="54" borderId="22" applyNumberFormat="0" applyFont="0" applyAlignment="0" applyProtection="0"/>
    <xf numFmtId="0" fontId="57" fillId="51" borderId="23" applyNumberFormat="0" applyAlignment="0" applyProtection="0"/>
    <xf numFmtId="0" fontId="59" fillId="0" borderId="24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7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0" fontId="16" fillId="0" borderId="0">
      <alignment horizontal="left" vertical="top" wrapText="1"/>
    </xf>
    <xf numFmtId="165" fontId="15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15" fillId="10" borderId="0" applyNumberFormat="0" applyBorder="0" applyAlignment="0" applyProtection="0"/>
    <xf numFmtId="0" fontId="9" fillId="14" borderId="0" applyNumberFormat="0" applyBorder="0" applyAlignment="0" applyProtection="0"/>
    <xf numFmtId="0" fontId="15" fillId="14" borderId="0" applyNumberFormat="0" applyBorder="0" applyAlignment="0" applyProtection="0"/>
    <xf numFmtId="0" fontId="9" fillId="18" borderId="0" applyNumberFormat="0" applyBorder="0" applyAlignment="0" applyProtection="0"/>
    <xf numFmtId="0" fontId="15" fillId="18" borderId="0" applyNumberFormat="0" applyBorder="0" applyAlignment="0" applyProtection="0"/>
    <xf numFmtId="0" fontId="9" fillId="22" borderId="0" applyNumberFormat="0" applyBorder="0" applyAlignment="0" applyProtection="0"/>
    <xf numFmtId="0" fontId="15" fillId="22" borderId="0" applyNumberFormat="0" applyBorder="0" applyAlignment="0" applyProtection="0"/>
    <xf numFmtId="0" fontId="9" fillId="26" borderId="0" applyNumberFormat="0" applyBorder="0" applyAlignment="0" applyProtection="0"/>
    <xf numFmtId="0" fontId="15" fillId="26" borderId="0" applyNumberFormat="0" applyBorder="0" applyAlignment="0" applyProtection="0"/>
    <xf numFmtId="0" fontId="9" fillId="30" borderId="0" applyNumberFormat="0" applyBorder="0" applyAlignment="0" applyProtection="0"/>
    <xf numFmtId="0" fontId="15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15" fillId="11" borderId="0" applyNumberFormat="0" applyBorder="0" applyAlignment="0" applyProtection="0"/>
    <xf numFmtId="0" fontId="9" fillId="15" borderId="0" applyNumberFormat="0" applyBorder="0" applyAlignment="0" applyProtection="0"/>
    <xf numFmtId="0" fontId="15" fillId="15" borderId="0" applyNumberFormat="0" applyBorder="0" applyAlignment="0" applyProtection="0"/>
    <xf numFmtId="0" fontId="9" fillId="19" borderId="0" applyNumberFormat="0" applyBorder="0" applyAlignment="0" applyProtection="0"/>
    <xf numFmtId="0" fontId="15" fillId="19" borderId="0" applyNumberFormat="0" applyBorder="0" applyAlignment="0" applyProtection="0"/>
    <xf numFmtId="0" fontId="9" fillId="23" borderId="0" applyNumberFormat="0" applyBorder="0" applyAlignment="0" applyProtection="0"/>
    <xf numFmtId="0" fontId="15" fillId="23" borderId="0" applyNumberFormat="0" applyBorder="0" applyAlignment="0" applyProtection="0"/>
    <xf numFmtId="0" fontId="9" fillId="27" borderId="0" applyNumberFormat="0" applyBorder="0" applyAlignment="0" applyProtection="0"/>
    <xf numFmtId="0" fontId="15" fillId="27" borderId="0" applyNumberFormat="0" applyBorder="0" applyAlignment="0" applyProtection="0"/>
    <xf numFmtId="0" fontId="9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83" fillId="12" borderId="0" applyNumberFormat="0" applyBorder="0" applyAlignment="0" applyProtection="0"/>
    <xf numFmtId="0" fontId="67" fillId="16" borderId="0" applyNumberFormat="0" applyBorder="0" applyAlignment="0" applyProtection="0"/>
    <xf numFmtId="0" fontId="83" fillId="16" borderId="0" applyNumberFormat="0" applyBorder="0" applyAlignment="0" applyProtection="0"/>
    <xf numFmtId="0" fontId="67" fillId="20" borderId="0" applyNumberFormat="0" applyBorder="0" applyAlignment="0" applyProtection="0"/>
    <xf numFmtId="0" fontId="83" fillId="20" borderId="0" applyNumberFormat="0" applyBorder="0" applyAlignment="0" applyProtection="0"/>
    <xf numFmtId="0" fontId="67" fillId="24" borderId="0" applyNumberFormat="0" applyBorder="0" applyAlignment="0" applyProtection="0"/>
    <xf numFmtId="0" fontId="83" fillId="24" borderId="0" applyNumberFormat="0" applyBorder="0" applyAlignment="0" applyProtection="0"/>
    <xf numFmtId="0" fontId="67" fillId="28" borderId="0" applyNumberFormat="0" applyBorder="0" applyAlignment="0" applyProtection="0"/>
    <xf numFmtId="0" fontId="83" fillId="28" borderId="0" applyNumberFormat="0" applyBorder="0" applyAlignment="0" applyProtection="0"/>
    <xf numFmtId="0" fontId="67" fillId="32" borderId="0" applyNumberFormat="0" applyBorder="0" applyAlignment="0" applyProtection="0"/>
    <xf numFmtId="0" fontId="83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61" fillId="0" borderId="0"/>
    <xf numFmtId="0" fontId="67" fillId="9" borderId="0" applyNumberFormat="0" applyBorder="0" applyAlignment="0" applyProtection="0"/>
    <xf numFmtId="0" fontId="83" fillId="9" borderId="0" applyNumberFormat="0" applyBorder="0" applyAlignment="0" applyProtection="0"/>
    <xf numFmtId="0" fontId="67" fillId="13" borderId="0" applyNumberFormat="0" applyBorder="0" applyAlignment="0" applyProtection="0"/>
    <xf numFmtId="0" fontId="83" fillId="13" borderId="0" applyNumberFormat="0" applyBorder="0" applyAlignment="0" applyProtection="0"/>
    <xf numFmtId="0" fontId="67" fillId="17" borderId="0" applyNumberFormat="0" applyBorder="0" applyAlignment="0" applyProtection="0"/>
    <xf numFmtId="0" fontId="83" fillId="17" borderId="0" applyNumberFormat="0" applyBorder="0" applyAlignment="0" applyProtection="0"/>
    <xf numFmtId="0" fontId="67" fillId="21" borderId="0" applyNumberFormat="0" applyBorder="0" applyAlignment="0" applyProtection="0"/>
    <xf numFmtId="0" fontId="83" fillId="21" borderId="0" applyNumberFormat="0" applyBorder="0" applyAlignment="0" applyProtection="0"/>
    <xf numFmtId="0" fontId="67" fillId="25" borderId="0" applyNumberFormat="0" applyBorder="0" applyAlignment="0" applyProtection="0"/>
    <xf numFmtId="0" fontId="83" fillId="25" borderId="0" applyNumberFormat="0" applyBorder="0" applyAlignment="0" applyProtection="0"/>
    <xf numFmtId="0" fontId="67" fillId="29" borderId="0" applyNumberFormat="0" applyBorder="0" applyAlignment="0" applyProtection="0"/>
    <xf numFmtId="0" fontId="83" fillId="29" borderId="0" applyNumberFormat="0" applyBorder="0" applyAlignment="0" applyProtection="0"/>
    <xf numFmtId="0" fontId="76" fillId="5" borderId="5" applyNumberFormat="0" applyAlignment="0" applyProtection="0"/>
    <xf numFmtId="0" fontId="84" fillId="5" borderId="5" applyNumberFormat="0" applyAlignment="0" applyProtection="0"/>
    <xf numFmtId="0" fontId="78" fillId="6" borderId="6" applyNumberFormat="0" applyAlignment="0" applyProtection="0"/>
    <xf numFmtId="0" fontId="85" fillId="6" borderId="6" applyNumberFormat="0" applyAlignment="0" applyProtection="0"/>
    <xf numFmtId="0" fontId="69" fillId="6" borderId="5" applyNumberFormat="0" applyAlignment="0" applyProtection="0"/>
    <xf numFmtId="0" fontId="86" fillId="6" borderId="5" applyNumberFormat="0" applyAlignment="0" applyProtection="0"/>
    <xf numFmtId="0" fontId="73" fillId="0" borderId="2" applyNumberFormat="0" applyFill="0" applyAlignment="0" applyProtection="0"/>
    <xf numFmtId="0" fontId="87" fillId="0" borderId="2" applyNumberFormat="0" applyFill="0" applyAlignment="0" applyProtection="0"/>
    <xf numFmtId="0" fontId="74" fillId="0" borderId="3" applyNumberFormat="0" applyFill="0" applyAlignment="0" applyProtection="0"/>
    <xf numFmtId="0" fontId="88" fillId="0" borderId="3" applyNumberFormat="0" applyFill="0" applyAlignment="0" applyProtection="0"/>
    <xf numFmtId="0" fontId="75" fillId="0" borderId="4" applyNumberFormat="0" applyFill="0" applyAlignment="0" applyProtection="0"/>
    <xf numFmtId="0" fontId="89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90" fillId="0" borderId="10" applyNumberFormat="0" applyFill="0" applyAlignment="0" applyProtection="0"/>
    <xf numFmtId="0" fontId="70" fillId="7" borderId="8" applyNumberFormat="0" applyAlignment="0" applyProtection="0"/>
    <xf numFmtId="0" fontId="91" fillId="7" borderId="8" applyNumberFormat="0" applyAlignment="0" applyProtection="0"/>
    <xf numFmtId="0" fontId="92" fillId="4" borderId="0" applyNumberFormat="0" applyBorder="0" applyAlignment="0" applyProtection="0"/>
    <xf numFmtId="0" fontId="93" fillId="4" borderId="0" applyNumberFormat="0" applyBorder="0" applyAlignment="0" applyProtection="0"/>
    <xf numFmtId="0" fontId="18" fillId="0" borderId="0"/>
    <xf numFmtId="0" fontId="68" fillId="3" borderId="0" applyNumberFormat="0" applyBorder="0" applyAlignment="0" applyProtection="0"/>
    <xf numFmtId="0" fontId="94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77" fillId="0" borderId="7" applyNumberFormat="0" applyFill="0" applyAlignment="0" applyProtection="0"/>
    <xf numFmtId="0" fontId="96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72" fillId="2" borderId="0" applyNumberFormat="0" applyBorder="0" applyAlignment="0" applyProtection="0"/>
    <xf numFmtId="0" fontId="98" fillId="2" borderId="0" applyNumberFormat="0" applyBorder="0" applyAlignment="0" applyProtection="0"/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8" fillId="8" borderId="9" applyNumberFormat="0" applyFont="0" applyAlignment="0" applyProtection="0"/>
    <xf numFmtId="164" fontId="2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65" fillId="0" borderId="0" applyFont="0" applyFill="0" applyBorder="0" applyAlignment="0" applyProtection="0"/>
    <xf numFmtId="164" fontId="16" fillId="0" borderId="0" applyFont="0" applyFill="0" applyBorder="0" applyAlignment="0" applyProtection="0">
      <alignment horizontal="left" vertical="top" wrapText="1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8" fillId="8" borderId="9" applyNumberFormat="0" applyFont="0" applyAlignment="0" applyProtection="0"/>
    <xf numFmtId="164" fontId="8" fillId="0" borderId="0" applyFont="0" applyFill="0" applyBorder="0" applyAlignment="0" applyProtection="0"/>
    <xf numFmtId="0" fontId="47" fillId="51" borderId="25" applyNumberFormat="0" applyAlignment="0" applyProtection="0"/>
    <xf numFmtId="164" fontId="8" fillId="0" borderId="0" applyFont="0" applyFill="0" applyBorder="0" applyAlignment="0" applyProtection="0"/>
    <xf numFmtId="0" fontId="54" fillId="41" borderId="25" applyNumberFormat="0" applyAlignment="0" applyProtection="0"/>
    <xf numFmtId="0" fontId="8" fillId="0" borderId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9" fillId="0" borderId="28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8" fillId="8" borderId="9" applyNumberFormat="0" applyFont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68" fillId="3" borderId="0" applyNumberFormat="0" applyBorder="0" applyAlignment="0" applyProtection="0"/>
    <xf numFmtId="0" fontId="92" fillId="4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7" fillId="0" borderId="7" applyNumberFormat="0" applyFill="0" applyAlignment="0" applyProtection="0"/>
    <xf numFmtId="0" fontId="70" fillId="7" borderId="8" applyNumberFormat="0" applyAlignment="0" applyProtection="0"/>
    <xf numFmtId="0" fontId="8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6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67" fillId="12" borderId="0" applyNumberFormat="0" applyBorder="0" applyAlignment="0" applyProtection="0"/>
    <xf numFmtId="0" fontId="6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67" fillId="16" borderId="0" applyNumberFormat="0" applyBorder="0" applyAlignment="0" applyProtection="0"/>
    <xf numFmtId="0" fontId="6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7" fillId="32" borderId="0" applyNumberFormat="0" applyBorder="0" applyAlignment="0" applyProtection="0"/>
    <xf numFmtId="0" fontId="7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8" fillId="54" borderId="40" applyNumberFormat="0" applyFont="0" applyAlignment="0" applyProtection="0"/>
    <xf numFmtId="0" fontId="57" fillId="51" borderId="41" applyNumberFormat="0" applyAlignment="0" applyProtection="0"/>
    <xf numFmtId="0" fontId="59" fillId="0" borderId="42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8" fillId="0" borderId="0"/>
    <xf numFmtId="43" fontId="18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5" fillId="0" borderId="0"/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56">
    <xf numFmtId="0" fontId="0" fillId="0" borderId="0" xfId="0"/>
    <xf numFmtId="0" fontId="17" fillId="0" borderId="0" xfId="9" applyFont="1" applyAlignment="1">
      <alignment vertical="center" wrapText="1"/>
    </xf>
    <xf numFmtId="0" fontId="82" fillId="0" borderId="0" xfId="0" applyFont="1" applyAlignment="1">
      <alignment vertical="center"/>
    </xf>
    <xf numFmtId="0" fontId="17" fillId="0" borderId="20" xfId="8" applyFont="1" applyBorder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0" fontId="100" fillId="0" borderId="20" xfId="0" applyFont="1" applyBorder="1" applyAlignment="1">
      <alignment horizontal="left" vertical="top" wrapText="1"/>
    </xf>
    <xf numFmtId="168" fontId="17" fillId="0" borderId="20" xfId="6" applyFont="1" applyFill="1" applyBorder="1" applyAlignment="1">
      <alignment horizontal="right" vertical="center"/>
    </xf>
    <xf numFmtId="0" fontId="81" fillId="0" borderId="20" xfId="0" applyFont="1" applyBorder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168" fontId="81" fillId="0" borderId="20" xfId="6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 wrapText="1"/>
    </xf>
    <xf numFmtId="0" fontId="17" fillId="0" borderId="20" xfId="8" applyFont="1" applyBorder="1" applyAlignment="1">
      <alignment horizontal="left" vertical="center" wrapText="1" indent="2"/>
    </xf>
    <xf numFmtId="0" fontId="17" fillId="0" borderId="20" xfId="8" quotePrefix="1" applyFont="1" applyBorder="1" applyAlignment="1">
      <alignment horizontal="center" vertical="center" wrapText="1"/>
    </xf>
    <xf numFmtId="169" fontId="17" fillId="0" borderId="0" xfId="8" applyNumberFormat="1" applyFont="1" applyAlignment="1">
      <alignment horizontal="left" vertical="center" wrapText="1"/>
    </xf>
    <xf numFmtId="168" fontId="99" fillId="0" borderId="20" xfId="6" applyFont="1" applyFill="1" applyBorder="1" applyAlignment="1">
      <alignment horizontal="right" vertical="center"/>
    </xf>
    <xf numFmtId="0" fontId="81" fillId="0" borderId="20" xfId="8" applyFont="1" applyBorder="1" applyAlignment="1">
      <alignment horizontal="left" vertical="center" wrapText="1"/>
    </xf>
    <xf numFmtId="0" fontId="81" fillId="0" borderId="0" xfId="8" applyFont="1" applyAlignment="1">
      <alignment horizontal="left" vertical="center" wrapText="1"/>
    </xf>
    <xf numFmtId="0" fontId="82" fillId="0" borderId="0" xfId="0" applyFont="1" applyAlignment="1">
      <alignment horizontal="left" vertical="center" indent="2"/>
    </xf>
    <xf numFmtId="0" fontId="17" fillId="0" borderId="0" xfId="9" applyFont="1" applyAlignment="1">
      <alignment horizontal="left" vertical="top" wrapText="1"/>
    </xf>
    <xf numFmtId="0" fontId="17" fillId="0" borderId="20" xfId="8" applyFont="1" applyBorder="1" applyAlignment="1">
      <alignment horizontal="center" vertical="center" wrapText="1"/>
    </xf>
    <xf numFmtId="0" fontId="17" fillId="0" borderId="0" xfId="8" applyFont="1" applyAlignment="1">
      <alignment horizontal="center" vertical="center" wrapText="1"/>
    </xf>
    <xf numFmtId="0" fontId="82" fillId="0" borderId="20" xfId="0" applyFont="1" applyBorder="1" applyAlignment="1">
      <alignment horizontal="left" vertical="top" wrapText="1"/>
    </xf>
    <xf numFmtId="169" fontId="81" fillId="0" borderId="0" xfId="8" applyNumberFormat="1" applyFont="1" applyAlignment="1">
      <alignment horizontal="left" vertical="center" wrapText="1"/>
    </xf>
    <xf numFmtId="168" fontId="82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1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vertical="center" wrapText="1"/>
    </xf>
    <xf numFmtId="0" fontId="17" fillId="55" borderId="0" xfId="9" applyFont="1" applyFill="1" applyAlignment="1">
      <alignment horizontal="left" vertical="top" wrapText="1"/>
    </xf>
    <xf numFmtId="0" fontId="17" fillId="55" borderId="0" xfId="0" applyFont="1" applyFill="1" applyAlignment="1">
      <alignment horizontal="left" vertical="top" wrapText="1"/>
    </xf>
    <xf numFmtId="0" fontId="17" fillId="55" borderId="20" xfId="9" applyFont="1" applyFill="1" applyBorder="1" applyAlignment="1">
      <alignment horizontal="left" vertical="top" wrapText="1"/>
    </xf>
    <xf numFmtId="0" fontId="17" fillId="55" borderId="0" xfId="9" applyFont="1" applyFill="1" applyAlignment="1">
      <alignment vertical="top" wrapText="1"/>
    </xf>
    <xf numFmtId="43" fontId="17" fillId="55" borderId="0" xfId="9" applyNumberFormat="1" applyFont="1" applyFill="1" applyAlignment="1">
      <alignment vertical="top" wrapText="1"/>
    </xf>
    <xf numFmtId="0" fontId="102" fillId="0" borderId="20" xfId="0" applyFont="1" applyBorder="1" applyAlignment="1">
      <alignment horizontal="left" vertical="top" wrapText="1"/>
    </xf>
    <xf numFmtId="0" fontId="100" fillId="55" borderId="20" xfId="9" applyFont="1" applyFill="1" applyBorder="1" applyAlignment="1">
      <alignment horizontal="left" vertical="top" wrapText="1"/>
    </xf>
    <xf numFmtId="0" fontId="102" fillId="0" borderId="20" xfId="892" applyFont="1" applyBorder="1">
      <alignment horizontal="left" vertical="top" wrapText="1"/>
    </xf>
    <xf numFmtId="0" fontId="100" fillId="55" borderId="20" xfId="9" applyFont="1" applyFill="1" applyBorder="1" applyAlignment="1">
      <alignment vertical="top" wrapText="1"/>
    </xf>
    <xf numFmtId="0" fontId="100" fillId="0" borderId="0" xfId="9" applyFont="1" applyAlignment="1">
      <alignment vertical="top"/>
    </xf>
    <xf numFmtId="0" fontId="100" fillId="0" borderId="0" xfId="8" applyFont="1" applyAlignment="1">
      <alignment horizontal="left" vertical="center" wrapText="1"/>
    </xf>
    <xf numFmtId="170" fontId="17" fillId="0" borderId="20" xfId="7" applyNumberFormat="1" applyFont="1" applyFill="1" applyBorder="1" applyAlignment="1">
      <alignment horizontal="right" vertical="center" wrapText="1"/>
    </xf>
    <xf numFmtId="0" fontId="81" fillId="55" borderId="0" xfId="9" applyFont="1" applyFill="1" applyAlignment="1">
      <alignment vertical="top" wrapText="1"/>
    </xf>
    <xf numFmtId="0" fontId="100" fillId="55" borderId="0" xfId="9" applyFont="1" applyFill="1" applyAlignment="1">
      <alignment horizontal="right" vertical="center"/>
    </xf>
    <xf numFmtId="0" fontId="17" fillId="0" borderId="20" xfId="0" applyFont="1" applyBorder="1" applyAlignment="1">
      <alignment horizontal="center" vertical="top" wrapText="1"/>
    </xf>
    <xf numFmtId="0" fontId="105" fillId="0" borderId="20" xfId="0" applyFont="1" applyBorder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0" fontId="103" fillId="0" borderId="20" xfId="892" applyFont="1" applyBorder="1">
      <alignment horizontal="left" vertical="top" wrapText="1"/>
    </xf>
    <xf numFmtId="0" fontId="106" fillId="0" borderId="29" xfId="0" applyFont="1" applyBorder="1" applyAlignment="1">
      <alignment horizontal="left" vertical="top" wrapText="1"/>
    </xf>
    <xf numFmtId="0" fontId="81" fillId="55" borderId="20" xfId="9" applyFont="1" applyFill="1" applyBorder="1" applyAlignment="1">
      <alignment horizontal="left" vertical="top" wrapText="1"/>
    </xf>
    <xf numFmtId="0" fontId="102" fillId="0" borderId="20" xfId="8" applyFont="1" applyBorder="1" applyAlignment="1">
      <alignment horizontal="center" vertical="center" wrapText="1"/>
    </xf>
    <xf numFmtId="0" fontId="17" fillId="55" borderId="0" xfId="9" applyFont="1" applyFill="1" applyAlignment="1">
      <alignment vertical="center" wrapText="1"/>
    </xf>
    <xf numFmtId="0" fontId="17" fillId="0" borderId="0" xfId="0" applyFont="1"/>
    <xf numFmtId="0" fontId="17" fillId="55" borderId="20" xfId="0" applyFont="1" applyFill="1" applyBorder="1" applyAlignment="1">
      <alignment horizontal="center" vertical="center" wrapText="1"/>
    </xf>
    <xf numFmtId="0" fontId="100" fillId="55" borderId="2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74" fontId="17" fillId="0" borderId="0" xfId="0" applyNumberFormat="1" applyFont="1" applyAlignment="1">
      <alignment vertical="center" wrapText="1"/>
    </xf>
    <xf numFmtId="174" fontId="17" fillId="0" borderId="0" xfId="0" applyNumberFormat="1" applyFont="1" applyAlignment="1">
      <alignment vertical="center"/>
    </xf>
    <xf numFmtId="0" fontId="17" fillId="0" borderId="0" xfId="0" applyFont="1" applyAlignment="1">
      <alignment horizontal="right"/>
    </xf>
    <xf numFmtId="169" fontId="17" fillId="0" borderId="0" xfId="0" applyNumberFormat="1" applyFont="1" applyAlignment="1">
      <alignment vertical="center" wrapText="1"/>
    </xf>
    <xf numFmtId="49" fontId="17" fillId="0" borderId="0" xfId="0" applyNumberFormat="1" applyFont="1" applyAlignment="1">
      <alignment horizontal="center" vertical="center" wrapText="1"/>
    </xf>
    <xf numFmtId="174" fontId="17" fillId="0" borderId="0" xfId="0" applyNumberFormat="1" applyFont="1" applyAlignment="1">
      <alignment horizontal="center" vertical="center" wrapText="1"/>
    </xf>
    <xf numFmtId="49" fontId="17" fillId="0" borderId="20" xfId="0" applyNumberFormat="1" applyFont="1" applyBorder="1" applyAlignment="1">
      <alignment horizontal="center" vertical="center" textRotation="90" wrapText="1"/>
    </xf>
    <xf numFmtId="174" fontId="17" fillId="0" borderId="20" xfId="0" applyNumberFormat="1" applyFont="1" applyBorder="1" applyAlignment="1">
      <alignment horizontal="center" vertical="center" wrapText="1"/>
    </xf>
    <xf numFmtId="49" fontId="100" fillId="0" borderId="20" xfId="0" applyNumberFormat="1" applyFont="1" applyBorder="1" applyAlignment="1">
      <alignment horizontal="center" vertical="center" textRotation="90" wrapText="1"/>
    </xf>
    <xf numFmtId="0" fontId="100" fillId="0" borderId="0" xfId="0" applyFont="1" applyAlignment="1">
      <alignment horizontal="center" vertical="center" wrapText="1"/>
    </xf>
    <xf numFmtId="0" fontId="100" fillId="0" borderId="20" xfId="0" applyFont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0" fillId="0" borderId="0" xfId="0" applyFont="1" applyAlignment="1">
      <alignment vertical="center" wrapText="1"/>
    </xf>
    <xf numFmtId="168" fontId="100" fillId="0" borderId="0" xfId="0" applyNumberFormat="1" applyFont="1" applyAlignment="1">
      <alignment vertical="center" wrapText="1"/>
    </xf>
    <xf numFmtId="0" fontId="17" fillId="0" borderId="20" xfId="353" applyFont="1" applyBorder="1" applyAlignment="1">
      <alignment horizontal="left" vertical="top" wrapText="1"/>
    </xf>
    <xf numFmtId="0" fontId="17" fillId="0" borderId="20" xfId="353" applyFont="1" applyBorder="1" applyAlignment="1">
      <alignment vertical="top" wrapText="1"/>
    </xf>
    <xf numFmtId="0" fontId="17" fillId="0" borderId="0" xfId="0" applyFont="1" applyAlignment="1">
      <alignment horizontal="right" vertical="center"/>
    </xf>
    <xf numFmtId="0" fontId="82" fillId="0" borderId="0" xfId="0" applyFont="1" applyAlignment="1">
      <alignment horizontal="right" vertical="center"/>
    </xf>
    <xf numFmtId="170" fontId="17" fillId="0" borderId="0" xfId="301" applyNumberFormat="1" applyFont="1" applyFill="1" applyAlignment="1">
      <alignment horizontal="right" vertical="center" wrapText="1"/>
    </xf>
    <xf numFmtId="170" fontId="17" fillId="0" borderId="0" xfId="301" applyNumberFormat="1" applyFont="1" applyFill="1" applyAlignment="1">
      <alignment horizontal="left" vertical="top" wrapText="1"/>
    </xf>
    <xf numFmtId="0" fontId="110" fillId="0" borderId="20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170" fontId="17" fillId="0" borderId="0" xfId="301" applyNumberFormat="1" applyFont="1" applyFill="1" applyAlignment="1">
      <alignment horizontal="right" wrapText="1"/>
    </xf>
    <xf numFmtId="49" fontId="100" fillId="57" borderId="44" xfId="0" applyNumberFormat="1" applyFont="1" applyFill="1" applyBorder="1" applyAlignment="1">
      <alignment vertical="top" wrapText="1"/>
    </xf>
    <xf numFmtId="0" fontId="100" fillId="57" borderId="44" xfId="0" applyFont="1" applyFill="1" applyBorder="1" applyAlignment="1">
      <alignment vertical="top" wrapText="1"/>
    </xf>
    <xf numFmtId="0" fontId="82" fillId="0" borderId="44" xfId="0" applyFont="1" applyBorder="1" applyAlignment="1">
      <alignment horizontal="center" vertical="top" wrapText="1"/>
    </xf>
    <xf numFmtId="0" fontId="82" fillId="0" borderId="44" xfId="0" applyFont="1" applyBorder="1" applyAlignment="1">
      <alignment vertical="top" wrapText="1"/>
    </xf>
    <xf numFmtId="0" fontId="109" fillId="0" borderId="44" xfId="0" applyFont="1" applyBorder="1" applyAlignment="1">
      <alignment horizontal="left" vertical="top" wrapText="1"/>
    </xf>
    <xf numFmtId="0" fontId="100" fillId="0" borderId="44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0" fontId="112" fillId="0" borderId="44" xfId="0" applyFont="1" applyBorder="1" applyAlignment="1">
      <alignment horizontal="left" vertical="center" wrapText="1"/>
    </xf>
    <xf numFmtId="0" fontId="82" fillId="0" borderId="44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49" fontId="100" fillId="0" borderId="44" xfId="8" applyNumberFormat="1" applyFont="1" applyBorder="1" applyAlignment="1">
      <alignment horizontal="center" vertical="top" wrapText="1"/>
    </xf>
    <xf numFmtId="0" fontId="100" fillId="0" borderId="44" xfId="8" applyFont="1" applyBorder="1" applyAlignment="1">
      <alignment horizontal="center" vertical="top" wrapText="1"/>
    </xf>
    <xf numFmtId="0" fontId="17" fillId="0" borderId="44" xfId="8" applyFont="1" applyBorder="1" applyAlignment="1">
      <alignment horizontal="center" vertical="center" wrapText="1"/>
    </xf>
    <xf numFmtId="0" fontId="102" fillId="0" borderId="44" xfId="8" applyFont="1" applyBorder="1" applyAlignment="1">
      <alignment horizontal="center" vertical="center" wrapText="1"/>
    </xf>
    <xf numFmtId="0" fontId="102" fillId="0" borderId="44" xfId="892" applyFont="1" applyBorder="1">
      <alignment horizontal="left" vertical="top" wrapText="1"/>
    </xf>
    <xf numFmtId="0" fontId="102" fillId="0" borderId="44" xfId="0" applyFont="1" applyBorder="1" applyAlignment="1">
      <alignment horizontal="left" vertical="top" wrapText="1"/>
    </xf>
    <xf numFmtId="0" fontId="105" fillId="0" borderId="44" xfId="0" applyFont="1" applyBorder="1" applyAlignment="1">
      <alignment horizontal="left" vertical="top" wrapText="1"/>
    </xf>
    <xf numFmtId="168" fontId="17" fillId="0" borderId="20" xfId="6" applyFont="1" applyFill="1" applyBorder="1">
      <alignment horizontal="right" vertical="top"/>
    </xf>
    <xf numFmtId="168" fontId="17" fillId="0" borderId="44" xfId="6" applyFont="1" applyFill="1" applyBorder="1">
      <alignment horizontal="right" vertical="top"/>
    </xf>
    <xf numFmtId="168" fontId="100" fillId="0" borderId="20" xfId="6" applyFont="1" applyFill="1" applyBorder="1">
      <alignment horizontal="right" vertical="top"/>
    </xf>
    <xf numFmtId="168" fontId="81" fillId="0" borderId="20" xfId="6" applyFont="1" applyFill="1" applyBorder="1">
      <alignment horizontal="right" vertical="top"/>
    </xf>
    <xf numFmtId="170" fontId="17" fillId="0" borderId="20" xfId="8" applyNumberFormat="1" applyFont="1" applyBorder="1" applyAlignment="1">
      <alignment horizontal="right" vertical="top" wrapText="1"/>
    </xf>
    <xf numFmtId="170" fontId="17" fillId="0" borderId="44" xfId="8" applyNumberFormat="1" applyFont="1" applyBorder="1" applyAlignment="1">
      <alignment horizontal="right" vertical="top" wrapText="1"/>
    </xf>
    <xf numFmtId="0" fontId="17" fillId="0" borderId="44" xfId="8" applyFont="1" applyBorder="1" applyAlignment="1">
      <alignment horizontal="right" vertical="top" wrapText="1"/>
    </xf>
    <xf numFmtId="176" fontId="17" fillId="0" borderId="44" xfId="8" applyNumberFormat="1" applyFont="1" applyBorder="1" applyAlignment="1">
      <alignment horizontal="right" vertical="top" wrapText="1"/>
    </xf>
    <xf numFmtId="174" fontId="17" fillId="0" borderId="44" xfId="8" applyNumberFormat="1" applyFont="1" applyBorder="1" applyAlignment="1">
      <alignment horizontal="right" vertical="top" wrapText="1"/>
    </xf>
    <xf numFmtId="0" fontId="113" fillId="0" borderId="0" xfId="0" applyFont="1"/>
    <xf numFmtId="0" fontId="82" fillId="0" borderId="0" xfId="0" applyFont="1"/>
    <xf numFmtId="0" fontId="101" fillId="0" borderId="0" xfId="0" applyFont="1" applyAlignment="1">
      <alignment horizontal="left" vertical="top" wrapText="1"/>
    </xf>
    <xf numFmtId="0" fontId="82" fillId="0" borderId="44" xfId="0" applyFont="1" applyBorder="1" applyAlignment="1">
      <alignment horizontal="center" vertical="center" wrapText="1"/>
    </xf>
    <xf numFmtId="0" fontId="115" fillId="0" borderId="44" xfId="0" applyFont="1" applyBorder="1" applyAlignment="1">
      <alignment vertical="center" wrapText="1"/>
    </xf>
    <xf numFmtId="168" fontId="100" fillId="0" borderId="44" xfId="6" applyFont="1" applyFill="1" applyBorder="1" applyAlignment="1">
      <alignment horizontal="right" vertical="center"/>
    </xf>
    <xf numFmtId="0" fontId="17" fillId="0" borderId="44" xfId="0" applyFont="1" applyBorder="1" applyAlignment="1">
      <alignment vertical="top" wrapText="1"/>
    </xf>
    <xf numFmtId="0" fontId="82" fillId="55" borderId="44" xfId="0" applyFont="1" applyFill="1" applyBorder="1" applyAlignment="1">
      <alignment horizontal="left" vertical="top" wrapText="1"/>
    </xf>
    <xf numFmtId="0" fontId="107" fillId="0" borderId="0" xfId="0" applyFont="1"/>
    <xf numFmtId="0" fontId="17" fillId="0" borderId="43" xfId="0" applyFont="1" applyBorder="1" applyAlignment="1">
      <alignment wrapText="1"/>
    </xf>
    <xf numFmtId="0" fontId="17" fillId="0" borderId="44" xfId="0" applyFont="1" applyBorder="1" applyAlignment="1">
      <alignment wrapText="1"/>
    </xf>
    <xf numFmtId="0" fontId="17" fillId="0" borderId="38" xfId="0" applyFont="1" applyBorder="1" applyAlignment="1">
      <alignment wrapText="1"/>
    </xf>
    <xf numFmtId="0" fontId="17" fillId="0" borderId="44" xfId="0" applyFont="1" applyBorder="1"/>
    <xf numFmtId="0" fontId="17" fillId="55" borderId="35" xfId="0" applyFont="1" applyFill="1" applyBorder="1"/>
    <xf numFmtId="0" fontId="17" fillId="55" borderId="44" xfId="0" applyFont="1" applyFill="1" applyBorder="1" applyAlignment="1">
      <alignment vertical="top"/>
    </xf>
    <xf numFmtId="0" fontId="107" fillId="0" borderId="0" xfId="0" applyFont="1" applyAlignment="1">
      <alignment horizontal="center"/>
    </xf>
    <xf numFmtId="0" fontId="107" fillId="0" borderId="0" xfId="0" applyFont="1" applyAlignment="1">
      <alignment horizontal="center" vertical="top"/>
    </xf>
    <xf numFmtId="0" fontId="113" fillId="0" borderId="0" xfId="0" applyFont="1" applyAlignment="1">
      <alignment horizontal="left" vertical="top" wrapText="1"/>
    </xf>
    <xf numFmtId="174" fontId="107" fillId="0" borderId="0" xfId="0" applyNumberFormat="1" applyFont="1" applyAlignment="1">
      <alignment horizontal="center" vertical="center"/>
    </xf>
    <xf numFmtId="0" fontId="17" fillId="55" borderId="0" xfId="0" applyFont="1" applyFill="1" applyAlignment="1">
      <alignment vertical="top"/>
    </xf>
    <xf numFmtId="0" fontId="82" fillId="55" borderId="0" xfId="0" applyFont="1" applyFill="1" applyAlignment="1">
      <alignment horizontal="left" vertical="top" wrapText="1"/>
    </xf>
    <xf numFmtId="43" fontId="82" fillId="0" borderId="44" xfId="7" applyFont="1" applyBorder="1" applyAlignment="1">
      <alignment horizontal="right" vertical="center" wrapText="1"/>
    </xf>
    <xf numFmtId="170" fontId="82" fillId="0" borderId="44" xfId="7" applyNumberFormat="1" applyFont="1" applyBorder="1" applyAlignment="1">
      <alignment horizontal="right" vertical="center" wrapText="1"/>
    </xf>
    <xf numFmtId="174" fontId="17" fillId="0" borderId="44" xfId="0" applyNumberFormat="1" applyFont="1" applyBorder="1" applyAlignment="1">
      <alignment horizontal="right" vertical="center"/>
    </xf>
    <xf numFmtId="0" fontId="17" fillId="55" borderId="35" xfId="0" applyFont="1" applyFill="1" applyBorder="1" applyAlignment="1">
      <alignment wrapText="1"/>
    </xf>
    <xf numFmtId="0" fontId="17" fillId="0" borderId="0" xfId="8" applyFont="1" applyAlignment="1">
      <alignment vertical="center" wrapText="1"/>
    </xf>
    <xf numFmtId="175" fontId="82" fillId="0" borderId="44" xfId="0" applyNumberFormat="1" applyFont="1" applyBorder="1" applyAlignment="1">
      <alignment horizontal="right" vertical="center" wrapText="1"/>
    </xf>
    <xf numFmtId="0" fontId="17" fillId="0" borderId="44" xfId="0" applyFont="1" applyBorder="1" applyAlignment="1">
      <alignment horizontal="right" wrapText="1"/>
    </xf>
    <xf numFmtId="43" fontId="109" fillId="0" borderId="44" xfId="7" applyFont="1" applyBorder="1" applyAlignment="1">
      <alignment horizontal="right" vertical="center" wrapText="1"/>
    </xf>
    <xf numFmtId="169" fontId="17" fillId="0" borderId="44" xfId="0" applyNumberFormat="1" applyFont="1" applyBorder="1" applyAlignment="1">
      <alignment horizontal="right" vertical="center"/>
    </xf>
    <xf numFmtId="169" fontId="17" fillId="0" borderId="20" xfId="0" applyNumberFormat="1" applyFont="1" applyBorder="1" applyAlignment="1">
      <alignment horizontal="right" vertical="center" wrapText="1"/>
    </xf>
    <xf numFmtId="168" fontId="100" fillId="55" borderId="20" xfId="6" applyFont="1" applyFill="1" applyBorder="1" applyAlignment="1">
      <alignment vertical="center"/>
    </xf>
    <xf numFmtId="174" fontId="17" fillId="55" borderId="20" xfId="0" applyNumberFormat="1" applyFont="1" applyFill="1" applyBorder="1" applyAlignment="1">
      <alignment vertical="center" wrapText="1"/>
    </xf>
    <xf numFmtId="168" fontId="17" fillId="55" borderId="20" xfId="6" applyFont="1" applyFill="1" applyBorder="1" applyAlignment="1">
      <alignment vertical="center"/>
    </xf>
    <xf numFmtId="169" fontId="17" fillId="55" borderId="20" xfId="0" applyNumberFormat="1" applyFont="1" applyFill="1" applyBorder="1" applyAlignment="1">
      <alignment vertical="center" wrapText="1"/>
    </xf>
    <xf numFmtId="168" fontId="100" fillId="55" borderId="20" xfId="6" applyFont="1" applyFill="1" applyBorder="1" applyAlignment="1">
      <alignment horizontal="right" vertical="center"/>
    </xf>
    <xf numFmtId="174" fontId="17" fillId="55" borderId="20" xfId="0" applyNumberFormat="1" applyFont="1" applyFill="1" applyBorder="1" applyAlignment="1">
      <alignment horizontal="right" vertical="center" wrapText="1"/>
    </xf>
    <xf numFmtId="168" fontId="17" fillId="55" borderId="20" xfId="6" applyFont="1" applyFill="1" applyBorder="1" applyAlignment="1">
      <alignment horizontal="right" vertical="center"/>
    </xf>
    <xf numFmtId="169" fontId="109" fillId="55" borderId="20" xfId="0" applyNumberFormat="1" applyFont="1" applyFill="1" applyBorder="1" applyAlignment="1">
      <alignment horizontal="right" vertical="center" wrapText="1"/>
    </xf>
    <xf numFmtId="169" fontId="17" fillId="55" borderId="20" xfId="0" applyNumberFormat="1" applyFont="1" applyFill="1" applyBorder="1" applyAlignment="1">
      <alignment horizontal="right" vertical="center" wrapText="1"/>
    </xf>
    <xf numFmtId="0" fontId="62" fillId="0" borderId="0" xfId="56" applyFont="1" applyAlignment="1">
      <alignment horizontal="left" vertical="top" wrapText="1"/>
    </xf>
    <xf numFmtId="0" fontId="102" fillId="0" borderId="0" xfId="0" applyFont="1" applyAlignment="1">
      <alignment horizontal="center" vertical="top" wrapText="1"/>
    </xf>
    <xf numFmtId="0" fontId="100" fillId="0" borderId="0" xfId="56" applyFont="1" applyAlignment="1">
      <alignment vertical="top"/>
    </xf>
    <xf numFmtId="0" fontId="17" fillId="0" borderId="0" xfId="56" applyFont="1" applyAlignment="1">
      <alignment vertical="top"/>
    </xf>
    <xf numFmtId="0" fontId="17" fillId="0" borderId="0" xfId="1" applyFont="1" applyAlignment="1">
      <alignment vertical="center"/>
    </xf>
    <xf numFmtId="0" fontId="100" fillId="0" borderId="44" xfId="0" applyFont="1" applyBorder="1" applyAlignment="1">
      <alignment horizontal="left" vertical="top" wrapText="1"/>
    </xf>
    <xf numFmtId="0" fontId="100" fillId="0" borderId="44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81" fillId="0" borderId="44" xfId="0" applyFont="1" applyBorder="1" applyAlignment="1">
      <alignment horizontal="left" vertical="top" wrapText="1"/>
    </xf>
    <xf numFmtId="0" fontId="81" fillId="0" borderId="44" xfId="0" applyFont="1" applyBorder="1" applyAlignment="1">
      <alignment vertical="top" wrapText="1"/>
    </xf>
    <xf numFmtId="0" fontId="81" fillId="0" borderId="0" xfId="0" applyFont="1" applyAlignment="1">
      <alignment vertical="top" wrapText="1"/>
    </xf>
    <xf numFmtId="0" fontId="100" fillId="0" borderId="0" xfId="0" applyFont="1" applyAlignment="1">
      <alignment vertical="top"/>
    </xf>
    <xf numFmtId="0" fontId="17" fillId="0" borderId="44" xfId="0" applyFont="1" applyBorder="1" applyAlignment="1">
      <alignment horizontal="center" vertical="top" wrapText="1"/>
    </xf>
    <xf numFmtId="168" fontId="17" fillId="0" borderId="44" xfId="0" applyNumberFormat="1" applyFont="1" applyBorder="1" applyAlignment="1">
      <alignment horizontal="right" vertical="top" wrapText="1"/>
    </xf>
    <xf numFmtId="0" fontId="100" fillId="0" borderId="0" xfId="0" applyFont="1" applyAlignment="1">
      <alignment horizontal="center" vertical="top"/>
    </xf>
    <xf numFmtId="0" fontId="102" fillId="55" borderId="0" xfId="0" applyFont="1" applyFill="1" applyAlignment="1">
      <alignment horizontal="left" vertical="center" wrapText="1"/>
    </xf>
    <xf numFmtId="170" fontId="17" fillId="0" borderId="0" xfId="7" applyNumberFormat="1" applyFont="1" applyFill="1" applyBorder="1" applyAlignment="1">
      <alignment horizontal="right" vertical="center" wrapText="1"/>
    </xf>
    <xf numFmtId="0" fontId="81" fillId="0" borderId="20" xfId="892" applyFont="1" applyBorder="1">
      <alignment horizontal="left" vertical="top" wrapText="1"/>
    </xf>
    <xf numFmtId="0" fontId="109" fillId="0" borderId="44" xfId="0" applyFont="1" applyBorder="1" applyAlignment="1">
      <alignment vertical="top" wrapText="1"/>
    </xf>
    <xf numFmtId="0" fontId="116" fillId="0" borderId="0" xfId="0" applyFont="1" applyAlignment="1">
      <alignment horizontal="left" vertical="top" wrapText="1"/>
    </xf>
    <xf numFmtId="0" fontId="109" fillId="0" borderId="20" xfId="0" applyFont="1" applyBorder="1" applyAlignment="1">
      <alignment wrapText="1"/>
    </xf>
    <xf numFmtId="0" fontId="100" fillId="0" borderId="20" xfId="0" applyFont="1" applyBorder="1" applyAlignment="1">
      <alignment horizontal="left" vertical="center" wrapText="1"/>
    </xf>
    <xf numFmtId="0" fontId="100" fillId="0" borderId="0" xfId="0" applyFont="1" applyAlignment="1">
      <alignment horizontal="left" vertical="top" wrapText="1"/>
    </xf>
    <xf numFmtId="0" fontId="117" fillId="0" borderId="20" xfId="0" applyFont="1" applyBorder="1" applyAlignment="1">
      <alignment horizontal="center" vertical="center" wrapText="1"/>
    </xf>
    <xf numFmtId="0" fontId="106" fillId="0" borderId="20" xfId="0" applyFont="1" applyBorder="1" applyAlignment="1">
      <alignment horizontal="left" vertical="center" wrapText="1"/>
    </xf>
    <xf numFmtId="0" fontId="103" fillId="0" borderId="44" xfId="892" applyFont="1" applyBorder="1">
      <alignment horizontal="left" vertical="top" wrapText="1"/>
    </xf>
    <xf numFmtId="0" fontId="17" fillId="0" borderId="0" xfId="8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0" xfId="9" applyFont="1" applyAlignment="1">
      <alignment horizontal="center" vertical="top" wrapText="1"/>
    </xf>
    <xf numFmtId="0" fontId="82" fillId="0" borderId="0" xfId="0" applyFont="1" applyAlignment="1">
      <alignment wrapText="1"/>
    </xf>
    <xf numFmtId="0" fontId="100" fillId="0" borderId="20" xfId="0" applyFont="1" applyFill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 wrapText="1"/>
    </xf>
    <xf numFmtId="0" fontId="104" fillId="0" borderId="0" xfId="0" applyFont="1" applyFill="1" applyAlignment="1">
      <alignment horizontal="left" vertical="top" wrapText="1"/>
    </xf>
    <xf numFmtId="0" fontId="17" fillId="0" borderId="0" xfId="9" applyFont="1" applyFill="1" applyAlignment="1">
      <alignment horizontal="left" vertical="top" wrapText="1"/>
    </xf>
    <xf numFmtId="0" fontId="17" fillId="0" borderId="0" xfId="9" applyFont="1" applyFill="1" applyAlignment="1">
      <alignment vertical="center" wrapText="1"/>
    </xf>
    <xf numFmtId="0" fontId="82" fillId="0" borderId="0" xfId="0" applyFont="1" applyFill="1"/>
    <xf numFmtId="0" fontId="62" fillId="0" borderId="0" xfId="56" applyFont="1" applyFill="1" applyAlignment="1">
      <alignment horizontal="left" vertical="top" wrapText="1"/>
    </xf>
    <xf numFmtId="0" fontId="17" fillId="0" borderId="0" xfId="1" applyFont="1" applyFill="1" applyAlignment="1">
      <alignment vertical="center"/>
    </xf>
    <xf numFmtId="0" fontId="104" fillId="0" borderId="0" xfId="9" applyFont="1" applyFill="1" applyAlignment="1">
      <alignment horizontal="left" vertical="top" wrapText="1"/>
    </xf>
    <xf numFmtId="0" fontId="104" fillId="0" borderId="0" xfId="8" applyFont="1" applyFill="1" applyAlignment="1">
      <alignment vertical="center" wrapText="1"/>
    </xf>
    <xf numFmtId="0" fontId="17" fillId="55" borderId="0" xfId="0" applyFont="1" applyFill="1"/>
    <xf numFmtId="0" fontId="17" fillId="0" borderId="0" xfId="0" applyFont="1" applyAlignment="1">
      <alignment vertical="top"/>
    </xf>
    <xf numFmtId="169" fontId="17" fillId="55" borderId="0" xfId="0" applyNumberFormat="1" applyFont="1" applyFill="1" applyAlignment="1">
      <alignment horizontal="left" vertical="top" wrapText="1"/>
    </xf>
    <xf numFmtId="173" fontId="17" fillId="0" borderId="0" xfId="0" applyNumberFormat="1" applyFont="1"/>
    <xf numFmtId="0" fontId="0" fillId="0" borderId="20" xfId="0" applyFont="1" applyBorder="1" applyAlignment="1">
      <alignment horizontal="left" vertical="top" wrapText="1"/>
    </xf>
    <xf numFmtId="0" fontId="102" fillId="0" borderId="20" xfId="892" applyFont="1" applyBorder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0" fontId="14" fillId="0" borderId="0" xfId="56" applyFont="1" applyFill="1" applyAlignment="1">
      <alignment horizontal="right" vertical="top" wrapText="1"/>
    </xf>
    <xf numFmtId="0" fontId="82" fillId="0" borderId="44" xfId="0" applyFont="1" applyFill="1" applyBorder="1" applyAlignment="1">
      <alignment vertical="top" wrapText="1"/>
    </xf>
    <xf numFmtId="0" fontId="17" fillId="0" borderId="44" xfId="0" applyFont="1" applyFill="1" applyBorder="1" applyAlignment="1">
      <alignment vertical="top" wrapText="1"/>
    </xf>
    <xf numFmtId="0" fontId="103" fillId="0" borderId="20" xfId="892" applyFont="1" applyFill="1" applyBorder="1">
      <alignment horizontal="left" vertical="top" wrapText="1"/>
    </xf>
    <xf numFmtId="177" fontId="17" fillId="0" borderId="44" xfId="0" applyNumberFormat="1" applyFont="1" applyFill="1" applyBorder="1" applyAlignment="1">
      <alignment horizontal="right" vertical="center"/>
    </xf>
    <xf numFmtId="0" fontId="107" fillId="0" borderId="0" xfId="0" applyFont="1" applyFill="1"/>
    <xf numFmtId="0" fontId="17" fillId="0" borderId="44" xfId="0" applyFont="1" applyFill="1" applyBorder="1"/>
    <xf numFmtId="0" fontId="17" fillId="0" borderId="44" xfId="0" applyFont="1" applyFill="1" applyBorder="1" applyAlignment="1">
      <alignment horizontal="left" vertical="top"/>
    </xf>
    <xf numFmtId="168" fontId="17" fillId="0" borderId="44" xfId="6" applyFont="1" applyFill="1" applyBorder="1" applyAlignment="1">
      <alignment horizontal="right" vertical="center"/>
    </xf>
    <xf numFmtId="0" fontId="115" fillId="0" borderId="44" xfId="0" applyFont="1" applyFill="1" applyBorder="1" applyAlignment="1">
      <alignment vertical="center" wrapText="1"/>
    </xf>
    <xf numFmtId="170" fontId="109" fillId="0" borderId="44" xfId="7" applyNumberFormat="1" applyFont="1" applyFill="1" applyBorder="1" applyAlignment="1">
      <alignment horizontal="right" vertical="center" wrapText="1"/>
    </xf>
    <xf numFmtId="0" fontId="101" fillId="0" borderId="0" xfId="0" applyFont="1" applyFill="1" applyAlignment="1">
      <alignment horizontal="left" vertical="top" wrapText="1"/>
    </xf>
    <xf numFmtId="0" fontId="17" fillId="0" borderId="44" xfId="0" applyFont="1" applyFill="1" applyBorder="1" applyAlignment="1">
      <alignment horizontal="left" vertical="top" wrapText="1"/>
    </xf>
    <xf numFmtId="169" fontId="17" fillId="0" borderId="44" xfId="0" applyNumberFormat="1" applyFont="1" applyFill="1" applyBorder="1" applyAlignment="1">
      <alignment horizontal="right" vertical="center" wrapText="1"/>
    </xf>
    <xf numFmtId="174" fontId="17" fillId="0" borderId="44" xfId="0" applyNumberFormat="1" applyFont="1" applyFill="1" applyBorder="1" applyAlignment="1">
      <alignment horizontal="right" vertical="center"/>
    </xf>
    <xf numFmtId="0" fontId="102" fillId="0" borderId="20" xfId="8" applyFont="1" applyFill="1" applyBorder="1" applyAlignment="1">
      <alignment horizontal="center" vertical="center" wrapText="1"/>
    </xf>
    <xf numFmtId="0" fontId="102" fillId="0" borderId="20" xfId="892" applyFont="1" applyFill="1" applyBorder="1">
      <alignment horizontal="left" vertical="top" wrapText="1"/>
    </xf>
    <xf numFmtId="170" fontId="17" fillId="0" borderId="20" xfId="8" applyNumberFormat="1" applyFont="1" applyFill="1" applyBorder="1" applyAlignment="1">
      <alignment horizontal="right" vertical="top" wrapText="1"/>
    </xf>
    <xf numFmtId="0" fontId="17" fillId="0" borderId="0" xfId="8" applyFont="1" applyFill="1" applyAlignment="1">
      <alignment horizontal="left" vertical="center" wrapText="1"/>
    </xf>
    <xf numFmtId="0" fontId="102" fillId="0" borderId="44" xfId="8" applyFont="1" applyFill="1" applyBorder="1" applyAlignment="1">
      <alignment horizontal="center" vertical="center" wrapText="1"/>
    </xf>
    <xf numFmtId="0" fontId="102" fillId="0" borderId="44" xfId="892" applyFont="1" applyFill="1" applyBorder="1">
      <alignment horizontal="left" vertical="top" wrapText="1"/>
    </xf>
    <xf numFmtId="0" fontId="101" fillId="0" borderId="20" xfId="0" applyFont="1" applyFill="1" applyBorder="1" applyAlignment="1">
      <alignment horizontal="left" vertical="top" wrapText="1"/>
    </xf>
    <xf numFmtId="170" fontId="17" fillId="0" borderId="44" xfId="8" applyNumberFormat="1" applyFont="1" applyFill="1" applyBorder="1" applyAlignment="1">
      <alignment horizontal="right" vertical="top" wrapText="1"/>
    </xf>
    <xf numFmtId="0" fontId="17" fillId="0" borderId="35" xfId="0" applyFont="1" applyFill="1" applyBorder="1"/>
    <xf numFmtId="49" fontId="17" fillId="0" borderId="20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19" fillId="0" borderId="0" xfId="0" applyFont="1" applyAlignment="1">
      <alignment horizontal="right"/>
    </xf>
    <xf numFmtId="0" fontId="81" fillId="0" borderId="20" xfId="0" applyFont="1" applyBorder="1" applyAlignment="1">
      <alignment horizontal="left" vertical="center" wrapText="1"/>
    </xf>
    <xf numFmtId="0" fontId="82" fillId="0" borderId="44" xfId="0" applyFont="1" applyBorder="1" applyAlignment="1">
      <alignment horizontal="center" vertical="center" wrapText="1"/>
    </xf>
    <xf numFmtId="0" fontId="17" fillId="0" borderId="0" xfId="9" applyFont="1" applyAlignment="1">
      <alignment horizontal="center" vertical="top" wrapText="1"/>
    </xf>
    <xf numFmtId="0" fontId="82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vertical="center" wrapText="1"/>
    </xf>
    <xf numFmtId="0" fontId="100" fillId="0" borderId="0" xfId="0" applyFont="1" applyBorder="1" applyAlignment="1">
      <alignment horizontal="left" vertical="top" wrapText="1"/>
    </xf>
    <xf numFmtId="49" fontId="100" fillId="0" borderId="20" xfId="0" applyNumberFormat="1" applyFont="1" applyBorder="1" applyAlignment="1">
      <alignment horizontal="center" vertical="center" wrapText="1"/>
    </xf>
    <xf numFmtId="0" fontId="82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70" fontId="17" fillId="0" borderId="0" xfId="301" applyNumberFormat="1" applyFont="1" applyFill="1" applyAlignment="1">
      <alignment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7" fillId="0" borderId="0" xfId="9" applyFont="1" applyBorder="1" applyAlignment="1">
      <alignment horizontal="left" vertical="top" wrapText="1"/>
    </xf>
    <xf numFmtId="0" fontId="17" fillId="55" borderId="0" xfId="9" applyFont="1" applyFill="1" applyBorder="1" applyAlignment="1">
      <alignment vertical="top" wrapText="1"/>
    </xf>
    <xf numFmtId="0" fontId="104" fillId="0" borderId="0" xfId="9" applyFont="1" applyFill="1" applyBorder="1" applyAlignment="1">
      <alignment horizontal="left" vertical="top" wrapText="1"/>
    </xf>
    <xf numFmtId="0" fontId="104" fillId="0" borderId="0" xfId="0" applyFont="1" applyFill="1" applyBorder="1" applyAlignment="1">
      <alignment horizontal="left" vertical="top" wrapText="1"/>
    </xf>
    <xf numFmtId="0" fontId="118" fillId="0" borderId="20" xfId="0" applyFont="1" applyBorder="1" applyAlignment="1">
      <alignment vertical="top" wrapText="1"/>
    </xf>
    <xf numFmtId="0" fontId="102" fillId="55" borderId="0" xfId="0" applyFont="1" applyFill="1" applyBorder="1" applyAlignment="1">
      <alignment horizontal="left" vertical="center" wrapText="1"/>
    </xf>
    <xf numFmtId="0" fontId="17" fillId="0" borderId="0" xfId="8" applyFont="1" applyBorder="1" applyAlignment="1">
      <alignment horizontal="left" vertical="center" wrapText="1"/>
    </xf>
    <xf numFmtId="0" fontId="17" fillId="0" borderId="0" xfId="8" applyFont="1" applyBorder="1" applyAlignment="1">
      <alignment vertical="center" wrapText="1"/>
    </xf>
    <xf numFmtId="168" fontId="100" fillId="0" borderId="44" xfId="6" applyFont="1" applyFill="1" applyBorder="1">
      <alignment horizontal="right" vertical="top"/>
    </xf>
    <xf numFmtId="0" fontId="82" fillId="0" borderId="0" xfId="0" applyFont="1" applyBorder="1"/>
    <xf numFmtId="0" fontId="113" fillId="0" borderId="0" xfId="0" applyFont="1" applyBorder="1"/>
    <xf numFmtId="0" fontId="101" fillId="0" borderId="0" xfId="0" applyFont="1" applyBorder="1" applyAlignment="1">
      <alignment horizontal="left" vertical="top" wrapText="1"/>
    </xf>
    <xf numFmtId="0" fontId="17" fillId="0" borderId="44" xfId="8" applyFont="1" applyBorder="1" applyAlignment="1">
      <alignment horizontal="center" vertical="top" wrapText="1"/>
    </xf>
    <xf numFmtId="0" fontId="17" fillId="0" borderId="29" xfId="8" applyFont="1" applyBorder="1" applyAlignment="1">
      <alignment vertical="center" wrapText="1"/>
    </xf>
    <xf numFmtId="0" fontId="17" fillId="0" borderId="20" xfId="8" applyFont="1" applyBorder="1" applyAlignment="1">
      <alignment vertical="center" wrapText="1"/>
    </xf>
    <xf numFmtId="0" fontId="102" fillId="0" borderId="44" xfId="892" applyFont="1" applyBorder="1" applyAlignment="1">
      <alignment horizontal="left" vertical="center" wrapText="1"/>
    </xf>
    <xf numFmtId="0" fontId="102" fillId="0" borderId="44" xfId="892" applyFont="1" applyBorder="1" applyAlignment="1">
      <alignment horizontal="center" vertical="center" wrapText="1"/>
    </xf>
    <xf numFmtId="0" fontId="11" fillId="0" borderId="0" xfId="9" applyFont="1" applyAlignment="1">
      <alignment vertical="top"/>
    </xf>
    <xf numFmtId="0" fontId="17" fillId="0" borderId="0" xfId="9" applyFont="1" applyAlignment="1">
      <alignment vertical="top" wrapText="1"/>
    </xf>
    <xf numFmtId="0" fontId="17" fillId="0" borderId="0" xfId="0" applyFont="1" applyAlignment="1">
      <alignment horizontal="center" vertical="center" wrapText="1"/>
    </xf>
    <xf numFmtId="49" fontId="17" fillId="0" borderId="20" xfId="0" applyNumberFormat="1" applyFont="1" applyBorder="1" applyAlignment="1">
      <alignment horizontal="center" vertical="center" wrapText="1"/>
    </xf>
    <xf numFmtId="0" fontId="17" fillId="55" borderId="0" xfId="9" applyFont="1" applyFill="1" applyAlignment="1">
      <alignment horizontal="right" vertical="top" wrapText="1"/>
    </xf>
    <xf numFmtId="0" fontId="17" fillId="55" borderId="0" xfId="8" applyFont="1" applyFill="1" applyAlignment="1">
      <alignment horizontal="right" vertical="center" wrapText="1"/>
    </xf>
    <xf numFmtId="0" fontId="17" fillId="55" borderId="44" xfId="8" applyFont="1" applyFill="1" applyBorder="1" applyAlignment="1">
      <alignment horizontal="center" vertical="center" wrapText="1"/>
    </xf>
    <xf numFmtId="0" fontId="17" fillId="56" borderId="44" xfId="0" applyFont="1" applyFill="1" applyBorder="1" applyAlignment="1">
      <alignment horizontal="center" vertical="center" wrapText="1"/>
    </xf>
    <xf numFmtId="0" fontId="17" fillId="56" borderId="44" xfId="0" applyFont="1" applyFill="1" applyBorder="1" applyAlignment="1">
      <alignment horizontal="center"/>
    </xf>
    <xf numFmtId="0" fontId="17" fillId="56" borderId="44" xfId="0" applyFont="1" applyFill="1" applyBorder="1" applyAlignment="1">
      <alignment horizontal="center" wrapText="1"/>
    </xf>
    <xf numFmtId="0" fontId="17" fillId="0" borderId="44" xfId="0" applyFont="1" applyBorder="1" applyAlignment="1">
      <alignment horizontal="center"/>
    </xf>
    <xf numFmtId="0" fontId="17" fillId="55" borderId="4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/>
    </xf>
    <xf numFmtId="0" fontId="17" fillId="55" borderId="44" xfId="0" applyFont="1" applyFill="1" applyBorder="1" applyAlignment="1">
      <alignment horizontal="center" vertical="center"/>
    </xf>
    <xf numFmtId="43" fontId="17" fillId="55" borderId="44" xfId="7" applyFont="1" applyFill="1" applyBorder="1" applyAlignment="1">
      <alignment horizontal="center" vertical="center"/>
    </xf>
    <xf numFmtId="169" fontId="17" fillId="55" borderId="44" xfId="0" applyNumberFormat="1" applyFont="1" applyFill="1" applyBorder="1" applyAlignment="1">
      <alignment vertical="top" wrapText="1"/>
    </xf>
    <xf numFmtId="169" fontId="109" fillId="55" borderId="20" xfId="0" applyNumberFormat="1" applyFont="1" applyFill="1" applyBorder="1" applyAlignment="1">
      <alignment vertical="center" wrapText="1"/>
    </xf>
    <xf numFmtId="43" fontId="100" fillId="0" borderId="20" xfId="7" applyFont="1" applyBorder="1" applyAlignment="1">
      <alignment horizontal="center" vertical="center" wrapText="1"/>
    </xf>
    <xf numFmtId="170" fontId="100" fillId="0" borderId="20" xfId="7" applyNumberFormat="1" applyFont="1" applyBorder="1" applyAlignment="1">
      <alignment horizontal="center" vertical="center" wrapText="1"/>
    </xf>
    <xf numFmtId="170" fontId="17" fillId="0" borderId="20" xfId="7" applyNumberFormat="1" applyFont="1" applyBorder="1" applyAlignment="1">
      <alignment horizontal="center" vertical="center" wrapText="1"/>
    </xf>
    <xf numFmtId="169" fontId="17" fillId="55" borderId="46" xfId="0" applyNumberFormat="1" applyFont="1" applyFill="1" applyBorder="1" applyAlignment="1">
      <alignment vertical="center" wrapText="1"/>
    </xf>
    <xf numFmtId="0" fontId="100" fillId="55" borderId="44" xfId="0" applyFont="1" applyFill="1" applyBorder="1" applyAlignment="1">
      <alignment horizontal="center" vertical="center" wrapText="1"/>
    </xf>
    <xf numFmtId="0" fontId="100" fillId="55" borderId="0" xfId="0" applyFont="1" applyFill="1"/>
    <xf numFmtId="174" fontId="100" fillId="0" borderId="0" xfId="0" applyNumberFormat="1" applyFont="1"/>
    <xf numFmtId="0" fontId="100" fillId="0" borderId="0" xfId="0" applyFont="1"/>
    <xf numFmtId="0" fontId="17" fillId="55" borderId="44" xfId="0" applyFont="1" applyFill="1" applyBorder="1" applyAlignment="1">
      <alignment vertical="center" wrapText="1"/>
    </xf>
    <xf numFmtId="0" fontId="17" fillId="55" borderId="46" xfId="0" applyFont="1" applyFill="1" applyBorder="1" applyAlignment="1">
      <alignment horizontal="center" vertical="center" wrapText="1"/>
    </xf>
    <xf numFmtId="169" fontId="17" fillId="0" borderId="46" xfId="0" applyNumberFormat="1" applyFont="1" applyBorder="1" applyAlignment="1">
      <alignment horizontal="right" vertical="center" wrapText="1"/>
    </xf>
    <xf numFmtId="169" fontId="100" fillId="55" borderId="39" xfId="0" applyNumberFormat="1" applyFont="1" applyFill="1" applyBorder="1" applyAlignment="1">
      <alignment vertical="center" wrapText="1"/>
    </xf>
    <xf numFmtId="0" fontId="100" fillId="0" borderId="44" xfId="0" applyFont="1" applyBorder="1" applyAlignment="1">
      <alignment horizontal="center" vertical="center" wrapText="1"/>
    </xf>
    <xf numFmtId="169" fontId="100" fillId="0" borderId="39" xfId="0" applyNumberFormat="1" applyFont="1" applyBorder="1" applyAlignment="1">
      <alignment horizontal="right" vertical="center" wrapText="1"/>
    </xf>
    <xf numFmtId="43" fontId="100" fillId="0" borderId="44" xfId="7" applyNumberFormat="1" applyFont="1" applyFill="1" applyBorder="1" applyAlignment="1">
      <alignment horizontal="center" vertical="center" wrapText="1"/>
    </xf>
    <xf numFmtId="43" fontId="100" fillId="55" borderId="39" xfId="0" applyNumberFormat="1" applyFont="1" applyFill="1" applyBorder="1" applyAlignment="1">
      <alignment horizontal="center" vertical="center" wrapText="1"/>
    </xf>
    <xf numFmtId="0" fontId="114" fillId="0" borderId="0" xfId="0" applyFont="1" applyAlignment="1">
      <alignment horizontal="right" vertical="center"/>
    </xf>
    <xf numFmtId="0" fontId="100" fillId="0" borderId="0" xfId="0" applyFont="1" applyAlignment="1">
      <alignment horizontal="center" vertical="center" wrapText="1"/>
    </xf>
    <xf numFmtId="0" fontId="82" fillId="0" borderId="37" xfId="0" applyFont="1" applyBorder="1" applyAlignment="1">
      <alignment horizontal="center" vertical="center" wrapText="1"/>
    </xf>
    <xf numFmtId="0" fontId="82" fillId="0" borderId="39" xfId="0" applyFont="1" applyBorder="1" applyAlignment="1">
      <alignment horizontal="center" vertical="center" wrapText="1"/>
    </xf>
    <xf numFmtId="0" fontId="82" fillId="0" borderId="44" xfId="0" applyFont="1" applyBorder="1" applyAlignment="1">
      <alignment horizontal="center" vertical="center" wrapText="1"/>
    </xf>
    <xf numFmtId="0" fontId="17" fillId="0" borderId="0" xfId="8" applyFont="1" applyAlignment="1">
      <alignment horizontal="right" vertical="center" wrapText="1"/>
    </xf>
    <xf numFmtId="0" fontId="17" fillId="0" borderId="0" xfId="8" applyFont="1" applyAlignment="1">
      <alignment horizontal="center" vertical="center" wrapText="1"/>
    </xf>
    <xf numFmtId="0" fontId="17" fillId="0" borderId="30" xfId="8" applyFont="1" applyBorder="1" applyAlignment="1">
      <alignment horizontal="center" vertical="center" wrapText="1"/>
    </xf>
    <xf numFmtId="0" fontId="17" fillId="0" borderId="31" xfId="8" applyFont="1" applyBorder="1" applyAlignment="1">
      <alignment horizontal="center" vertical="center" wrapText="1"/>
    </xf>
    <xf numFmtId="0" fontId="17" fillId="0" borderId="20" xfId="8" applyFont="1" applyBorder="1" applyAlignment="1">
      <alignment horizontal="center" vertical="center" wrapText="1"/>
    </xf>
    <xf numFmtId="0" fontId="17" fillId="0" borderId="0" xfId="8" applyFont="1" applyAlignment="1">
      <alignment horizontal="right" wrapText="1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174" fontId="17" fillId="0" borderId="0" xfId="0" applyNumberFormat="1" applyFont="1" applyAlignment="1">
      <alignment horizontal="right" vertical="center" wrapText="1"/>
    </xf>
    <xf numFmtId="49" fontId="17" fillId="0" borderId="20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174" fontId="17" fillId="0" borderId="20" xfId="0" applyNumberFormat="1" applyFont="1" applyBorder="1" applyAlignment="1">
      <alignment horizontal="center" vertical="center" wrapText="1"/>
    </xf>
    <xf numFmtId="0" fontId="82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top" wrapText="1"/>
    </xf>
    <xf numFmtId="0" fontId="17" fillId="0" borderId="0" xfId="9" applyFont="1" applyAlignment="1">
      <alignment horizontal="righ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center" vertical="top" wrapText="1"/>
    </xf>
    <xf numFmtId="0" fontId="17" fillId="0" borderId="39" xfId="0" applyFont="1" applyBorder="1" applyAlignment="1">
      <alignment horizontal="center" vertical="top" wrapText="1"/>
    </xf>
    <xf numFmtId="0" fontId="100" fillId="0" borderId="0" xfId="0" applyFont="1" applyAlignment="1">
      <alignment horizontal="center" vertical="top" wrapText="1"/>
    </xf>
    <xf numFmtId="0" fontId="102" fillId="0" borderId="20" xfId="0" applyFont="1" applyBorder="1" applyAlignment="1">
      <alignment horizontal="center" vertical="center" wrapText="1"/>
    </xf>
    <xf numFmtId="0" fontId="102" fillId="55" borderId="20" xfId="0" applyFont="1" applyFill="1" applyBorder="1" applyAlignment="1">
      <alignment horizontal="left" vertical="center" wrapText="1"/>
    </xf>
    <xf numFmtId="0" fontId="100" fillId="0" borderId="0" xfId="9" applyFont="1" applyAlignment="1">
      <alignment horizontal="left" vertical="top"/>
    </xf>
    <xf numFmtId="0" fontId="102" fillId="0" borderId="44" xfId="892" applyFont="1" applyBorder="1" applyAlignment="1">
      <alignment horizontal="center" vertical="top" wrapText="1"/>
    </xf>
    <xf numFmtId="0" fontId="11" fillId="0" borderId="0" xfId="9" applyFont="1" applyAlignment="1">
      <alignment horizontal="right" vertical="top"/>
    </xf>
    <xf numFmtId="0" fontId="17" fillId="0" borderId="0" xfId="9" applyFont="1" applyAlignment="1">
      <alignment horizontal="center" vertical="top" wrapText="1"/>
    </xf>
    <xf numFmtId="0" fontId="17" fillId="0" borderId="1" xfId="8" applyFont="1" applyBorder="1" applyAlignment="1">
      <alignment horizontal="right" wrapText="1"/>
    </xf>
    <xf numFmtId="0" fontId="17" fillId="55" borderId="0" xfId="9" applyFont="1" applyFill="1" applyAlignment="1">
      <alignment horizontal="right" vertical="top" wrapText="1"/>
    </xf>
    <xf numFmtId="0" fontId="17" fillId="55" borderId="0" xfId="8" applyFont="1" applyFill="1" applyAlignment="1">
      <alignment horizontal="right" vertical="center" wrapText="1"/>
    </xf>
    <xf numFmtId="0" fontId="17" fillId="55" borderId="0" xfId="9" applyFont="1" applyFill="1" applyAlignment="1">
      <alignment horizontal="center" vertical="top" wrapText="1"/>
    </xf>
    <xf numFmtId="0" fontId="100" fillId="0" borderId="0" xfId="0" applyFont="1" applyAlignment="1">
      <alignment horizontal="center" wrapText="1"/>
    </xf>
    <xf numFmtId="0" fontId="17" fillId="56" borderId="44" xfId="0" applyFont="1" applyFill="1" applyBorder="1" applyAlignment="1">
      <alignment horizontal="center" vertical="center" wrapText="1"/>
    </xf>
    <xf numFmtId="0" fontId="17" fillId="56" borderId="37" xfId="0" applyFont="1" applyFill="1" applyBorder="1" applyAlignment="1">
      <alignment horizontal="center" wrapText="1"/>
    </xf>
    <xf numFmtId="0" fontId="17" fillId="56" borderId="38" xfId="0" applyFont="1" applyFill="1" applyBorder="1" applyAlignment="1">
      <alignment horizontal="center" wrapText="1"/>
    </xf>
    <xf numFmtId="0" fontId="17" fillId="56" borderId="39" xfId="0" applyFont="1" applyFill="1" applyBorder="1" applyAlignment="1">
      <alignment horizontal="center" wrapText="1"/>
    </xf>
    <xf numFmtId="0" fontId="100" fillId="0" borderId="37" xfId="0" applyFont="1" applyBorder="1" applyAlignment="1">
      <alignment horizontal="center" vertical="center" wrapText="1"/>
    </xf>
    <xf numFmtId="0" fontId="100" fillId="0" borderId="38" xfId="0" applyFont="1" applyBorder="1" applyAlignment="1">
      <alignment horizontal="center" vertical="center" wrapText="1"/>
    </xf>
    <xf numFmtId="0" fontId="100" fillId="0" borderId="39" xfId="0" applyFont="1" applyBorder="1" applyAlignment="1">
      <alignment horizontal="center" vertical="center" wrapText="1"/>
    </xf>
    <xf numFmtId="0" fontId="100" fillId="55" borderId="37" xfId="0" applyFont="1" applyFill="1" applyBorder="1" applyAlignment="1">
      <alignment horizontal="center" vertical="center" wrapText="1"/>
    </xf>
    <xf numFmtId="0" fontId="100" fillId="55" borderId="38" xfId="0" applyFont="1" applyFill="1" applyBorder="1" applyAlignment="1">
      <alignment horizontal="center" vertical="center" wrapText="1"/>
    </xf>
    <xf numFmtId="0" fontId="100" fillId="55" borderId="39" xfId="0" applyFont="1" applyFill="1" applyBorder="1" applyAlignment="1">
      <alignment horizontal="center" vertical="center" wrapText="1"/>
    </xf>
    <xf numFmtId="0" fontId="100" fillId="0" borderId="43" xfId="0" applyFont="1" applyBorder="1" applyAlignment="1">
      <alignment horizontal="left" vertical="center" wrapText="1"/>
    </xf>
    <xf numFmtId="0" fontId="100" fillId="0" borderId="45" xfId="0" applyFont="1" applyBorder="1" applyAlignment="1">
      <alignment horizontal="left" vertical="center" wrapText="1"/>
    </xf>
    <xf numFmtId="0" fontId="100" fillId="0" borderId="46" xfId="0" applyFont="1" applyBorder="1" applyAlignment="1">
      <alignment horizontal="left" vertical="center" wrapText="1"/>
    </xf>
    <xf numFmtId="0" fontId="17" fillId="55" borderId="43" xfId="0" applyFont="1" applyFill="1" applyBorder="1" applyAlignment="1">
      <alignment horizontal="left" vertical="center" wrapText="1"/>
    </xf>
    <xf numFmtId="0" fontId="17" fillId="55" borderId="45" xfId="0" applyFont="1" applyFill="1" applyBorder="1" applyAlignment="1">
      <alignment horizontal="left" vertical="center" wrapText="1"/>
    </xf>
    <xf numFmtId="0" fontId="100" fillId="55" borderId="43" xfId="0" applyFont="1" applyFill="1" applyBorder="1" applyAlignment="1">
      <alignment horizontal="center" vertical="center" wrapText="1"/>
    </xf>
    <xf numFmtId="0" fontId="100" fillId="55" borderId="45" xfId="0" applyFont="1" applyFill="1" applyBorder="1" applyAlignment="1">
      <alignment horizontal="center" vertical="center" wrapText="1"/>
    </xf>
    <xf numFmtId="0" fontId="100" fillId="55" borderId="46" xfId="0" applyFont="1" applyFill="1" applyBorder="1" applyAlignment="1">
      <alignment horizontal="center" vertical="center" wrapText="1"/>
    </xf>
    <xf numFmtId="0" fontId="17" fillId="55" borderId="43" xfId="0" applyFont="1" applyFill="1" applyBorder="1" applyAlignment="1">
      <alignment horizontal="center" vertical="center" wrapText="1"/>
    </xf>
    <xf numFmtId="0" fontId="17" fillId="55" borderId="45" xfId="0" applyFont="1" applyFill="1" applyBorder="1" applyAlignment="1">
      <alignment horizontal="center" vertical="center" wrapText="1"/>
    </xf>
    <xf numFmtId="0" fontId="17" fillId="55" borderId="46" xfId="0" applyFont="1" applyFill="1" applyBorder="1" applyAlignment="1">
      <alignment horizontal="center" vertical="center" wrapText="1"/>
    </xf>
    <xf numFmtId="0" fontId="17" fillId="56" borderId="32" xfId="0" applyFont="1" applyFill="1" applyBorder="1" applyAlignment="1">
      <alignment horizontal="center" vertical="center" wrapText="1"/>
    </xf>
    <xf numFmtId="0" fontId="17" fillId="56" borderId="33" xfId="0" applyFont="1" applyFill="1" applyBorder="1" applyAlignment="1">
      <alignment horizontal="center" vertical="center" wrapText="1"/>
    </xf>
    <xf numFmtId="0" fontId="17" fillId="56" borderId="34" xfId="0" applyFont="1" applyFill="1" applyBorder="1" applyAlignment="1">
      <alignment horizontal="center" vertical="center" wrapText="1"/>
    </xf>
    <xf numFmtId="0" fontId="17" fillId="56" borderId="35" xfId="0" applyFont="1" applyFill="1" applyBorder="1" applyAlignment="1">
      <alignment horizontal="center" vertical="center" wrapText="1"/>
    </xf>
    <xf numFmtId="0" fontId="17" fillId="56" borderId="1" xfId="0" applyFont="1" applyFill="1" applyBorder="1" applyAlignment="1">
      <alignment horizontal="center" vertical="center" wrapText="1"/>
    </xf>
    <xf numFmtId="0" fontId="17" fillId="56" borderId="36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7" fillId="0" borderId="0" xfId="0" applyFont="1" applyAlignment="1">
      <alignment horizontal="center" wrapText="1"/>
    </xf>
    <xf numFmtId="0" fontId="17" fillId="55" borderId="0" xfId="9" applyFont="1" applyFill="1" applyAlignment="1">
      <alignment horizontal="center" wrapText="1"/>
    </xf>
  </cellXfs>
  <cellStyles count="1933">
    <cellStyle name="_artabyuje" xfId="140"/>
    <cellStyle name="_artabyuje_3.Havelvacner_N1_12 23.01.2018" xfId="141"/>
    <cellStyle name="20% - Accent1" xfId="1769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2 2" xfId="1264"/>
    <cellStyle name="20% - Accent1 2 2 2 2 3" xfId="667"/>
    <cellStyle name="20% - Accent1 2 2 2 2 3 2" xfId="1494"/>
    <cellStyle name="20% - Accent1 2 2 2 2 4" xfId="1014"/>
    <cellStyle name="20% - Accent1 2 2 2 3" xfId="144"/>
    <cellStyle name="20% - Accent1 2 2 2 3 2" xfId="436"/>
    <cellStyle name="20% - Accent1 2 2 2 3 2 2" xfId="1265"/>
    <cellStyle name="20% - Accent1 2 2 2 3 3" xfId="668"/>
    <cellStyle name="20% - Accent1 2 2 2 3 3 2" xfId="1495"/>
    <cellStyle name="20% - Accent1 2 2 2 3 4" xfId="1015"/>
    <cellStyle name="20% - Accent1 2 2 2 4" xfId="434"/>
    <cellStyle name="20% - Accent1 2 2 2 4 2" xfId="1263"/>
    <cellStyle name="20% - Accent1 2 2 2 5" xfId="666"/>
    <cellStyle name="20% - Accent1 2 2 2 5 2" xfId="1493"/>
    <cellStyle name="20% - Accent1 2 2 2 6" xfId="1013"/>
    <cellStyle name="20% - Accent1 2 2 3" xfId="145"/>
    <cellStyle name="20% - Accent1 2 2 3 2" xfId="437"/>
    <cellStyle name="20% - Accent1 2 2 3 2 2" xfId="1266"/>
    <cellStyle name="20% - Accent1 2 2 3 3" xfId="669"/>
    <cellStyle name="20% - Accent1 2 2 3 3 2" xfId="1496"/>
    <cellStyle name="20% - Accent1 2 2 3 4" xfId="1016"/>
    <cellStyle name="20% - Accent1 2 2 4" xfId="146"/>
    <cellStyle name="20% - Accent1 2 2 4 2" xfId="438"/>
    <cellStyle name="20% - Accent1 2 2 4 2 2" xfId="1267"/>
    <cellStyle name="20% - Accent1 2 2 4 3" xfId="670"/>
    <cellStyle name="20% - Accent1 2 2 4 3 2" xfId="1497"/>
    <cellStyle name="20% - Accent1 2 2 4 4" xfId="1017"/>
    <cellStyle name="20% - Accent1 2 3" xfId="147"/>
    <cellStyle name="20% - Accent1 2 3 2" xfId="148"/>
    <cellStyle name="20% - Accent1 2 3 2 2" xfId="440"/>
    <cellStyle name="20% - Accent1 2 3 2 2 2" xfId="1269"/>
    <cellStyle name="20% - Accent1 2 3 2 3" xfId="672"/>
    <cellStyle name="20% - Accent1 2 3 2 3 2" xfId="1499"/>
    <cellStyle name="20% - Accent1 2 3 2 4" xfId="1019"/>
    <cellStyle name="20% - Accent1 2 3 3" xfId="149"/>
    <cellStyle name="20% - Accent1 2 3 3 2" xfId="441"/>
    <cellStyle name="20% - Accent1 2 3 3 2 2" xfId="1270"/>
    <cellStyle name="20% - Accent1 2 3 3 3" xfId="673"/>
    <cellStyle name="20% - Accent1 2 3 3 3 2" xfId="1500"/>
    <cellStyle name="20% - Accent1 2 3 3 4" xfId="1020"/>
    <cellStyle name="20% - Accent1 2 3 4" xfId="439"/>
    <cellStyle name="20% - Accent1 2 3 4 2" xfId="1268"/>
    <cellStyle name="20% - Accent1 2 3 5" xfId="671"/>
    <cellStyle name="20% - Accent1 2 3 5 2" xfId="1498"/>
    <cellStyle name="20% - Accent1 2 3 6" xfId="1018"/>
    <cellStyle name="20% - Accent1 2 4" xfId="150"/>
    <cellStyle name="20% - Accent1 2 4 2" xfId="151"/>
    <cellStyle name="20% - Accent1 2 4 2 2" xfId="443"/>
    <cellStyle name="20% - Accent1 2 4 2 2 2" xfId="1272"/>
    <cellStyle name="20% - Accent1 2 4 2 3" xfId="675"/>
    <cellStyle name="20% - Accent1 2 4 2 3 2" xfId="1502"/>
    <cellStyle name="20% - Accent1 2 4 2 4" xfId="1022"/>
    <cellStyle name="20% - Accent1 2 4 3" xfId="152"/>
    <cellStyle name="20% - Accent1 2 4 3 2" xfId="444"/>
    <cellStyle name="20% - Accent1 2 4 3 2 2" xfId="1273"/>
    <cellStyle name="20% - Accent1 2 4 3 3" xfId="676"/>
    <cellStyle name="20% - Accent1 2 4 3 3 2" xfId="1503"/>
    <cellStyle name="20% - Accent1 2 4 3 4" xfId="1023"/>
    <cellStyle name="20% - Accent1 2 4 4" xfId="442"/>
    <cellStyle name="20% - Accent1 2 4 4 2" xfId="1271"/>
    <cellStyle name="20% - Accent1 2 4 5" xfId="674"/>
    <cellStyle name="20% - Accent1 2 4 5 2" xfId="1501"/>
    <cellStyle name="20% - Accent1 2 4 6" xfId="1021"/>
    <cellStyle name="20% - Accent1 2 5" xfId="153"/>
    <cellStyle name="20% - Accent1 2 5 2" xfId="445"/>
    <cellStyle name="20% - Accent1 2 5 2 2" xfId="1274"/>
    <cellStyle name="20% - Accent1 2 5 3" xfId="677"/>
    <cellStyle name="20% - Accent1 2 5 3 2" xfId="1504"/>
    <cellStyle name="20% - Accent1 2 5 4" xfId="1024"/>
    <cellStyle name="20% - Accent1 2 6" xfId="154"/>
    <cellStyle name="20% - Accent1 2 6 2" xfId="446"/>
    <cellStyle name="20% - Accent1 2 6 2 2" xfId="1275"/>
    <cellStyle name="20% - Accent1 2 6 3" xfId="678"/>
    <cellStyle name="20% - Accent1 2 6 3 2" xfId="1505"/>
    <cellStyle name="20% - Accent1 2 6 4" xfId="1025"/>
    <cellStyle name="20% - Accent1 2 7" xfId="1807"/>
    <cellStyle name="20% - Accent1 2 8" xfId="1895"/>
    <cellStyle name="20% - Accent1 3" xfId="381"/>
    <cellStyle name="20% - Accent1 3 2" xfId="645"/>
    <cellStyle name="20% - Accent1 3 2 2" xfId="1474"/>
    <cellStyle name="20% - Accent1 3 3" xfId="878"/>
    <cellStyle name="20% - Accent1 3 3 2" xfId="1704"/>
    <cellStyle name="20% - Accent1 3 4" xfId="1238"/>
    <cellStyle name="20% - Accent1 4" xfId="894"/>
    <cellStyle name="20% - Accent1 4 2" xfId="1716"/>
    <cellStyle name="20% - Accent1 5" xfId="1794"/>
    <cellStyle name="20% - Accent1 6" xfId="1820"/>
    <cellStyle name="20% - Accent1 7" xfId="1882"/>
    <cellStyle name="20% - Accent1 8" xfId="1908"/>
    <cellStyle name="20% - Accent1 9" xfId="1921"/>
    <cellStyle name="20% - Accent2" xfId="1773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2 2" xfId="1277"/>
    <cellStyle name="20% - Accent2 2 2 2 2 3" xfId="680"/>
    <cellStyle name="20% - Accent2 2 2 2 2 3 2" xfId="1507"/>
    <cellStyle name="20% - Accent2 2 2 2 2 4" xfId="1027"/>
    <cellStyle name="20% - Accent2 2 2 2 3" xfId="157"/>
    <cellStyle name="20% - Accent2 2 2 2 3 2" xfId="449"/>
    <cellStyle name="20% - Accent2 2 2 2 3 2 2" xfId="1278"/>
    <cellStyle name="20% - Accent2 2 2 2 3 3" xfId="681"/>
    <cellStyle name="20% - Accent2 2 2 2 3 3 2" xfId="1508"/>
    <cellStyle name="20% - Accent2 2 2 2 3 4" xfId="1028"/>
    <cellStyle name="20% - Accent2 2 2 2 4" xfId="447"/>
    <cellStyle name="20% - Accent2 2 2 2 4 2" xfId="1276"/>
    <cellStyle name="20% - Accent2 2 2 2 5" xfId="679"/>
    <cellStyle name="20% - Accent2 2 2 2 5 2" xfId="1506"/>
    <cellStyle name="20% - Accent2 2 2 2 6" xfId="1026"/>
    <cellStyle name="20% - Accent2 2 2 3" xfId="158"/>
    <cellStyle name="20% - Accent2 2 2 3 2" xfId="450"/>
    <cellStyle name="20% - Accent2 2 2 3 2 2" xfId="1279"/>
    <cellStyle name="20% - Accent2 2 2 3 3" xfId="682"/>
    <cellStyle name="20% - Accent2 2 2 3 3 2" xfId="1509"/>
    <cellStyle name="20% - Accent2 2 2 3 4" xfId="1029"/>
    <cellStyle name="20% - Accent2 2 2 4" xfId="159"/>
    <cellStyle name="20% - Accent2 2 2 4 2" xfId="451"/>
    <cellStyle name="20% - Accent2 2 2 4 2 2" xfId="1280"/>
    <cellStyle name="20% - Accent2 2 2 4 3" xfId="683"/>
    <cellStyle name="20% - Accent2 2 2 4 3 2" xfId="1510"/>
    <cellStyle name="20% - Accent2 2 2 4 4" xfId="1030"/>
    <cellStyle name="20% - Accent2 2 3" xfId="160"/>
    <cellStyle name="20% - Accent2 2 3 2" xfId="161"/>
    <cellStyle name="20% - Accent2 2 3 2 2" xfId="453"/>
    <cellStyle name="20% - Accent2 2 3 2 2 2" xfId="1282"/>
    <cellStyle name="20% - Accent2 2 3 2 3" xfId="685"/>
    <cellStyle name="20% - Accent2 2 3 2 3 2" xfId="1512"/>
    <cellStyle name="20% - Accent2 2 3 2 4" xfId="1032"/>
    <cellStyle name="20% - Accent2 2 3 3" xfId="162"/>
    <cellStyle name="20% - Accent2 2 3 3 2" xfId="454"/>
    <cellStyle name="20% - Accent2 2 3 3 2 2" xfId="1283"/>
    <cellStyle name="20% - Accent2 2 3 3 3" xfId="686"/>
    <cellStyle name="20% - Accent2 2 3 3 3 2" xfId="1513"/>
    <cellStyle name="20% - Accent2 2 3 3 4" xfId="1033"/>
    <cellStyle name="20% - Accent2 2 3 4" xfId="452"/>
    <cellStyle name="20% - Accent2 2 3 4 2" xfId="1281"/>
    <cellStyle name="20% - Accent2 2 3 5" xfId="684"/>
    <cellStyle name="20% - Accent2 2 3 5 2" xfId="1511"/>
    <cellStyle name="20% - Accent2 2 3 6" xfId="1031"/>
    <cellStyle name="20% - Accent2 2 4" xfId="163"/>
    <cellStyle name="20% - Accent2 2 4 2" xfId="164"/>
    <cellStyle name="20% - Accent2 2 4 2 2" xfId="456"/>
    <cellStyle name="20% - Accent2 2 4 2 2 2" xfId="1285"/>
    <cellStyle name="20% - Accent2 2 4 2 3" xfId="688"/>
    <cellStyle name="20% - Accent2 2 4 2 3 2" xfId="1515"/>
    <cellStyle name="20% - Accent2 2 4 2 4" xfId="1035"/>
    <cellStyle name="20% - Accent2 2 4 3" xfId="165"/>
    <cellStyle name="20% - Accent2 2 4 3 2" xfId="457"/>
    <cellStyle name="20% - Accent2 2 4 3 2 2" xfId="1286"/>
    <cellStyle name="20% - Accent2 2 4 3 3" xfId="689"/>
    <cellStyle name="20% - Accent2 2 4 3 3 2" xfId="1516"/>
    <cellStyle name="20% - Accent2 2 4 3 4" xfId="1036"/>
    <cellStyle name="20% - Accent2 2 4 4" xfId="455"/>
    <cellStyle name="20% - Accent2 2 4 4 2" xfId="1284"/>
    <cellStyle name="20% - Accent2 2 4 5" xfId="687"/>
    <cellStyle name="20% - Accent2 2 4 5 2" xfId="1514"/>
    <cellStyle name="20% - Accent2 2 4 6" xfId="1034"/>
    <cellStyle name="20% - Accent2 2 5" xfId="166"/>
    <cellStyle name="20% - Accent2 2 5 2" xfId="458"/>
    <cellStyle name="20% - Accent2 2 5 2 2" xfId="1287"/>
    <cellStyle name="20% - Accent2 2 5 3" xfId="690"/>
    <cellStyle name="20% - Accent2 2 5 3 2" xfId="1517"/>
    <cellStyle name="20% - Accent2 2 5 4" xfId="1037"/>
    <cellStyle name="20% - Accent2 2 6" xfId="167"/>
    <cellStyle name="20% - Accent2 2 6 2" xfId="459"/>
    <cellStyle name="20% - Accent2 2 6 2 2" xfId="1288"/>
    <cellStyle name="20% - Accent2 2 6 3" xfId="691"/>
    <cellStyle name="20% - Accent2 2 6 3 2" xfId="1518"/>
    <cellStyle name="20% - Accent2 2 6 4" xfId="1038"/>
    <cellStyle name="20% - Accent2 2 7" xfId="1809"/>
    <cellStyle name="20% - Accent2 2 8" xfId="1897"/>
    <cellStyle name="20% - Accent2 3" xfId="382"/>
    <cellStyle name="20% - Accent2 3 2" xfId="646"/>
    <cellStyle name="20% - Accent2 3 2 2" xfId="1475"/>
    <cellStyle name="20% - Accent2 3 3" xfId="879"/>
    <cellStyle name="20% - Accent2 3 3 2" xfId="1705"/>
    <cellStyle name="20% - Accent2 3 4" xfId="1239"/>
    <cellStyle name="20% - Accent2 4" xfId="895"/>
    <cellStyle name="20% - Accent2 4 2" xfId="1717"/>
    <cellStyle name="20% - Accent2 5" xfId="1796"/>
    <cellStyle name="20% - Accent2 6" xfId="1822"/>
    <cellStyle name="20% - Accent2 7" xfId="1884"/>
    <cellStyle name="20% - Accent2 8" xfId="1910"/>
    <cellStyle name="20% - Accent2 9" xfId="1923"/>
    <cellStyle name="20% - Accent3" xfId="1777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2 2" xfId="1290"/>
    <cellStyle name="20% - Accent3 2 2 2 2 3" xfId="693"/>
    <cellStyle name="20% - Accent3 2 2 2 2 3 2" xfId="1520"/>
    <cellStyle name="20% - Accent3 2 2 2 2 4" xfId="1040"/>
    <cellStyle name="20% - Accent3 2 2 2 3" xfId="170"/>
    <cellStyle name="20% - Accent3 2 2 2 3 2" xfId="462"/>
    <cellStyle name="20% - Accent3 2 2 2 3 2 2" xfId="1291"/>
    <cellStyle name="20% - Accent3 2 2 2 3 3" xfId="694"/>
    <cellStyle name="20% - Accent3 2 2 2 3 3 2" xfId="1521"/>
    <cellStyle name="20% - Accent3 2 2 2 3 4" xfId="1041"/>
    <cellStyle name="20% - Accent3 2 2 2 4" xfId="460"/>
    <cellStyle name="20% - Accent3 2 2 2 4 2" xfId="1289"/>
    <cellStyle name="20% - Accent3 2 2 2 5" xfId="692"/>
    <cellStyle name="20% - Accent3 2 2 2 5 2" xfId="1519"/>
    <cellStyle name="20% - Accent3 2 2 2 6" xfId="1039"/>
    <cellStyle name="20% - Accent3 2 2 3" xfId="171"/>
    <cellStyle name="20% - Accent3 2 2 3 2" xfId="463"/>
    <cellStyle name="20% - Accent3 2 2 3 2 2" xfId="1292"/>
    <cellStyle name="20% - Accent3 2 2 3 3" xfId="695"/>
    <cellStyle name="20% - Accent3 2 2 3 3 2" xfId="1522"/>
    <cellStyle name="20% - Accent3 2 2 3 4" xfId="1042"/>
    <cellStyle name="20% - Accent3 2 2 4" xfId="172"/>
    <cellStyle name="20% - Accent3 2 2 4 2" xfId="464"/>
    <cellStyle name="20% - Accent3 2 2 4 2 2" xfId="1293"/>
    <cellStyle name="20% - Accent3 2 2 4 3" xfId="696"/>
    <cellStyle name="20% - Accent3 2 2 4 3 2" xfId="1523"/>
    <cellStyle name="20% - Accent3 2 2 4 4" xfId="1043"/>
    <cellStyle name="20% - Accent3 2 3" xfId="173"/>
    <cellStyle name="20% - Accent3 2 3 2" xfId="174"/>
    <cellStyle name="20% - Accent3 2 3 2 2" xfId="466"/>
    <cellStyle name="20% - Accent3 2 3 2 2 2" xfId="1295"/>
    <cellStyle name="20% - Accent3 2 3 2 3" xfId="698"/>
    <cellStyle name="20% - Accent3 2 3 2 3 2" xfId="1525"/>
    <cellStyle name="20% - Accent3 2 3 2 4" xfId="1045"/>
    <cellStyle name="20% - Accent3 2 3 3" xfId="175"/>
    <cellStyle name="20% - Accent3 2 3 3 2" xfId="467"/>
    <cellStyle name="20% - Accent3 2 3 3 2 2" xfId="1296"/>
    <cellStyle name="20% - Accent3 2 3 3 3" xfId="699"/>
    <cellStyle name="20% - Accent3 2 3 3 3 2" xfId="1526"/>
    <cellStyle name="20% - Accent3 2 3 3 4" xfId="1046"/>
    <cellStyle name="20% - Accent3 2 3 4" xfId="465"/>
    <cellStyle name="20% - Accent3 2 3 4 2" xfId="1294"/>
    <cellStyle name="20% - Accent3 2 3 5" xfId="697"/>
    <cellStyle name="20% - Accent3 2 3 5 2" xfId="1524"/>
    <cellStyle name="20% - Accent3 2 3 6" xfId="1044"/>
    <cellStyle name="20% - Accent3 2 4" xfId="176"/>
    <cellStyle name="20% - Accent3 2 4 2" xfId="177"/>
    <cellStyle name="20% - Accent3 2 4 2 2" xfId="469"/>
    <cellStyle name="20% - Accent3 2 4 2 2 2" xfId="1298"/>
    <cellStyle name="20% - Accent3 2 4 2 3" xfId="701"/>
    <cellStyle name="20% - Accent3 2 4 2 3 2" xfId="1528"/>
    <cellStyle name="20% - Accent3 2 4 2 4" xfId="1048"/>
    <cellStyle name="20% - Accent3 2 4 3" xfId="178"/>
    <cellStyle name="20% - Accent3 2 4 3 2" xfId="470"/>
    <cellStyle name="20% - Accent3 2 4 3 2 2" xfId="1299"/>
    <cellStyle name="20% - Accent3 2 4 3 3" xfId="702"/>
    <cellStyle name="20% - Accent3 2 4 3 3 2" xfId="1529"/>
    <cellStyle name="20% - Accent3 2 4 3 4" xfId="1049"/>
    <cellStyle name="20% - Accent3 2 4 4" xfId="468"/>
    <cellStyle name="20% - Accent3 2 4 4 2" xfId="1297"/>
    <cellStyle name="20% - Accent3 2 4 5" xfId="700"/>
    <cellStyle name="20% - Accent3 2 4 5 2" xfId="1527"/>
    <cellStyle name="20% - Accent3 2 4 6" xfId="1047"/>
    <cellStyle name="20% - Accent3 2 5" xfId="179"/>
    <cellStyle name="20% - Accent3 2 5 2" xfId="471"/>
    <cellStyle name="20% - Accent3 2 5 2 2" xfId="1300"/>
    <cellStyle name="20% - Accent3 2 5 3" xfId="703"/>
    <cellStyle name="20% - Accent3 2 5 3 2" xfId="1530"/>
    <cellStyle name="20% - Accent3 2 5 4" xfId="1050"/>
    <cellStyle name="20% - Accent3 2 6" xfId="180"/>
    <cellStyle name="20% - Accent3 2 6 2" xfId="472"/>
    <cellStyle name="20% - Accent3 2 6 2 2" xfId="1301"/>
    <cellStyle name="20% - Accent3 2 6 3" xfId="704"/>
    <cellStyle name="20% - Accent3 2 6 3 2" xfId="1531"/>
    <cellStyle name="20% - Accent3 2 6 4" xfId="1051"/>
    <cellStyle name="20% - Accent3 2 7" xfId="1811"/>
    <cellStyle name="20% - Accent3 2 8" xfId="1899"/>
    <cellStyle name="20% - Accent3 3" xfId="383"/>
    <cellStyle name="20% - Accent3 3 2" xfId="647"/>
    <cellStyle name="20% - Accent3 3 2 2" xfId="1476"/>
    <cellStyle name="20% - Accent3 3 3" xfId="880"/>
    <cellStyle name="20% - Accent3 3 3 2" xfId="1706"/>
    <cellStyle name="20% - Accent3 3 4" xfId="1240"/>
    <cellStyle name="20% - Accent3 4" xfId="896"/>
    <cellStyle name="20% - Accent3 4 2" xfId="1718"/>
    <cellStyle name="20% - Accent3 5" xfId="1798"/>
    <cellStyle name="20% - Accent3 6" xfId="1824"/>
    <cellStyle name="20% - Accent3 7" xfId="1886"/>
    <cellStyle name="20% - Accent3 8" xfId="1912"/>
    <cellStyle name="20% - Accent3 9" xfId="1925"/>
    <cellStyle name="20% - Accent4" xfId="1781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2 2" xfId="1303"/>
    <cellStyle name="20% - Accent4 2 2 2 2 3" xfId="706"/>
    <cellStyle name="20% - Accent4 2 2 2 2 3 2" xfId="1533"/>
    <cellStyle name="20% - Accent4 2 2 2 2 4" xfId="1053"/>
    <cellStyle name="20% - Accent4 2 2 2 3" xfId="183"/>
    <cellStyle name="20% - Accent4 2 2 2 3 2" xfId="475"/>
    <cellStyle name="20% - Accent4 2 2 2 3 2 2" xfId="1304"/>
    <cellStyle name="20% - Accent4 2 2 2 3 3" xfId="707"/>
    <cellStyle name="20% - Accent4 2 2 2 3 3 2" xfId="1534"/>
    <cellStyle name="20% - Accent4 2 2 2 3 4" xfId="1054"/>
    <cellStyle name="20% - Accent4 2 2 2 4" xfId="473"/>
    <cellStyle name="20% - Accent4 2 2 2 4 2" xfId="1302"/>
    <cellStyle name="20% - Accent4 2 2 2 5" xfId="705"/>
    <cellStyle name="20% - Accent4 2 2 2 5 2" xfId="1532"/>
    <cellStyle name="20% - Accent4 2 2 2 6" xfId="1052"/>
    <cellStyle name="20% - Accent4 2 2 3" xfId="184"/>
    <cellStyle name="20% - Accent4 2 2 3 2" xfId="476"/>
    <cellStyle name="20% - Accent4 2 2 3 2 2" xfId="1305"/>
    <cellStyle name="20% - Accent4 2 2 3 3" xfId="708"/>
    <cellStyle name="20% - Accent4 2 2 3 3 2" xfId="1535"/>
    <cellStyle name="20% - Accent4 2 2 3 4" xfId="1055"/>
    <cellStyle name="20% - Accent4 2 2 4" xfId="185"/>
    <cellStyle name="20% - Accent4 2 2 4 2" xfId="477"/>
    <cellStyle name="20% - Accent4 2 2 4 2 2" xfId="1306"/>
    <cellStyle name="20% - Accent4 2 2 4 3" xfId="709"/>
    <cellStyle name="20% - Accent4 2 2 4 3 2" xfId="1536"/>
    <cellStyle name="20% - Accent4 2 2 4 4" xfId="1056"/>
    <cellStyle name="20% - Accent4 2 3" xfId="186"/>
    <cellStyle name="20% - Accent4 2 3 2" xfId="187"/>
    <cellStyle name="20% - Accent4 2 3 2 2" xfId="479"/>
    <cellStyle name="20% - Accent4 2 3 2 2 2" xfId="1308"/>
    <cellStyle name="20% - Accent4 2 3 2 3" xfId="711"/>
    <cellStyle name="20% - Accent4 2 3 2 3 2" xfId="1538"/>
    <cellStyle name="20% - Accent4 2 3 2 4" xfId="1058"/>
    <cellStyle name="20% - Accent4 2 3 3" xfId="188"/>
    <cellStyle name="20% - Accent4 2 3 3 2" xfId="480"/>
    <cellStyle name="20% - Accent4 2 3 3 2 2" xfId="1309"/>
    <cellStyle name="20% - Accent4 2 3 3 3" xfId="712"/>
    <cellStyle name="20% - Accent4 2 3 3 3 2" xfId="1539"/>
    <cellStyle name="20% - Accent4 2 3 3 4" xfId="1059"/>
    <cellStyle name="20% - Accent4 2 3 4" xfId="478"/>
    <cellStyle name="20% - Accent4 2 3 4 2" xfId="1307"/>
    <cellStyle name="20% - Accent4 2 3 5" xfId="710"/>
    <cellStyle name="20% - Accent4 2 3 5 2" xfId="1537"/>
    <cellStyle name="20% - Accent4 2 3 6" xfId="1057"/>
    <cellStyle name="20% - Accent4 2 4" xfId="189"/>
    <cellStyle name="20% - Accent4 2 4 2" xfId="190"/>
    <cellStyle name="20% - Accent4 2 4 2 2" xfId="482"/>
    <cellStyle name="20% - Accent4 2 4 2 2 2" xfId="1311"/>
    <cellStyle name="20% - Accent4 2 4 2 3" xfId="714"/>
    <cellStyle name="20% - Accent4 2 4 2 3 2" xfId="1541"/>
    <cellStyle name="20% - Accent4 2 4 2 4" xfId="1061"/>
    <cellStyle name="20% - Accent4 2 4 3" xfId="191"/>
    <cellStyle name="20% - Accent4 2 4 3 2" xfId="483"/>
    <cellStyle name="20% - Accent4 2 4 3 2 2" xfId="1312"/>
    <cellStyle name="20% - Accent4 2 4 3 3" xfId="715"/>
    <cellStyle name="20% - Accent4 2 4 3 3 2" xfId="1542"/>
    <cellStyle name="20% - Accent4 2 4 3 4" xfId="1062"/>
    <cellStyle name="20% - Accent4 2 4 4" xfId="481"/>
    <cellStyle name="20% - Accent4 2 4 4 2" xfId="1310"/>
    <cellStyle name="20% - Accent4 2 4 5" xfId="713"/>
    <cellStyle name="20% - Accent4 2 4 5 2" xfId="1540"/>
    <cellStyle name="20% - Accent4 2 4 6" xfId="1060"/>
    <cellStyle name="20% - Accent4 2 5" xfId="192"/>
    <cellStyle name="20% - Accent4 2 5 2" xfId="484"/>
    <cellStyle name="20% - Accent4 2 5 2 2" xfId="1313"/>
    <cellStyle name="20% - Accent4 2 5 3" xfId="716"/>
    <cellStyle name="20% - Accent4 2 5 3 2" xfId="1543"/>
    <cellStyle name="20% - Accent4 2 5 4" xfId="1063"/>
    <cellStyle name="20% - Accent4 2 6" xfId="193"/>
    <cellStyle name="20% - Accent4 2 6 2" xfId="485"/>
    <cellStyle name="20% - Accent4 2 6 2 2" xfId="1314"/>
    <cellStyle name="20% - Accent4 2 6 3" xfId="717"/>
    <cellStyle name="20% - Accent4 2 6 3 2" xfId="1544"/>
    <cellStyle name="20% - Accent4 2 6 4" xfId="1064"/>
    <cellStyle name="20% - Accent4 2 7" xfId="1813"/>
    <cellStyle name="20% - Accent4 2 8" xfId="1901"/>
    <cellStyle name="20% - Accent4 3" xfId="384"/>
    <cellStyle name="20% - Accent4 3 2" xfId="648"/>
    <cellStyle name="20% - Accent4 3 2 2" xfId="1477"/>
    <cellStyle name="20% - Accent4 3 3" xfId="881"/>
    <cellStyle name="20% - Accent4 3 3 2" xfId="1707"/>
    <cellStyle name="20% - Accent4 3 4" xfId="1241"/>
    <cellStyle name="20% - Accent4 4" xfId="897"/>
    <cellStyle name="20% - Accent4 4 2" xfId="1719"/>
    <cellStyle name="20% - Accent4 5" xfId="1800"/>
    <cellStyle name="20% - Accent4 6" xfId="1826"/>
    <cellStyle name="20% - Accent4 7" xfId="1888"/>
    <cellStyle name="20% - Accent4 8" xfId="1914"/>
    <cellStyle name="20% - Accent4 9" xfId="1927"/>
    <cellStyle name="20% - Accent5" xfId="1785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2 2" xfId="1316"/>
    <cellStyle name="20% - Accent5 2 2 2 2 3" xfId="719"/>
    <cellStyle name="20% - Accent5 2 2 2 2 3 2" xfId="1546"/>
    <cellStyle name="20% - Accent5 2 2 2 2 4" xfId="1066"/>
    <cellStyle name="20% - Accent5 2 2 2 3" xfId="196"/>
    <cellStyle name="20% - Accent5 2 2 2 3 2" xfId="488"/>
    <cellStyle name="20% - Accent5 2 2 2 3 2 2" xfId="1317"/>
    <cellStyle name="20% - Accent5 2 2 2 3 3" xfId="720"/>
    <cellStyle name="20% - Accent5 2 2 2 3 3 2" xfId="1547"/>
    <cellStyle name="20% - Accent5 2 2 2 3 4" xfId="1067"/>
    <cellStyle name="20% - Accent5 2 2 2 4" xfId="486"/>
    <cellStyle name="20% - Accent5 2 2 2 4 2" xfId="1315"/>
    <cellStyle name="20% - Accent5 2 2 2 5" xfId="718"/>
    <cellStyle name="20% - Accent5 2 2 2 5 2" xfId="1545"/>
    <cellStyle name="20% - Accent5 2 2 2 6" xfId="1065"/>
    <cellStyle name="20% - Accent5 2 2 3" xfId="197"/>
    <cellStyle name="20% - Accent5 2 2 3 2" xfId="489"/>
    <cellStyle name="20% - Accent5 2 2 3 2 2" xfId="1318"/>
    <cellStyle name="20% - Accent5 2 2 3 3" xfId="721"/>
    <cellStyle name="20% - Accent5 2 2 3 3 2" xfId="1548"/>
    <cellStyle name="20% - Accent5 2 2 3 4" xfId="1068"/>
    <cellStyle name="20% - Accent5 2 2 4" xfId="198"/>
    <cellStyle name="20% - Accent5 2 2 4 2" xfId="490"/>
    <cellStyle name="20% - Accent5 2 2 4 2 2" xfId="1319"/>
    <cellStyle name="20% - Accent5 2 2 4 3" xfId="722"/>
    <cellStyle name="20% - Accent5 2 2 4 3 2" xfId="1549"/>
    <cellStyle name="20% - Accent5 2 2 4 4" xfId="1069"/>
    <cellStyle name="20% - Accent5 2 3" xfId="199"/>
    <cellStyle name="20% - Accent5 2 3 2" xfId="200"/>
    <cellStyle name="20% - Accent5 2 3 2 2" xfId="492"/>
    <cellStyle name="20% - Accent5 2 3 2 2 2" xfId="1321"/>
    <cellStyle name="20% - Accent5 2 3 2 3" xfId="724"/>
    <cellStyle name="20% - Accent5 2 3 2 3 2" xfId="1551"/>
    <cellStyle name="20% - Accent5 2 3 2 4" xfId="1071"/>
    <cellStyle name="20% - Accent5 2 3 3" xfId="201"/>
    <cellStyle name="20% - Accent5 2 3 3 2" xfId="493"/>
    <cellStyle name="20% - Accent5 2 3 3 2 2" xfId="1322"/>
    <cellStyle name="20% - Accent5 2 3 3 3" xfId="725"/>
    <cellStyle name="20% - Accent5 2 3 3 3 2" xfId="1552"/>
    <cellStyle name="20% - Accent5 2 3 3 4" xfId="1072"/>
    <cellStyle name="20% - Accent5 2 3 4" xfId="491"/>
    <cellStyle name="20% - Accent5 2 3 4 2" xfId="1320"/>
    <cellStyle name="20% - Accent5 2 3 5" xfId="723"/>
    <cellStyle name="20% - Accent5 2 3 5 2" xfId="1550"/>
    <cellStyle name="20% - Accent5 2 3 6" xfId="1070"/>
    <cellStyle name="20% - Accent5 2 4" xfId="202"/>
    <cellStyle name="20% - Accent5 2 4 2" xfId="203"/>
    <cellStyle name="20% - Accent5 2 4 2 2" xfId="495"/>
    <cellStyle name="20% - Accent5 2 4 2 2 2" xfId="1324"/>
    <cellStyle name="20% - Accent5 2 4 2 3" xfId="727"/>
    <cellStyle name="20% - Accent5 2 4 2 3 2" xfId="1554"/>
    <cellStyle name="20% - Accent5 2 4 2 4" xfId="1074"/>
    <cellStyle name="20% - Accent5 2 4 3" xfId="204"/>
    <cellStyle name="20% - Accent5 2 4 3 2" xfId="496"/>
    <cellStyle name="20% - Accent5 2 4 3 2 2" xfId="1325"/>
    <cellStyle name="20% - Accent5 2 4 3 3" xfId="728"/>
    <cellStyle name="20% - Accent5 2 4 3 3 2" xfId="1555"/>
    <cellStyle name="20% - Accent5 2 4 3 4" xfId="1075"/>
    <cellStyle name="20% - Accent5 2 4 4" xfId="494"/>
    <cellStyle name="20% - Accent5 2 4 4 2" xfId="1323"/>
    <cellStyle name="20% - Accent5 2 4 5" xfId="726"/>
    <cellStyle name="20% - Accent5 2 4 5 2" xfId="1553"/>
    <cellStyle name="20% - Accent5 2 4 6" xfId="1073"/>
    <cellStyle name="20% - Accent5 2 5" xfId="205"/>
    <cellStyle name="20% - Accent5 2 5 2" xfId="497"/>
    <cellStyle name="20% - Accent5 2 5 2 2" xfId="1326"/>
    <cellStyle name="20% - Accent5 2 5 3" xfId="729"/>
    <cellStyle name="20% - Accent5 2 5 3 2" xfId="1556"/>
    <cellStyle name="20% - Accent5 2 5 4" xfId="1076"/>
    <cellStyle name="20% - Accent5 2 6" xfId="206"/>
    <cellStyle name="20% - Accent5 2 6 2" xfId="498"/>
    <cellStyle name="20% - Accent5 2 6 2 2" xfId="1327"/>
    <cellStyle name="20% - Accent5 2 6 3" xfId="730"/>
    <cellStyle name="20% - Accent5 2 6 3 2" xfId="1557"/>
    <cellStyle name="20% - Accent5 2 6 4" xfId="1077"/>
    <cellStyle name="20% - Accent5 2 7" xfId="1815"/>
    <cellStyle name="20% - Accent5 2 8" xfId="1903"/>
    <cellStyle name="20% - Accent5 3" xfId="385"/>
    <cellStyle name="20% - Accent5 3 2" xfId="649"/>
    <cellStyle name="20% - Accent5 3 2 2" xfId="1478"/>
    <cellStyle name="20% - Accent5 3 3" xfId="882"/>
    <cellStyle name="20% - Accent5 3 3 2" xfId="1708"/>
    <cellStyle name="20% - Accent5 3 4" xfId="1242"/>
    <cellStyle name="20% - Accent5 4" xfId="898"/>
    <cellStyle name="20% - Accent5 4 2" xfId="1720"/>
    <cellStyle name="20% - Accent5 5" xfId="1802"/>
    <cellStyle name="20% - Accent5 6" xfId="1828"/>
    <cellStyle name="20% - Accent5 7" xfId="1890"/>
    <cellStyle name="20% - Accent5 8" xfId="1916"/>
    <cellStyle name="20% - Accent5 9" xfId="1929"/>
    <cellStyle name="20% - Accent6" xfId="1789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2 2" xfId="1329"/>
    <cellStyle name="20% - Accent6 2 2 2 2 3" xfId="732"/>
    <cellStyle name="20% - Accent6 2 2 2 2 3 2" xfId="1559"/>
    <cellStyle name="20% - Accent6 2 2 2 2 4" xfId="1079"/>
    <cellStyle name="20% - Accent6 2 2 2 3" xfId="209"/>
    <cellStyle name="20% - Accent6 2 2 2 3 2" xfId="501"/>
    <cellStyle name="20% - Accent6 2 2 2 3 2 2" xfId="1330"/>
    <cellStyle name="20% - Accent6 2 2 2 3 3" xfId="733"/>
    <cellStyle name="20% - Accent6 2 2 2 3 3 2" xfId="1560"/>
    <cellStyle name="20% - Accent6 2 2 2 3 4" xfId="1080"/>
    <cellStyle name="20% - Accent6 2 2 2 4" xfId="499"/>
    <cellStyle name="20% - Accent6 2 2 2 4 2" xfId="1328"/>
    <cellStyle name="20% - Accent6 2 2 2 5" xfId="731"/>
    <cellStyle name="20% - Accent6 2 2 2 5 2" xfId="1558"/>
    <cellStyle name="20% - Accent6 2 2 2 6" xfId="1078"/>
    <cellStyle name="20% - Accent6 2 2 3" xfId="210"/>
    <cellStyle name="20% - Accent6 2 2 3 2" xfId="502"/>
    <cellStyle name="20% - Accent6 2 2 3 2 2" xfId="1331"/>
    <cellStyle name="20% - Accent6 2 2 3 3" xfId="734"/>
    <cellStyle name="20% - Accent6 2 2 3 3 2" xfId="1561"/>
    <cellStyle name="20% - Accent6 2 2 3 4" xfId="1081"/>
    <cellStyle name="20% - Accent6 2 2 4" xfId="211"/>
    <cellStyle name="20% - Accent6 2 2 4 2" xfId="503"/>
    <cellStyle name="20% - Accent6 2 2 4 2 2" xfId="1332"/>
    <cellStyle name="20% - Accent6 2 2 4 3" xfId="735"/>
    <cellStyle name="20% - Accent6 2 2 4 3 2" xfId="1562"/>
    <cellStyle name="20% - Accent6 2 2 4 4" xfId="1082"/>
    <cellStyle name="20% - Accent6 2 3" xfId="212"/>
    <cellStyle name="20% - Accent6 2 3 2" xfId="213"/>
    <cellStyle name="20% - Accent6 2 3 2 2" xfId="505"/>
    <cellStyle name="20% - Accent6 2 3 2 2 2" xfId="1334"/>
    <cellStyle name="20% - Accent6 2 3 2 3" xfId="737"/>
    <cellStyle name="20% - Accent6 2 3 2 3 2" xfId="1564"/>
    <cellStyle name="20% - Accent6 2 3 2 4" xfId="1084"/>
    <cellStyle name="20% - Accent6 2 3 3" xfId="214"/>
    <cellStyle name="20% - Accent6 2 3 3 2" xfId="506"/>
    <cellStyle name="20% - Accent6 2 3 3 2 2" xfId="1335"/>
    <cellStyle name="20% - Accent6 2 3 3 3" xfId="738"/>
    <cellStyle name="20% - Accent6 2 3 3 3 2" xfId="1565"/>
    <cellStyle name="20% - Accent6 2 3 3 4" xfId="1085"/>
    <cellStyle name="20% - Accent6 2 3 4" xfId="504"/>
    <cellStyle name="20% - Accent6 2 3 4 2" xfId="1333"/>
    <cellStyle name="20% - Accent6 2 3 5" xfId="736"/>
    <cellStyle name="20% - Accent6 2 3 5 2" xfId="1563"/>
    <cellStyle name="20% - Accent6 2 3 6" xfId="1083"/>
    <cellStyle name="20% - Accent6 2 4" xfId="215"/>
    <cellStyle name="20% - Accent6 2 4 2" xfId="216"/>
    <cellStyle name="20% - Accent6 2 4 2 2" xfId="508"/>
    <cellStyle name="20% - Accent6 2 4 2 2 2" xfId="1337"/>
    <cellStyle name="20% - Accent6 2 4 2 3" xfId="740"/>
    <cellStyle name="20% - Accent6 2 4 2 3 2" xfId="1567"/>
    <cellStyle name="20% - Accent6 2 4 2 4" xfId="1087"/>
    <cellStyle name="20% - Accent6 2 4 3" xfId="217"/>
    <cellStyle name="20% - Accent6 2 4 3 2" xfId="509"/>
    <cellStyle name="20% - Accent6 2 4 3 2 2" xfId="1338"/>
    <cellStyle name="20% - Accent6 2 4 3 3" xfId="741"/>
    <cellStyle name="20% - Accent6 2 4 3 3 2" xfId="1568"/>
    <cellStyle name="20% - Accent6 2 4 3 4" xfId="1088"/>
    <cellStyle name="20% - Accent6 2 4 4" xfId="507"/>
    <cellStyle name="20% - Accent6 2 4 4 2" xfId="1336"/>
    <cellStyle name="20% - Accent6 2 4 5" xfId="739"/>
    <cellStyle name="20% - Accent6 2 4 5 2" xfId="1566"/>
    <cellStyle name="20% - Accent6 2 4 6" xfId="1086"/>
    <cellStyle name="20% - Accent6 2 5" xfId="218"/>
    <cellStyle name="20% - Accent6 2 5 2" xfId="510"/>
    <cellStyle name="20% - Accent6 2 5 2 2" xfId="1339"/>
    <cellStyle name="20% - Accent6 2 5 3" xfId="742"/>
    <cellStyle name="20% - Accent6 2 5 3 2" xfId="1569"/>
    <cellStyle name="20% - Accent6 2 5 4" xfId="1089"/>
    <cellStyle name="20% - Accent6 2 6" xfId="219"/>
    <cellStyle name="20% - Accent6 2 6 2" xfId="511"/>
    <cellStyle name="20% - Accent6 2 6 2 2" xfId="1340"/>
    <cellStyle name="20% - Accent6 2 6 3" xfId="743"/>
    <cellStyle name="20% - Accent6 2 6 3 2" xfId="1570"/>
    <cellStyle name="20% - Accent6 2 6 4" xfId="1090"/>
    <cellStyle name="20% - Accent6 2 7" xfId="1817"/>
    <cellStyle name="20% - Accent6 2 8" xfId="1905"/>
    <cellStyle name="20% - Accent6 3" xfId="386"/>
    <cellStyle name="20% - Accent6 3 2" xfId="650"/>
    <cellStyle name="20% - Accent6 3 2 2" xfId="1479"/>
    <cellStyle name="20% - Accent6 3 3" xfId="883"/>
    <cellStyle name="20% - Accent6 3 3 2" xfId="1709"/>
    <cellStyle name="20% - Accent6 3 4" xfId="1243"/>
    <cellStyle name="20% - Accent6 4" xfId="899"/>
    <cellStyle name="20% - Accent6 4 2" xfId="1721"/>
    <cellStyle name="20% - Accent6 5" xfId="1804"/>
    <cellStyle name="20% - Accent6 6" xfId="1830"/>
    <cellStyle name="20% - Accent6 7" xfId="1892"/>
    <cellStyle name="20% - Accent6 8" xfId="1918"/>
    <cellStyle name="20% - Accent6 9" xfId="1931"/>
    <cellStyle name="20% - Акцент1 2" xfId="900"/>
    <cellStyle name="20% — акцент1 2" xfId="901"/>
    <cellStyle name="20% - Акцент1 2 2" xfId="1722"/>
    <cellStyle name="20% - Акцент2 2" xfId="902"/>
    <cellStyle name="20% — акцент2 2" xfId="903"/>
    <cellStyle name="20% - Акцент2 2 2" xfId="1723"/>
    <cellStyle name="20% - Акцент3 2" xfId="904"/>
    <cellStyle name="20% — акцент3 2" xfId="905"/>
    <cellStyle name="20% - Акцент3 2 2" xfId="1724"/>
    <cellStyle name="20% - Акцент4 2" xfId="906"/>
    <cellStyle name="20% — акцент4 2" xfId="907"/>
    <cellStyle name="20% - Акцент4 2 2" xfId="1725"/>
    <cellStyle name="20% - Акцент5 2" xfId="908"/>
    <cellStyle name="20% — акцент5 2" xfId="909"/>
    <cellStyle name="20% - Акцент5 2 2" xfId="1726"/>
    <cellStyle name="20% - Акцент6 2" xfId="910"/>
    <cellStyle name="20% — акцент6 2" xfId="911"/>
    <cellStyle name="20% - Акцент6 2 2" xfId="1727"/>
    <cellStyle name="40% - Accent1" xfId="1770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2 2" xfId="1342"/>
    <cellStyle name="40% - Accent1 2 2 2 2 3" xfId="745"/>
    <cellStyle name="40% - Accent1 2 2 2 2 3 2" xfId="1572"/>
    <cellStyle name="40% - Accent1 2 2 2 2 4" xfId="1092"/>
    <cellStyle name="40% - Accent1 2 2 2 3" xfId="222"/>
    <cellStyle name="40% - Accent1 2 2 2 3 2" xfId="514"/>
    <cellStyle name="40% - Accent1 2 2 2 3 2 2" xfId="1343"/>
    <cellStyle name="40% - Accent1 2 2 2 3 3" xfId="746"/>
    <cellStyle name="40% - Accent1 2 2 2 3 3 2" xfId="1573"/>
    <cellStyle name="40% - Accent1 2 2 2 3 4" xfId="1093"/>
    <cellStyle name="40% - Accent1 2 2 2 4" xfId="512"/>
    <cellStyle name="40% - Accent1 2 2 2 4 2" xfId="1341"/>
    <cellStyle name="40% - Accent1 2 2 2 5" xfId="744"/>
    <cellStyle name="40% - Accent1 2 2 2 5 2" xfId="1571"/>
    <cellStyle name="40% - Accent1 2 2 2 6" xfId="1091"/>
    <cellStyle name="40% - Accent1 2 2 3" xfId="223"/>
    <cellStyle name="40% - Accent1 2 2 3 2" xfId="515"/>
    <cellStyle name="40% - Accent1 2 2 3 2 2" xfId="1344"/>
    <cellStyle name="40% - Accent1 2 2 3 3" xfId="747"/>
    <cellStyle name="40% - Accent1 2 2 3 3 2" xfId="1574"/>
    <cellStyle name="40% - Accent1 2 2 3 4" xfId="1094"/>
    <cellStyle name="40% - Accent1 2 2 4" xfId="224"/>
    <cellStyle name="40% - Accent1 2 2 4 2" xfId="516"/>
    <cellStyle name="40% - Accent1 2 2 4 2 2" xfId="1345"/>
    <cellStyle name="40% - Accent1 2 2 4 3" xfId="748"/>
    <cellStyle name="40% - Accent1 2 2 4 3 2" xfId="1575"/>
    <cellStyle name="40% - Accent1 2 2 4 4" xfId="1095"/>
    <cellStyle name="40% - Accent1 2 3" xfId="225"/>
    <cellStyle name="40% - Accent1 2 3 2" xfId="226"/>
    <cellStyle name="40% - Accent1 2 3 2 2" xfId="518"/>
    <cellStyle name="40% - Accent1 2 3 2 2 2" xfId="1347"/>
    <cellStyle name="40% - Accent1 2 3 2 3" xfId="750"/>
    <cellStyle name="40% - Accent1 2 3 2 3 2" xfId="1577"/>
    <cellStyle name="40% - Accent1 2 3 2 4" xfId="1097"/>
    <cellStyle name="40% - Accent1 2 3 3" xfId="227"/>
    <cellStyle name="40% - Accent1 2 3 3 2" xfId="519"/>
    <cellStyle name="40% - Accent1 2 3 3 2 2" xfId="1348"/>
    <cellStyle name="40% - Accent1 2 3 3 3" xfId="751"/>
    <cellStyle name="40% - Accent1 2 3 3 3 2" xfId="1578"/>
    <cellStyle name="40% - Accent1 2 3 3 4" xfId="1098"/>
    <cellStyle name="40% - Accent1 2 3 4" xfId="517"/>
    <cellStyle name="40% - Accent1 2 3 4 2" xfId="1346"/>
    <cellStyle name="40% - Accent1 2 3 5" xfId="749"/>
    <cellStyle name="40% - Accent1 2 3 5 2" xfId="1576"/>
    <cellStyle name="40% - Accent1 2 3 6" xfId="1096"/>
    <cellStyle name="40% - Accent1 2 4" xfId="228"/>
    <cellStyle name="40% - Accent1 2 4 2" xfId="229"/>
    <cellStyle name="40% - Accent1 2 4 2 2" xfId="521"/>
    <cellStyle name="40% - Accent1 2 4 2 2 2" xfId="1350"/>
    <cellStyle name="40% - Accent1 2 4 2 3" xfId="753"/>
    <cellStyle name="40% - Accent1 2 4 2 3 2" xfId="1580"/>
    <cellStyle name="40% - Accent1 2 4 2 4" xfId="1100"/>
    <cellStyle name="40% - Accent1 2 4 3" xfId="230"/>
    <cellStyle name="40% - Accent1 2 4 3 2" xfId="522"/>
    <cellStyle name="40% - Accent1 2 4 3 2 2" xfId="1351"/>
    <cellStyle name="40% - Accent1 2 4 3 3" xfId="754"/>
    <cellStyle name="40% - Accent1 2 4 3 3 2" xfId="1581"/>
    <cellStyle name="40% - Accent1 2 4 3 4" xfId="1101"/>
    <cellStyle name="40% - Accent1 2 4 4" xfId="520"/>
    <cellStyle name="40% - Accent1 2 4 4 2" xfId="1349"/>
    <cellStyle name="40% - Accent1 2 4 5" xfId="752"/>
    <cellStyle name="40% - Accent1 2 4 5 2" xfId="1579"/>
    <cellStyle name="40% - Accent1 2 4 6" xfId="1099"/>
    <cellStyle name="40% - Accent1 2 5" xfId="231"/>
    <cellStyle name="40% - Accent1 2 5 2" xfId="523"/>
    <cellStyle name="40% - Accent1 2 5 2 2" xfId="1352"/>
    <cellStyle name="40% - Accent1 2 5 3" xfId="755"/>
    <cellStyle name="40% - Accent1 2 5 3 2" xfId="1582"/>
    <cellStyle name="40% - Accent1 2 5 4" xfId="1102"/>
    <cellStyle name="40% - Accent1 2 6" xfId="232"/>
    <cellStyle name="40% - Accent1 2 6 2" xfId="524"/>
    <cellStyle name="40% - Accent1 2 6 2 2" xfId="1353"/>
    <cellStyle name="40% - Accent1 2 6 3" xfId="756"/>
    <cellStyle name="40% - Accent1 2 6 3 2" xfId="1583"/>
    <cellStyle name="40% - Accent1 2 6 4" xfId="1103"/>
    <cellStyle name="40% - Accent1 2 7" xfId="1808"/>
    <cellStyle name="40% - Accent1 2 8" xfId="1896"/>
    <cellStyle name="40% - Accent1 3" xfId="387"/>
    <cellStyle name="40% - Accent1 3 2" xfId="651"/>
    <cellStyle name="40% - Accent1 3 2 2" xfId="1480"/>
    <cellStyle name="40% - Accent1 3 3" xfId="884"/>
    <cellStyle name="40% - Accent1 3 3 2" xfId="1710"/>
    <cellStyle name="40% - Accent1 3 4" xfId="1244"/>
    <cellStyle name="40% - Accent1 4" xfId="912"/>
    <cellStyle name="40% - Accent1 4 2" xfId="1728"/>
    <cellStyle name="40% - Accent1 5" xfId="1795"/>
    <cellStyle name="40% - Accent1 6" xfId="1821"/>
    <cellStyle name="40% - Accent1 7" xfId="1883"/>
    <cellStyle name="40% - Accent1 8" xfId="1909"/>
    <cellStyle name="40% - Accent1 9" xfId="1922"/>
    <cellStyle name="40% - Accent2" xfId="1774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2 2" xfId="1355"/>
    <cellStyle name="40% - Accent2 2 2 2 2 3" xfId="758"/>
    <cellStyle name="40% - Accent2 2 2 2 2 3 2" xfId="1585"/>
    <cellStyle name="40% - Accent2 2 2 2 2 4" xfId="1105"/>
    <cellStyle name="40% - Accent2 2 2 2 3" xfId="235"/>
    <cellStyle name="40% - Accent2 2 2 2 3 2" xfId="527"/>
    <cellStyle name="40% - Accent2 2 2 2 3 2 2" xfId="1356"/>
    <cellStyle name="40% - Accent2 2 2 2 3 3" xfId="759"/>
    <cellStyle name="40% - Accent2 2 2 2 3 3 2" xfId="1586"/>
    <cellStyle name="40% - Accent2 2 2 2 3 4" xfId="1106"/>
    <cellStyle name="40% - Accent2 2 2 2 4" xfId="525"/>
    <cellStyle name="40% - Accent2 2 2 2 4 2" xfId="1354"/>
    <cellStyle name="40% - Accent2 2 2 2 5" xfId="757"/>
    <cellStyle name="40% - Accent2 2 2 2 5 2" xfId="1584"/>
    <cellStyle name="40% - Accent2 2 2 2 6" xfId="1104"/>
    <cellStyle name="40% - Accent2 2 2 3" xfId="236"/>
    <cellStyle name="40% - Accent2 2 2 3 2" xfId="528"/>
    <cellStyle name="40% - Accent2 2 2 3 2 2" xfId="1357"/>
    <cellStyle name="40% - Accent2 2 2 3 3" xfId="760"/>
    <cellStyle name="40% - Accent2 2 2 3 3 2" xfId="1587"/>
    <cellStyle name="40% - Accent2 2 2 3 4" xfId="1107"/>
    <cellStyle name="40% - Accent2 2 2 4" xfId="237"/>
    <cellStyle name="40% - Accent2 2 2 4 2" xfId="529"/>
    <cellStyle name="40% - Accent2 2 2 4 2 2" xfId="1358"/>
    <cellStyle name="40% - Accent2 2 2 4 3" xfId="761"/>
    <cellStyle name="40% - Accent2 2 2 4 3 2" xfId="1588"/>
    <cellStyle name="40% - Accent2 2 2 4 4" xfId="1108"/>
    <cellStyle name="40% - Accent2 2 3" xfId="238"/>
    <cellStyle name="40% - Accent2 2 3 2" xfId="239"/>
    <cellStyle name="40% - Accent2 2 3 2 2" xfId="531"/>
    <cellStyle name="40% - Accent2 2 3 2 2 2" xfId="1360"/>
    <cellStyle name="40% - Accent2 2 3 2 3" xfId="763"/>
    <cellStyle name="40% - Accent2 2 3 2 3 2" xfId="1590"/>
    <cellStyle name="40% - Accent2 2 3 2 4" xfId="1110"/>
    <cellStyle name="40% - Accent2 2 3 3" xfId="240"/>
    <cellStyle name="40% - Accent2 2 3 3 2" xfId="532"/>
    <cellStyle name="40% - Accent2 2 3 3 2 2" xfId="1361"/>
    <cellStyle name="40% - Accent2 2 3 3 3" xfId="764"/>
    <cellStyle name="40% - Accent2 2 3 3 3 2" xfId="1591"/>
    <cellStyle name="40% - Accent2 2 3 3 4" xfId="1111"/>
    <cellStyle name="40% - Accent2 2 3 4" xfId="530"/>
    <cellStyle name="40% - Accent2 2 3 4 2" xfId="1359"/>
    <cellStyle name="40% - Accent2 2 3 5" xfId="762"/>
    <cellStyle name="40% - Accent2 2 3 5 2" xfId="1589"/>
    <cellStyle name="40% - Accent2 2 3 6" xfId="1109"/>
    <cellStyle name="40% - Accent2 2 4" xfId="241"/>
    <cellStyle name="40% - Accent2 2 4 2" xfId="242"/>
    <cellStyle name="40% - Accent2 2 4 2 2" xfId="534"/>
    <cellStyle name="40% - Accent2 2 4 2 2 2" xfId="1363"/>
    <cellStyle name="40% - Accent2 2 4 2 3" xfId="766"/>
    <cellStyle name="40% - Accent2 2 4 2 3 2" xfId="1593"/>
    <cellStyle name="40% - Accent2 2 4 2 4" xfId="1113"/>
    <cellStyle name="40% - Accent2 2 4 3" xfId="243"/>
    <cellStyle name="40% - Accent2 2 4 3 2" xfId="535"/>
    <cellStyle name="40% - Accent2 2 4 3 2 2" xfId="1364"/>
    <cellStyle name="40% - Accent2 2 4 3 3" xfId="767"/>
    <cellStyle name="40% - Accent2 2 4 3 3 2" xfId="1594"/>
    <cellStyle name="40% - Accent2 2 4 3 4" xfId="1114"/>
    <cellStyle name="40% - Accent2 2 4 4" xfId="533"/>
    <cellStyle name="40% - Accent2 2 4 4 2" xfId="1362"/>
    <cellStyle name="40% - Accent2 2 4 5" xfId="765"/>
    <cellStyle name="40% - Accent2 2 4 5 2" xfId="1592"/>
    <cellStyle name="40% - Accent2 2 4 6" xfId="1112"/>
    <cellStyle name="40% - Accent2 2 5" xfId="244"/>
    <cellStyle name="40% - Accent2 2 5 2" xfId="536"/>
    <cellStyle name="40% - Accent2 2 5 2 2" xfId="1365"/>
    <cellStyle name="40% - Accent2 2 5 3" xfId="768"/>
    <cellStyle name="40% - Accent2 2 5 3 2" xfId="1595"/>
    <cellStyle name="40% - Accent2 2 5 4" xfId="1115"/>
    <cellStyle name="40% - Accent2 2 6" xfId="245"/>
    <cellStyle name="40% - Accent2 2 6 2" xfId="537"/>
    <cellStyle name="40% - Accent2 2 6 2 2" xfId="1366"/>
    <cellStyle name="40% - Accent2 2 6 3" xfId="769"/>
    <cellStyle name="40% - Accent2 2 6 3 2" xfId="1596"/>
    <cellStyle name="40% - Accent2 2 6 4" xfId="1116"/>
    <cellStyle name="40% - Accent2 2 7" xfId="1810"/>
    <cellStyle name="40% - Accent2 2 8" xfId="1898"/>
    <cellStyle name="40% - Accent2 3" xfId="388"/>
    <cellStyle name="40% - Accent2 3 2" xfId="652"/>
    <cellStyle name="40% - Accent2 3 2 2" xfId="1481"/>
    <cellStyle name="40% - Accent2 3 3" xfId="885"/>
    <cellStyle name="40% - Accent2 3 3 2" xfId="1711"/>
    <cellStyle name="40% - Accent2 3 4" xfId="1245"/>
    <cellStyle name="40% - Accent2 4" xfId="913"/>
    <cellStyle name="40% - Accent2 4 2" xfId="1729"/>
    <cellStyle name="40% - Accent2 5" xfId="1797"/>
    <cellStyle name="40% - Accent2 6" xfId="1823"/>
    <cellStyle name="40% - Accent2 7" xfId="1885"/>
    <cellStyle name="40% - Accent2 8" xfId="1911"/>
    <cellStyle name="40% - Accent2 9" xfId="1924"/>
    <cellStyle name="40% - Accent3" xfId="1778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2 2" xfId="1368"/>
    <cellStyle name="40% - Accent3 2 2 2 2 3" xfId="771"/>
    <cellStyle name="40% - Accent3 2 2 2 2 3 2" xfId="1598"/>
    <cellStyle name="40% - Accent3 2 2 2 2 4" xfId="1118"/>
    <cellStyle name="40% - Accent3 2 2 2 3" xfId="248"/>
    <cellStyle name="40% - Accent3 2 2 2 3 2" xfId="540"/>
    <cellStyle name="40% - Accent3 2 2 2 3 2 2" xfId="1369"/>
    <cellStyle name="40% - Accent3 2 2 2 3 3" xfId="772"/>
    <cellStyle name="40% - Accent3 2 2 2 3 3 2" xfId="1599"/>
    <cellStyle name="40% - Accent3 2 2 2 3 4" xfId="1119"/>
    <cellStyle name="40% - Accent3 2 2 2 4" xfId="538"/>
    <cellStyle name="40% - Accent3 2 2 2 4 2" xfId="1367"/>
    <cellStyle name="40% - Accent3 2 2 2 5" xfId="770"/>
    <cellStyle name="40% - Accent3 2 2 2 5 2" xfId="1597"/>
    <cellStyle name="40% - Accent3 2 2 2 6" xfId="1117"/>
    <cellStyle name="40% - Accent3 2 2 3" xfId="249"/>
    <cellStyle name="40% - Accent3 2 2 3 2" xfId="541"/>
    <cellStyle name="40% - Accent3 2 2 3 2 2" xfId="1370"/>
    <cellStyle name="40% - Accent3 2 2 3 3" xfId="773"/>
    <cellStyle name="40% - Accent3 2 2 3 3 2" xfId="1600"/>
    <cellStyle name="40% - Accent3 2 2 3 4" xfId="1120"/>
    <cellStyle name="40% - Accent3 2 2 4" xfId="250"/>
    <cellStyle name="40% - Accent3 2 2 4 2" xfId="542"/>
    <cellStyle name="40% - Accent3 2 2 4 2 2" xfId="1371"/>
    <cellStyle name="40% - Accent3 2 2 4 3" xfId="774"/>
    <cellStyle name="40% - Accent3 2 2 4 3 2" xfId="1601"/>
    <cellStyle name="40% - Accent3 2 2 4 4" xfId="1121"/>
    <cellStyle name="40% - Accent3 2 3" xfId="251"/>
    <cellStyle name="40% - Accent3 2 3 2" xfId="252"/>
    <cellStyle name="40% - Accent3 2 3 2 2" xfId="544"/>
    <cellStyle name="40% - Accent3 2 3 2 2 2" xfId="1373"/>
    <cellStyle name="40% - Accent3 2 3 2 3" xfId="776"/>
    <cellStyle name="40% - Accent3 2 3 2 3 2" xfId="1603"/>
    <cellStyle name="40% - Accent3 2 3 2 4" xfId="1123"/>
    <cellStyle name="40% - Accent3 2 3 3" xfId="253"/>
    <cellStyle name="40% - Accent3 2 3 3 2" xfId="545"/>
    <cellStyle name="40% - Accent3 2 3 3 2 2" xfId="1374"/>
    <cellStyle name="40% - Accent3 2 3 3 3" xfId="777"/>
    <cellStyle name="40% - Accent3 2 3 3 3 2" xfId="1604"/>
    <cellStyle name="40% - Accent3 2 3 3 4" xfId="1124"/>
    <cellStyle name="40% - Accent3 2 3 4" xfId="543"/>
    <cellStyle name="40% - Accent3 2 3 4 2" xfId="1372"/>
    <cellStyle name="40% - Accent3 2 3 5" xfId="775"/>
    <cellStyle name="40% - Accent3 2 3 5 2" xfId="1602"/>
    <cellStyle name="40% - Accent3 2 3 6" xfId="1122"/>
    <cellStyle name="40% - Accent3 2 4" xfId="254"/>
    <cellStyle name="40% - Accent3 2 4 2" xfId="255"/>
    <cellStyle name="40% - Accent3 2 4 2 2" xfId="547"/>
    <cellStyle name="40% - Accent3 2 4 2 2 2" xfId="1376"/>
    <cellStyle name="40% - Accent3 2 4 2 3" xfId="779"/>
    <cellStyle name="40% - Accent3 2 4 2 3 2" xfId="1606"/>
    <cellStyle name="40% - Accent3 2 4 2 4" xfId="1126"/>
    <cellStyle name="40% - Accent3 2 4 3" xfId="256"/>
    <cellStyle name="40% - Accent3 2 4 3 2" xfId="548"/>
    <cellStyle name="40% - Accent3 2 4 3 2 2" xfId="1377"/>
    <cellStyle name="40% - Accent3 2 4 3 3" xfId="780"/>
    <cellStyle name="40% - Accent3 2 4 3 3 2" xfId="1607"/>
    <cellStyle name="40% - Accent3 2 4 3 4" xfId="1127"/>
    <cellStyle name="40% - Accent3 2 4 4" xfId="546"/>
    <cellStyle name="40% - Accent3 2 4 4 2" xfId="1375"/>
    <cellStyle name="40% - Accent3 2 4 5" xfId="778"/>
    <cellStyle name="40% - Accent3 2 4 5 2" xfId="1605"/>
    <cellStyle name="40% - Accent3 2 4 6" xfId="1125"/>
    <cellStyle name="40% - Accent3 2 5" xfId="257"/>
    <cellStyle name="40% - Accent3 2 5 2" xfId="549"/>
    <cellStyle name="40% - Accent3 2 5 2 2" xfId="1378"/>
    <cellStyle name="40% - Accent3 2 5 3" xfId="781"/>
    <cellStyle name="40% - Accent3 2 5 3 2" xfId="1608"/>
    <cellStyle name="40% - Accent3 2 5 4" xfId="1128"/>
    <cellStyle name="40% - Accent3 2 6" xfId="258"/>
    <cellStyle name="40% - Accent3 2 6 2" xfId="550"/>
    <cellStyle name="40% - Accent3 2 6 2 2" xfId="1379"/>
    <cellStyle name="40% - Accent3 2 6 3" xfId="782"/>
    <cellStyle name="40% - Accent3 2 6 3 2" xfId="1609"/>
    <cellStyle name="40% - Accent3 2 6 4" xfId="1129"/>
    <cellStyle name="40% - Accent3 2 7" xfId="1812"/>
    <cellStyle name="40% - Accent3 2 8" xfId="1900"/>
    <cellStyle name="40% - Accent3 3" xfId="389"/>
    <cellStyle name="40% - Accent3 3 2" xfId="653"/>
    <cellStyle name="40% - Accent3 3 2 2" xfId="1482"/>
    <cellStyle name="40% - Accent3 3 3" xfId="886"/>
    <cellStyle name="40% - Accent3 3 3 2" xfId="1712"/>
    <cellStyle name="40% - Accent3 3 4" xfId="1246"/>
    <cellStyle name="40% - Accent3 4" xfId="914"/>
    <cellStyle name="40% - Accent3 4 2" xfId="1730"/>
    <cellStyle name="40% - Accent3 5" xfId="1799"/>
    <cellStyle name="40% - Accent3 6" xfId="1825"/>
    <cellStyle name="40% - Accent3 7" xfId="1887"/>
    <cellStyle name="40% - Accent3 8" xfId="1913"/>
    <cellStyle name="40% - Accent3 9" xfId="1926"/>
    <cellStyle name="40% - Accent4" xfId="1782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2 2" xfId="1381"/>
    <cellStyle name="40% - Accent4 2 2 2 2 3" xfId="784"/>
    <cellStyle name="40% - Accent4 2 2 2 2 3 2" xfId="1611"/>
    <cellStyle name="40% - Accent4 2 2 2 2 4" xfId="1131"/>
    <cellStyle name="40% - Accent4 2 2 2 3" xfId="261"/>
    <cellStyle name="40% - Accent4 2 2 2 3 2" xfId="553"/>
    <cellStyle name="40% - Accent4 2 2 2 3 2 2" xfId="1382"/>
    <cellStyle name="40% - Accent4 2 2 2 3 3" xfId="785"/>
    <cellStyle name="40% - Accent4 2 2 2 3 3 2" xfId="1612"/>
    <cellStyle name="40% - Accent4 2 2 2 3 4" xfId="1132"/>
    <cellStyle name="40% - Accent4 2 2 2 4" xfId="551"/>
    <cellStyle name="40% - Accent4 2 2 2 4 2" xfId="1380"/>
    <cellStyle name="40% - Accent4 2 2 2 5" xfId="783"/>
    <cellStyle name="40% - Accent4 2 2 2 5 2" xfId="1610"/>
    <cellStyle name="40% - Accent4 2 2 2 6" xfId="1130"/>
    <cellStyle name="40% - Accent4 2 2 3" xfId="262"/>
    <cellStyle name="40% - Accent4 2 2 3 2" xfId="554"/>
    <cellStyle name="40% - Accent4 2 2 3 2 2" xfId="1383"/>
    <cellStyle name="40% - Accent4 2 2 3 3" xfId="786"/>
    <cellStyle name="40% - Accent4 2 2 3 3 2" xfId="1613"/>
    <cellStyle name="40% - Accent4 2 2 3 4" xfId="1133"/>
    <cellStyle name="40% - Accent4 2 2 4" xfId="263"/>
    <cellStyle name="40% - Accent4 2 2 4 2" xfId="555"/>
    <cellStyle name="40% - Accent4 2 2 4 2 2" xfId="1384"/>
    <cellStyle name="40% - Accent4 2 2 4 3" xfId="787"/>
    <cellStyle name="40% - Accent4 2 2 4 3 2" xfId="1614"/>
    <cellStyle name="40% - Accent4 2 2 4 4" xfId="1134"/>
    <cellStyle name="40% - Accent4 2 3" xfId="264"/>
    <cellStyle name="40% - Accent4 2 3 2" xfId="265"/>
    <cellStyle name="40% - Accent4 2 3 2 2" xfId="557"/>
    <cellStyle name="40% - Accent4 2 3 2 2 2" xfId="1386"/>
    <cellStyle name="40% - Accent4 2 3 2 3" xfId="789"/>
    <cellStyle name="40% - Accent4 2 3 2 3 2" xfId="1616"/>
    <cellStyle name="40% - Accent4 2 3 2 4" xfId="1136"/>
    <cellStyle name="40% - Accent4 2 3 3" xfId="266"/>
    <cellStyle name="40% - Accent4 2 3 3 2" xfId="558"/>
    <cellStyle name="40% - Accent4 2 3 3 2 2" xfId="1387"/>
    <cellStyle name="40% - Accent4 2 3 3 3" xfId="790"/>
    <cellStyle name="40% - Accent4 2 3 3 3 2" xfId="1617"/>
    <cellStyle name="40% - Accent4 2 3 3 4" xfId="1137"/>
    <cellStyle name="40% - Accent4 2 3 4" xfId="556"/>
    <cellStyle name="40% - Accent4 2 3 4 2" xfId="1385"/>
    <cellStyle name="40% - Accent4 2 3 5" xfId="788"/>
    <cellStyle name="40% - Accent4 2 3 5 2" xfId="1615"/>
    <cellStyle name="40% - Accent4 2 3 6" xfId="1135"/>
    <cellStyle name="40% - Accent4 2 4" xfId="267"/>
    <cellStyle name="40% - Accent4 2 4 2" xfId="268"/>
    <cellStyle name="40% - Accent4 2 4 2 2" xfId="560"/>
    <cellStyle name="40% - Accent4 2 4 2 2 2" xfId="1389"/>
    <cellStyle name="40% - Accent4 2 4 2 3" xfId="792"/>
    <cellStyle name="40% - Accent4 2 4 2 3 2" xfId="1619"/>
    <cellStyle name="40% - Accent4 2 4 2 4" xfId="1139"/>
    <cellStyle name="40% - Accent4 2 4 3" xfId="269"/>
    <cellStyle name="40% - Accent4 2 4 3 2" xfId="561"/>
    <cellStyle name="40% - Accent4 2 4 3 2 2" xfId="1390"/>
    <cellStyle name="40% - Accent4 2 4 3 3" xfId="793"/>
    <cellStyle name="40% - Accent4 2 4 3 3 2" xfId="1620"/>
    <cellStyle name="40% - Accent4 2 4 3 4" xfId="1140"/>
    <cellStyle name="40% - Accent4 2 4 4" xfId="559"/>
    <cellStyle name="40% - Accent4 2 4 4 2" xfId="1388"/>
    <cellStyle name="40% - Accent4 2 4 5" xfId="791"/>
    <cellStyle name="40% - Accent4 2 4 5 2" xfId="1618"/>
    <cellStyle name="40% - Accent4 2 4 6" xfId="1138"/>
    <cellStyle name="40% - Accent4 2 5" xfId="270"/>
    <cellStyle name="40% - Accent4 2 5 2" xfId="562"/>
    <cellStyle name="40% - Accent4 2 5 2 2" xfId="1391"/>
    <cellStyle name="40% - Accent4 2 5 3" xfId="794"/>
    <cellStyle name="40% - Accent4 2 5 3 2" xfId="1621"/>
    <cellStyle name="40% - Accent4 2 5 4" xfId="1141"/>
    <cellStyle name="40% - Accent4 2 6" xfId="271"/>
    <cellStyle name="40% - Accent4 2 6 2" xfId="563"/>
    <cellStyle name="40% - Accent4 2 6 2 2" xfId="1392"/>
    <cellStyle name="40% - Accent4 2 6 3" xfId="795"/>
    <cellStyle name="40% - Accent4 2 6 3 2" xfId="1622"/>
    <cellStyle name="40% - Accent4 2 6 4" xfId="1142"/>
    <cellStyle name="40% - Accent4 2 7" xfId="1814"/>
    <cellStyle name="40% - Accent4 2 8" xfId="1902"/>
    <cellStyle name="40% - Accent4 3" xfId="390"/>
    <cellStyle name="40% - Accent4 3 2" xfId="654"/>
    <cellStyle name="40% - Accent4 3 2 2" xfId="1483"/>
    <cellStyle name="40% - Accent4 3 3" xfId="887"/>
    <cellStyle name="40% - Accent4 3 3 2" xfId="1713"/>
    <cellStyle name="40% - Accent4 3 4" xfId="1247"/>
    <cellStyle name="40% - Accent4 4" xfId="915"/>
    <cellStyle name="40% - Accent4 4 2" xfId="1731"/>
    <cellStyle name="40% - Accent4 5" xfId="1801"/>
    <cellStyle name="40% - Accent4 6" xfId="1827"/>
    <cellStyle name="40% - Accent4 7" xfId="1889"/>
    <cellStyle name="40% - Accent4 8" xfId="1915"/>
    <cellStyle name="40% - Accent4 9" xfId="1928"/>
    <cellStyle name="40% - Accent5" xfId="1786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2 2" xfId="1394"/>
    <cellStyle name="40% - Accent5 2 2 2 2 3" xfId="797"/>
    <cellStyle name="40% - Accent5 2 2 2 2 3 2" xfId="1624"/>
    <cellStyle name="40% - Accent5 2 2 2 2 4" xfId="1144"/>
    <cellStyle name="40% - Accent5 2 2 2 3" xfId="274"/>
    <cellStyle name="40% - Accent5 2 2 2 3 2" xfId="566"/>
    <cellStyle name="40% - Accent5 2 2 2 3 2 2" xfId="1395"/>
    <cellStyle name="40% - Accent5 2 2 2 3 3" xfId="798"/>
    <cellStyle name="40% - Accent5 2 2 2 3 3 2" xfId="1625"/>
    <cellStyle name="40% - Accent5 2 2 2 3 4" xfId="1145"/>
    <cellStyle name="40% - Accent5 2 2 2 4" xfId="564"/>
    <cellStyle name="40% - Accent5 2 2 2 4 2" xfId="1393"/>
    <cellStyle name="40% - Accent5 2 2 2 5" xfId="796"/>
    <cellStyle name="40% - Accent5 2 2 2 5 2" xfId="1623"/>
    <cellStyle name="40% - Accent5 2 2 2 6" xfId="1143"/>
    <cellStyle name="40% - Accent5 2 2 3" xfId="275"/>
    <cellStyle name="40% - Accent5 2 2 3 2" xfId="567"/>
    <cellStyle name="40% - Accent5 2 2 3 2 2" xfId="1396"/>
    <cellStyle name="40% - Accent5 2 2 3 3" xfId="799"/>
    <cellStyle name="40% - Accent5 2 2 3 3 2" xfId="1626"/>
    <cellStyle name="40% - Accent5 2 2 3 4" xfId="1146"/>
    <cellStyle name="40% - Accent5 2 2 4" xfId="276"/>
    <cellStyle name="40% - Accent5 2 2 4 2" xfId="568"/>
    <cellStyle name="40% - Accent5 2 2 4 2 2" xfId="1397"/>
    <cellStyle name="40% - Accent5 2 2 4 3" xfId="800"/>
    <cellStyle name="40% - Accent5 2 2 4 3 2" xfId="1627"/>
    <cellStyle name="40% - Accent5 2 2 4 4" xfId="1147"/>
    <cellStyle name="40% - Accent5 2 3" xfId="277"/>
    <cellStyle name="40% - Accent5 2 3 2" xfId="278"/>
    <cellStyle name="40% - Accent5 2 3 2 2" xfId="570"/>
    <cellStyle name="40% - Accent5 2 3 2 2 2" xfId="1399"/>
    <cellStyle name="40% - Accent5 2 3 2 3" xfId="802"/>
    <cellStyle name="40% - Accent5 2 3 2 3 2" xfId="1629"/>
    <cellStyle name="40% - Accent5 2 3 2 4" xfId="1149"/>
    <cellStyle name="40% - Accent5 2 3 3" xfId="279"/>
    <cellStyle name="40% - Accent5 2 3 3 2" xfId="571"/>
    <cellStyle name="40% - Accent5 2 3 3 2 2" xfId="1400"/>
    <cellStyle name="40% - Accent5 2 3 3 3" xfId="803"/>
    <cellStyle name="40% - Accent5 2 3 3 3 2" xfId="1630"/>
    <cellStyle name="40% - Accent5 2 3 3 4" xfId="1150"/>
    <cellStyle name="40% - Accent5 2 3 4" xfId="569"/>
    <cellStyle name="40% - Accent5 2 3 4 2" xfId="1398"/>
    <cellStyle name="40% - Accent5 2 3 5" xfId="801"/>
    <cellStyle name="40% - Accent5 2 3 5 2" xfId="1628"/>
    <cellStyle name="40% - Accent5 2 3 6" xfId="1148"/>
    <cellStyle name="40% - Accent5 2 4" xfId="280"/>
    <cellStyle name="40% - Accent5 2 4 2" xfId="281"/>
    <cellStyle name="40% - Accent5 2 4 2 2" xfId="573"/>
    <cellStyle name="40% - Accent5 2 4 2 2 2" xfId="1402"/>
    <cellStyle name="40% - Accent5 2 4 2 3" xfId="805"/>
    <cellStyle name="40% - Accent5 2 4 2 3 2" xfId="1632"/>
    <cellStyle name="40% - Accent5 2 4 2 4" xfId="1152"/>
    <cellStyle name="40% - Accent5 2 4 3" xfId="282"/>
    <cellStyle name="40% - Accent5 2 4 3 2" xfId="574"/>
    <cellStyle name="40% - Accent5 2 4 3 2 2" xfId="1403"/>
    <cellStyle name="40% - Accent5 2 4 3 3" xfId="806"/>
    <cellStyle name="40% - Accent5 2 4 3 3 2" xfId="1633"/>
    <cellStyle name="40% - Accent5 2 4 3 4" xfId="1153"/>
    <cellStyle name="40% - Accent5 2 4 4" xfId="572"/>
    <cellStyle name="40% - Accent5 2 4 4 2" xfId="1401"/>
    <cellStyle name="40% - Accent5 2 4 5" xfId="804"/>
    <cellStyle name="40% - Accent5 2 4 5 2" xfId="1631"/>
    <cellStyle name="40% - Accent5 2 4 6" xfId="1151"/>
    <cellStyle name="40% - Accent5 2 5" xfId="283"/>
    <cellStyle name="40% - Accent5 2 5 2" xfId="575"/>
    <cellStyle name="40% - Accent5 2 5 2 2" xfId="1404"/>
    <cellStyle name="40% - Accent5 2 5 3" xfId="807"/>
    <cellStyle name="40% - Accent5 2 5 3 2" xfId="1634"/>
    <cellStyle name="40% - Accent5 2 5 4" xfId="1154"/>
    <cellStyle name="40% - Accent5 2 6" xfId="284"/>
    <cellStyle name="40% - Accent5 2 6 2" xfId="576"/>
    <cellStyle name="40% - Accent5 2 6 2 2" xfId="1405"/>
    <cellStyle name="40% - Accent5 2 6 3" xfId="808"/>
    <cellStyle name="40% - Accent5 2 6 3 2" xfId="1635"/>
    <cellStyle name="40% - Accent5 2 6 4" xfId="1155"/>
    <cellStyle name="40% - Accent5 2 7" xfId="1816"/>
    <cellStyle name="40% - Accent5 2 8" xfId="1904"/>
    <cellStyle name="40% - Accent5 3" xfId="391"/>
    <cellStyle name="40% - Accent5 3 2" xfId="655"/>
    <cellStyle name="40% - Accent5 3 2 2" xfId="1484"/>
    <cellStyle name="40% - Accent5 3 3" xfId="888"/>
    <cellStyle name="40% - Accent5 3 3 2" xfId="1714"/>
    <cellStyle name="40% - Accent5 3 4" xfId="1248"/>
    <cellStyle name="40% - Accent5 4" xfId="916"/>
    <cellStyle name="40% - Accent5 4 2" xfId="1732"/>
    <cellStyle name="40% - Accent5 5" xfId="1803"/>
    <cellStyle name="40% - Accent5 6" xfId="1829"/>
    <cellStyle name="40% - Accent5 7" xfId="1891"/>
    <cellStyle name="40% - Accent5 8" xfId="1917"/>
    <cellStyle name="40% - Accent5 9" xfId="1930"/>
    <cellStyle name="40% - Accent6" xfId="1790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2 2" xfId="1407"/>
    <cellStyle name="40% - Accent6 2 2 2 2 3" xfId="810"/>
    <cellStyle name="40% - Accent6 2 2 2 2 3 2" xfId="1637"/>
    <cellStyle name="40% - Accent6 2 2 2 2 4" xfId="1157"/>
    <cellStyle name="40% - Accent6 2 2 2 3" xfId="287"/>
    <cellStyle name="40% - Accent6 2 2 2 3 2" xfId="579"/>
    <cellStyle name="40% - Accent6 2 2 2 3 2 2" xfId="1408"/>
    <cellStyle name="40% - Accent6 2 2 2 3 3" xfId="811"/>
    <cellStyle name="40% - Accent6 2 2 2 3 3 2" xfId="1638"/>
    <cellStyle name="40% - Accent6 2 2 2 3 4" xfId="1158"/>
    <cellStyle name="40% - Accent6 2 2 2 4" xfId="577"/>
    <cellStyle name="40% - Accent6 2 2 2 4 2" xfId="1406"/>
    <cellStyle name="40% - Accent6 2 2 2 5" xfId="809"/>
    <cellStyle name="40% - Accent6 2 2 2 5 2" xfId="1636"/>
    <cellStyle name="40% - Accent6 2 2 2 6" xfId="1156"/>
    <cellStyle name="40% - Accent6 2 2 3" xfId="288"/>
    <cellStyle name="40% - Accent6 2 2 3 2" xfId="580"/>
    <cellStyle name="40% - Accent6 2 2 3 2 2" xfId="1409"/>
    <cellStyle name="40% - Accent6 2 2 3 3" xfId="812"/>
    <cellStyle name="40% - Accent6 2 2 3 3 2" xfId="1639"/>
    <cellStyle name="40% - Accent6 2 2 3 4" xfId="1159"/>
    <cellStyle name="40% - Accent6 2 2 4" xfId="289"/>
    <cellStyle name="40% - Accent6 2 2 4 2" xfId="581"/>
    <cellStyle name="40% - Accent6 2 2 4 2 2" xfId="1410"/>
    <cellStyle name="40% - Accent6 2 2 4 3" xfId="813"/>
    <cellStyle name="40% - Accent6 2 2 4 3 2" xfId="1640"/>
    <cellStyle name="40% - Accent6 2 2 4 4" xfId="1160"/>
    <cellStyle name="40% - Accent6 2 3" xfId="290"/>
    <cellStyle name="40% - Accent6 2 3 2" xfId="291"/>
    <cellStyle name="40% - Accent6 2 3 2 2" xfId="583"/>
    <cellStyle name="40% - Accent6 2 3 2 2 2" xfId="1412"/>
    <cellStyle name="40% - Accent6 2 3 2 3" xfId="815"/>
    <cellStyle name="40% - Accent6 2 3 2 3 2" xfId="1642"/>
    <cellStyle name="40% - Accent6 2 3 2 4" xfId="1162"/>
    <cellStyle name="40% - Accent6 2 3 3" xfId="292"/>
    <cellStyle name="40% - Accent6 2 3 3 2" xfId="584"/>
    <cellStyle name="40% - Accent6 2 3 3 2 2" xfId="1413"/>
    <cellStyle name="40% - Accent6 2 3 3 3" xfId="816"/>
    <cellStyle name="40% - Accent6 2 3 3 3 2" xfId="1643"/>
    <cellStyle name="40% - Accent6 2 3 3 4" xfId="1163"/>
    <cellStyle name="40% - Accent6 2 3 4" xfId="582"/>
    <cellStyle name="40% - Accent6 2 3 4 2" xfId="1411"/>
    <cellStyle name="40% - Accent6 2 3 5" xfId="814"/>
    <cellStyle name="40% - Accent6 2 3 5 2" xfId="1641"/>
    <cellStyle name="40% - Accent6 2 3 6" xfId="1161"/>
    <cellStyle name="40% - Accent6 2 4" xfId="293"/>
    <cellStyle name="40% - Accent6 2 4 2" xfId="294"/>
    <cellStyle name="40% - Accent6 2 4 2 2" xfId="586"/>
    <cellStyle name="40% - Accent6 2 4 2 2 2" xfId="1415"/>
    <cellStyle name="40% - Accent6 2 4 2 3" xfId="818"/>
    <cellStyle name="40% - Accent6 2 4 2 3 2" xfId="1645"/>
    <cellStyle name="40% - Accent6 2 4 2 4" xfId="1165"/>
    <cellStyle name="40% - Accent6 2 4 3" xfId="295"/>
    <cellStyle name="40% - Accent6 2 4 3 2" xfId="587"/>
    <cellStyle name="40% - Accent6 2 4 3 2 2" xfId="1416"/>
    <cellStyle name="40% - Accent6 2 4 3 3" xfId="819"/>
    <cellStyle name="40% - Accent6 2 4 3 3 2" xfId="1646"/>
    <cellStyle name="40% - Accent6 2 4 3 4" xfId="1166"/>
    <cellStyle name="40% - Accent6 2 4 4" xfId="585"/>
    <cellStyle name="40% - Accent6 2 4 4 2" xfId="1414"/>
    <cellStyle name="40% - Accent6 2 4 5" xfId="817"/>
    <cellStyle name="40% - Accent6 2 4 5 2" xfId="1644"/>
    <cellStyle name="40% - Accent6 2 4 6" xfId="1164"/>
    <cellStyle name="40% - Accent6 2 5" xfId="296"/>
    <cellStyle name="40% - Accent6 2 5 2" xfId="588"/>
    <cellStyle name="40% - Accent6 2 5 2 2" xfId="1417"/>
    <cellStyle name="40% - Accent6 2 5 3" xfId="820"/>
    <cellStyle name="40% - Accent6 2 5 3 2" xfId="1647"/>
    <cellStyle name="40% - Accent6 2 5 4" xfId="1167"/>
    <cellStyle name="40% - Accent6 2 6" xfId="297"/>
    <cellStyle name="40% - Accent6 2 6 2" xfId="589"/>
    <cellStyle name="40% - Accent6 2 6 2 2" xfId="1418"/>
    <cellStyle name="40% - Accent6 2 6 3" xfId="821"/>
    <cellStyle name="40% - Accent6 2 6 3 2" xfId="1648"/>
    <cellStyle name="40% - Accent6 2 6 4" xfId="1168"/>
    <cellStyle name="40% - Accent6 2 7" xfId="1818"/>
    <cellStyle name="40% - Accent6 2 8" xfId="1906"/>
    <cellStyle name="40% - Accent6 3" xfId="392"/>
    <cellStyle name="40% - Accent6 3 2" xfId="656"/>
    <cellStyle name="40% - Accent6 3 2 2" xfId="1485"/>
    <cellStyle name="40% - Accent6 3 3" xfId="889"/>
    <cellStyle name="40% - Accent6 3 3 2" xfId="1715"/>
    <cellStyle name="40% - Accent6 3 4" xfId="1249"/>
    <cellStyle name="40% - Accent6 4" xfId="917"/>
    <cellStyle name="40% - Accent6 4 2" xfId="1733"/>
    <cellStyle name="40% - Accent6 5" xfId="1805"/>
    <cellStyle name="40% - Accent6 6" xfId="1831"/>
    <cellStyle name="40% - Accent6 7" xfId="1893"/>
    <cellStyle name="40% - Accent6 8" xfId="1919"/>
    <cellStyle name="40% - Accent6 9" xfId="1932"/>
    <cellStyle name="40% - Акцент1 2" xfId="918"/>
    <cellStyle name="40% — акцент1 2" xfId="919"/>
    <cellStyle name="40% - Акцент1 2 2" xfId="1734"/>
    <cellStyle name="40% - Акцент2 2" xfId="920"/>
    <cellStyle name="40% — акцент2 2" xfId="921"/>
    <cellStyle name="40% - Акцент2 2 2" xfId="1735"/>
    <cellStyle name="40% - Акцент3 2" xfId="922"/>
    <cellStyle name="40% — акцент3 2" xfId="923"/>
    <cellStyle name="40% - Акцент3 2 2" xfId="1736"/>
    <cellStyle name="40% - Акцент4 2" xfId="924"/>
    <cellStyle name="40% — акцент4 2" xfId="925"/>
    <cellStyle name="40% - Акцент4 2 2" xfId="1737"/>
    <cellStyle name="40% - Акцент5 2" xfId="926"/>
    <cellStyle name="40% — акцент5 2" xfId="927"/>
    <cellStyle name="40% - Акцент5 2 2" xfId="1738"/>
    <cellStyle name="40% - Акцент6 2" xfId="928"/>
    <cellStyle name="40% — акцент6 2" xfId="929"/>
    <cellStyle name="40% - Акцент6 2 2" xfId="1739"/>
    <cellStyle name="60% - Accent1" xfId="1771" builtinId="32" customBuiltin="1"/>
    <cellStyle name="60% - Accent1 2" xfId="30"/>
    <cellStyle name="60% - Accent1 2 2" xfId="92"/>
    <cellStyle name="60% - Accent1 3" xfId="393"/>
    <cellStyle name="60% - Accent2" xfId="1775" builtinId="36" customBuiltin="1"/>
    <cellStyle name="60% - Accent2 2" xfId="31"/>
    <cellStyle name="60% - Accent2 2 2" xfId="93"/>
    <cellStyle name="60% - Accent2 3" xfId="394"/>
    <cellStyle name="60% - Accent3" xfId="1779" builtinId="40" customBuiltin="1"/>
    <cellStyle name="60% - Accent3 2" xfId="32"/>
    <cellStyle name="60% - Accent3 2 2" xfId="94"/>
    <cellStyle name="60% - Accent3 3" xfId="395"/>
    <cellStyle name="60% - Accent4" xfId="1783" builtinId="44" customBuiltin="1"/>
    <cellStyle name="60% - Accent4 2" xfId="33"/>
    <cellStyle name="60% - Accent4 2 2" xfId="95"/>
    <cellStyle name="60% - Accent4 3" xfId="396"/>
    <cellStyle name="60% - Accent5" xfId="1787" builtinId="48" customBuiltin="1"/>
    <cellStyle name="60% - Accent5 2" xfId="34"/>
    <cellStyle name="60% - Accent5 2 2" xfId="96"/>
    <cellStyle name="60% - Accent5 3" xfId="397"/>
    <cellStyle name="60% - Accent6" xfId="1791" builtinId="52" customBuiltin="1"/>
    <cellStyle name="60% - Accent6 2" xfId="35"/>
    <cellStyle name="60% - Accent6 2 2" xfId="97"/>
    <cellStyle name="60% - Accent6 3" xfId="398"/>
    <cellStyle name="60% - Акцент1 2" xfId="930"/>
    <cellStyle name="60% — акцент1 2" xfId="931"/>
    <cellStyle name="60% - Акцент2 2" xfId="932"/>
    <cellStyle name="60% — акцент2 2" xfId="933"/>
    <cellStyle name="60% - Акцент3 2" xfId="934"/>
    <cellStyle name="60% — акцент3 2" xfId="935"/>
    <cellStyle name="60% - Акцент4 2" xfId="936"/>
    <cellStyle name="60% — акцент4 2" xfId="937"/>
    <cellStyle name="60% - Акцент5 2" xfId="938"/>
    <cellStyle name="60% — акцент5 2" xfId="939"/>
    <cellStyle name="60% - Акцент6 2" xfId="940"/>
    <cellStyle name="60% — акцент6 2" xfId="941"/>
    <cellStyle name="Accent1" xfId="1768" builtinId="29" customBuiltin="1"/>
    <cellStyle name="Accent1 2" xfId="36"/>
    <cellStyle name="Accent1 2 2" xfId="98"/>
    <cellStyle name="Accent1 3" xfId="399"/>
    <cellStyle name="Accent2" xfId="1772" builtinId="33" customBuiltin="1"/>
    <cellStyle name="Accent2 2" xfId="37"/>
    <cellStyle name="Accent2 2 2" xfId="99"/>
    <cellStyle name="Accent2 3" xfId="400"/>
    <cellStyle name="Accent3" xfId="1776" builtinId="37" customBuiltin="1"/>
    <cellStyle name="Accent3 2" xfId="38"/>
    <cellStyle name="Accent3 2 2" xfId="100"/>
    <cellStyle name="Accent3 3" xfId="401"/>
    <cellStyle name="Accent4" xfId="1780" builtinId="41" customBuiltin="1"/>
    <cellStyle name="Accent4 2" xfId="39"/>
    <cellStyle name="Accent4 2 2" xfId="101"/>
    <cellStyle name="Accent4 3" xfId="402"/>
    <cellStyle name="Accent5" xfId="1784" builtinId="45" customBuiltin="1"/>
    <cellStyle name="Accent5 2" xfId="40"/>
    <cellStyle name="Accent5 2 2" xfId="102"/>
    <cellStyle name="Accent5 3" xfId="403"/>
    <cellStyle name="Accent6" xfId="1788" builtinId="49" customBuiltin="1"/>
    <cellStyle name="Accent6 2" xfId="41"/>
    <cellStyle name="Accent6 2 2" xfId="103"/>
    <cellStyle name="Accent6 3" xfId="404"/>
    <cellStyle name="Bad" xfId="1758" builtinId="27" customBuiltin="1"/>
    <cellStyle name="Bad 2" xfId="42"/>
    <cellStyle name="Bad 2 2" xfId="104"/>
    <cellStyle name="Bad 3" xfId="405"/>
    <cellStyle name="Calculation" xfId="1762" builtinId="22" customBuiltin="1"/>
    <cellStyle name="Calculation 2" xfId="43"/>
    <cellStyle name="Calculation 2 2" xfId="105"/>
    <cellStyle name="Calculation 2 2 2" xfId="426"/>
    <cellStyle name="Calculation 2 2 2 2" xfId="1255"/>
    <cellStyle name="Calculation 2 2 3" xfId="822"/>
    <cellStyle name="Calculation 3" xfId="406"/>
    <cellStyle name="Check Cell" xfId="1764" builtinId="23" customBuiltin="1"/>
    <cellStyle name="Check Cell 2" xfId="44"/>
    <cellStyle name="Check Cell 2 2" xfId="106"/>
    <cellStyle name="Check Cell 3" xfId="407"/>
    <cellStyle name="Comma" xfId="7" builtinId="3"/>
    <cellStyle name="Comma 10" xfId="421"/>
    <cellStyle name="Comma 10 2" xfId="1250"/>
    <cellStyle name="Comma 11" xfId="1750"/>
    <cellStyle name="Comma 12" xfId="997"/>
    <cellStyle name="Comma 12 2" xfId="1751"/>
    <cellStyle name="Comma 13 2" xfId="1846"/>
    <cellStyle name="Comma 15" xfId="1748"/>
    <cellStyle name="Comma 19" xfId="1858"/>
    <cellStyle name="Comma 2" xfId="10"/>
    <cellStyle name="Comma 2 2" xfId="72"/>
    <cellStyle name="Comma 2 2 2" xfId="107"/>
    <cellStyle name="Comma 2 2 2 2" xfId="298"/>
    <cellStyle name="Comma 2 2 2 2 2" xfId="1169"/>
    <cellStyle name="Comma 2 2 2 3" xfId="1749"/>
    <cellStyle name="Comma 2 2 2 3 2" xfId="996"/>
    <cellStyle name="Comma 2 2 2 3 2 2" xfId="1752"/>
    <cellStyle name="Comma 2 2 2 4" xfId="1009"/>
    <cellStyle name="Comma 2 3" xfId="75"/>
    <cellStyle name="Comma 2 3 2" xfId="299"/>
    <cellStyle name="Comma 2 3 2 2" xfId="1170"/>
    <cellStyle name="Comma 2 3 3" xfId="1008"/>
    <cellStyle name="Comma 2 4" xfId="68"/>
    <cellStyle name="Comma 2 4 2" xfId="1005"/>
    <cellStyle name="Comma 2 5" xfId="17"/>
    <cellStyle name="Comma 2 5 2" xfId="1001"/>
    <cellStyle name="Comma 2 6" xfId="998"/>
    <cellStyle name="Comma 3" xfId="12"/>
    <cellStyle name="Comma 3 2" xfId="108"/>
    <cellStyle name="Comma 3 2 2" xfId="300"/>
    <cellStyle name="Comma 3 2 2 2" xfId="301"/>
    <cellStyle name="Comma 3 2 2 2 2" xfId="1879"/>
    <cellStyle name="Comma 3 2 2 2 3" xfId="1855"/>
    <cellStyle name="Comma 3 2 2 3" xfId="1171"/>
    <cellStyle name="Comma 3 2 2 3 2" xfId="1869"/>
    <cellStyle name="Comma 3 2 2 4" xfId="1843"/>
    <cellStyle name="Comma 3 2 3" xfId="427"/>
    <cellStyle name="Comma 3 2 3 2" xfId="1256"/>
    <cellStyle name="Comma 3 2 3 2 2" xfId="1873"/>
    <cellStyle name="Comma 3 2 3 3" xfId="1849"/>
    <cellStyle name="Comma 3 2 4" xfId="663"/>
    <cellStyle name="Comma 3 2 4 2" xfId="1490"/>
    <cellStyle name="Comma 3 2 4 3" xfId="1863"/>
    <cellStyle name="Comma 3 2 5" xfId="1010"/>
    <cellStyle name="Comma 3 2 6" xfId="1834"/>
    <cellStyle name="Comma 3 3" xfId="71"/>
    <cellStyle name="Comma 3 3 2" xfId="1006"/>
    <cellStyle name="Comma 4" xfId="74"/>
    <cellStyle name="Comma 4 2" xfId="302"/>
    <cellStyle name="Comma 4 2 2" xfId="303"/>
    <cellStyle name="Comma 4 2 2 2" xfId="1173"/>
    <cellStyle name="Comma 4 2 3" xfId="1172"/>
    <cellStyle name="Comma 4 3" xfId="304"/>
    <cellStyle name="Comma 4 3 2" xfId="305"/>
    <cellStyle name="Comma 4 3 2 2" xfId="1175"/>
    <cellStyle name="Comma 4 3 3" xfId="1174"/>
    <cellStyle name="Comma 4 4" xfId="1007"/>
    <cellStyle name="Comma 5" xfId="66"/>
    <cellStyle name="Comma 5 2" xfId="306"/>
    <cellStyle name="Comma 5 2 2" xfId="307"/>
    <cellStyle name="Comma 5 2 2 2" xfId="1177"/>
    <cellStyle name="Comma 5 2 2 3" xfId="1872"/>
    <cellStyle name="Comma 5 2 3" xfId="1176"/>
    <cellStyle name="Comma 5 2 4" xfId="1848"/>
    <cellStyle name="Comma 5 3" xfId="425"/>
    <cellStyle name="Comma 5 3 2" xfId="1254"/>
    <cellStyle name="Comma 5 3 3" xfId="1862"/>
    <cellStyle name="Comma 5 4" xfId="660"/>
    <cellStyle name="Comma 5 4 2" xfId="1489"/>
    <cellStyle name="Comma 5 5" xfId="1004"/>
    <cellStyle name="Comma 5 6" xfId="1833"/>
    <cellStyle name="Comma 6" xfId="15"/>
    <cellStyle name="Comma 6 10" xfId="658"/>
    <cellStyle name="Comma 6 10 2" xfId="1487"/>
    <cellStyle name="Comma 6 11" xfId="1000"/>
    <cellStyle name="Comma 6 12" xfId="1842"/>
    <cellStyle name="Comma 6 2" xfId="308"/>
    <cellStyle name="Comma 6 2 2" xfId="1178"/>
    <cellStyle name="Comma 6 2 2 2" xfId="1878"/>
    <cellStyle name="Comma 6 2 3" xfId="1854"/>
    <cellStyle name="Comma 6 3" xfId="309"/>
    <cellStyle name="Comma 6 3 2" xfId="310"/>
    <cellStyle name="Comma 6 3 2 2" xfId="311"/>
    <cellStyle name="Comma 6 3 2 2 2" xfId="592"/>
    <cellStyle name="Comma 6 3 2 2 2 2" xfId="1421"/>
    <cellStyle name="Comma 6 3 2 2 3" xfId="825"/>
    <cellStyle name="Comma 6 3 2 2 3 2" xfId="1651"/>
    <cellStyle name="Comma 6 3 2 2 4" xfId="1181"/>
    <cellStyle name="Comma 6 3 2 3" xfId="312"/>
    <cellStyle name="Comma 6 3 2 3 2" xfId="593"/>
    <cellStyle name="Comma 6 3 2 3 2 2" xfId="1422"/>
    <cellStyle name="Comma 6 3 2 3 3" xfId="826"/>
    <cellStyle name="Comma 6 3 2 3 3 2" xfId="1652"/>
    <cellStyle name="Comma 6 3 2 3 4" xfId="1182"/>
    <cellStyle name="Comma 6 3 2 4" xfId="591"/>
    <cellStyle name="Comma 6 3 2 4 2" xfId="1420"/>
    <cellStyle name="Comma 6 3 2 5" xfId="824"/>
    <cellStyle name="Comma 6 3 2 5 2" xfId="1650"/>
    <cellStyle name="Comma 6 3 2 6" xfId="1180"/>
    <cellStyle name="Comma 6 3 3" xfId="313"/>
    <cellStyle name="Comma 6 3 3 2" xfId="594"/>
    <cellStyle name="Comma 6 3 3 2 2" xfId="1423"/>
    <cellStyle name="Comma 6 3 3 3" xfId="827"/>
    <cellStyle name="Comma 6 3 3 3 2" xfId="1653"/>
    <cellStyle name="Comma 6 3 3 4" xfId="1183"/>
    <cellStyle name="Comma 6 3 4" xfId="314"/>
    <cellStyle name="Comma 6 3 4 2" xfId="595"/>
    <cellStyle name="Comma 6 3 4 2 2" xfId="1424"/>
    <cellStyle name="Comma 6 3 4 3" xfId="828"/>
    <cellStyle name="Comma 6 3 4 3 2" xfId="1654"/>
    <cellStyle name="Comma 6 3 4 4" xfId="1184"/>
    <cellStyle name="Comma 6 3 5" xfId="590"/>
    <cellStyle name="Comma 6 3 5 2" xfId="1419"/>
    <cellStyle name="Comma 6 3 6" xfId="823"/>
    <cellStyle name="Comma 6 3 6 2" xfId="1649"/>
    <cellStyle name="Comma 6 3 7" xfId="1179"/>
    <cellStyle name="Comma 6 3 8" xfId="1868"/>
    <cellStyle name="Comma 6 4" xfId="315"/>
    <cellStyle name="Comma 6 4 2" xfId="316"/>
    <cellStyle name="Comma 6 4 2 2" xfId="317"/>
    <cellStyle name="Comma 6 4 2 2 2" xfId="598"/>
    <cellStyle name="Comma 6 4 2 2 2 2" xfId="1427"/>
    <cellStyle name="Comma 6 4 2 2 3" xfId="831"/>
    <cellStyle name="Comma 6 4 2 2 3 2" xfId="1657"/>
    <cellStyle name="Comma 6 4 2 2 4" xfId="1187"/>
    <cellStyle name="Comma 6 4 2 3" xfId="318"/>
    <cellStyle name="Comma 6 4 2 3 2" xfId="599"/>
    <cellStyle name="Comma 6 4 2 3 2 2" xfId="1428"/>
    <cellStyle name="Comma 6 4 2 3 3" xfId="832"/>
    <cellStyle name="Comma 6 4 2 3 3 2" xfId="1658"/>
    <cellStyle name="Comma 6 4 2 3 4" xfId="1188"/>
    <cellStyle name="Comma 6 4 2 4" xfId="597"/>
    <cellStyle name="Comma 6 4 2 4 2" xfId="1426"/>
    <cellStyle name="Comma 6 4 2 5" xfId="830"/>
    <cellStyle name="Comma 6 4 2 5 2" xfId="1656"/>
    <cellStyle name="Comma 6 4 2 6" xfId="1186"/>
    <cellStyle name="Comma 6 4 3" xfId="319"/>
    <cellStyle name="Comma 6 4 3 2" xfId="600"/>
    <cellStyle name="Comma 6 4 3 2 2" xfId="1429"/>
    <cellStyle name="Comma 6 4 3 3" xfId="833"/>
    <cellStyle name="Comma 6 4 3 3 2" xfId="1659"/>
    <cellStyle name="Comma 6 4 3 4" xfId="1189"/>
    <cellStyle name="Comma 6 4 4" xfId="320"/>
    <cellStyle name="Comma 6 4 4 2" xfId="601"/>
    <cellStyle name="Comma 6 4 4 2 2" xfId="1430"/>
    <cellStyle name="Comma 6 4 4 3" xfId="834"/>
    <cellStyle name="Comma 6 4 4 3 2" xfId="1660"/>
    <cellStyle name="Comma 6 4 4 4" xfId="1190"/>
    <cellStyle name="Comma 6 4 5" xfId="596"/>
    <cellStyle name="Comma 6 4 5 2" xfId="1425"/>
    <cellStyle name="Comma 6 4 6" xfId="829"/>
    <cellStyle name="Comma 6 4 6 2" xfId="1655"/>
    <cellStyle name="Comma 6 4 7" xfId="1185"/>
    <cellStyle name="Comma 6 5" xfId="321"/>
    <cellStyle name="Comma 6 5 2" xfId="322"/>
    <cellStyle name="Comma 6 5 2 2" xfId="603"/>
    <cellStyle name="Comma 6 5 2 2 2" xfId="1432"/>
    <cellStyle name="Comma 6 5 2 3" xfId="836"/>
    <cellStyle name="Comma 6 5 2 3 2" xfId="1662"/>
    <cellStyle name="Comma 6 5 2 4" xfId="1192"/>
    <cellStyle name="Comma 6 5 3" xfId="323"/>
    <cellStyle name="Comma 6 5 3 2" xfId="604"/>
    <cellStyle name="Comma 6 5 3 2 2" xfId="1433"/>
    <cellStyle name="Comma 6 5 3 3" xfId="837"/>
    <cellStyle name="Comma 6 5 3 3 2" xfId="1663"/>
    <cellStyle name="Comma 6 5 3 4" xfId="1193"/>
    <cellStyle name="Comma 6 5 4" xfId="602"/>
    <cellStyle name="Comma 6 5 4 2" xfId="1431"/>
    <cellStyle name="Comma 6 5 5" xfId="835"/>
    <cellStyle name="Comma 6 5 5 2" xfId="1661"/>
    <cellStyle name="Comma 6 5 6" xfId="1191"/>
    <cellStyle name="Comma 6 6" xfId="324"/>
    <cellStyle name="Comma 6 6 2" xfId="325"/>
    <cellStyle name="Comma 6 6 2 2" xfId="606"/>
    <cellStyle name="Comma 6 6 2 2 2" xfId="1435"/>
    <cellStyle name="Comma 6 6 2 3" xfId="839"/>
    <cellStyle name="Comma 6 6 2 3 2" xfId="1665"/>
    <cellStyle name="Comma 6 6 2 4" xfId="1195"/>
    <cellStyle name="Comma 6 6 3" xfId="326"/>
    <cellStyle name="Comma 6 6 3 2" xfId="607"/>
    <cellStyle name="Comma 6 6 3 2 2" xfId="1436"/>
    <cellStyle name="Comma 6 6 3 3" xfId="840"/>
    <cellStyle name="Comma 6 6 3 3 2" xfId="1666"/>
    <cellStyle name="Comma 6 6 3 4" xfId="1196"/>
    <cellStyle name="Comma 6 6 4" xfId="605"/>
    <cellStyle name="Comma 6 6 4 2" xfId="1434"/>
    <cellStyle name="Comma 6 6 5" xfId="838"/>
    <cellStyle name="Comma 6 6 5 2" xfId="1664"/>
    <cellStyle name="Comma 6 6 6" xfId="1194"/>
    <cellStyle name="Comma 6 7" xfId="327"/>
    <cellStyle name="Comma 6 7 2" xfId="608"/>
    <cellStyle name="Comma 6 7 2 2" xfId="1437"/>
    <cellStyle name="Comma 6 7 3" xfId="841"/>
    <cellStyle name="Comma 6 7 3 2" xfId="1667"/>
    <cellStyle name="Comma 6 7 4" xfId="1197"/>
    <cellStyle name="Comma 6 8" xfId="328"/>
    <cellStyle name="Comma 6 8 2" xfId="609"/>
    <cellStyle name="Comma 6 8 2 2" xfId="1438"/>
    <cellStyle name="Comma 6 8 3" xfId="842"/>
    <cellStyle name="Comma 6 8 3 2" xfId="1668"/>
    <cellStyle name="Comma 6 8 4" xfId="1198"/>
    <cellStyle name="Comma 6 9" xfId="423"/>
    <cellStyle name="Comma 6 9 2" xfId="1252"/>
    <cellStyle name="Comma 7" xfId="329"/>
    <cellStyle name="Comma 8" xfId="330"/>
    <cellStyle name="Comma 8 2" xfId="331"/>
    <cellStyle name="Comma 8 2 2" xfId="1200"/>
    <cellStyle name="Comma 8 3" xfId="1199"/>
    <cellStyle name="Comma 9" xfId="332"/>
    <cellStyle name="Comma 9 2" xfId="333"/>
    <cellStyle name="Comma 9 2 2" xfId="1202"/>
    <cellStyle name="Comma 9 3" xfId="1201"/>
    <cellStyle name="Explanatory Text" xfId="1766" builtinId="53" customBuiltin="1"/>
    <cellStyle name="Explanatory Text 2" xfId="45"/>
    <cellStyle name="Explanatory Text 2 2" xfId="109"/>
    <cellStyle name="Explanatory Text 3" xfId="408"/>
    <cellStyle name="Good" xfId="1757" builtinId="26" customBuiltin="1"/>
    <cellStyle name="Good 2" xfId="46"/>
    <cellStyle name="Good 2 2" xfId="110"/>
    <cellStyle name="Good 3" xfId="409"/>
    <cellStyle name="Heading 1" xfId="1753" builtinId="16" customBuiltin="1"/>
    <cellStyle name="Heading 1 2" xfId="47"/>
    <cellStyle name="Heading 1 2 2" xfId="111"/>
    <cellStyle name="Heading 1 3" xfId="410"/>
    <cellStyle name="Heading 2" xfId="1754" builtinId="17" customBuiltin="1"/>
    <cellStyle name="Heading 2 2" xfId="48"/>
    <cellStyle name="Heading 2 2 2" xfId="112"/>
    <cellStyle name="Heading 2 3" xfId="411"/>
    <cellStyle name="Heading 3" xfId="1755" builtinId="18" customBuiltin="1"/>
    <cellStyle name="Heading 3 2" xfId="49"/>
    <cellStyle name="Heading 3 2 2" xfId="113"/>
    <cellStyle name="Heading 3 3" xfId="412"/>
    <cellStyle name="Heading 4" xfId="1756" builtinId="19" customBuiltin="1"/>
    <cellStyle name="Heading 4 2" xfId="50"/>
    <cellStyle name="Heading 4 2 2" xfId="114"/>
    <cellStyle name="Heading 4 3" xfId="413"/>
    <cellStyle name="Input" xfId="1760" builtinId="20" customBuiltin="1"/>
    <cellStyle name="Input 2" xfId="51"/>
    <cellStyle name="Input 2 2" xfId="115"/>
    <cellStyle name="Input 2 2 2" xfId="428"/>
    <cellStyle name="Input 2 2 2 2" xfId="1257"/>
    <cellStyle name="Input 2 2 3" xfId="661"/>
    <cellStyle name="Input 3" xfId="414"/>
    <cellStyle name="Linked Cell" xfId="1763" builtinId="24" customBuiltin="1"/>
    <cellStyle name="Linked Cell 2" xfId="52"/>
    <cellStyle name="Linked Cell 2 2" xfId="116"/>
    <cellStyle name="Linked Cell 3" xfId="415"/>
    <cellStyle name="Neutral" xfId="1759" builtinId="28" customBuiltin="1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2 2" xfId="1441"/>
    <cellStyle name="Normal 10 2 2 2 3" xfId="845"/>
    <cellStyle name="Normal 10 2 2 2 3 2" xfId="1671"/>
    <cellStyle name="Normal 10 2 2 2 4" xfId="1205"/>
    <cellStyle name="Normal 10 2 2 3" xfId="339"/>
    <cellStyle name="Normal 10 2 2 3 2" xfId="613"/>
    <cellStyle name="Normal 10 2 2 3 2 2" xfId="1442"/>
    <cellStyle name="Normal 10 2 2 3 3" xfId="846"/>
    <cellStyle name="Normal 10 2 2 3 3 2" xfId="1672"/>
    <cellStyle name="Normal 10 2 2 3 4" xfId="1206"/>
    <cellStyle name="Normal 10 2 2 4" xfId="611"/>
    <cellStyle name="Normal 10 2 2 4 2" xfId="1440"/>
    <cellStyle name="Normal 10 2 2 5" xfId="844"/>
    <cellStyle name="Normal 10 2 2 5 2" xfId="1670"/>
    <cellStyle name="Normal 10 2 2 6" xfId="1204"/>
    <cellStyle name="Normal 10 2 2 7" xfId="1876"/>
    <cellStyle name="Normal 10 2 3" xfId="340"/>
    <cellStyle name="Normal 10 2 3 2" xfId="614"/>
    <cellStyle name="Normal 10 2 3 2 2" xfId="1443"/>
    <cellStyle name="Normal 10 2 3 3" xfId="847"/>
    <cellStyle name="Normal 10 2 3 3 2" xfId="1673"/>
    <cellStyle name="Normal 10 2 3 4" xfId="1207"/>
    <cellStyle name="Normal 10 2 4" xfId="341"/>
    <cellStyle name="Normal 10 2 4 2" xfId="615"/>
    <cellStyle name="Normal 10 2 4 2 2" xfId="1444"/>
    <cellStyle name="Normal 10 2 4 3" xfId="848"/>
    <cellStyle name="Normal 10 2 4 3 2" xfId="1674"/>
    <cellStyle name="Normal 10 2 4 4" xfId="1208"/>
    <cellStyle name="Normal 10 2 5" xfId="610"/>
    <cellStyle name="Normal 10 2 5 2" xfId="1439"/>
    <cellStyle name="Normal 10 2 6" xfId="843"/>
    <cellStyle name="Normal 10 2 6 2" xfId="1669"/>
    <cellStyle name="Normal 10 2 7" xfId="1203"/>
    <cellStyle name="Normal 10 2 8" xfId="1852"/>
    <cellStyle name="Normal 10 3" xfId="342"/>
    <cellStyle name="Normal 10 3 2" xfId="343"/>
    <cellStyle name="Normal 10 3 2 2" xfId="617"/>
    <cellStyle name="Normal 10 3 2 2 2" xfId="1446"/>
    <cellStyle name="Normal 10 3 2 3" xfId="850"/>
    <cellStyle name="Normal 10 3 2 3 2" xfId="1676"/>
    <cellStyle name="Normal 10 3 2 4" xfId="1210"/>
    <cellStyle name="Normal 10 3 3" xfId="344"/>
    <cellStyle name="Normal 10 3 3 2" xfId="618"/>
    <cellStyle name="Normal 10 3 3 2 2" xfId="1447"/>
    <cellStyle name="Normal 10 3 3 3" xfId="851"/>
    <cellStyle name="Normal 10 3 3 3 2" xfId="1677"/>
    <cellStyle name="Normal 10 3 3 4" xfId="1211"/>
    <cellStyle name="Normal 10 3 4" xfId="616"/>
    <cellStyle name="Normal 10 3 4 2" xfId="1445"/>
    <cellStyle name="Normal 10 3 5" xfId="849"/>
    <cellStyle name="Normal 10 3 5 2" xfId="1675"/>
    <cellStyle name="Normal 10 3 6" xfId="1209"/>
    <cellStyle name="Normal 10 3 7" xfId="1857"/>
    <cellStyle name="Normal 10 4" xfId="345"/>
    <cellStyle name="Normal 10 4 2" xfId="346"/>
    <cellStyle name="Normal 10 4 2 2" xfId="620"/>
    <cellStyle name="Normal 10 4 2 2 2" xfId="1449"/>
    <cellStyle name="Normal 10 4 2 3" xfId="853"/>
    <cellStyle name="Normal 10 4 2 3 2" xfId="1679"/>
    <cellStyle name="Normal 10 4 2 4" xfId="1213"/>
    <cellStyle name="Normal 10 4 3" xfId="347"/>
    <cellStyle name="Normal 10 4 3 2" xfId="621"/>
    <cellStyle name="Normal 10 4 3 2 2" xfId="1450"/>
    <cellStyle name="Normal 10 4 3 3" xfId="854"/>
    <cellStyle name="Normal 10 4 3 3 2" xfId="1680"/>
    <cellStyle name="Normal 10 4 3 4" xfId="1214"/>
    <cellStyle name="Normal 10 4 4" xfId="619"/>
    <cellStyle name="Normal 10 4 4 2" xfId="1448"/>
    <cellStyle name="Normal 10 4 5" xfId="852"/>
    <cellStyle name="Normal 10 4 5 2" xfId="1678"/>
    <cellStyle name="Normal 10 4 6" xfId="1212"/>
    <cellStyle name="Normal 10 4 7" xfId="1866"/>
    <cellStyle name="Normal 10 5" xfId="348"/>
    <cellStyle name="Normal 10 5 2" xfId="622"/>
    <cellStyle name="Normal 10 5 2 2" xfId="1451"/>
    <cellStyle name="Normal 10 5 3" xfId="855"/>
    <cellStyle name="Normal 10 5 3 2" xfId="1681"/>
    <cellStyle name="Normal 10 5 4" xfId="1215"/>
    <cellStyle name="Normal 10 6" xfId="349"/>
    <cellStyle name="Normal 10 6 2" xfId="623"/>
    <cellStyle name="Normal 10 6 2 2" xfId="1452"/>
    <cellStyle name="Normal 10 6 3" xfId="856"/>
    <cellStyle name="Normal 10 6 3 2" xfId="1682"/>
    <cellStyle name="Normal 10 6 4" xfId="1216"/>
    <cellStyle name="Normal 10 7" xfId="1840"/>
    <cellStyle name="Normal 11" xfId="350"/>
    <cellStyle name="Normal 11 2" xfId="351"/>
    <cellStyle name="Normal 11 2 2" xfId="1877"/>
    <cellStyle name="Normal 11 2 3" xfId="1853"/>
    <cellStyle name="Normal 11 3" xfId="942"/>
    <cellStyle name="Normal 11 3 2" xfId="1740"/>
    <cellStyle name="Normal 11 3 3" xfId="1860"/>
    <cellStyle name="Normal 11 4" xfId="1867"/>
    <cellStyle name="Normal 11 5" xfId="1841"/>
    <cellStyle name="Normal 12" xfId="352"/>
    <cellStyle name="Normal 12 2" xfId="353"/>
    <cellStyle name="Normal 12 3" xfId="892"/>
    <cellStyle name="Normal 12 4" xfId="1845"/>
    <cellStyle name="Normal 13" xfId="1859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2 2" xfId="1258"/>
    <cellStyle name="Normal 5 2 2 2 2 2" xfId="1880"/>
    <cellStyle name="Normal 5 2 2 2 3" xfId="1856"/>
    <cellStyle name="Normal 5 2 2 3" xfId="664"/>
    <cellStyle name="Normal 5 2 2 3 2" xfId="1491"/>
    <cellStyle name="Normal 5 2 2 3 3" xfId="1870"/>
    <cellStyle name="Normal 5 2 2 4" xfId="1011"/>
    <cellStyle name="Normal 5 2 2 5" xfId="1844"/>
    <cellStyle name="Normal 5 2 3" xfId="943"/>
    <cellStyle name="Normal 5 2 3 2" xfId="1741"/>
    <cellStyle name="Normal 5 2 3 2 2" xfId="1874"/>
    <cellStyle name="Normal 5 2 3 3" xfId="1850"/>
    <cellStyle name="Normal 5 2 4" xfId="944"/>
    <cellStyle name="Normal 5 2 4 2" xfId="1742"/>
    <cellStyle name="Normal 5 2 4 3" xfId="1864"/>
    <cellStyle name="Normal 5 2 5" xfId="1835"/>
    <cellStyle name="Normal 5 3" xfId="356"/>
    <cellStyle name="Normal 5 3 2" xfId="357"/>
    <cellStyle name="Normal 5 3 2 2" xfId="358"/>
    <cellStyle name="Normal 5 3 2 2 2" xfId="626"/>
    <cellStyle name="Normal 5 3 2 2 2 2" xfId="1455"/>
    <cellStyle name="Normal 5 3 2 2 3" xfId="859"/>
    <cellStyle name="Normal 5 3 2 2 3 2" xfId="1685"/>
    <cellStyle name="Normal 5 3 2 2 4" xfId="1219"/>
    <cellStyle name="Normal 5 3 2 3" xfId="359"/>
    <cellStyle name="Normal 5 3 2 3 2" xfId="627"/>
    <cellStyle name="Normal 5 3 2 3 2 2" xfId="1456"/>
    <cellStyle name="Normal 5 3 2 3 3" xfId="860"/>
    <cellStyle name="Normal 5 3 2 3 3 2" xfId="1686"/>
    <cellStyle name="Normal 5 3 2 3 4" xfId="1220"/>
    <cellStyle name="Normal 5 3 2 4" xfId="625"/>
    <cellStyle name="Normal 5 3 2 4 2" xfId="1454"/>
    <cellStyle name="Normal 5 3 2 5" xfId="858"/>
    <cellStyle name="Normal 5 3 2 5 2" xfId="1684"/>
    <cellStyle name="Normal 5 3 2 6" xfId="1218"/>
    <cellStyle name="Normal 5 3 3" xfId="360"/>
    <cellStyle name="Normal 5 3 3 2" xfId="628"/>
    <cellStyle name="Normal 5 3 3 2 2" xfId="1457"/>
    <cellStyle name="Normal 5 3 3 3" xfId="861"/>
    <cellStyle name="Normal 5 3 3 3 2" xfId="1687"/>
    <cellStyle name="Normal 5 3 3 4" xfId="1221"/>
    <cellStyle name="Normal 5 3 4" xfId="361"/>
    <cellStyle name="Normal 5 3 4 2" xfId="629"/>
    <cellStyle name="Normal 5 3 4 2 2" xfId="1458"/>
    <cellStyle name="Normal 5 3 4 3" xfId="862"/>
    <cellStyle name="Normal 5 3 4 3 2" xfId="1688"/>
    <cellStyle name="Normal 5 3 4 4" xfId="1222"/>
    <cellStyle name="Normal 5 3 5" xfId="624"/>
    <cellStyle name="Normal 5 3 5 2" xfId="1453"/>
    <cellStyle name="Normal 5 3 6" xfId="857"/>
    <cellStyle name="Normal 5 3 6 2" xfId="1683"/>
    <cellStyle name="Normal 5 3 7" xfId="1217"/>
    <cellStyle name="Normal 5 4" xfId="362"/>
    <cellStyle name="Normal 5 4 2" xfId="363"/>
    <cellStyle name="Normal 5 4 2 2" xfId="364"/>
    <cellStyle name="Normal 5 4 2 2 2" xfId="632"/>
    <cellStyle name="Normal 5 4 2 2 2 2" xfId="1461"/>
    <cellStyle name="Normal 5 4 2 2 3" xfId="865"/>
    <cellStyle name="Normal 5 4 2 2 3 2" xfId="1691"/>
    <cellStyle name="Normal 5 4 2 2 4" xfId="1225"/>
    <cellStyle name="Normal 5 4 2 3" xfId="365"/>
    <cellStyle name="Normal 5 4 2 3 2" xfId="633"/>
    <cellStyle name="Normal 5 4 2 3 2 2" xfId="1462"/>
    <cellStyle name="Normal 5 4 2 3 3" xfId="866"/>
    <cellStyle name="Normal 5 4 2 3 3 2" xfId="1692"/>
    <cellStyle name="Normal 5 4 2 3 4" xfId="1226"/>
    <cellStyle name="Normal 5 4 2 4" xfId="631"/>
    <cellStyle name="Normal 5 4 2 4 2" xfId="1460"/>
    <cellStyle name="Normal 5 4 2 5" xfId="864"/>
    <cellStyle name="Normal 5 4 2 5 2" xfId="1690"/>
    <cellStyle name="Normal 5 4 2 6" xfId="1224"/>
    <cellStyle name="Normal 5 4 3" xfId="366"/>
    <cellStyle name="Normal 5 4 3 2" xfId="634"/>
    <cellStyle name="Normal 5 4 3 2 2" xfId="1463"/>
    <cellStyle name="Normal 5 4 3 3" xfId="867"/>
    <cellStyle name="Normal 5 4 3 3 2" xfId="1693"/>
    <cellStyle name="Normal 5 4 3 4" xfId="1227"/>
    <cellStyle name="Normal 5 4 4" xfId="367"/>
    <cellStyle name="Normal 5 4 4 2" xfId="635"/>
    <cellStyle name="Normal 5 4 4 2 2" xfId="1464"/>
    <cellStyle name="Normal 5 4 4 3" xfId="868"/>
    <cellStyle name="Normal 5 4 4 3 2" xfId="1694"/>
    <cellStyle name="Normal 5 4 4 4" xfId="1228"/>
    <cellStyle name="Normal 5 4 5" xfId="630"/>
    <cellStyle name="Normal 5 4 5 2" xfId="1459"/>
    <cellStyle name="Normal 5 4 6" xfId="863"/>
    <cellStyle name="Normal 5 4 6 2" xfId="1689"/>
    <cellStyle name="Normal 5 4 7" xfId="1223"/>
    <cellStyle name="Normal 5 5" xfId="368"/>
    <cellStyle name="Normal 5 5 2" xfId="369"/>
    <cellStyle name="Normal 5 5 2 2" xfId="637"/>
    <cellStyle name="Normal 5 5 2 2 2" xfId="1466"/>
    <cellStyle name="Normal 5 5 2 3" xfId="870"/>
    <cellStyle name="Normal 5 5 2 3 2" xfId="1696"/>
    <cellStyle name="Normal 5 5 2 4" xfId="1230"/>
    <cellStyle name="Normal 5 5 3" xfId="370"/>
    <cellStyle name="Normal 5 5 3 2" xfId="638"/>
    <cellStyle name="Normal 5 5 3 2 2" xfId="1467"/>
    <cellStyle name="Normal 5 5 3 3" xfId="871"/>
    <cellStyle name="Normal 5 5 3 3 2" xfId="1697"/>
    <cellStyle name="Normal 5 5 3 4" xfId="1231"/>
    <cellStyle name="Normal 5 5 4" xfId="636"/>
    <cellStyle name="Normal 5 5 4 2" xfId="1465"/>
    <cellStyle name="Normal 5 5 5" xfId="869"/>
    <cellStyle name="Normal 5 5 5 2" xfId="1695"/>
    <cellStyle name="Normal 5 5 6" xfId="1229"/>
    <cellStyle name="Normal 5 6" xfId="371"/>
    <cellStyle name="Normal 5 6 2" xfId="372"/>
    <cellStyle name="Normal 5 6 2 2" xfId="640"/>
    <cellStyle name="Normal 5 6 2 2 2" xfId="1469"/>
    <cellStyle name="Normal 5 6 2 3" xfId="873"/>
    <cellStyle name="Normal 5 6 2 3 2" xfId="1699"/>
    <cellStyle name="Normal 5 6 2 4" xfId="1233"/>
    <cellStyle name="Normal 5 6 3" xfId="373"/>
    <cellStyle name="Normal 5 6 3 2" xfId="641"/>
    <cellStyle name="Normal 5 6 3 2 2" xfId="1470"/>
    <cellStyle name="Normal 5 6 3 3" xfId="874"/>
    <cellStyle name="Normal 5 6 3 3 2" xfId="1700"/>
    <cellStyle name="Normal 5 6 3 4" xfId="1234"/>
    <cellStyle name="Normal 5 6 4" xfId="639"/>
    <cellStyle name="Normal 5 6 4 2" xfId="1468"/>
    <cellStyle name="Normal 5 6 5" xfId="872"/>
    <cellStyle name="Normal 5 6 5 2" xfId="1698"/>
    <cellStyle name="Normal 5 6 6" xfId="1232"/>
    <cellStyle name="Normal 5 7" xfId="374"/>
    <cellStyle name="Normal 5 7 2" xfId="642"/>
    <cellStyle name="Normal 5 7 2 2" xfId="1471"/>
    <cellStyle name="Normal 5 7 3" xfId="875"/>
    <cellStyle name="Normal 5 7 3 2" xfId="1701"/>
    <cellStyle name="Normal 5 7 4" xfId="1235"/>
    <cellStyle name="Normal 5 8" xfId="375"/>
    <cellStyle name="Normal 5 8 2" xfId="643"/>
    <cellStyle name="Normal 5 8 2 2" xfId="1472"/>
    <cellStyle name="Normal 5 8 3" xfId="876"/>
    <cellStyle name="Normal 5 8 3 2" xfId="1702"/>
    <cellStyle name="Normal 5 8 4" xfId="1236"/>
    <cellStyle name="Normal 5 9" xfId="376"/>
    <cellStyle name="Normal 5 9 2" xfId="644"/>
    <cellStyle name="Normal 5 9 2 2" xfId="1473"/>
    <cellStyle name="Normal 5 9 3" xfId="877"/>
    <cellStyle name="Normal 5 9 3 2" xfId="1703"/>
    <cellStyle name="Normal 5 9 4" xfId="1237"/>
    <cellStyle name="Normal 6" xfId="122"/>
    <cellStyle name="Normal 6 2" xfId="945"/>
    <cellStyle name="Normal 7" xfId="123"/>
    <cellStyle name="Normal 8" xfId="8"/>
    <cellStyle name="Normal 8 2" xfId="134"/>
    <cellStyle name="Normal 8 2 2" xfId="1871"/>
    <cellStyle name="Normal 8 2 3" xfId="1847"/>
    <cellStyle name="Normal 8 3" xfId="946"/>
    <cellStyle name="Normal 8 3 2" xfId="1743"/>
    <cellStyle name="Normal 8 3 3" xfId="1861"/>
    <cellStyle name="Normal 8 4" xfId="947"/>
    <cellStyle name="Normal 8 4 2" xfId="1744"/>
    <cellStyle name="Normal 8 5" xfId="1832"/>
    <cellStyle name="Normal 9" xfId="13"/>
    <cellStyle name="Normal 9 2" xfId="422"/>
    <cellStyle name="Normal 9 2 2" xfId="1251"/>
    <cellStyle name="Normal 9 2 2 2" xfId="1875"/>
    <cellStyle name="Normal 9 2 3" xfId="1851"/>
    <cellStyle name="Normal 9 3" xfId="657"/>
    <cellStyle name="Normal 9 3 2" xfId="1486"/>
    <cellStyle name="Normal 9 3 3" xfId="1865"/>
    <cellStyle name="Normal 9 4" xfId="999"/>
    <cellStyle name="Normal 9 5" xfId="1839"/>
    <cellStyle name="Note 10" xfId="1920"/>
    <cellStyle name="Note 2" xfId="57"/>
    <cellStyle name="Note 2 2" xfId="124"/>
    <cellStyle name="Note 2 2 2" xfId="430"/>
    <cellStyle name="Note 2 2 2 2" xfId="1259"/>
    <cellStyle name="Note 2 2 3" xfId="891"/>
    <cellStyle name="Note 2 3" xfId="1806"/>
    <cellStyle name="Note 2 4" xfId="1836"/>
    <cellStyle name="Note 2 5" xfId="1894"/>
    <cellStyle name="Note 3" xfId="58"/>
    <cellStyle name="Note 3 2" xfId="424"/>
    <cellStyle name="Note 3 2 2" xfId="1253"/>
    <cellStyle name="Note 3 3" xfId="659"/>
    <cellStyle name="Note 3 3 2" xfId="1488"/>
    <cellStyle name="Note 3 4" xfId="1002"/>
    <cellStyle name="Note 4" xfId="948"/>
    <cellStyle name="Note 4 2" xfId="1745"/>
    <cellStyle name="Note 5" xfId="1792"/>
    <cellStyle name="Note 6" xfId="1793"/>
    <cellStyle name="Note 7" xfId="1819"/>
    <cellStyle name="Note 8" xfId="1881"/>
    <cellStyle name="Note 9" xfId="1907"/>
    <cellStyle name="Output" xfId="1761" builtinId="21" customBuiltin="1"/>
    <cellStyle name="Output 2" xfId="59"/>
    <cellStyle name="Output 2 2" xfId="125"/>
    <cellStyle name="Output 2 2 2" xfId="431"/>
    <cellStyle name="Output 2 2 2 2" xfId="1260"/>
    <cellStyle name="Output 2 2 3" xfId="662"/>
    <cellStyle name="Output 2 3" xfId="1837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49"/>
    <cellStyle name="Style 1_verchnakan_ax21-25_2018" xfId="128"/>
    <cellStyle name="Title 2" xfId="61"/>
    <cellStyle name="Title 2 2" xfId="129"/>
    <cellStyle name="Title 3" xfId="418"/>
    <cellStyle name="Total" xfId="1767" builtinId="25" customBuiltin="1"/>
    <cellStyle name="Total 2" xfId="62"/>
    <cellStyle name="Total 2 2" xfId="130"/>
    <cellStyle name="Total 2 2 2" xfId="432"/>
    <cellStyle name="Total 2 2 2 2" xfId="1261"/>
    <cellStyle name="Total 2 2 3" xfId="890"/>
    <cellStyle name="Total 2 3" xfId="1838"/>
    <cellStyle name="Total 3" xfId="419"/>
    <cellStyle name="Warning Text" xfId="1765" builtinId="11" customBuiltin="1"/>
    <cellStyle name="Warning Text 2" xfId="63"/>
    <cellStyle name="Warning Text 2 2" xfId="131"/>
    <cellStyle name="Warning Text 3" xfId="420"/>
    <cellStyle name="Акцент1 2" xfId="950"/>
    <cellStyle name="Акцент1 3" xfId="951"/>
    <cellStyle name="Акцент2 2" xfId="952"/>
    <cellStyle name="Акцент2 3" xfId="953"/>
    <cellStyle name="Акцент3 2" xfId="954"/>
    <cellStyle name="Акцент3 3" xfId="955"/>
    <cellStyle name="Акцент4 2" xfId="956"/>
    <cellStyle name="Акцент4 3" xfId="957"/>
    <cellStyle name="Акцент5 2" xfId="958"/>
    <cellStyle name="Акцент5 3" xfId="959"/>
    <cellStyle name="Акцент6 2" xfId="960"/>
    <cellStyle name="Акцент6 3" xfId="961"/>
    <cellStyle name="Ввод  2" xfId="962"/>
    <cellStyle name="Ввод  3" xfId="963"/>
    <cellStyle name="Вывод 2" xfId="964"/>
    <cellStyle name="Вывод 3" xfId="965"/>
    <cellStyle name="Вычисление 2" xfId="966"/>
    <cellStyle name="Вычисление 3" xfId="967"/>
    <cellStyle name="Заголовок 1 2" xfId="968"/>
    <cellStyle name="Заголовок 1 3" xfId="969"/>
    <cellStyle name="Заголовок 2 2" xfId="970"/>
    <cellStyle name="Заголовок 2 3" xfId="971"/>
    <cellStyle name="Заголовок 3 2" xfId="972"/>
    <cellStyle name="Заголовок 3 3" xfId="973"/>
    <cellStyle name="Заголовок 4 2" xfId="974"/>
    <cellStyle name="Заголовок 4 3" xfId="975"/>
    <cellStyle name="Итог 2" xfId="976"/>
    <cellStyle name="Итог 3" xfId="977"/>
    <cellStyle name="Контрольная ячейка 2" xfId="978"/>
    <cellStyle name="Контрольная ячейка 3" xfId="979"/>
    <cellStyle name="Название 2" xfId="380"/>
    <cellStyle name="Нейтральный 2" xfId="980"/>
    <cellStyle name="Нейтральный 3" xfId="981"/>
    <cellStyle name="Обычный 2" xfId="14"/>
    <cellStyle name="Обычный 2 2" xfId="133"/>
    <cellStyle name="Обычный 2 3" xfId="132"/>
    <cellStyle name="Обычный 3" xfId="136"/>
    <cellStyle name="Обычный 3 2" xfId="433"/>
    <cellStyle name="Обычный 3 2 2" xfId="1262"/>
    <cellStyle name="Обычный 3 3" xfId="665"/>
    <cellStyle name="Обычный 3 3 2" xfId="1492"/>
    <cellStyle name="Обычный 3 4" xfId="1012"/>
    <cellStyle name="Обычный 4" xfId="137"/>
    <cellStyle name="Обычный 5" xfId="138"/>
    <cellStyle name="Обычный 6" xfId="139"/>
    <cellStyle name="Обычный 7" xfId="982"/>
    <cellStyle name="Обычный 9 2" xfId="1747"/>
    <cellStyle name="Плохой 2" xfId="983"/>
    <cellStyle name="Плохой 3" xfId="984"/>
    <cellStyle name="Пояснение 2" xfId="985"/>
    <cellStyle name="Пояснение 3" xfId="986"/>
    <cellStyle name="Примечание 2" xfId="987"/>
    <cellStyle name="Примечание 2 2" xfId="1746"/>
    <cellStyle name="Связанная ячейка 2" xfId="988"/>
    <cellStyle name="Связанная ячейка 3" xfId="989"/>
    <cellStyle name="Стиль 1" xfId="64"/>
    <cellStyle name="Текст предупреждения 2" xfId="990"/>
    <cellStyle name="Текст предупреждения 3" xfId="991"/>
    <cellStyle name="Финансовый 2" xfId="65"/>
    <cellStyle name="Финансовый 2 2" xfId="992"/>
    <cellStyle name="Финансовый 2 3" xfId="1003"/>
    <cellStyle name="Финансовый 3" xfId="893"/>
    <cellStyle name="Финансовый 4" xfId="993"/>
    <cellStyle name="Хороший 2" xfId="994"/>
    <cellStyle name="Хороший 3" xfId="99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Karen%20Babakhanyan\havelvac%20apar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."/>
      <sheetName val="h4"/>
      <sheetName val="h5"/>
      <sheetName val="10"/>
      <sheetName val="h6"/>
    </sheetNames>
    <sheetDataSet>
      <sheetData sheetId="0"/>
      <sheetData sheetId="1">
        <row r="32">
          <cell r="F32" t="str">
            <v>ՀՀ տարածքային կառավարման և ենթակառուցվածքների նախարարության կարողությունների զարգացում և տեխնիկական հագեցվածության ապահովում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zoomScaleNormal="100" workbookViewId="0">
      <selection activeCell="C8" sqref="C8"/>
    </sheetView>
  </sheetViews>
  <sheetFormatPr defaultColWidth="9.140625" defaultRowHeight="13.5"/>
  <cols>
    <col min="1" max="1" width="13.140625" style="105" customWidth="1"/>
    <col min="2" max="2" width="14.42578125" style="105" customWidth="1"/>
    <col min="3" max="3" width="71.5703125" style="105" customWidth="1"/>
    <col min="4" max="4" width="29.28515625" style="105" customWidth="1"/>
    <col min="5" max="5" width="9.85546875" style="105" customWidth="1"/>
    <col min="6" max="16384" width="9.140625" style="105"/>
  </cols>
  <sheetData>
    <row r="1" spans="1:10" ht="17.25">
      <c r="D1" s="285" t="s">
        <v>124</v>
      </c>
      <c r="E1" s="285"/>
    </row>
    <row r="2" spans="1:10" ht="17.25" customHeight="1">
      <c r="C2" s="290" t="s">
        <v>59</v>
      </c>
      <c r="D2" s="290"/>
      <c r="E2" s="290"/>
      <c r="F2" s="130"/>
      <c r="G2" s="130"/>
      <c r="H2" s="130"/>
      <c r="I2" s="130"/>
      <c r="J2" s="130"/>
    </row>
    <row r="3" spans="1:10" ht="16.5" customHeight="1">
      <c r="C3" s="130"/>
      <c r="D3" s="290" t="s">
        <v>150</v>
      </c>
      <c r="E3" s="290"/>
      <c r="F3" s="130"/>
      <c r="G3" s="130"/>
      <c r="H3" s="130"/>
      <c r="I3" s="130"/>
      <c r="J3" s="130"/>
    </row>
    <row r="4" spans="1:10" ht="16.5" customHeight="1">
      <c r="D4" s="72"/>
      <c r="E4" s="72"/>
    </row>
    <row r="5" spans="1:10" ht="17.25">
      <c r="D5" s="106"/>
      <c r="E5" s="106"/>
    </row>
    <row r="6" spans="1:10" ht="91.15" customHeight="1">
      <c r="A6" s="286" t="s">
        <v>125</v>
      </c>
      <c r="B6" s="286"/>
      <c r="C6" s="286"/>
      <c r="D6" s="286"/>
      <c r="E6" s="286"/>
    </row>
    <row r="8" spans="1:10" ht="17.25">
      <c r="A8" s="106"/>
      <c r="B8" s="106"/>
      <c r="C8" s="106"/>
      <c r="D8" s="106"/>
      <c r="E8" s="244"/>
      <c r="F8" s="245"/>
    </row>
    <row r="9" spans="1:10" s="107" customFormat="1" ht="108.75" customHeight="1">
      <c r="A9" s="287" t="s">
        <v>1</v>
      </c>
      <c r="B9" s="288"/>
      <c r="C9" s="289" t="s">
        <v>126</v>
      </c>
      <c r="D9" s="223" t="s">
        <v>84</v>
      </c>
      <c r="E9" s="225"/>
      <c r="F9" s="246"/>
    </row>
    <row r="10" spans="1:10" s="107" customFormat="1" ht="35.25" customHeight="1">
      <c r="A10" s="108" t="s">
        <v>127</v>
      </c>
      <c r="B10" s="108" t="s">
        <v>21</v>
      </c>
      <c r="C10" s="289"/>
      <c r="D10" s="223" t="s">
        <v>97</v>
      </c>
      <c r="E10" s="246"/>
      <c r="F10" s="246"/>
    </row>
    <row r="11" spans="1:10" s="164" customFormat="1" ht="15.75" customHeight="1">
      <c r="A11" s="163"/>
      <c r="B11" s="163"/>
      <c r="C11" s="163" t="s">
        <v>128</v>
      </c>
      <c r="D11" s="133">
        <f>D12+D32</f>
        <v>0</v>
      </c>
    </row>
    <row r="12" spans="1:10" s="107" customFormat="1" ht="43.5" customHeight="1">
      <c r="A12" s="82"/>
      <c r="B12" s="82"/>
      <c r="C12" s="109" t="s">
        <v>86</v>
      </c>
      <c r="D12" s="110">
        <f t="shared" ref="D12" si="0">D13</f>
        <v>0</v>
      </c>
    </row>
    <row r="13" spans="1:10" s="199" customFormat="1" ht="17.25">
      <c r="A13" s="195" t="str">
        <f>'h2'!D22</f>
        <v xml:space="preserve"> 1001</v>
      </c>
      <c r="B13" s="196"/>
      <c r="C13" s="197" t="s">
        <v>130</v>
      </c>
      <c r="D13" s="198">
        <f>D20+D26</f>
        <v>0</v>
      </c>
    </row>
    <row r="14" spans="1:10" s="113" customFormat="1" ht="51.75">
      <c r="A14" s="82"/>
      <c r="B14" s="111"/>
      <c r="C14" s="36" t="s">
        <v>63</v>
      </c>
      <c r="D14" s="134"/>
    </row>
    <row r="15" spans="1:10" s="113" customFormat="1" ht="17.25">
      <c r="A15" s="82"/>
      <c r="B15" s="111"/>
      <c r="C15" s="46" t="s">
        <v>131</v>
      </c>
      <c r="D15" s="134"/>
    </row>
    <row r="16" spans="1:10" s="113" customFormat="1" ht="51.75">
      <c r="A16" s="82"/>
      <c r="B16" s="111"/>
      <c r="C16" s="36" t="s">
        <v>144</v>
      </c>
      <c r="D16" s="134"/>
    </row>
    <row r="17" spans="1:4" s="113" customFormat="1" ht="17.25">
      <c r="A17" s="82"/>
      <c r="B17" s="111"/>
      <c r="C17" s="46" t="s">
        <v>133</v>
      </c>
      <c r="D17" s="134"/>
    </row>
    <row r="18" spans="1:4" s="113" customFormat="1" ht="51.75">
      <c r="A18" s="82"/>
      <c r="B18" s="111"/>
      <c r="C18" s="36" t="s">
        <v>145</v>
      </c>
      <c r="D18" s="134"/>
    </row>
    <row r="19" spans="1:4" s="113" customFormat="1" ht="17.25" customHeight="1">
      <c r="A19" s="114"/>
      <c r="B19" s="115"/>
      <c r="C19" s="116" t="s">
        <v>140</v>
      </c>
      <c r="D19" s="132"/>
    </row>
    <row r="20" spans="1:4" s="199" customFormat="1" ht="17.25">
      <c r="A20" s="200"/>
      <c r="B20" s="201" t="str">
        <f>'h2'!E24</f>
        <v xml:space="preserve"> 11001</v>
      </c>
      <c r="C20" s="197" t="s">
        <v>135</v>
      </c>
      <c r="D20" s="202">
        <f>'h6'!J13</f>
        <v>-27789.9</v>
      </c>
    </row>
    <row r="21" spans="1:4" s="113" customFormat="1" ht="34.5">
      <c r="A21" s="117"/>
      <c r="B21" s="119"/>
      <c r="C21" s="36" t="s">
        <v>64</v>
      </c>
      <c r="D21" s="128"/>
    </row>
    <row r="22" spans="1:4" s="113" customFormat="1" ht="17.25">
      <c r="A22" s="117"/>
      <c r="B22" s="119"/>
      <c r="C22" s="46" t="s">
        <v>136</v>
      </c>
      <c r="D22" s="128"/>
    </row>
    <row r="23" spans="1:4" s="113" customFormat="1" ht="86.25">
      <c r="A23" s="117"/>
      <c r="B23" s="119"/>
      <c r="C23" s="36" t="s">
        <v>146</v>
      </c>
      <c r="D23" s="128"/>
    </row>
    <row r="24" spans="1:4" s="113" customFormat="1" ht="17.25">
      <c r="A24" s="117"/>
      <c r="B24" s="119"/>
      <c r="C24" s="46" t="s">
        <v>138</v>
      </c>
      <c r="D24" s="128"/>
    </row>
    <row r="25" spans="1:4" s="113" customFormat="1" ht="17.25">
      <c r="A25" s="117"/>
      <c r="B25" s="119"/>
      <c r="C25" s="36" t="s">
        <v>139</v>
      </c>
      <c r="D25" s="128"/>
    </row>
    <row r="26" spans="1:4" s="199" customFormat="1" ht="17.25">
      <c r="A26" s="200"/>
      <c r="B26" s="201">
        <f>'h2'!E32</f>
        <v>31001</v>
      </c>
      <c r="C26" s="217" t="s">
        <v>141</v>
      </c>
      <c r="D26" s="208">
        <f>-D20</f>
        <v>27789.9</v>
      </c>
    </row>
    <row r="27" spans="1:4" s="113" customFormat="1" ht="69">
      <c r="A27" s="117"/>
      <c r="B27" s="119"/>
      <c r="C27" s="112" t="s">
        <v>147</v>
      </c>
      <c r="D27" s="128"/>
    </row>
    <row r="28" spans="1:4" s="113" customFormat="1" ht="17.25">
      <c r="A28" s="117"/>
      <c r="B28" s="119"/>
      <c r="C28" s="118" t="s">
        <v>142</v>
      </c>
      <c r="D28" s="128"/>
    </row>
    <row r="29" spans="1:4" s="113" customFormat="1" ht="69">
      <c r="A29" s="117"/>
      <c r="B29" s="119"/>
      <c r="C29" s="112" t="s">
        <v>148</v>
      </c>
      <c r="D29" s="128"/>
    </row>
    <row r="30" spans="1:4" s="113" customFormat="1" ht="17.25">
      <c r="A30" s="117"/>
      <c r="B30" s="119"/>
      <c r="C30" s="118" t="s">
        <v>143</v>
      </c>
      <c r="D30" s="128"/>
    </row>
    <row r="31" spans="1:4" s="113" customFormat="1" ht="54" customHeight="1">
      <c r="A31" s="117"/>
      <c r="B31" s="119"/>
      <c r="C31" s="129" t="s">
        <v>149</v>
      </c>
      <c r="D31" s="128"/>
    </row>
    <row r="32" spans="1:4" s="205" customFormat="1" ht="30" customHeight="1">
      <c r="A32" s="195"/>
      <c r="B32" s="195"/>
      <c r="C32" s="203" t="s">
        <v>129</v>
      </c>
      <c r="D32" s="204">
        <f>D33</f>
        <v>0</v>
      </c>
    </row>
    <row r="33" spans="1:4" s="107" customFormat="1" ht="16.5" customHeight="1">
      <c r="A33" s="82" t="s">
        <v>54</v>
      </c>
      <c r="B33" s="82"/>
      <c r="C33" s="88" t="s">
        <v>130</v>
      </c>
      <c r="D33" s="127">
        <f>D39+D45</f>
        <v>0</v>
      </c>
    </row>
    <row r="34" spans="1:4" s="107" customFormat="1" ht="16.5" customHeight="1">
      <c r="A34" s="82"/>
      <c r="B34" s="82"/>
      <c r="C34" s="87" t="s">
        <v>50</v>
      </c>
      <c r="D34" s="126"/>
    </row>
    <row r="35" spans="1:4" s="107" customFormat="1" ht="16.5" customHeight="1">
      <c r="A35" s="82"/>
      <c r="B35" s="82"/>
      <c r="C35" s="88" t="s">
        <v>131</v>
      </c>
      <c r="D35" s="131"/>
    </row>
    <row r="36" spans="1:4" s="107" customFormat="1" ht="36" customHeight="1">
      <c r="A36" s="82"/>
      <c r="B36" s="82"/>
      <c r="C36" s="87" t="s">
        <v>132</v>
      </c>
      <c r="D36" s="131"/>
    </row>
    <row r="37" spans="1:4" s="107" customFormat="1" ht="22.5" customHeight="1">
      <c r="A37" s="82"/>
      <c r="B37" s="82"/>
      <c r="C37" s="88" t="s">
        <v>133</v>
      </c>
      <c r="D37" s="131"/>
    </row>
    <row r="38" spans="1:4" s="107" customFormat="1" ht="39.75" customHeight="1">
      <c r="A38" s="82"/>
      <c r="B38" s="82"/>
      <c r="C38" s="87" t="s">
        <v>134</v>
      </c>
      <c r="D38" s="131"/>
    </row>
    <row r="39" spans="1:4" s="205" customFormat="1" ht="17.25">
      <c r="A39" s="195"/>
      <c r="B39" s="195" t="s">
        <v>55</v>
      </c>
      <c r="C39" s="206" t="s">
        <v>135</v>
      </c>
      <c r="D39" s="207">
        <f>D20</f>
        <v>-27789.9</v>
      </c>
    </row>
    <row r="40" spans="1:4" s="107" customFormat="1" ht="19.5" customHeight="1">
      <c r="A40" s="82"/>
      <c r="B40" s="82"/>
      <c r="C40" s="87" t="s">
        <v>50</v>
      </c>
      <c r="D40" s="131"/>
    </row>
    <row r="41" spans="1:4" s="107" customFormat="1" ht="18" customHeight="1">
      <c r="A41" s="82"/>
      <c r="B41" s="82"/>
      <c r="C41" s="88" t="s">
        <v>136</v>
      </c>
      <c r="D41" s="131"/>
    </row>
    <row r="42" spans="1:4" s="107" customFormat="1" ht="69" customHeight="1">
      <c r="A42" s="82"/>
      <c r="B42" s="82"/>
      <c r="C42" s="87" t="s">
        <v>137</v>
      </c>
      <c r="D42" s="131"/>
    </row>
    <row r="43" spans="1:4" s="107" customFormat="1" ht="17.25">
      <c r="A43" s="82"/>
      <c r="B43" s="82"/>
      <c r="C43" s="88" t="s">
        <v>138</v>
      </c>
      <c r="D43" s="131"/>
    </row>
    <row r="44" spans="1:4" s="107" customFormat="1" ht="17.25">
      <c r="A44" s="82"/>
      <c r="B44" s="82"/>
      <c r="C44" s="87" t="s">
        <v>139</v>
      </c>
      <c r="D44" s="131"/>
    </row>
    <row r="45" spans="1:4" s="199" customFormat="1" ht="17.25">
      <c r="A45" s="200"/>
      <c r="B45" s="195" t="s">
        <v>55</v>
      </c>
      <c r="C45" s="206" t="s">
        <v>135</v>
      </c>
      <c r="D45" s="208">
        <f>D26</f>
        <v>27789.9</v>
      </c>
    </row>
    <row r="46" spans="1:4" s="113" customFormat="1" ht="17.25">
      <c r="A46" s="117"/>
      <c r="B46" s="82"/>
      <c r="C46" s="87" t="s">
        <v>50</v>
      </c>
      <c r="D46" s="128"/>
    </row>
    <row r="47" spans="1:4" s="113" customFormat="1" ht="17.25">
      <c r="A47" s="117"/>
      <c r="B47" s="82"/>
      <c r="C47" s="88" t="s">
        <v>136</v>
      </c>
      <c r="D47" s="128"/>
    </row>
    <row r="48" spans="1:4" s="113" customFormat="1" ht="72" customHeight="1">
      <c r="A48" s="117"/>
      <c r="B48" s="82"/>
      <c r="C48" s="87" t="s">
        <v>137</v>
      </c>
      <c r="D48" s="128"/>
    </row>
    <row r="49" spans="1:5" s="113" customFormat="1" ht="17.25">
      <c r="A49" s="117"/>
      <c r="B49" s="82"/>
      <c r="C49" s="88" t="s">
        <v>138</v>
      </c>
      <c r="D49" s="128"/>
    </row>
    <row r="50" spans="1:5" s="113" customFormat="1" ht="17.25">
      <c r="A50" s="117"/>
      <c r="B50" s="82"/>
      <c r="C50" s="87" t="s">
        <v>139</v>
      </c>
      <c r="D50" s="128"/>
    </row>
    <row r="51" spans="1:5" s="113" customFormat="1" ht="17.25">
      <c r="A51" s="51"/>
      <c r="B51" s="124"/>
      <c r="C51" s="125"/>
      <c r="D51" s="57"/>
    </row>
    <row r="52" spans="1:5" s="113" customFormat="1" ht="17.25">
      <c r="A52" s="51"/>
      <c r="B52" s="124"/>
      <c r="C52" s="125"/>
      <c r="D52" s="57"/>
    </row>
    <row r="53" spans="1:5" s="113" customFormat="1" ht="17.25">
      <c r="A53" s="51"/>
      <c r="B53" s="124"/>
      <c r="C53" s="125"/>
      <c r="D53" s="57"/>
    </row>
    <row r="54" spans="1:5" s="113" customFormat="1" ht="17.25">
      <c r="A54" s="51"/>
      <c r="B54" s="124"/>
      <c r="C54" s="125"/>
      <c r="D54" s="57"/>
    </row>
    <row r="55" spans="1:5" s="113" customFormat="1" ht="17.25">
      <c r="A55" s="51"/>
      <c r="B55" s="124"/>
      <c r="C55" s="125"/>
      <c r="D55" s="57"/>
      <c r="E55" s="57"/>
    </row>
    <row r="56" spans="1:5" s="113" customFormat="1" ht="17.25">
      <c r="A56" s="51"/>
      <c r="B56" s="124"/>
      <c r="C56" s="125"/>
      <c r="D56" s="57"/>
      <c r="E56" s="57"/>
    </row>
    <row r="57" spans="1:5" s="113" customFormat="1" ht="17.25">
      <c r="A57" s="51"/>
      <c r="B57" s="124"/>
      <c r="C57" s="125"/>
      <c r="D57" s="57"/>
      <c r="E57" s="57"/>
    </row>
    <row r="58" spans="1:5" s="113" customFormat="1" ht="17.25">
      <c r="A58" s="51"/>
      <c r="B58" s="124"/>
      <c r="C58" s="125"/>
      <c r="D58" s="57"/>
      <c r="E58" s="57"/>
    </row>
    <row r="59" spans="1:5" s="113" customFormat="1" ht="17.25">
      <c r="A59" s="51"/>
      <c r="B59" s="124"/>
      <c r="C59" s="125"/>
      <c r="D59" s="57"/>
      <c r="E59" s="57"/>
    </row>
    <row r="60" spans="1:5" s="113" customFormat="1" ht="17.25">
      <c r="A60" s="51"/>
      <c r="B60" s="124"/>
      <c r="C60" s="125"/>
      <c r="D60" s="57"/>
      <c r="E60" s="57"/>
    </row>
    <row r="61" spans="1:5" s="113" customFormat="1" ht="17.25">
      <c r="A61" s="51"/>
      <c r="B61" s="124"/>
      <c r="C61" s="125"/>
      <c r="D61" s="57"/>
      <c r="E61" s="57"/>
    </row>
    <row r="62" spans="1:5" s="113" customFormat="1" ht="17.25">
      <c r="A62" s="51"/>
      <c r="B62" s="124"/>
      <c r="C62" s="125"/>
      <c r="D62" s="57"/>
      <c r="E62" s="57"/>
    </row>
    <row r="63" spans="1:5" s="113" customFormat="1" ht="17.25">
      <c r="A63" s="51"/>
      <c r="B63" s="124"/>
      <c r="C63" s="125"/>
      <c r="D63" s="57"/>
      <c r="E63" s="57"/>
    </row>
    <row r="64" spans="1:5" s="113" customFormat="1" ht="17.25">
      <c r="A64" s="51"/>
      <c r="B64" s="124"/>
      <c r="C64" s="125"/>
      <c r="D64" s="57"/>
      <c r="E64" s="57"/>
    </row>
    <row r="65" spans="1:5" s="113" customFormat="1" ht="17.25">
      <c r="A65" s="51"/>
      <c r="B65" s="124"/>
      <c r="C65" s="125"/>
      <c r="D65" s="57"/>
      <c r="E65" s="57"/>
    </row>
    <row r="66" spans="1:5" s="113" customFormat="1" ht="17.25">
      <c r="A66" s="51"/>
      <c r="B66" s="124"/>
      <c r="C66" s="125"/>
      <c r="D66" s="57"/>
      <c r="E66" s="57"/>
    </row>
    <row r="67" spans="1:5" s="113" customFormat="1" ht="17.25">
      <c r="A67" s="51"/>
      <c r="B67" s="124"/>
      <c r="C67" s="125"/>
      <c r="D67" s="57"/>
      <c r="E67" s="57"/>
    </row>
    <row r="68" spans="1:5" s="113" customFormat="1" ht="17.25">
      <c r="A68" s="51"/>
      <c r="B68" s="124"/>
      <c r="C68" s="125"/>
      <c r="D68" s="57"/>
      <c r="E68" s="57"/>
    </row>
    <row r="69" spans="1:5" s="113" customFormat="1" ht="17.25">
      <c r="A69" s="51"/>
      <c r="B69" s="124"/>
      <c r="C69" s="125"/>
      <c r="D69" s="57"/>
      <c r="E69" s="57"/>
    </row>
    <row r="70" spans="1:5" s="113" customFormat="1" ht="17.25">
      <c r="A70" s="51"/>
      <c r="B70" s="124"/>
      <c r="C70" s="125"/>
      <c r="D70" s="57"/>
      <c r="E70" s="57"/>
    </row>
    <row r="71" spans="1:5" s="113" customFormat="1" ht="17.25">
      <c r="A71" s="51"/>
      <c r="B71" s="124"/>
      <c r="C71" s="125"/>
      <c r="D71" s="57"/>
      <c r="E71" s="57"/>
    </row>
    <row r="72" spans="1:5" s="113" customFormat="1" ht="17.25">
      <c r="A72" s="51"/>
      <c r="B72" s="124"/>
      <c r="C72" s="125"/>
      <c r="D72" s="57"/>
      <c r="E72" s="57"/>
    </row>
    <row r="73" spans="1:5" s="113" customFormat="1" ht="17.25">
      <c r="A73" s="51"/>
      <c r="B73" s="124"/>
      <c r="C73" s="125"/>
      <c r="D73" s="57"/>
      <c r="E73" s="57"/>
    </row>
    <row r="74" spans="1:5" s="113" customFormat="1" ht="17.25">
      <c r="A74" s="51"/>
      <c r="B74" s="124"/>
      <c r="C74" s="125"/>
      <c r="D74" s="57"/>
      <c r="E74" s="57"/>
    </row>
    <row r="75" spans="1:5" s="113" customFormat="1" ht="17.25">
      <c r="A75" s="51"/>
      <c r="B75" s="124"/>
      <c r="C75" s="125"/>
      <c r="D75" s="57"/>
      <c r="E75" s="57"/>
    </row>
    <row r="76" spans="1:5" s="113" customFormat="1" ht="17.25">
      <c r="A76" s="51"/>
      <c r="B76" s="124"/>
      <c r="C76" s="125"/>
      <c r="D76" s="57"/>
      <c r="E76" s="57"/>
    </row>
    <row r="77" spans="1:5" s="113" customFormat="1" ht="17.25">
      <c r="A77" s="51"/>
      <c r="B77" s="124"/>
      <c r="C77" s="125"/>
      <c r="D77" s="57"/>
      <c r="E77" s="57"/>
    </row>
    <row r="78" spans="1:5" s="113" customFormat="1">
      <c r="A78" s="120"/>
      <c r="B78" s="121"/>
      <c r="C78" s="122"/>
      <c r="D78" s="123"/>
      <c r="E78" s="123"/>
    </row>
  </sheetData>
  <mergeCells count="6">
    <mergeCell ref="D1:E1"/>
    <mergeCell ref="A6:E6"/>
    <mergeCell ref="A9:B9"/>
    <mergeCell ref="C9:C10"/>
    <mergeCell ref="C2:E2"/>
    <mergeCell ref="D3:E3"/>
  </mergeCells>
  <pageMargins left="0.7" right="0.7" top="0.75" bottom="0.75" header="0.3" footer="0.3"/>
  <pageSetup scale="61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"/>
  <sheetViews>
    <sheetView topLeftCell="A25" zoomScaleNormal="100" workbookViewId="0">
      <selection activeCell="A6" sqref="A6"/>
    </sheetView>
  </sheetViews>
  <sheetFormatPr defaultRowHeight="17.25"/>
  <cols>
    <col min="1" max="1" width="9.42578125" style="20" customWidth="1"/>
    <col min="2" max="2" width="8.5703125" style="20" customWidth="1"/>
    <col min="3" max="3" width="6.5703125" style="20" customWidth="1"/>
    <col min="4" max="4" width="10.5703125" style="20" customWidth="1"/>
    <col min="5" max="5" width="15.28515625" style="20" customWidth="1"/>
    <col min="6" max="6" width="73.28515625" style="10" customWidth="1"/>
    <col min="7" max="7" width="32.85546875" style="10" customWidth="1"/>
    <col min="8" max="8" width="17.5703125" style="10" customWidth="1"/>
    <col min="9" max="249" width="9.140625" style="10"/>
    <col min="250" max="250" width="7.5703125" style="10" bestFit="1" customWidth="1"/>
    <col min="251" max="251" width="7" style="10" bestFit="1" customWidth="1"/>
    <col min="252" max="252" width="5.5703125" style="10" bestFit="1" customWidth="1"/>
    <col min="253" max="253" width="8.7109375" style="10" bestFit="1" customWidth="1"/>
    <col min="254" max="254" width="8.42578125" style="10" bestFit="1" customWidth="1"/>
    <col min="255" max="255" width="76.140625" style="10" customWidth="1"/>
    <col min="256" max="257" width="16.5703125" style="10" customWidth="1"/>
    <col min="258" max="258" width="16.7109375" style="10" customWidth="1"/>
    <col min="259" max="259" width="18.5703125" style="10" customWidth="1"/>
    <col min="260" max="505" width="9.140625" style="10"/>
    <col min="506" max="506" width="7.5703125" style="10" bestFit="1" customWidth="1"/>
    <col min="507" max="507" width="7" style="10" bestFit="1" customWidth="1"/>
    <col min="508" max="508" width="5.5703125" style="10" bestFit="1" customWidth="1"/>
    <col min="509" max="509" width="8.7109375" style="10" bestFit="1" customWidth="1"/>
    <col min="510" max="510" width="8.42578125" style="10" bestFit="1" customWidth="1"/>
    <col min="511" max="511" width="76.140625" style="10" customWidth="1"/>
    <col min="512" max="513" width="16.5703125" style="10" customWidth="1"/>
    <col min="514" max="514" width="16.7109375" style="10" customWidth="1"/>
    <col min="515" max="515" width="18.5703125" style="10" customWidth="1"/>
    <col min="516" max="761" width="9.140625" style="10"/>
    <col min="762" max="762" width="7.5703125" style="10" bestFit="1" customWidth="1"/>
    <col min="763" max="763" width="7" style="10" bestFit="1" customWidth="1"/>
    <col min="764" max="764" width="5.5703125" style="10" bestFit="1" customWidth="1"/>
    <col min="765" max="765" width="8.7109375" style="10" bestFit="1" customWidth="1"/>
    <col min="766" max="766" width="8.42578125" style="10" bestFit="1" customWidth="1"/>
    <col min="767" max="767" width="76.140625" style="10" customWidth="1"/>
    <col min="768" max="769" width="16.5703125" style="10" customWidth="1"/>
    <col min="770" max="770" width="16.7109375" style="10" customWidth="1"/>
    <col min="771" max="771" width="18.5703125" style="10" customWidth="1"/>
    <col min="772" max="1017" width="9.140625" style="10"/>
    <col min="1018" max="1018" width="7.5703125" style="10" bestFit="1" customWidth="1"/>
    <col min="1019" max="1019" width="7" style="10" bestFit="1" customWidth="1"/>
    <col min="1020" max="1020" width="5.5703125" style="10" bestFit="1" customWidth="1"/>
    <col min="1021" max="1021" width="8.7109375" style="10" bestFit="1" customWidth="1"/>
    <col min="1022" max="1022" width="8.42578125" style="10" bestFit="1" customWidth="1"/>
    <col min="1023" max="1023" width="76.140625" style="10" customWidth="1"/>
    <col min="1024" max="1025" width="16.5703125" style="10" customWidth="1"/>
    <col min="1026" max="1026" width="16.7109375" style="10" customWidth="1"/>
    <col min="1027" max="1027" width="18.5703125" style="10" customWidth="1"/>
    <col min="1028" max="1273" width="9.140625" style="10"/>
    <col min="1274" max="1274" width="7.5703125" style="10" bestFit="1" customWidth="1"/>
    <col min="1275" max="1275" width="7" style="10" bestFit="1" customWidth="1"/>
    <col min="1276" max="1276" width="5.5703125" style="10" bestFit="1" customWidth="1"/>
    <col min="1277" max="1277" width="8.7109375" style="10" bestFit="1" customWidth="1"/>
    <col min="1278" max="1278" width="8.42578125" style="10" bestFit="1" customWidth="1"/>
    <col min="1279" max="1279" width="76.140625" style="10" customWidth="1"/>
    <col min="1280" max="1281" width="16.5703125" style="10" customWidth="1"/>
    <col min="1282" max="1282" width="16.7109375" style="10" customWidth="1"/>
    <col min="1283" max="1283" width="18.5703125" style="10" customWidth="1"/>
    <col min="1284" max="1529" width="9.140625" style="10"/>
    <col min="1530" max="1530" width="7.5703125" style="10" bestFit="1" customWidth="1"/>
    <col min="1531" max="1531" width="7" style="10" bestFit="1" customWidth="1"/>
    <col min="1532" max="1532" width="5.5703125" style="10" bestFit="1" customWidth="1"/>
    <col min="1533" max="1533" width="8.7109375" style="10" bestFit="1" customWidth="1"/>
    <col min="1534" max="1534" width="8.42578125" style="10" bestFit="1" customWidth="1"/>
    <col min="1535" max="1535" width="76.140625" style="10" customWidth="1"/>
    <col min="1536" max="1537" width="16.5703125" style="10" customWidth="1"/>
    <col min="1538" max="1538" width="16.7109375" style="10" customWidth="1"/>
    <col min="1539" max="1539" width="18.5703125" style="10" customWidth="1"/>
    <col min="1540" max="1785" width="9.140625" style="10"/>
    <col min="1786" max="1786" width="7.5703125" style="10" bestFit="1" customWidth="1"/>
    <col min="1787" max="1787" width="7" style="10" bestFit="1" customWidth="1"/>
    <col min="1788" max="1788" width="5.5703125" style="10" bestFit="1" customWidth="1"/>
    <col min="1789" max="1789" width="8.7109375" style="10" bestFit="1" customWidth="1"/>
    <col min="1790" max="1790" width="8.42578125" style="10" bestFit="1" customWidth="1"/>
    <col min="1791" max="1791" width="76.140625" style="10" customWidth="1"/>
    <col min="1792" max="1793" width="16.5703125" style="10" customWidth="1"/>
    <col min="1794" max="1794" width="16.7109375" style="10" customWidth="1"/>
    <col min="1795" max="1795" width="18.5703125" style="10" customWidth="1"/>
    <col min="1796" max="2041" width="9.140625" style="10"/>
    <col min="2042" max="2042" width="7.5703125" style="10" bestFit="1" customWidth="1"/>
    <col min="2043" max="2043" width="7" style="10" bestFit="1" customWidth="1"/>
    <col min="2044" max="2044" width="5.5703125" style="10" bestFit="1" customWidth="1"/>
    <col min="2045" max="2045" width="8.7109375" style="10" bestFit="1" customWidth="1"/>
    <col min="2046" max="2046" width="8.42578125" style="10" bestFit="1" customWidth="1"/>
    <col min="2047" max="2047" width="76.140625" style="10" customWidth="1"/>
    <col min="2048" max="2049" width="16.5703125" style="10" customWidth="1"/>
    <col min="2050" max="2050" width="16.7109375" style="10" customWidth="1"/>
    <col min="2051" max="2051" width="18.5703125" style="10" customWidth="1"/>
    <col min="2052" max="2297" width="9.140625" style="10"/>
    <col min="2298" max="2298" width="7.5703125" style="10" bestFit="1" customWidth="1"/>
    <col min="2299" max="2299" width="7" style="10" bestFit="1" customWidth="1"/>
    <col min="2300" max="2300" width="5.5703125" style="10" bestFit="1" customWidth="1"/>
    <col min="2301" max="2301" width="8.7109375" style="10" bestFit="1" customWidth="1"/>
    <col min="2302" max="2302" width="8.42578125" style="10" bestFit="1" customWidth="1"/>
    <col min="2303" max="2303" width="76.140625" style="10" customWidth="1"/>
    <col min="2304" max="2305" width="16.5703125" style="10" customWidth="1"/>
    <col min="2306" max="2306" width="16.7109375" style="10" customWidth="1"/>
    <col min="2307" max="2307" width="18.5703125" style="10" customWidth="1"/>
    <col min="2308" max="2553" width="9.140625" style="10"/>
    <col min="2554" max="2554" width="7.5703125" style="10" bestFit="1" customWidth="1"/>
    <col min="2555" max="2555" width="7" style="10" bestFit="1" customWidth="1"/>
    <col min="2556" max="2556" width="5.5703125" style="10" bestFit="1" customWidth="1"/>
    <col min="2557" max="2557" width="8.7109375" style="10" bestFit="1" customWidth="1"/>
    <col min="2558" max="2558" width="8.42578125" style="10" bestFit="1" customWidth="1"/>
    <col min="2559" max="2559" width="76.140625" style="10" customWidth="1"/>
    <col min="2560" max="2561" width="16.5703125" style="10" customWidth="1"/>
    <col min="2562" max="2562" width="16.7109375" style="10" customWidth="1"/>
    <col min="2563" max="2563" width="18.5703125" style="10" customWidth="1"/>
    <col min="2564" max="2809" width="9.140625" style="10"/>
    <col min="2810" max="2810" width="7.5703125" style="10" bestFit="1" customWidth="1"/>
    <col min="2811" max="2811" width="7" style="10" bestFit="1" customWidth="1"/>
    <col min="2812" max="2812" width="5.5703125" style="10" bestFit="1" customWidth="1"/>
    <col min="2813" max="2813" width="8.7109375" style="10" bestFit="1" customWidth="1"/>
    <col min="2814" max="2814" width="8.42578125" style="10" bestFit="1" customWidth="1"/>
    <col min="2815" max="2815" width="76.140625" style="10" customWidth="1"/>
    <col min="2816" max="2817" width="16.5703125" style="10" customWidth="1"/>
    <col min="2818" max="2818" width="16.7109375" style="10" customWidth="1"/>
    <col min="2819" max="2819" width="18.5703125" style="10" customWidth="1"/>
    <col min="2820" max="3065" width="9.140625" style="10"/>
    <col min="3066" max="3066" width="7.5703125" style="10" bestFit="1" customWidth="1"/>
    <col min="3067" max="3067" width="7" style="10" bestFit="1" customWidth="1"/>
    <col min="3068" max="3068" width="5.5703125" style="10" bestFit="1" customWidth="1"/>
    <col min="3069" max="3069" width="8.7109375" style="10" bestFit="1" customWidth="1"/>
    <col min="3070" max="3070" width="8.42578125" style="10" bestFit="1" customWidth="1"/>
    <col min="3071" max="3071" width="76.140625" style="10" customWidth="1"/>
    <col min="3072" max="3073" width="16.5703125" style="10" customWidth="1"/>
    <col min="3074" max="3074" width="16.7109375" style="10" customWidth="1"/>
    <col min="3075" max="3075" width="18.5703125" style="10" customWidth="1"/>
    <col min="3076" max="3321" width="9.140625" style="10"/>
    <col min="3322" max="3322" width="7.5703125" style="10" bestFit="1" customWidth="1"/>
    <col min="3323" max="3323" width="7" style="10" bestFit="1" customWidth="1"/>
    <col min="3324" max="3324" width="5.5703125" style="10" bestFit="1" customWidth="1"/>
    <col min="3325" max="3325" width="8.7109375" style="10" bestFit="1" customWidth="1"/>
    <col min="3326" max="3326" width="8.42578125" style="10" bestFit="1" customWidth="1"/>
    <col min="3327" max="3327" width="76.140625" style="10" customWidth="1"/>
    <col min="3328" max="3329" width="16.5703125" style="10" customWidth="1"/>
    <col min="3330" max="3330" width="16.7109375" style="10" customWidth="1"/>
    <col min="3331" max="3331" width="18.5703125" style="10" customWidth="1"/>
    <col min="3332" max="3577" width="9.140625" style="10"/>
    <col min="3578" max="3578" width="7.5703125" style="10" bestFit="1" customWidth="1"/>
    <col min="3579" max="3579" width="7" style="10" bestFit="1" customWidth="1"/>
    <col min="3580" max="3580" width="5.5703125" style="10" bestFit="1" customWidth="1"/>
    <col min="3581" max="3581" width="8.7109375" style="10" bestFit="1" customWidth="1"/>
    <col min="3582" max="3582" width="8.42578125" style="10" bestFit="1" customWidth="1"/>
    <col min="3583" max="3583" width="76.140625" style="10" customWidth="1"/>
    <col min="3584" max="3585" width="16.5703125" style="10" customWidth="1"/>
    <col min="3586" max="3586" width="16.7109375" style="10" customWidth="1"/>
    <col min="3587" max="3587" width="18.5703125" style="10" customWidth="1"/>
    <col min="3588" max="3833" width="9.140625" style="10"/>
    <col min="3834" max="3834" width="7.5703125" style="10" bestFit="1" customWidth="1"/>
    <col min="3835" max="3835" width="7" style="10" bestFit="1" customWidth="1"/>
    <col min="3836" max="3836" width="5.5703125" style="10" bestFit="1" customWidth="1"/>
    <col min="3837" max="3837" width="8.7109375" style="10" bestFit="1" customWidth="1"/>
    <col min="3838" max="3838" width="8.42578125" style="10" bestFit="1" customWidth="1"/>
    <col min="3839" max="3839" width="76.140625" style="10" customWidth="1"/>
    <col min="3840" max="3841" width="16.5703125" style="10" customWidth="1"/>
    <col min="3842" max="3842" width="16.7109375" style="10" customWidth="1"/>
    <col min="3843" max="3843" width="18.5703125" style="10" customWidth="1"/>
    <col min="3844" max="4089" width="9.140625" style="10"/>
    <col min="4090" max="4090" width="7.5703125" style="10" bestFit="1" customWidth="1"/>
    <col min="4091" max="4091" width="7" style="10" bestFit="1" customWidth="1"/>
    <col min="4092" max="4092" width="5.5703125" style="10" bestFit="1" customWidth="1"/>
    <col min="4093" max="4093" width="8.7109375" style="10" bestFit="1" customWidth="1"/>
    <col min="4094" max="4094" width="8.42578125" style="10" bestFit="1" customWidth="1"/>
    <col min="4095" max="4095" width="76.140625" style="10" customWidth="1"/>
    <col min="4096" max="4097" width="16.5703125" style="10" customWidth="1"/>
    <col min="4098" max="4098" width="16.7109375" style="10" customWidth="1"/>
    <col min="4099" max="4099" width="18.5703125" style="10" customWidth="1"/>
    <col min="4100" max="4345" width="9.140625" style="10"/>
    <col min="4346" max="4346" width="7.5703125" style="10" bestFit="1" customWidth="1"/>
    <col min="4347" max="4347" width="7" style="10" bestFit="1" customWidth="1"/>
    <col min="4348" max="4348" width="5.5703125" style="10" bestFit="1" customWidth="1"/>
    <col min="4349" max="4349" width="8.7109375" style="10" bestFit="1" customWidth="1"/>
    <col min="4350" max="4350" width="8.42578125" style="10" bestFit="1" customWidth="1"/>
    <col min="4351" max="4351" width="76.140625" style="10" customWidth="1"/>
    <col min="4352" max="4353" width="16.5703125" style="10" customWidth="1"/>
    <col min="4354" max="4354" width="16.7109375" style="10" customWidth="1"/>
    <col min="4355" max="4355" width="18.5703125" style="10" customWidth="1"/>
    <col min="4356" max="4601" width="9.140625" style="10"/>
    <col min="4602" max="4602" width="7.5703125" style="10" bestFit="1" customWidth="1"/>
    <col min="4603" max="4603" width="7" style="10" bestFit="1" customWidth="1"/>
    <col min="4604" max="4604" width="5.5703125" style="10" bestFit="1" customWidth="1"/>
    <col min="4605" max="4605" width="8.7109375" style="10" bestFit="1" customWidth="1"/>
    <col min="4606" max="4606" width="8.42578125" style="10" bestFit="1" customWidth="1"/>
    <col min="4607" max="4607" width="76.140625" style="10" customWidth="1"/>
    <col min="4608" max="4609" width="16.5703125" style="10" customWidth="1"/>
    <col min="4610" max="4610" width="16.7109375" style="10" customWidth="1"/>
    <col min="4611" max="4611" width="18.5703125" style="10" customWidth="1"/>
    <col min="4612" max="4857" width="9.140625" style="10"/>
    <col min="4858" max="4858" width="7.5703125" style="10" bestFit="1" customWidth="1"/>
    <col min="4859" max="4859" width="7" style="10" bestFit="1" customWidth="1"/>
    <col min="4860" max="4860" width="5.5703125" style="10" bestFit="1" customWidth="1"/>
    <col min="4861" max="4861" width="8.7109375" style="10" bestFit="1" customWidth="1"/>
    <col min="4862" max="4862" width="8.42578125" style="10" bestFit="1" customWidth="1"/>
    <col min="4863" max="4863" width="76.140625" style="10" customWidth="1"/>
    <col min="4864" max="4865" width="16.5703125" style="10" customWidth="1"/>
    <col min="4866" max="4866" width="16.7109375" style="10" customWidth="1"/>
    <col min="4867" max="4867" width="18.5703125" style="10" customWidth="1"/>
    <col min="4868" max="5113" width="9.140625" style="10"/>
    <col min="5114" max="5114" width="7.5703125" style="10" bestFit="1" customWidth="1"/>
    <col min="5115" max="5115" width="7" style="10" bestFit="1" customWidth="1"/>
    <col min="5116" max="5116" width="5.5703125" style="10" bestFit="1" customWidth="1"/>
    <col min="5117" max="5117" width="8.7109375" style="10" bestFit="1" customWidth="1"/>
    <col min="5118" max="5118" width="8.42578125" style="10" bestFit="1" customWidth="1"/>
    <col min="5119" max="5119" width="76.140625" style="10" customWidth="1"/>
    <col min="5120" max="5121" width="16.5703125" style="10" customWidth="1"/>
    <col min="5122" max="5122" width="16.7109375" style="10" customWidth="1"/>
    <col min="5123" max="5123" width="18.5703125" style="10" customWidth="1"/>
    <col min="5124" max="5369" width="9.140625" style="10"/>
    <col min="5370" max="5370" width="7.5703125" style="10" bestFit="1" customWidth="1"/>
    <col min="5371" max="5371" width="7" style="10" bestFit="1" customWidth="1"/>
    <col min="5372" max="5372" width="5.5703125" style="10" bestFit="1" customWidth="1"/>
    <col min="5373" max="5373" width="8.7109375" style="10" bestFit="1" customWidth="1"/>
    <col min="5374" max="5374" width="8.42578125" style="10" bestFit="1" customWidth="1"/>
    <col min="5375" max="5375" width="76.140625" style="10" customWidth="1"/>
    <col min="5376" max="5377" width="16.5703125" style="10" customWidth="1"/>
    <col min="5378" max="5378" width="16.7109375" style="10" customWidth="1"/>
    <col min="5379" max="5379" width="18.5703125" style="10" customWidth="1"/>
    <col min="5380" max="5625" width="9.140625" style="10"/>
    <col min="5626" max="5626" width="7.5703125" style="10" bestFit="1" customWidth="1"/>
    <col min="5627" max="5627" width="7" style="10" bestFit="1" customWidth="1"/>
    <col min="5628" max="5628" width="5.5703125" style="10" bestFit="1" customWidth="1"/>
    <col min="5629" max="5629" width="8.7109375" style="10" bestFit="1" customWidth="1"/>
    <col min="5630" max="5630" width="8.42578125" style="10" bestFit="1" customWidth="1"/>
    <col min="5631" max="5631" width="76.140625" style="10" customWidth="1"/>
    <col min="5632" max="5633" width="16.5703125" style="10" customWidth="1"/>
    <col min="5634" max="5634" width="16.7109375" style="10" customWidth="1"/>
    <col min="5635" max="5635" width="18.5703125" style="10" customWidth="1"/>
    <col min="5636" max="5881" width="9.140625" style="10"/>
    <col min="5882" max="5882" width="7.5703125" style="10" bestFit="1" customWidth="1"/>
    <col min="5883" max="5883" width="7" style="10" bestFit="1" customWidth="1"/>
    <col min="5884" max="5884" width="5.5703125" style="10" bestFit="1" customWidth="1"/>
    <col min="5885" max="5885" width="8.7109375" style="10" bestFit="1" customWidth="1"/>
    <col min="5886" max="5886" width="8.42578125" style="10" bestFit="1" customWidth="1"/>
    <col min="5887" max="5887" width="76.140625" style="10" customWidth="1"/>
    <col min="5888" max="5889" width="16.5703125" style="10" customWidth="1"/>
    <col min="5890" max="5890" width="16.7109375" style="10" customWidth="1"/>
    <col min="5891" max="5891" width="18.5703125" style="10" customWidth="1"/>
    <col min="5892" max="6137" width="9.140625" style="10"/>
    <col min="6138" max="6138" width="7.5703125" style="10" bestFit="1" customWidth="1"/>
    <col min="6139" max="6139" width="7" style="10" bestFit="1" customWidth="1"/>
    <col min="6140" max="6140" width="5.5703125" style="10" bestFit="1" customWidth="1"/>
    <col min="6141" max="6141" width="8.7109375" style="10" bestFit="1" customWidth="1"/>
    <col min="6142" max="6142" width="8.42578125" style="10" bestFit="1" customWidth="1"/>
    <col min="6143" max="6143" width="76.140625" style="10" customWidth="1"/>
    <col min="6144" max="6145" width="16.5703125" style="10" customWidth="1"/>
    <col min="6146" max="6146" width="16.7109375" style="10" customWidth="1"/>
    <col min="6147" max="6147" width="18.5703125" style="10" customWidth="1"/>
    <col min="6148" max="6393" width="9.140625" style="10"/>
    <col min="6394" max="6394" width="7.5703125" style="10" bestFit="1" customWidth="1"/>
    <col min="6395" max="6395" width="7" style="10" bestFit="1" customWidth="1"/>
    <col min="6396" max="6396" width="5.5703125" style="10" bestFit="1" customWidth="1"/>
    <col min="6397" max="6397" width="8.7109375" style="10" bestFit="1" customWidth="1"/>
    <col min="6398" max="6398" width="8.42578125" style="10" bestFit="1" customWidth="1"/>
    <col min="6399" max="6399" width="76.140625" style="10" customWidth="1"/>
    <col min="6400" max="6401" width="16.5703125" style="10" customWidth="1"/>
    <col min="6402" max="6402" width="16.7109375" style="10" customWidth="1"/>
    <col min="6403" max="6403" width="18.5703125" style="10" customWidth="1"/>
    <col min="6404" max="6649" width="9.140625" style="10"/>
    <col min="6650" max="6650" width="7.5703125" style="10" bestFit="1" customWidth="1"/>
    <col min="6651" max="6651" width="7" style="10" bestFit="1" customWidth="1"/>
    <col min="6652" max="6652" width="5.5703125" style="10" bestFit="1" customWidth="1"/>
    <col min="6653" max="6653" width="8.7109375" style="10" bestFit="1" customWidth="1"/>
    <col min="6654" max="6654" width="8.42578125" style="10" bestFit="1" customWidth="1"/>
    <col min="6655" max="6655" width="76.140625" style="10" customWidth="1"/>
    <col min="6656" max="6657" width="16.5703125" style="10" customWidth="1"/>
    <col min="6658" max="6658" width="16.7109375" style="10" customWidth="1"/>
    <col min="6659" max="6659" width="18.5703125" style="10" customWidth="1"/>
    <col min="6660" max="6905" width="9.140625" style="10"/>
    <col min="6906" max="6906" width="7.5703125" style="10" bestFit="1" customWidth="1"/>
    <col min="6907" max="6907" width="7" style="10" bestFit="1" customWidth="1"/>
    <col min="6908" max="6908" width="5.5703125" style="10" bestFit="1" customWidth="1"/>
    <col min="6909" max="6909" width="8.7109375" style="10" bestFit="1" customWidth="1"/>
    <col min="6910" max="6910" width="8.42578125" style="10" bestFit="1" customWidth="1"/>
    <col min="6911" max="6911" width="76.140625" style="10" customWidth="1"/>
    <col min="6912" max="6913" width="16.5703125" style="10" customWidth="1"/>
    <col min="6914" max="6914" width="16.7109375" style="10" customWidth="1"/>
    <col min="6915" max="6915" width="18.5703125" style="10" customWidth="1"/>
    <col min="6916" max="7161" width="9.140625" style="10"/>
    <col min="7162" max="7162" width="7.5703125" style="10" bestFit="1" customWidth="1"/>
    <col min="7163" max="7163" width="7" style="10" bestFit="1" customWidth="1"/>
    <col min="7164" max="7164" width="5.5703125" style="10" bestFit="1" customWidth="1"/>
    <col min="7165" max="7165" width="8.7109375" style="10" bestFit="1" customWidth="1"/>
    <col min="7166" max="7166" width="8.42578125" style="10" bestFit="1" customWidth="1"/>
    <col min="7167" max="7167" width="76.140625" style="10" customWidth="1"/>
    <col min="7168" max="7169" width="16.5703125" style="10" customWidth="1"/>
    <col min="7170" max="7170" width="16.7109375" style="10" customWidth="1"/>
    <col min="7171" max="7171" width="18.5703125" style="10" customWidth="1"/>
    <col min="7172" max="7417" width="9.140625" style="10"/>
    <col min="7418" max="7418" width="7.5703125" style="10" bestFit="1" customWidth="1"/>
    <col min="7419" max="7419" width="7" style="10" bestFit="1" customWidth="1"/>
    <col min="7420" max="7420" width="5.5703125" style="10" bestFit="1" customWidth="1"/>
    <col min="7421" max="7421" width="8.7109375" style="10" bestFit="1" customWidth="1"/>
    <col min="7422" max="7422" width="8.42578125" style="10" bestFit="1" customWidth="1"/>
    <col min="7423" max="7423" width="76.140625" style="10" customWidth="1"/>
    <col min="7424" max="7425" width="16.5703125" style="10" customWidth="1"/>
    <col min="7426" max="7426" width="16.7109375" style="10" customWidth="1"/>
    <col min="7427" max="7427" width="18.5703125" style="10" customWidth="1"/>
    <col min="7428" max="7673" width="9.140625" style="10"/>
    <col min="7674" max="7674" width="7.5703125" style="10" bestFit="1" customWidth="1"/>
    <col min="7675" max="7675" width="7" style="10" bestFit="1" customWidth="1"/>
    <col min="7676" max="7676" width="5.5703125" style="10" bestFit="1" customWidth="1"/>
    <col min="7677" max="7677" width="8.7109375" style="10" bestFit="1" customWidth="1"/>
    <col min="7678" max="7678" width="8.42578125" style="10" bestFit="1" customWidth="1"/>
    <col min="7679" max="7679" width="76.140625" style="10" customWidth="1"/>
    <col min="7680" max="7681" width="16.5703125" style="10" customWidth="1"/>
    <col min="7682" max="7682" width="16.7109375" style="10" customWidth="1"/>
    <col min="7683" max="7683" width="18.5703125" style="10" customWidth="1"/>
    <col min="7684" max="7929" width="9.140625" style="10"/>
    <col min="7930" max="7930" width="7.5703125" style="10" bestFit="1" customWidth="1"/>
    <col min="7931" max="7931" width="7" style="10" bestFit="1" customWidth="1"/>
    <col min="7932" max="7932" width="5.5703125" style="10" bestFit="1" customWidth="1"/>
    <col min="7933" max="7933" width="8.7109375" style="10" bestFit="1" customWidth="1"/>
    <col min="7934" max="7934" width="8.42578125" style="10" bestFit="1" customWidth="1"/>
    <col min="7935" max="7935" width="76.140625" style="10" customWidth="1"/>
    <col min="7936" max="7937" width="16.5703125" style="10" customWidth="1"/>
    <col min="7938" max="7938" width="16.7109375" style="10" customWidth="1"/>
    <col min="7939" max="7939" width="18.5703125" style="10" customWidth="1"/>
    <col min="7940" max="8185" width="9.140625" style="10"/>
    <col min="8186" max="8186" width="7.5703125" style="10" bestFit="1" customWidth="1"/>
    <col min="8187" max="8187" width="7" style="10" bestFit="1" customWidth="1"/>
    <col min="8188" max="8188" width="5.5703125" style="10" bestFit="1" customWidth="1"/>
    <col min="8189" max="8189" width="8.7109375" style="10" bestFit="1" customWidth="1"/>
    <col min="8190" max="8190" width="8.42578125" style="10" bestFit="1" customWidth="1"/>
    <col min="8191" max="8191" width="76.140625" style="10" customWidth="1"/>
    <col min="8192" max="8193" width="16.5703125" style="10" customWidth="1"/>
    <col min="8194" max="8194" width="16.7109375" style="10" customWidth="1"/>
    <col min="8195" max="8195" width="18.5703125" style="10" customWidth="1"/>
    <col min="8196" max="8441" width="9.140625" style="10"/>
    <col min="8442" max="8442" width="7.5703125" style="10" bestFit="1" customWidth="1"/>
    <col min="8443" max="8443" width="7" style="10" bestFit="1" customWidth="1"/>
    <col min="8444" max="8444" width="5.5703125" style="10" bestFit="1" customWidth="1"/>
    <col min="8445" max="8445" width="8.7109375" style="10" bestFit="1" customWidth="1"/>
    <col min="8446" max="8446" width="8.42578125" style="10" bestFit="1" customWidth="1"/>
    <col min="8447" max="8447" width="76.140625" style="10" customWidth="1"/>
    <col min="8448" max="8449" width="16.5703125" style="10" customWidth="1"/>
    <col min="8450" max="8450" width="16.7109375" style="10" customWidth="1"/>
    <col min="8451" max="8451" width="18.5703125" style="10" customWidth="1"/>
    <col min="8452" max="8697" width="9.140625" style="10"/>
    <col min="8698" max="8698" width="7.5703125" style="10" bestFit="1" customWidth="1"/>
    <col min="8699" max="8699" width="7" style="10" bestFit="1" customWidth="1"/>
    <col min="8700" max="8700" width="5.5703125" style="10" bestFit="1" customWidth="1"/>
    <col min="8701" max="8701" width="8.7109375" style="10" bestFit="1" customWidth="1"/>
    <col min="8702" max="8702" width="8.42578125" style="10" bestFit="1" customWidth="1"/>
    <col min="8703" max="8703" width="76.140625" style="10" customWidth="1"/>
    <col min="8704" max="8705" width="16.5703125" style="10" customWidth="1"/>
    <col min="8706" max="8706" width="16.7109375" style="10" customWidth="1"/>
    <col min="8707" max="8707" width="18.5703125" style="10" customWidth="1"/>
    <col min="8708" max="8953" width="9.140625" style="10"/>
    <col min="8954" max="8954" width="7.5703125" style="10" bestFit="1" customWidth="1"/>
    <col min="8955" max="8955" width="7" style="10" bestFit="1" customWidth="1"/>
    <col min="8956" max="8956" width="5.5703125" style="10" bestFit="1" customWidth="1"/>
    <col min="8957" max="8957" width="8.7109375" style="10" bestFit="1" customWidth="1"/>
    <col min="8958" max="8958" width="8.42578125" style="10" bestFit="1" customWidth="1"/>
    <col min="8959" max="8959" width="76.140625" style="10" customWidth="1"/>
    <col min="8960" max="8961" width="16.5703125" style="10" customWidth="1"/>
    <col min="8962" max="8962" width="16.7109375" style="10" customWidth="1"/>
    <col min="8963" max="8963" width="18.5703125" style="10" customWidth="1"/>
    <col min="8964" max="9209" width="9.140625" style="10"/>
    <col min="9210" max="9210" width="7.5703125" style="10" bestFit="1" customWidth="1"/>
    <col min="9211" max="9211" width="7" style="10" bestFit="1" customWidth="1"/>
    <col min="9212" max="9212" width="5.5703125" style="10" bestFit="1" customWidth="1"/>
    <col min="9213" max="9213" width="8.7109375" style="10" bestFit="1" customWidth="1"/>
    <col min="9214" max="9214" width="8.42578125" style="10" bestFit="1" customWidth="1"/>
    <col min="9215" max="9215" width="76.140625" style="10" customWidth="1"/>
    <col min="9216" max="9217" width="16.5703125" style="10" customWidth="1"/>
    <col min="9218" max="9218" width="16.7109375" style="10" customWidth="1"/>
    <col min="9219" max="9219" width="18.5703125" style="10" customWidth="1"/>
    <col min="9220" max="9465" width="9.140625" style="10"/>
    <col min="9466" max="9466" width="7.5703125" style="10" bestFit="1" customWidth="1"/>
    <col min="9467" max="9467" width="7" style="10" bestFit="1" customWidth="1"/>
    <col min="9468" max="9468" width="5.5703125" style="10" bestFit="1" customWidth="1"/>
    <col min="9469" max="9469" width="8.7109375" style="10" bestFit="1" customWidth="1"/>
    <col min="9470" max="9470" width="8.42578125" style="10" bestFit="1" customWidth="1"/>
    <col min="9471" max="9471" width="76.140625" style="10" customWidth="1"/>
    <col min="9472" max="9473" width="16.5703125" style="10" customWidth="1"/>
    <col min="9474" max="9474" width="16.7109375" style="10" customWidth="1"/>
    <col min="9475" max="9475" width="18.5703125" style="10" customWidth="1"/>
    <col min="9476" max="9721" width="9.140625" style="10"/>
    <col min="9722" max="9722" width="7.5703125" style="10" bestFit="1" customWidth="1"/>
    <col min="9723" max="9723" width="7" style="10" bestFit="1" customWidth="1"/>
    <col min="9724" max="9724" width="5.5703125" style="10" bestFit="1" customWidth="1"/>
    <col min="9725" max="9725" width="8.7109375" style="10" bestFit="1" customWidth="1"/>
    <col min="9726" max="9726" width="8.42578125" style="10" bestFit="1" customWidth="1"/>
    <col min="9727" max="9727" width="76.140625" style="10" customWidth="1"/>
    <col min="9728" max="9729" width="16.5703125" style="10" customWidth="1"/>
    <col min="9730" max="9730" width="16.7109375" style="10" customWidth="1"/>
    <col min="9731" max="9731" width="18.5703125" style="10" customWidth="1"/>
    <col min="9732" max="9977" width="9.140625" style="10"/>
    <col min="9978" max="9978" width="7.5703125" style="10" bestFit="1" customWidth="1"/>
    <col min="9979" max="9979" width="7" style="10" bestFit="1" customWidth="1"/>
    <col min="9980" max="9980" width="5.5703125" style="10" bestFit="1" customWidth="1"/>
    <col min="9981" max="9981" width="8.7109375" style="10" bestFit="1" customWidth="1"/>
    <col min="9982" max="9982" width="8.42578125" style="10" bestFit="1" customWidth="1"/>
    <col min="9983" max="9983" width="76.140625" style="10" customWidth="1"/>
    <col min="9984" max="9985" width="16.5703125" style="10" customWidth="1"/>
    <col min="9986" max="9986" width="16.7109375" style="10" customWidth="1"/>
    <col min="9987" max="9987" width="18.5703125" style="10" customWidth="1"/>
    <col min="9988" max="10233" width="9.140625" style="10"/>
    <col min="10234" max="10234" width="7.5703125" style="10" bestFit="1" customWidth="1"/>
    <col min="10235" max="10235" width="7" style="10" bestFit="1" customWidth="1"/>
    <col min="10236" max="10236" width="5.5703125" style="10" bestFit="1" customWidth="1"/>
    <col min="10237" max="10237" width="8.7109375" style="10" bestFit="1" customWidth="1"/>
    <col min="10238" max="10238" width="8.42578125" style="10" bestFit="1" customWidth="1"/>
    <col min="10239" max="10239" width="76.140625" style="10" customWidth="1"/>
    <col min="10240" max="10241" width="16.5703125" style="10" customWidth="1"/>
    <col min="10242" max="10242" width="16.7109375" style="10" customWidth="1"/>
    <col min="10243" max="10243" width="18.5703125" style="10" customWidth="1"/>
    <col min="10244" max="10489" width="9.140625" style="10"/>
    <col min="10490" max="10490" width="7.5703125" style="10" bestFit="1" customWidth="1"/>
    <col min="10491" max="10491" width="7" style="10" bestFit="1" customWidth="1"/>
    <col min="10492" max="10492" width="5.5703125" style="10" bestFit="1" customWidth="1"/>
    <col min="10493" max="10493" width="8.7109375" style="10" bestFit="1" customWidth="1"/>
    <col min="10494" max="10494" width="8.42578125" style="10" bestFit="1" customWidth="1"/>
    <col min="10495" max="10495" width="76.140625" style="10" customWidth="1"/>
    <col min="10496" max="10497" width="16.5703125" style="10" customWidth="1"/>
    <col min="10498" max="10498" width="16.7109375" style="10" customWidth="1"/>
    <col min="10499" max="10499" width="18.5703125" style="10" customWidth="1"/>
    <col min="10500" max="10745" width="9.140625" style="10"/>
    <col min="10746" max="10746" width="7.5703125" style="10" bestFit="1" customWidth="1"/>
    <col min="10747" max="10747" width="7" style="10" bestFit="1" customWidth="1"/>
    <col min="10748" max="10748" width="5.5703125" style="10" bestFit="1" customWidth="1"/>
    <col min="10749" max="10749" width="8.7109375" style="10" bestFit="1" customWidth="1"/>
    <col min="10750" max="10750" width="8.42578125" style="10" bestFit="1" customWidth="1"/>
    <col min="10751" max="10751" width="76.140625" style="10" customWidth="1"/>
    <col min="10752" max="10753" width="16.5703125" style="10" customWidth="1"/>
    <col min="10754" max="10754" width="16.7109375" style="10" customWidth="1"/>
    <col min="10755" max="10755" width="18.5703125" style="10" customWidth="1"/>
    <col min="10756" max="11001" width="9.140625" style="10"/>
    <col min="11002" max="11002" width="7.5703125" style="10" bestFit="1" customWidth="1"/>
    <col min="11003" max="11003" width="7" style="10" bestFit="1" customWidth="1"/>
    <col min="11004" max="11004" width="5.5703125" style="10" bestFit="1" customWidth="1"/>
    <col min="11005" max="11005" width="8.7109375" style="10" bestFit="1" customWidth="1"/>
    <col min="11006" max="11006" width="8.42578125" style="10" bestFit="1" customWidth="1"/>
    <col min="11007" max="11007" width="76.140625" style="10" customWidth="1"/>
    <col min="11008" max="11009" width="16.5703125" style="10" customWidth="1"/>
    <col min="11010" max="11010" width="16.7109375" style="10" customWidth="1"/>
    <col min="11011" max="11011" width="18.5703125" style="10" customWidth="1"/>
    <col min="11012" max="11257" width="9.140625" style="10"/>
    <col min="11258" max="11258" width="7.5703125" style="10" bestFit="1" customWidth="1"/>
    <col min="11259" max="11259" width="7" style="10" bestFit="1" customWidth="1"/>
    <col min="11260" max="11260" width="5.5703125" style="10" bestFit="1" customWidth="1"/>
    <col min="11261" max="11261" width="8.7109375" style="10" bestFit="1" customWidth="1"/>
    <col min="11262" max="11262" width="8.42578125" style="10" bestFit="1" customWidth="1"/>
    <col min="11263" max="11263" width="76.140625" style="10" customWidth="1"/>
    <col min="11264" max="11265" width="16.5703125" style="10" customWidth="1"/>
    <col min="11266" max="11266" width="16.7109375" style="10" customWidth="1"/>
    <col min="11267" max="11267" width="18.5703125" style="10" customWidth="1"/>
    <col min="11268" max="11513" width="9.140625" style="10"/>
    <col min="11514" max="11514" width="7.5703125" style="10" bestFit="1" customWidth="1"/>
    <col min="11515" max="11515" width="7" style="10" bestFit="1" customWidth="1"/>
    <col min="11516" max="11516" width="5.5703125" style="10" bestFit="1" customWidth="1"/>
    <col min="11517" max="11517" width="8.7109375" style="10" bestFit="1" customWidth="1"/>
    <col min="11518" max="11518" width="8.42578125" style="10" bestFit="1" customWidth="1"/>
    <col min="11519" max="11519" width="76.140625" style="10" customWidth="1"/>
    <col min="11520" max="11521" width="16.5703125" style="10" customWidth="1"/>
    <col min="11522" max="11522" width="16.7109375" style="10" customWidth="1"/>
    <col min="11523" max="11523" width="18.5703125" style="10" customWidth="1"/>
    <col min="11524" max="11769" width="9.140625" style="10"/>
    <col min="11770" max="11770" width="7.5703125" style="10" bestFit="1" customWidth="1"/>
    <col min="11771" max="11771" width="7" style="10" bestFit="1" customWidth="1"/>
    <col min="11772" max="11772" width="5.5703125" style="10" bestFit="1" customWidth="1"/>
    <col min="11773" max="11773" width="8.7109375" style="10" bestFit="1" customWidth="1"/>
    <col min="11774" max="11774" width="8.42578125" style="10" bestFit="1" customWidth="1"/>
    <col min="11775" max="11775" width="76.140625" style="10" customWidth="1"/>
    <col min="11776" max="11777" width="16.5703125" style="10" customWidth="1"/>
    <col min="11778" max="11778" width="16.7109375" style="10" customWidth="1"/>
    <col min="11779" max="11779" width="18.5703125" style="10" customWidth="1"/>
    <col min="11780" max="12025" width="9.140625" style="10"/>
    <col min="12026" max="12026" width="7.5703125" style="10" bestFit="1" customWidth="1"/>
    <col min="12027" max="12027" width="7" style="10" bestFit="1" customWidth="1"/>
    <col min="12028" max="12028" width="5.5703125" style="10" bestFit="1" customWidth="1"/>
    <col min="12029" max="12029" width="8.7109375" style="10" bestFit="1" customWidth="1"/>
    <col min="12030" max="12030" width="8.42578125" style="10" bestFit="1" customWidth="1"/>
    <col min="12031" max="12031" width="76.140625" style="10" customWidth="1"/>
    <col min="12032" max="12033" width="16.5703125" style="10" customWidth="1"/>
    <col min="12034" max="12034" width="16.7109375" style="10" customWidth="1"/>
    <col min="12035" max="12035" width="18.5703125" style="10" customWidth="1"/>
    <col min="12036" max="12281" width="9.140625" style="10"/>
    <col min="12282" max="12282" width="7.5703125" style="10" bestFit="1" customWidth="1"/>
    <col min="12283" max="12283" width="7" style="10" bestFit="1" customWidth="1"/>
    <col min="12284" max="12284" width="5.5703125" style="10" bestFit="1" customWidth="1"/>
    <col min="12285" max="12285" width="8.7109375" style="10" bestFit="1" customWidth="1"/>
    <col min="12286" max="12286" width="8.42578125" style="10" bestFit="1" customWidth="1"/>
    <col min="12287" max="12287" width="76.140625" style="10" customWidth="1"/>
    <col min="12288" max="12289" width="16.5703125" style="10" customWidth="1"/>
    <col min="12290" max="12290" width="16.7109375" style="10" customWidth="1"/>
    <col min="12291" max="12291" width="18.5703125" style="10" customWidth="1"/>
    <col min="12292" max="12537" width="9.140625" style="10"/>
    <col min="12538" max="12538" width="7.5703125" style="10" bestFit="1" customWidth="1"/>
    <col min="12539" max="12539" width="7" style="10" bestFit="1" customWidth="1"/>
    <col min="12540" max="12540" width="5.5703125" style="10" bestFit="1" customWidth="1"/>
    <col min="12541" max="12541" width="8.7109375" style="10" bestFit="1" customWidth="1"/>
    <col min="12542" max="12542" width="8.42578125" style="10" bestFit="1" customWidth="1"/>
    <col min="12543" max="12543" width="76.140625" style="10" customWidth="1"/>
    <col min="12544" max="12545" width="16.5703125" style="10" customWidth="1"/>
    <col min="12546" max="12546" width="16.7109375" style="10" customWidth="1"/>
    <col min="12547" max="12547" width="18.5703125" style="10" customWidth="1"/>
    <col min="12548" max="12793" width="9.140625" style="10"/>
    <col min="12794" max="12794" width="7.5703125" style="10" bestFit="1" customWidth="1"/>
    <col min="12795" max="12795" width="7" style="10" bestFit="1" customWidth="1"/>
    <col min="12796" max="12796" width="5.5703125" style="10" bestFit="1" customWidth="1"/>
    <col min="12797" max="12797" width="8.7109375" style="10" bestFit="1" customWidth="1"/>
    <col min="12798" max="12798" width="8.42578125" style="10" bestFit="1" customWidth="1"/>
    <col min="12799" max="12799" width="76.140625" style="10" customWidth="1"/>
    <col min="12800" max="12801" width="16.5703125" style="10" customWidth="1"/>
    <col min="12802" max="12802" width="16.7109375" style="10" customWidth="1"/>
    <col min="12803" max="12803" width="18.5703125" style="10" customWidth="1"/>
    <col min="12804" max="13049" width="9.140625" style="10"/>
    <col min="13050" max="13050" width="7.5703125" style="10" bestFit="1" customWidth="1"/>
    <col min="13051" max="13051" width="7" style="10" bestFit="1" customWidth="1"/>
    <col min="13052" max="13052" width="5.5703125" style="10" bestFit="1" customWidth="1"/>
    <col min="13053" max="13053" width="8.7109375" style="10" bestFit="1" customWidth="1"/>
    <col min="13054" max="13054" width="8.42578125" style="10" bestFit="1" customWidth="1"/>
    <col min="13055" max="13055" width="76.140625" style="10" customWidth="1"/>
    <col min="13056" max="13057" width="16.5703125" style="10" customWidth="1"/>
    <col min="13058" max="13058" width="16.7109375" style="10" customWidth="1"/>
    <col min="13059" max="13059" width="18.5703125" style="10" customWidth="1"/>
    <col min="13060" max="13305" width="9.140625" style="10"/>
    <col min="13306" max="13306" width="7.5703125" style="10" bestFit="1" customWidth="1"/>
    <col min="13307" max="13307" width="7" style="10" bestFit="1" customWidth="1"/>
    <col min="13308" max="13308" width="5.5703125" style="10" bestFit="1" customWidth="1"/>
    <col min="13309" max="13309" width="8.7109375" style="10" bestFit="1" customWidth="1"/>
    <col min="13310" max="13310" width="8.42578125" style="10" bestFit="1" customWidth="1"/>
    <col min="13311" max="13311" width="76.140625" style="10" customWidth="1"/>
    <col min="13312" max="13313" width="16.5703125" style="10" customWidth="1"/>
    <col min="13314" max="13314" width="16.7109375" style="10" customWidth="1"/>
    <col min="13315" max="13315" width="18.5703125" style="10" customWidth="1"/>
    <col min="13316" max="13561" width="9.140625" style="10"/>
    <col min="13562" max="13562" width="7.5703125" style="10" bestFit="1" customWidth="1"/>
    <col min="13563" max="13563" width="7" style="10" bestFit="1" customWidth="1"/>
    <col min="13564" max="13564" width="5.5703125" style="10" bestFit="1" customWidth="1"/>
    <col min="13565" max="13565" width="8.7109375" style="10" bestFit="1" customWidth="1"/>
    <col min="13566" max="13566" width="8.42578125" style="10" bestFit="1" customWidth="1"/>
    <col min="13567" max="13567" width="76.140625" style="10" customWidth="1"/>
    <col min="13568" max="13569" width="16.5703125" style="10" customWidth="1"/>
    <col min="13570" max="13570" width="16.7109375" style="10" customWidth="1"/>
    <col min="13571" max="13571" width="18.5703125" style="10" customWidth="1"/>
    <col min="13572" max="13817" width="9.140625" style="10"/>
    <col min="13818" max="13818" width="7.5703125" style="10" bestFit="1" customWidth="1"/>
    <col min="13819" max="13819" width="7" style="10" bestFit="1" customWidth="1"/>
    <col min="13820" max="13820" width="5.5703125" style="10" bestFit="1" customWidth="1"/>
    <col min="13821" max="13821" width="8.7109375" style="10" bestFit="1" customWidth="1"/>
    <col min="13822" max="13822" width="8.42578125" style="10" bestFit="1" customWidth="1"/>
    <col min="13823" max="13823" width="76.140625" style="10" customWidth="1"/>
    <col min="13824" max="13825" width="16.5703125" style="10" customWidth="1"/>
    <col min="13826" max="13826" width="16.7109375" style="10" customWidth="1"/>
    <col min="13827" max="13827" width="18.5703125" style="10" customWidth="1"/>
    <col min="13828" max="14073" width="9.140625" style="10"/>
    <col min="14074" max="14074" width="7.5703125" style="10" bestFit="1" customWidth="1"/>
    <col min="14075" max="14075" width="7" style="10" bestFit="1" customWidth="1"/>
    <col min="14076" max="14076" width="5.5703125" style="10" bestFit="1" customWidth="1"/>
    <col min="14077" max="14077" width="8.7109375" style="10" bestFit="1" customWidth="1"/>
    <col min="14078" max="14078" width="8.42578125" style="10" bestFit="1" customWidth="1"/>
    <col min="14079" max="14079" width="76.140625" style="10" customWidth="1"/>
    <col min="14080" max="14081" width="16.5703125" style="10" customWidth="1"/>
    <col min="14082" max="14082" width="16.7109375" style="10" customWidth="1"/>
    <col min="14083" max="14083" width="18.5703125" style="10" customWidth="1"/>
    <col min="14084" max="14329" width="9.140625" style="10"/>
    <col min="14330" max="14330" width="7.5703125" style="10" bestFit="1" customWidth="1"/>
    <col min="14331" max="14331" width="7" style="10" bestFit="1" customWidth="1"/>
    <col min="14332" max="14332" width="5.5703125" style="10" bestFit="1" customWidth="1"/>
    <col min="14333" max="14333" width="8.7109375" style="10" bestFit="1" customWidth="1"/>
    <col min="14334" max="14334" width="8.42578125" style="10" bestFit="1" customWidth="1"/>
    <col min="14335" max="14335" width="76.140625" style="10" customWidth="1"/>
    <col min="14336" max="14337" width="16.5703125" style="10" customWidth="1"/>
    <col min="14338" max="14338" width="16.7109375" style="10" customWidth="1"/>
    <col min="14339" max="14339" width="18.5703125" style="10" customWidth="1"/>
    <col min="14340" max="14585" width="9.140625" style="10"/>
    <col min="14586" max="14586" width="7.5703125" style="10" bestFit="1" customWidth="1"/>
    <col min="14587" max="14587" width="7" style="10" bestFit="1" customWidth="1"/>
    <col min="14588" max="14588" width="5.5703125" style="10" bestFit="1" customWidth="1"/>
    <col min="14589" max="14589" width="8.7109375" style="10" bestFit="1" customWidth="1"/>
    <col min="14590" max="14590" width="8.42578125" style="10" bestFit="1" customWidth="1"/>
    <col min="14591" max="14591" width="76.140625" style="10" customWidth="1"/>
    <col min="14592" max="14593" width="16.5703125" style="10" customWidth="1"/>
    <col min="14594" max="14594" width="16.7109375" style="10" customWidth="1"/>
    <col min="14595" max="14595" width="18.5703125" style="10" customWidth="1"/>
    <col min="14596" max="14841" width="9.140625" style="10"/>
    <col min="14842" max="14842" width="7.5703125" style="10" bestFit="1" customWidth="1"/>
    <col min="14843" max="14843" width="7" style="10" bestFit="1" customWidth="1"/>
    <col min="14844" max="14844" width="5.5703125" style="10" bestFit="1" customWidth="1"/>
    <col min="14845" max="14845" width="8.7109375" style="10" bestFit="1" customWidth="1"/>
    <col min="14846" max="14846" width="8.42578125" style="10" bestFit="1" customWidth="1"/>
    <col min="14847" max="14847" width="76.140625" style="10" customWidth="1"/>
    <col min="14848" max="14849" width="16.5703125" style="10" customWidth="1"/>
    <col min="14850" max="14850" width="16.7109375" style="10" customWidth="1"/>
    <col min="14851" max="14851" width="18.5703125" style="10" customWidth="1"/>
    <col min="14852" max="15097" width="9.140625" style="10"/>
    <col min="15098" max="15098" width="7.5703125" style="10" bestFit="1" customWidth="1"/>
    <col min="15099" max="15099" width="7" style="10" bestFit="1" customWidth="1"/>
    <col min="15100" max="15100" width="5.5703125" style="10" bestFit="1" customWidth="1"/>
    <col min="15101" max="15101" width="8.7109375" style="10" bestFit="1" customWidth="1"/>
    <col min="15102" max="15102" width="8.42578125" style="10" bestFit="1" customWidth="1"/>
    <col min="15103" max="15103" width="76.140625" style="10" customWidth="1"/>
    <col min="15104" max="15105" width="16.5703125" style="10" customWidth="1"/>
    <col min="15106" max="15106" width="16.7109375" style="10" customWidth="1"/>
    <col min="15107" max="15107" width="18.5703125" style="10" customWidth="1"/>
    <col min="15108" max="15353" width="9.140625" style="10"/>
    <col min="15354" max="15354" width="7.5703125" style="10" bestFit="1" customWidth="1"/>
    <col min="15355" max="15355" width="7" style="10" bestFit="1" customWidth="1"/>
    <col min="15356" max="15356" width="5.5703125" style="10" bestFit="1" customWidth="1"/>
    <col min="15357" max="15357" width="8.7109375" style="10" bestFit="1" customWidth="1"/>
    <col min="15358" max="15358" width="8.42578125" style="10" bestFit="1" customWidth="1"/>
    <col min="15359" max="15359" width="76.140625" style="10" customWidth="1"/>
    <col min="15360" max="15361" width="16.5703125" style="10" customWidth="1"/>
    <col min="15362" max="15362" width="16.7109375" style="10" customWidth="1"/>
    <col min="15363" max="15363" width="18.5703125" style="10" customWidth="1"/>
    <col min="15364" max="15609" width="9.140625" style="10"/>
    <col min="15610" max="15610" width="7.5703125" style="10" bestFit="1" customWidth="1"/>
    <col min="15611" max="15611" width="7" style="10" bestFit="1" customWidth="1"/>
    <col min="15612" max="15612" width="5.5703125" style="10" bestFit="1" customWidth="1"/>
    <col min="15613" max="15613" width="8.7109375" style="10" bestFit="1" customWidth="1"/>
    <col min="15614" max="15614" width="8.42578125" style="10" bestFit="1" customWidth="1"/>
    <col min="15615" max="15615" width="76.140625" style="10" customWidth="1"/>
    <col min="15616" max="15617" width="16.5703125" style="10" customWidth="1"/>
    <col min="15618" max="15618" width="16.7109375" style="10" customWidth="1"/>
    <col min="15619" max="15619" width="18.5703125" style="10" customWidth="1"/>
    <col min="15620" max="15865" width="9.140625" style="10"/>
    <col min="15866" max="15866" width="7.5703125" style="10" bestFit="1" customWidth="1"/>
    <col min="15867" max="15867" width="7" style="10" bestFit="1" customWidth="1"/>
    <col min="15868" max="15868" width="5.5703125" style="10" bestFit="1" customWidth="1"/>
    <col min="15869" max="15869" width="8.7109375" style="10" bestFit="1" customWidth="1"/>
    <col min="15870" max="15870" width="8.42578125" style="10" bestFit="1" customWidth="1"/>
    <col min="15871" max="15871" width="76.140625" style="10" customWidth="1"/>
    <col min="15872" max="15873" width="16.5703125" style="10" customWidth="1"/>
    <col min="15874" max="15874" width="16.7109375" style="10" customWidth="1"/>
    <col min="15875" max="15875" width="18.5703125" style="10" customWidth="1"/>
    <col min="15876" max="16121" width="9.140625" style="10"/>
    <col min="16122" max="16122" width="7.5703125" style="10" bestFit="1" customWidth="1"/>
    <col min="16123" max="16123" width="7" style="10" bestFit="1" customWidth="1"/>
    <col min="16124" max="16124" width="5.5703125" style="10" bestFit="1" customWidth="1"/>
    <col min="16125" max="16125" width="8.7109375" style="10" bestFit="1" customWidth="1"/>
    <col min="16126" max="16126" width="8.42578125" style="10" bestFit="1" customWidth="1"/>
    <col min="16127" max="16127" width="76.140625" style="10" customWidth="1"/>
    <col min="16128" max="16129" width="16.5703125" style="10" customWidth="1"/>
    <col min="16130" max="16130" width="16.7109375" style="10" customWidth="1"/>
    <col min="16131" max="16131" width="18.5703125" style="10" customWidth="1"/>
    <col min="16132" max="16384" width="9.140625" style="10"/>
  </cols>
  <sheetData>
    <row r="1" spans="1:9" ht="22.5" customHeight="1">
      <c r="A1" s="290" t="s">
        <v>38</v>
      </c>
      <c r="B1" s="290"/>
      <c r="C1" s="290"/>
      <c r="D1" s="290"/>
      <c r="E1" s="290"/>
      <c r="F1" s="290"/>
      <c r="G1" s="290"/>
      <c r="H1" s="130"/>
    </row>
    <row r="2" spans="1:9" ht="21.75" customHeight="1">
      <c r="A2" s="290" t="s">
        <v>59</v>
      </c>
      <c r="B2" s="290"/>
      <c r="C2" s="290"/>
      <c r="D2" s="290"/>
      <c r="E2" s="290"/>
      <c r="F2" s="290"/>
      <c r="G2" s="290"/>
      <c r="H2" s="130"/>
    </row>
    <row r="3" spans="1:9" ht="17.25" customHeight="1">
      <c r="A3" s="290" t="s">
        <v>0</v>
      </c>
      <c r="B3" s="290"/>
      <c r="C3" s="290"/>
      <c r="D3" s="290"/>
      <c r="E3" s="290"/>
      <c r="F3" s="290"/>
      <c r="G3" s="290"/>
      <c r="H3" s="130"/>
    </row>
    <row r="4" spans="1:9">
      <c r="A4" s="290"/>
      <c r="B4" s="290"/>
      <c r="C4" s="290"/>
      <c r="D4" s="290"/>
      <c r="E4" s="290"/>
      <c r="F4" s="290"/>
      <c r="G4" s="290"/>
      <c r="H4" s="290"/>
    </row>
    <row r="5" spans="1:9" ht="46.5" customHeight="1">
      <c r="A5" s="291" t="s">
        <v>209</v>
      </c>
      <c r="B5" s="291"/>
      <c r="C5" s="291"/>
      <c r="D5" s="291"/>
      <c r="E5" s="291"/>
      <c r="F5" s="291"/>
      <c r="G5" s="291"/>
      <c r="H5" s="130"/>
    </row>
    <row r="6" spans="1:9">
      <c r="F6" s="20"/>
      <c r="G6" s="20"/>
      <c r="H6" s="20"/>
    </row>
    <row r="7" spans="1:9" ht="18" thickBot="1">
      <c r="G7" s="295"/>
      <c r="H7" s="295"/>
    </row>
    <row r="8" spans="1:9" ht="106.5" customHeight="1">
      <c r="A8" s="292" t="s">
        <v>5</v>
      </c>
      <c r="B8" s="293"/>
      <c r="C8" s="293"/>
      <c r="D8" s="293" t="s">
        <v>1</v>
      </c>
      <c r="E8" s="293"/>
      <c r="F8" s="293" t="s">
        <v>19</v>
      </c>
      <c r="G8" s="247" t="s">
        <v>23</v>
      </c>
      <c r="H8" s="242"/>
      <c r="I8" s="241"/>
    </row>
    <row r="9" spans="1:9" ht="44.25" customHeight="1">
      <c r="A9" s="248" t="s">
        <v>39</v>
      </c>
      <c r="B9" s="249" t="s">
        <v>40</v>
      </c>
      <c r="C9" s="249" t="s">
        <v>41</v>
      </c>
      <c r="D9" s="249" t="s">
        <v>20</v>
      </c>
      <c r="E9" s="249" t="s">
        <v>21</v>
      </c>
      <c r="F9" s="294"/>
      <c r="G9" s="91" t="s">
        <v>97</v>
      </c>
      <c r="H9" s="241"/>
      <c r="I9" s="241"/>
    </row>
    <row r="10" spans="1:9" ht="18.75" customHeight="1">
      <c r="A10" s="34"/>
      <c r="B10" s="34"/>
      <c r="C10" s="34"/>
      <c r="D10" s="34"/>
      <c r="E10" s="34"/>
      <c r="F10" s="44" t="s">
        <v>4</v>
      </c>
      <c r="G10" s="97">
        <f>G12+G41</f>
        <v>0</v>
      </c>
      <c r="H10" s="241"/>
      <c r="I10" s="241"/>
    </row>
    <row r="11" spans="1:9" ht="18.75" customHeight="1">
      <c r="A11" s="94"/>
      <c r="B11" s="94"/>
      <c r="C11" s="94"/>
      <c r="D11" s="94"/>
      <c r="E11" s="94"/>
      <c r="F11" s="95" t="str">
        <f>F13</f>
        <v xml:space="preserve"> այդ թվում`</v>
      </c>
      <c r="G11" s="97"/>
      <c r="H11" s="241"/>
      <c r="I11" s="241"/>
    </row>
    <row r="12" spans="1:9" ht="37.5" customHeight="1">
      <c r="A12" s="94"/>
      <c r="B12" s="94"/>
      <c r="C12" s="94"/>
      <c r="D12" s="94"/>
      <c r="E12" s="94"/>
      <c r="F12" s="95" t="s">
        <v>86</v>
      </c>
      <c r="G12" s="97">
        <f>G14</f>
        <v>0</v>
      </c>
      <c r="H12" s="241"/>
      <c r="I12" s="241"/>
    </row>
    <row r="13" spans="1:9" ht="16.5" customHeight="1">
      <c r="A13" s="34"/>
      <c r="B13" s="34"/>
      <c r="C13" s="34"/>
      <c r="D13" s="34"/>
      <c r="E13" s="34"/>
      <c r="F13" s="34" t="s">
        <v>3</v>
      </c>
      <c r="G13" s="97"/>
    </row>
    <row r="14" spans="1:9" s="39" customFormat="1" ht="20.25" customHeight="1">
      <c r="A14" s="5" t="s">
        <v>16</v>
      </c>
      <c r="B14" s="5"/>
      <c r="C14" s="5"/>
      <c r="D14" s="5"/>
      <c r="E14" s="5"/>
      <c r="F14" s="5" t="s">
        <v>65</v>
      </c>
      <c r="G14" s="243">
        <f>G24+G32</f>
        <v>0</v>
      </c>
    </row>
    <row r="15" spans="1:9" s="39" customFormat="1">
      <c r="A15" s="34"/>
      <c r="B15" s="34"/>
      <c r="C15" s="34"/>
      <c r="D15" s="34"/>
      <c r="E15" s="34"/>
      <c r="F15" s="34" t="s">
        <v>3</v>
      </c>
      <c r="G15" s="98"/>
    </row>
    <row r="16" spans="1:9" s="39" customFormat="1" ht="51.75">
      <c r="A16" s="5"/>
      <c r="B16" s="5" t="s">
        <v>16</v>
      </c>
      <c r="C16" s="5"/>
      <c r="D16" s="5"/>
      <c r="E16" s="5"/>
      <c r="F16" s="5" t="s">
        <v>66</v>
      </c>
      <c r="G16" s="98">
        <f t="shared" ref="G16" si="0">G18</f>
        <v>0</v>
      </c>
    </row>
    <row r="17" spans="1:7" s="39" customFormat="1">
      <c r="A17" s="34"/>
      <c r="B17" s="34"/>
      <c r="C17" s="34"/>
      <c r="D17" s="34"/>
      <c r="E17" s="34"/>
      <c r="F17" s="34" t="s">
        <v>3</v>
      </c>
      <c r="G17" s="98"/>
    </row>
    <row r="18" spans="1:7" s="39" customFormat="1" ht="19.5" customHeight="1">
      <c r="A18" s="5"/>
      <c r="B18" s="5"/>
      <c r="C18" s="5" t="s">
        <v>16</v>
      </c>
      <c r="D18" s="5"/>
      <c r="E18" s="5"/>
      <c r="F18" s="5" t="s">
        <v>67</v>
      </c>
      <c r="G18" s="98">
        <f>G20</f>
        <v>0</v>
      </c>
    </row>
    <row r="19" spans="1:7" s="39" customFormat="1">
      <c r="A19" s="34"/>
      <c r="B19" s="34"/>
      <c r="C19" s="34"/>
      <c r="D19" s="34"/>
      <c r="E19" s="34"/>
      <c r="F19" s="34" t="s">
        <v>3</v>
      </c>
      <c r="G19" s="98"/>
    </row>
    <row r="20" spans="1:7" s="4" customFormat="1" ht="36.75" customHeight="1">
      <c r="A20" s="47"/>
      <c r="B20" s="45"/>
      <c r="C20" s="45"/>
      <c r="D20" s="45"/>
      <c r="E20" s="45"/>
      <c r="F20" s="45" t="s">
        <v>22</v>
      </c>
      <c r="G20" s="96">
        <f t="shared" ref="G20" si="1">+G22</f>
        <v>0</v>
      </c>
    </row>
    <row r="21" spans="1:7" s="4" customFormat="1">
      <c r="A21" s="47"/>
      <c r="B21" s="45"/>
      <c r="C21" s="45"/>
      <c r="D21" s="45"/>
      <c r="E21" s="45"/>
      <c r="F21" s="169" t="s">
        <v>3</v>
      </c>
      <c r="G21" s="96"/>
    </row>
    <row r="22" spans="1:7" ht="39.75" customHeight="1">
      <c r="A22" s="47"/>
      <c r="B22" s="45"/>
      <c r="C22" s="45"/>
      <c r="D22" s="36" t="s">
        <v>68</v>
      </c>
      <c r="E22" s="36"/>
      <c r="F22" s="36" t="s">
        <v>63</v>
      </c>
      <c r="G22" s="96">
        <f>G24+G32</f>
        <v>0</v>
      </c>
    </row>
    <row r="23" spans="1:7">
      <c r="A23" s="47"/>
      <c r="B23" s="45"/>
      <c r="C23" s="45"/>
      <c r="D23" s="36"/>
      <c r="E23" s="36"/>
      <c r="F23" s="36" t="s">
        <v>3</v>
      </c>
      <c r="G23" s="99"/>
    </row>
    <row r="24" spans="1:7" s="8" customFormat="1" ht="40.5" customHeight="1">
      <c r="A24" s="47"/>
      <c r="B24" s="45"/>
      <c r="C24" s="45"/>
      <c r="D24" s="36"/>
      <c r="E24" s="36" t="s">
        <v>55</v>
      </c>
      <c r="F24" s="36" t="s">
        <v>64</v>
      </c>
      <c r="G24" s="100">
        <f t="shared" ref="G24:G30" si="2">G25</f>
        <v>-27789.9</v>
      </c>
    </row>
    <row r="25" spans="1:7" s="8" customFormat="1">
      <c r="A25" s="47"/>
      <c r="B25" s="45"/>
      <c r="C25" s="45"/>
      <c r="D25" s="36"/>
      <c r="E25" s="36"/>
      <c r="F25" s="36" t="s">
        <v>46</v>
      </c>
      <c r="G25" s="100">
        <f t="shared" si="2"/>
        <v>-27789.9</v>
      </c>
    </row>
    <row r="26" spans="1:7" s="8" customFormat="1" ht="37.5" customHeight="1">
      <c r="A26" s="47"/>
      <c r="B26" s="45"/>
      <c r="C26" s="45"/>
      <c r="D26" s="36"/>
      <c r="E26" s="36"/>
      <c r="F26" s="46" t="s">
        <v>31</v>
      </c>
      <c r="G26" s="100">
        <f t="shared" si="2"/>
        <v>-27789.9</v>
      </c>
    </row>
    <row r="27" spans="1:7" s="8" customFormat="1" ht="34.5">
      <c r="A27" s="47"/>
      <c r="B27" s="45"/>
      <c r="C27" s="45"/>
      <c r="D27" s="36"/>
      <c r="E27" s="36"/>
      <c r="F27" s="192" t="s">
        <v>47</v>
      </c>
      <c r="G27" s="100">
        <f t="shared" si="2"/>
        <v>-27789.9</v>
      </c>
    </row>
    <row r="28" spans="1:7" s="8" customFormat="1">
      <c r="A28" s="45"/>
      <c r="B28" s="45"/>
      <c r="C28" s="45"/>
      <c r="D28" s="36"/>
      <c r="E28" s="36"/>
      <c r="F28" s="192" t="s">
        <v>4</v>
      </c>
      <c r="G28" s="100">
        <f t="shared" si="2"/>
        <v>-27789.9</v>
      </c>
    </row>
    <row r="29" spans="1:7">
      <c r="A29" s="49"/>
      <c r="B29" s="49"/>
      <c r="C29" s="49"/>
      <c r="D29" s="36"/>
      <c r="E29" s="36"/>
      <c r="F29" s="192" t="s">
        <v>48</v>
      </c>
      <c r="G29" s="100">
        <f t="shared" si="2"/>
        <v>-27789.9</v>
      </c>
    </row>
    <row r="30" spans="1:7">
      <c r="A30" s="49"/>
      <c r="B30" s="49"/>
      <c r="C30" s="49"/>
      <c r="D30" s="36"/>
      <c r="E30" s="36"/>
      <c r="F30" s="36" t="s">
        <v>69</v>
      </c>
      <c r="G30" s="100">
        <f t="shared" si="2"/>
        <v>-27789.9</v>
      </c>
    </row>
    <row r="31" spans="1:7" s="212" customFormat="1" ht="22.5" customHeight="1">
      <c r="A31" s="209"/>
      <c r="B31" s="209"/>
      <c r="C31" s="209"/>
      <c r="D31" s="210"/>
      <c r="E31" s="210"/>
      <c r="F31" s="210" t="s">
        <v>70</v>
      </c>
      <c r="G31" s="211">
        <f>'h1'!D20</f>
        <v>-27789.9</v>
      </c>
    </row>
    <row r="32" spans="1:7" ht="56.25" customHeight="1">
      <c r="A32" s="92"/>
      <c r="B32" s="92"/>
      <c r="C32" s="92"/>
      <c r="D32" s="93"/>
      <c r="E32" s="93">
        <v>31001</v>
      </c>
      <c r="F32" s="175" t="s">
        <v>120</v>
      </c>
      <c r="G32" s="101">
        <f t="shared" ref="G32" si="3">G34</f>
        <v>27789.9</v>
      </c>
    </row>
    <row r="33" spans="1:7">
      <c r="A33" s="92"/>
      <c r="B33" s="92"/>
      <c r="C33" s="92"/>
      <c r="D33" s="93"/>
      <c r="E33" s="93"/>
      <c r="F33" s="93" t="s">
        <v>121</v>
      </c>
      <c r="G33" s="101"/>
    </row>
    <row r="34" spans="1:7" ht="34.5">
      <c r="A34" s="92"/>
      <c r="B34" s="92"/>
      <c r="C34" s="92"/>
      <c r="D34" s="93"/>
      <c r="E34" s="93"/>
      <c r="F34" s="93" t="s">
        <v>31</v>
      </c>
      <c r="G34" s="101">
        <f t="shared" ref="G34" si="4">G35</f>
        <v>27789.9</v>
      </c>
    </row>
    <row r="35" spans="1:7" ht="34.5">
      <c r="A35" s="92"/>
      <c r="B35" s="92"/>
      <c r="C35" s="92"/>
      <c r="D35" s="93"/>
      <c r="E35" s="93"/>
      <c r="F35" s="93" t="s">
        <v>122</v>
      </c>
      <c r="G35" s="101">
        <f t="shared" ref="G35" si="5">G36</f>
        <v>27789.9</v>
      </c>
    </row>
    <row r="36" spans="1:7">
      <c r="A36" s="92"/>
      <c r="B36" s="92"/>
      <c r="C36" s="92"/>
      <c r="D36" s="93"/>
      <c r="E36" s="93"/>
      <c r="F36" s="191" t="s">
        <v>4</v>
      </c>
      <c r="G36" s="101">
        <f t="shared" ref="G36" si="6">G37</f>
        <v>27789.9</v>
      </c>
    </row>
    <row r="37" spans="1:7">
      <c r="A37" s="92"/>
      <c r="B37" s="92"/>
      <c r="C37" s="92"/>
      <c r="D37" s="93"/>
      <c r="E37" s="93"/>
      <c r="F37" s="191" t="s">
        <v>32</v>
      </c>
      <c r="G37" s="101">
        <f t="shared" ref="G37" si="7">G38</f>
        <v>27789.9</v>
      </c>
    </row>
    <row r="38" spans="1:7">
      <c r="A38" s="92"/>
      <c r="B38" s="92"/>
      <c r="C38" s="92"/>
      <c r="D38" s="93"/>
      <c r="E38" s="93"/>
      <c r="F38" s="191" t="s">
        <v>33</v>
      </c>
      <c r="G38" s="101">
        <f t="shared" ref="G38" si="8">G39</f>
        <v>27789.9</v>
      </c>
    </row>
    <row r="39" spans="1:7">
      <c r="A39" s="92"/>
      <c r="B39" s="92"/>
      <c r="C39" s="92"/>
      <c r="D39" s="93"/>
      <c r="E39" s="93"/>
      <c r="F39" s="191" t="s">
        <v>171</v>
      </c>
      <c r="G39" s="101">
        <f t="shared" ref="G39" si="9">G40</f>
        <v>27789.9</v>
      </c>
    </row>
    <row r="40" spans="1:7" s="212" customFormat="1">
      <c r="A40" s="213"/>
      <c r="B40" s="213"/>
      <c r="C40" s="213"/>
      <c r="D40" s="214"/>
      <c r="E40" s="214"/>
      <c r="F40" s="215" t="s">
        <v>172</v>
      </c>
      <c r="G40" s="216">
        <f>-G50</f>
        <v>27789.9</v>
      </c>
    </row>
    <row r="41" spans="1:7" ht="25.5" customHeight="1">
      <c r="A41" s="79"/>
      <c r="B41" s="79"/>
      <c r="C41" s="80"/>
      <c r="D41" s="81"/>
      <c r="E41" s="82"/>
      <c r="F41" s="83" t="s">
        <v>117</v>
      </c>
      <c r="G41" s="103">
        <f>G48</f>
        <v>0</v>
      </c>
    </row>
    <row r="42" spans="1:7" ht="34.5">
      <c r="A42" s="79" t="s">
        <v>118</v>
      </c>
      <c r="B42" s="79"/>
      <c r="C42" s="80"/>
      <c r="D42" s="82"/>
      <c r="E42" s="82"/>
      <c r="F42" s="84" t="s">
        <v>52</v>
      </c>
      <c r="G42" s="103">
        <f t="shared" ref="G42" si="10">G48</f>
        <v>0</v>
      </c>
    </row>
    <row r="43" spans="1:7">
      <c r="A43" s="79"/>
      <c r="B43" s="79"/>
      <c r="C43" s="80"/>
      <c r="D43" s="82"/>
      <c r="E43" s="82"/>
      <c r="F43" s="85" t="s">
        <v>3</v>
      </c>
      <c r="G43" s="102"/>
    </row>
    <row r="44" spans="1:7">
      <c r="A44" s="79"/>
      <c r="B44" s="79" t="s">
        <v>119</v>
      </c>
      <c r="C44" s="80"/>
      <c r="D44" s="82"/>
      <c r="E44" s="82"/>
      <c r="F44" s="84" t="s">
        <v>53</v>
      </c>
      <c r="G44" s="103">
        <f t="shared" ref="G44" si="11">G48</f>
        <v>0</v>
      </c>
    </row>
    <row r="45" spans="1:7">
      <c r="A45" s="79"/>
      <c r="B45" s="79"/>
      <c r="C45" s="80"/>
      <c r="D45" s="82"/>
      <c r="E45" s="82"/>
      <c r="F45" s="85" t="s">
        <v>3</v>
      </c>
      <c r="G45" s="102"/>
    </row>
    <row r="46" spans="1:7">
      <c r="A46" s="79"/>
      <c r="B46" s="79"/>
      <c r="C46" s="80" t="s">
        <v>16</v>
      </c>
      <c r="D46" s="82"/>
      <c r="E46" s="82"/>
      <c r="F46" s="86" t="s">
        <v>50</v>
      </c>
      <c r="G46" s="103">
        <f t="shared" ref="G46" si="12">G48</f>
        <v>0</v>
      </c>
    </row>
    <row r="47" spans="1:7">
      <c r="A47" s="79"/>
      <c r="B47" s="79"/>
      <c r="C47" s="80"/>
      <c r="D47" s="87"/>
      <c r="E47" s="87"/>
      <c r="F47" s="87" t="s">
        <v>3</v>
      </c>
      <c r="G47" s="102"/>
    </row>
    <row r="48" spans="1:7">
      <c r="A48" s="79"/>
      <c r="B48" s="79"/>
      <c r="C48" s="80"/>
      <c r="D48" s="87" t="s">
        <v>54</v>
      </c>
      <c r="E48" s="87"/>
      <c r="F48" s="87" t="s">
        <v>50</v>
      </c>
      <c r="G48" s="103">
        <f>G50+G58</f>
        <v>0</v>
      </c>
    </row>
    <row r="49" spans="1:7">
      <c r="A49" s="79"/>
      <c r="B49" s="79"/>
      <c r="C49" s="80"/>
      <c r="D49" s="87"/>
      <c r="E49" s="87"/>
      <c r="F49" s="87" t="s">
        <v>3</v>
      </c>
      <c r="G49" s="102"/>
    </row>
    <row r="50" spans="1:7">
      <c r="A50" s="79"/>
      <c r="B50" s="79"/>
      <c r="C50" s="80"/>
      <c r="D50" s="87"/>
      <c r="E50" s="87" t="s">
        <v>55</v>
      </c>
      <c r="F50" s="87" t="s">
        <v>50</v>
      </c>
      <c r="G50" s="101">
        <f t="shared" ref="G50" si="13">G52</f>
        <v>-27789.9</v>
      </c>
    </row>
    <row r="51" spans="1:7">
      <c r="A51" s="79"/>
      <c r="B51" s="79"/>
      <c r="C51" s="80"/>
      <c r="D51" s="87"/>
      <c r="E51" s="87"/>
      <c r="F51" s="87" t="s">
        <v>46</v>
      </c>
      <c r="G51" s="101"/>
    </row>
    <row r="52" spans="1:7">
      <c r="A52" s="79"/>
      <c r="B52" s="79"/>
      <c r="C52" s="80"/>
      <c r="D52" s="87"/>
      <c r="E52" s="87"/>
      <c r="F52" s="88" t="s">
        <v>44</v>
      </c>
      <c r="G52" s="101">
        <f t="shared" ref="G52" si="14">G54</f>
        <v>-27789.9</v>
      </c>
    </row>
    <row r="53" spans="1:7" ht="34.5">
      <c r="A53" s="79"/>
      <c r="B53" s="79"/>
      <c r="C53" s="80"/>
      <c r="D53" s="87"/>
      <c r="E53" s="87"/>
      <c r="F53" s="87" t="s">
        <v>47</v>
      </c>
      <c r="G53" s="101"/>
    </row>
    <row r="54" spans="1:7">
      <c r="A54" s="79"/>
      <c r="B54" s="79"/>
      <c r="C54" s="80"/>
      <c r="D54" s="87"/>
      <c r="E54" s="87"/>
      <c r="F54" s="87" t="s">
        <v>4</v>
      </c>
      <c r="G54" s="101">
        <f t="shared" ref="G54:G57" si="15">G28</f>
        <v>-27789.9</v>
      </c>
    </row>
    <row r="55" spans="1:7">
      <c r="A55" s="79"/>
      <c r="B55" s="79"/>
      <c r="C55" s="80"/>
      <c r="D55" s="87"/>
      <c r="E55" s="87"/>
      <c r="F55" s="87" t="s">
        <v>48</v>
      </c>
      <c r="G55" s="101">
        <f t="shared" si="15"/>
        <v>-27789.9</v>
      </c>
    </row>
    <row r="56" spans="1:7">
      <c r="A56" s="89"/>
      <c r="B56" s="89"/>
      <c r="C56" s="89"/>
      <c r="D56" s="87"/>
      <c r="E56" s="87"/>
      <c r="F56" s="87" t="s">
        <v>49</v>
      </c>
      <c r="G56" s="101">
        <f t="shared" si="15"/>
        <v>-27789.9</v>
      </c>
    </row>
    <row r="57" spans="1:7">
      <c r="A57" s="89"/>
      <c r="B57" s="89"/>
      <c r="C57" s="89"/>
      <c r="D57" s="90"/>
      <c r="E57" s="90"/>
      <c r="F57" s="87" t="s">
        <v>56</v>
      </c>
      <c r="G57" s="101">
        <f t="shared" si="15"/>
        <v>-27789.9</v>
      </c>
    </row>
    <row r="58" spans="1:7">
      <c r="A58" s="91"/>
      <c r="B58" s="91"/>
      <c r="C58" s="91"/>
      <c r="D58" s="91"/>
      <c r="E58" s="87" t="s">
        <v>55</v>
      </c>
      <c r="F58" s="87" t="s">
        <v>50</v>
      </c>
      <c r="G58" s="104">
        <f t="shared" ref="G58" si="16">G60</f>
        <v>27789.9</v>
      </c>
    </row>
    <row r="59" spans="1:7">
      <c r="A59" s="91"/>
      <c r="B59" s="91"/>
      <c r="C59" s="91"/>
      <c r="D59" s="91"/>
      <c r="E59" s="87"/>
      <c r="F59" s="87" t="s">
        <v>46</v>
      </c>
      <c r="G59" s="104"/>
    </row>
    <row r="60" spans="1:7">
      <c r="A60" s="91"/>
      <c r="B60" s="91"/>
      <c r="C60" s="91"/>
      <c r="D60" s="91"/>
      <c r="E60" s="87"/>
      <c r="F60" s="88" t="s">
        <v>44</v>
      </c>
      <c r="G60" s="104">
        <f>G62</f>
        <v>27789.9</v>
      </c>
    </row>
    <row r="61" spans="1:7" ht="34.5">
      <c r="A61" s="91"/>
      <c r="B61" s="91"/>
      <c r="C61" s="91"/>
      <c r="D61" s="91"/>
      <c r="E61" s="87"/>
      <c r="F61" s="87" t="s">
        <v>47</v>
      </c>
      <c r="G61" s="104"/>
    </row>
    <row r="62" spans="1:7">
      <c r="A62" s="91"/>
      <c r="B62" s="91"/>
      <c r="C62" s="91"/>
      <c r="D62" s="91"/>
      <c r="E62" s="87"/>
      <c r="F62" s="87" t="s">
        <v>4</v>
      </c>
      <c r="G62" s="104">
        <f t="shared" ref="G62:G64" si="17">G63</f>
        <v>27789.9</v>
      </c>
    </row>
    <row r="63" spans="1:7">
      <c r="A63" s="91"/>
      <c r="B63" s="91"/>
      <c r="C63" s="91"/>
      <c r="D63" s="91"/>
      <c r="E63" s="87"/>
      <c r="F63" s="87" t="s">
        <v>48</v>
      </c>
      <c r="G63" s="104">
        <f t="shared" si="17"/>
        <v>27789.9</v>
      </c>
    </row>
    <row r="64" spans="1:7">
      <c r="A64" s="91"/>
      <c r="B64" s="91"/>
      <c r="C64" s="91"/>
      <c r="D64" s="91"/>
      <c r="E64" s="87"/>
      <c r="F64" s="87" t="s">
        <v>49</v>
      </c>
      <c r="G64" s="104">
        <f t="shared" si="17"/>
        <v>27789.9</v>
      </c>
    </row>
    <row r="65" spans="1:7">
      <c r="A65" s="91"/>
      <c r="B65" s="91"/>
      <c r="C65" s="91"/>
      <c r="D65" s="91"/>
      <c r="E65" s="90"/>
      <c r="F65" s="87" t="s">
        <v>56</v>
      </c>
      <c r="G65" s="104">
        <f>-G57</f>
        <v>27789.9</v>
      </c>
    </row>
    <row r="165" spans="7:7">
      <c r="G165" s="10" t="s">
        <v>123</v>
      </c>
    </row>
  </sheetData>
  <mergeCells count="9">
    <mergeCell ref="A1:G1"/>
    <mergeCell ref="A2:G2"/>
    <mergeCell ref="A3:G3"/>
    <mergeCell ref="A5:G5"/>
    <mergeCell ref="A8:C8"/>
    <mergeCell ref="D8:E8"/>
    <mergeCell ref="F8:F9"/>
    <mergeCell ref="G7:H7"/>
    <mergeCell ref="A4:H4"/>
  </mergeCells>
  <pageMargins left="0.196850393700787" right="0.196850393700787" top="0.56999999999999995" bottom="0.15748031496063" header="0.15748031496063" footer="0.15748031496063"/>
  <pageSetup paperSize="9" scale="55" orientation="portrait" r:id="rId1"/>
  <ignoredErrors>
    <ignoredError sqref="A6:F6 F7 F9 F8 G6:H6 H7" formula="1"/>
    <ignoredError sqref="A7:E8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C6" sqref="C6:C8"/>
    </sheetView>
  </sheetViews>
  <sheetFormatPr defaultRowHeight="17.25"/>
  <cols>
    <col min="1" max="1" width="7.42578125" style="54" customWidth="1"/>
    <col min="2" max="2" width="10.140625" style="54" customWidth="1"/>
    <col min="3" max="3" width="65.28515625" style="55" customWidth="1"/>
    <col min="4" max="4" width="20.42578125" style="56" customWidth="1"/>
    <col min="5" max="5" width="18.28515625" style="56" bestFit="1" customWidth="1"/>
    <col min="6" max="7" width="21.140625" style="56" customWidth="1"/>
    <col min="8" max="8" width="18" style="56" bestFit="1" customWidth="1"/>
    <col min="9" max="10" width="9.140625" style="55"/>
    <col min="11" max="11" width="12.140625" style="55" bestFit="1" customWidth="1"/>
    <col min="12" max="256" width="9.140625" style="55"/>
    <col min="257" max="257" width="7.42578125" style="55" customWidth="1"/>
    <col min="258" max="258" width="14.7109375" style="55" customWidth="1"/>
    <col min="259" max="259" width="53.28515625" style="55" customWidth="1"/>
    <col min="260" max="264" width="21.140625" style="55" customWidth="1"/>
    <col min="265" max="512" width="9.140625" style="55"/>
    <col min="513" max="513" width="7.42578125" style="55" customWidth="1"/>
    <col min="514" max="514" width="14.7109375" style="55" customWidth="1"/>
    <col min="515" max="515" width="53.28515625" style="55" customWidth="1"/>
    <col min="516" max="520" width="21.140625" style="55" customWidth="1"/>
    <col min="521" max="768" width="9.140625" style="55"/>
    <col min="769" max="769" width="7.42578125" style="55" customWidth="1"/>
    <col min="770" max="770" width="14.7109375" style="55" customWidth="1"/>
    <col min="771" max="771" width="53.28515625" style="55" customWidth="1"/>
    <col min="772" max="776" width="21.140625" style="55" customWidth="1"/>
    <col min="777" max="1024" width="9.140625" style="55"/>
    <col min="1025" max="1025" width="7.42578125" style="55" customWidth="1"/>
    <col min="1026" max="1026" width="14.7109375" style="55" customWidth="1"/>
    <col min="1027" max="1027" width="53.28515625" style="55" customWidth="1"/>
    <col min="1028" max="1032" width="21.140625" style="55" customWidth="1"/>
    <col min="1033" max="1280" width="9.140625" style="55"/>
    <col min="1281" max="1281" width="7.42578125" style="55" customWidth="1"/>
    <col min="1282" max="1282" width="14.7109375" style="55" customWidth="1"/>
    <col min="1283" max="1283" width="53.28515625" style="55" customWidth="1"/>
    <col min="1284" max="1288" width="21.140625" style="55" customWidth="1"/>
    <col min="1289" max="1536" width="9.140625" style="55"/>
    <col min="1537" max="1537" width="7.42578125" style="55" customWidth="1"/>
    <col min="1538" max="1538" width="14.7109375" style="55" customWidth="1"/>
    <col min="1539" max="1539" width="53.28515625" style="55" customWidth="1"/>
    <col min="1540" max="1544" width="21.140625" style="55" customWidth="1"/>
    <col min="1545" max="1792" width="9.140625" style="55"/>
    <col min="1793" max="1793" width="7.42578125" style="55" customWidth="1"/>
    <col min="1794" max="1794" width="14.7109375" style="55" customWidth="1"/>
    <col min="1795" max="1795" width="53.28515625" style="55" customWidth="1"/>
    <col min="1796" max="1800" width="21.140625" style="55" customWidth="1"/>
    <col min="1801" max="2048" width="9.140625" style="55"/>
    <col min="2049" max="2049" width="7.42578125" style="55" customWidth="1"/>
    <col min="2050" max="2050" width="14.7109375" style="55" customWidth="1"/>
    <col min="2051" max="2051" width="53.28515625" style="55" customWidth="1"/>
    <col min="2052" max="2056" width="21.140625" style="55" customWidth="1"/>
    <col min="2057" max="2304" width="9.140625" style="55"/>
    <col min="2305" max="2305" width="7.42578125" style="55" customWidth="1"/>
    <col min="2306" max="2306" width="14.7109375" style="55" customWidth="1"/>
    <col min="2307" max="2307" width="53.28515625" style="55" customWidth="1"/>
    <col min="2308" max="2312" width="21.140625" style="55" customWidth="1"/>
    <col min="2313" max="2560" width="9.140625" style="55"/>
    <col min="2561" max="2561" width="7.42578125" style="55" customWidth="1"/>
    <col min="2562" max="2562" width="14.7109375" style="55" customWidth="1"/>
    <col min="2563" max="2563" width="53.28515625" style="55" customWidth="1"/>
    <col min="2564" max="2568" width="21.140625" style="55" customWidth="1"/>
    <col min="2569" max="2816" width="9.140625" style="55"/>
    <col min="2817" max="2817" width="7.42578125" style="55" customWidth="1"/>
    <col min="2818" max="2818" width="14.7109375" style="55" customWidth="1"/>
    <col min="2819" max="2819" width="53.28515625" style="55" customWidth="1"/>
    <col min="2820" max="2824" width="21.140625" style="55" customWidth="1"/>
    <col min="2825" max="3072" width="9.140625" style="55"/>
    <col min="3073" max="3073" width="7.42578125" style="55" customWidth="1"/>
    <col min="3074" max="3074" width="14.7109375" style="55" customWidth="1"/>
    <col min="3075" max="3075" width="53.28515625" style="55" customWidth="1"/>
    <col min="3076" max="3080" width="21.140625" style="55" customWidth="1"/>
    <col min="3081" max="3328" width="9.140625" style="55"/>
    <col min="3329" max="3329" width="7.42578125" style="55" customWidth="1"/>
    <col min="3330" max="3330" width="14.7109375" style="55" customWidth="1"/>
    <col min="3331" max="3331" width="53.28515625" style="55" customWidth="1"/>
    <col min="3332" max="3336" width="21.140625" style="55" customWidth="1"/>
    <col min="3337" max="3584" width="9.140625" style="55"/>
    <col min="3585" max="3585" width="7.42578125" style="55" customWidth="1"/>
    <col min="3586" max="3586" width="14.7109375" style="55" customWidth="1"/>
    <col min="3587" max="3587" width="53.28515625" style="55" customWidth="1"/>
    <col min="3588" max="3592" width="21.140625" style="55" customWidth="1"/>
    <col min="3593" max="3840" width="9.140625" style="55"/>
    <col min="3841" max="3841" width="7.42578125" style="55" customWidth="1"/>
    <col min="3842" max="3842" width="14.7109375" style="55" customWidth="1"/>
    <col min="3843" max="3843" width="53.28515625" style="55" customWidth="1"/>
    <col min="3844" max="3848" width="21.140625" style="55" customWidth="1"/>
    <col min="3849" max="4096" width="9.140625" style="55"/>
    <col min="4097" max="4097" width="7.42578125" style="55" customWidth="1"/>
    <col min="4098" max="4098" width="14.7109375" style="55" customWidth="1"/>
    <col min="4099" max="4099" width="53.28515625" style="55" customWidth="1"/>
    <col min="4100" max="4104" width="21.140625" style="55" customWidth="1"/>
    <col min="4105" max="4352" width="9.140625" style="55"/>
    <col min="4353" max="4353" width="7.42578125" style="55" customWidth="1"/>
    <col min="4354" max="4354" width="14.7109375" style="55" customWidth="1"/>
    <col min="4355" max="4355" width="53.28515625" style="55" customWidth="1"/>
    <col min="4356" max="4360" width="21.140625" style="55" customWidth="1"/>
    <col min="4361" max="4608" width="9.140625" style="55"/>
    <col min="4609" max="4609" width="7.42578125" style="55" customWidth="1"/>
    <col min="4610" max="4610" width="14.7109375" style="55" customWidth="1"/>
    <col min="4611" max="4611" width="53.28515625" style="55" customWidth="1"/>
    <col min="4612" max="4616" width="21.140625" style="55" customWidth="1"/>
    <col min="4617" max="4864" width="9.140625" style="55"/>
    <col min="4865" max="4865" width="7.42578125" style="55" customWidth="1"/>
    <col min="4866" max="4866" width="14.7109375" style="55" customWidth="1"/>
    <col min="4867" max="4867" width="53.28515625" style="55" customWidth="1"/>
    <col min="4868" max="4872" width="21.140625" style="55" customWidth="1"/>
    <col min="4873" max="5120" width="9.140625" style="55"/>
    <col min="5121" max="5121" width="7.42578125" style="55" customWidth="1"/>
    <col min="5122" max="5122" width="14.7109375" style="55" customWidth="1"/>
    <col min="5123" max="5123" width="53.28515625" style="55" customWidth="1"/>
    <col min="5124" max="5128" width="21.140625" style="55" customWidth="1"/>
    <col min="5129" max="5376" width="9.140625" style="55"/>
    <col min="5377" max="5377" width="7.42578125" style="55" customWidth="1"/>
    <col min="5378" max="5378" width="14.7109375" style="55" customWidth="1"/>
    <col min="5379" max="5379" width="53.28515625" style="55" customWidth="1"/>
    <col min="5380" max="5384" width="21.140625" style="55" customWidth="1"/>
    <col min="5385" max="5632" width="9.140625" style="55"/>
    <col min="5633" max="5633" width="7.42578125" style="55" customWidth="1"/>
    <col min="5634" max="5634" width="14.7109375" style="55" customWidth="1"/>
    <col min="5635" max="5635" width="53.28515625" style="55" customWidth="1"/>
    <col min="5636" max="5640" width="21.140625" style="55" customWidth="1"/>
    <col min="5641" max="5888" width="9.140625" style="55"/>
    <col min="5889" max="5889" width="7.42578125" style="55" customWidth="1"/>
    <col min="5890" max="5890" width="14.7109375" style="55" customWidth="1"/>
    <col min="5891" max="5891" width="53.28515625" style="55" customWidth="1"/>
    <col min="5892" max="5896" width="21.140625" style="55" customWidth="1"/>
    <col min="5897" max="6144" width="9.140625" style="55"/>
    <col min="6145" max="6145" width="7.42578125" style="55" customWidth="1"/>
    <col min="6146" max="6146" width="14.7109375" style="55" customWidth="1"/>
    <col min="6147" max="6147" width="53.28515625" style="55" customWidth="1"/>
    <col min="6148" max="6152" width="21.140625" style="55" customWidth="1"/>
    <col min="6153" max="6400" width="9.140625" style="55"/>
    <col min="6401" max="6401" width="7.42578125" style="55" customWidth="1"/>
    <col min="6402" max="6402" width="14.7109375" style="55" customWidth="1"/>
    <col min="6403" max="6403" width="53.28515625" style="55" customWidth="1"/>
    <col min="6404" max="6408" width="21.140625" style="55" customWidth="1"/>
    <col min="6409" max="6656" width="9.140625" style="55"/>
    <col min="6657" max="6657" width="7.42578125" style="55" customWidth="1"/>
    <col min="6658" max="6658" width="14.7109375" style="55" customWidth="1"/>
    <col min="6659" max="6659" width="53.28515625" style="55" customWidth="1"/>
    <col min="6660" max="6664" width="21.140625" style="55" customWidth="1"/>
    <col min="6665" max="6912" width="9.140625" style="55"/>
    <col min="6913" max="6913" width="7.42578125" style="55" customWidth="1"/>
    <col min="6914" max="6914" width="14.7109375" style="55" customWidth="1"/>
    <col min="6915" max="6915" width="53.28515625" style="55" customWidth="1"/>
    <col min="6916" max="6920" width="21.140625" style="55" customWidth="1"/>
    <col min="6921" max="7168" width="9.140625" style="55"/>
    <col min="7169" max="7169" width="7.42578125" style="55" customWidth="1"/>
    <col min="7170" max="7170" width="14.7109375" style="55" customWidth="1"/>
    <col min="7171" max="7171" width="53.28515625" style="55" customWidth="1"/>
    <col min="7172" max="7176" width="21.140625" style="55" customWidth="1"/>
    <col min="7177" max="7424" width="9.140625" style="55"/>
    <col min="7425" max="7425" width="7.42578125" style="55" customWidth="1"/>
    <col min="7426" max="7426" width="14.7109375" style="55" customWidth="1"/>
    <col min="7427" max="7427" width="53.28515625" style="55" customWidth="1"/>
    <col min="7428" max="7432" width="21.140625" style="55" customWidth="1"/>
    <col min="7433" max="7680" width="9.140625" style="55"/>
    <col min="7681" max="7681" width="7.42578125" style="55" customWidth="1"/>
    <col min="7682" max="7682" width="14.7109375" style="55" customWidth="1"/>
    <col min="7683" max="7683" width="53.28515625" style="55" customWidth="1"/>
    <col min="7684" max="7688" width="21.140625" style="55" customWidth="1"/>
    <col min="7689" max="7936" width="9.140625" style="55"/>
    <col min="7937" max="7937" width="7.42578125" style="55" customWidth="1"/>
    <col min="7938" max="7938" width="14.7109375" style="55" customWidth="1"/>
    <col min="7939" max="7939" width="53.28515625" style="55" customWidth="1"/>
    <col min="7940" max="7944" width="21.140625" style="55" customWidth="1"/>
    <col min="7945" max="8192" width="9.140625" style="55"/>
    <col min="8193" max="8193" width="7.42578125" style="55" customWidth="1"/>
    <col min="8194" max="8194" width="14.7109375" style="55" customWidth="1"/>
    <col min="8195" max="8195" width="53.28515625" style="55" customWidth="1"/>
    <col min="8196" max="8200" width="21.140625" style="55" customWidth="1"/>
    <col min="8201" max="8448" width="9.140625" style="55"/>
    <col min="8449" max="8449" width="7.42578125" style="55" customWidth="1"/>
    <col min="8450" max="8450" width="14.7109375" style="55" customWidth="1"/>
    <col min="8451" max="8451" width="53.28515625" style="55" customWidth="1"/>
    <col min="8452" max="8456" width="21.140625" style="55" customWidth="1"/>
    <col min="8457" max="8704" width="9.140625" style="55"/>
    <col min="8705" max="8705" width="7.42578125" style="55" customWidth="1"/>
    <col min="8706" max="8706" width="14.7109375" style="55" customWidth="1"/>
    <col min="8707" max="8707" width="53.28515625" style="55" customWidth="1"/>
    <col min="8708" max="8712" width="21.140625" style="55" customWidth="1"/>
    <col min="8713" max="8960" width="9.140625" style="55"/>
    <col min="8961" max="8961" width="7.42578125" style="55" customWidth="1"/>
    <col min="8962" max="8962" width="14.7109375" style="55" customWidth="1"/>
    <col min="8963" max="8963" width="53.28515625" style="55" customWidth="1"/>
    <col min="8964" max="8968" width="21.140625" style="55" customWidth="1"/>
    <col min="8969" max="9216" width="9.140625" style="55"/>
    <col min="9217" max="9217" width="7.42578125" style="55" customWidth="1"/>
    <col min="9218" max="9218" width="14.7109375" style="55" customWidth="1"/>
    <col min="9219" max="9219" width="53.28515625" style="55" customWidth="1"/>
    <col min="9220" max="9224" width="21.140625" style="55" customWidth="1"/>
    <col min="9225" max="9472" width="9.140625" style="55"/>
    <col min="9473" max="9473" width="7.42578125" style="55" customWidth="1"/>
    <col min="9474" max="9474" width="14.7109375" style="55" customWidth="1"/>
    <col min="9475" max="9475" width="53.28515625" style="55" customWidth="1"/>
    <col min="9476" max="9480" width="21.140625" style="55" customWidth="1"/>
    <col min="9481" max="9728" width="9.140625" style="55"/>
    <col min="9729" max="9729" width="7.42578125" style="55" customWidth="1"/>
    <col min="9730" max="9730" width="14.7109375" style="55" customWidth="1"/>
    <col min="9731" max="9731" width="53.28515625" style="55" customWidth="1"/>
    <col min="9732" max="9736" width="21.140625" style="55" customWidth="1"/>
    <col min="9737" max="9984" width="9.140625" style="55"/>
    <col min="9985" max="9985" width="7.42578125" style="55" customWidth="1"/>
    <col min="9986" max="9986" width="14.7109375" style="55" customWidth="1"/>
    <col min="9987" max="9987" width="53.28515625" style="55" customWidth="1"/>
    <col min="9988" max="9992" width="21.140625" style="55" customWidth="1"/>
    <col min="9993" max="10240" width="9.140625" style="55"/>
    <col min="10241" max="10241" width="7.42578125" style="55" customWidth="1"/>
    <col min="10242" max="10242" width="14.7109375" style="55" customWidth="1"/>
    <col min="10243" max="10243" width="53.28515625" style="55" customWidth="1"/>
    <col min="10244" max="10248" width="21.140625" style="55" customWidth="1"/>
    <col min="10249" max="10496" width="9.140625" style="55"/>
    <col min="10497" max="10497" width="7.42578125" style="55" customWidth="1"/>
    <col min="10498" max="10498" width="14.7109375" style="55" customWidth="1"/>
    <col min="10499" max="10499" width="53.28515625" style="55" customWidth="1"/>
    <col min="10500" max="10504" width="21.140625" style="55" customWidth="1"/>
    <col min="10505" max="10752" width="9.140625" style="55"/>
    <col min="10753" max="10753" width="7.42578125" style="55" customWidth="1"/>
    <col min="10754" max="10754" width="14.7109375" style="55" customWidth="1"/>
    <col min="10755" max="10755" width="53.28515625" style="55" customWidth="1"/>
    <col min="10756" max="10760" width="21.140625" style="55" customWidth="1"/>
    <col min="10761" max="11008" width="9.140625" style="55"/>
    <col min="11009" max="11009" width="7.42578125" style="55" customWidth="1"/>
    <col min="11010" max="11010" width="14.7109375" style="55" customWidth="1"/>
    <col min="11011" max="11011" width="53.28515625" style="55" customWidth="1"/>
    <col min="11012" max="11016" width="21.140625" style="55" customWidth="1"/>
    <col min="11017" max="11264" width="9.140625" style="55"/>
    <col min="11265" max="11265" width="7.42578125" style="55" customWidth="1"/>
    <col min="11266" max="11266" width="14.7109375" style="55" customWidth="1"/>
    <col min="11267" max="11267" width="53.28515625" style="55" customWidth="1"/>
    <col min="11268" max="11272" width="21.140625" style="55" customWidth="1"/>
    <col min="11273" max="11520" width="9.140625" style="55"/>
    <col min="11521" max="11521" width="7.42578125" style="55" customWidth="1"/>
    <col min="11522" max="11522" width="14.7109375" style="55" customWidth="1"/>
    <col min="11523" max="11523" width="53.28515625" style="55" customWidth="1"/>
    <col min="11524" max="11528" width="21.140625" style="55" customWidth="1"/>
    <col min="11529" max="11776" width="9.140625" style="55"/>
    <col min="11777" max="11777" width="7.42578125" style="55" customWidth="1"/>
    <col min="11778" max="11778" width="14.7109375" style="55" customWidth="1"/>
    <col min="11779" max="11779" width="53.28515625" style="55" customWidth="1"/>
    <col min="11780" max="11784" width="21.140625" style="55" customWidth="1"/>
    <col min="11785" max="12032" width="9.140625" style="55"/>
    <col min="12033" max="12033" width="7.42578125" style="55" customWidth="1"/>
    <col min="12034" max="12034" width="14.7109375" style="55" customWidth="1"/>
    <col min="12035" max="12035" width="53.28515625" style="55" customWidth="1"/>
    <col min="12036" max="12040" width="21.140625" style="55" customWidth="1"/>
    <col min="12041" max="12288" width="9.140625" style="55"/>
    <col min="12289" max="12289" width="7.42578125" style="55" customWidth="1"/>
    <col min="12290" max="12290" width="14.7109375" style="55" customWidth="1"/>
    <col min="12291" max="12291" width="53.28515625" style="55" customWidth="1"/>
    <col min="12292" max="12296" width="21.140625" style="55" customWidth="1"/>
    <col min="12297" max="12544" width="9.140625" style="55"/>
    <col min="12545" max="12545" width="7.42578125" style="55" customWidth="1"/>
    <col min="12546" max="12546" width="14.7109375" style="55" customWidth="1"/>
    <col min="12547" max="12547" width="53.28515625" style="55" customWidth="1"/>
    <col min="12548" max="12552" width="21.140625" style="55" customWidth="1"/>
    <col min="12553" max="12800" width="9.140625" style="55"/>
    <col min="12801" max="12801" width="7.42578125" style="55" customWidth="1"/>
    <col min="12802" max="12802" width="14.7109375" style="55" customWidth="1"/>
    <col min="12803" max="12803" width="53.28515625" style="55" customWidth="1"/>
    <col min="12804" max="12808" width="21.140625" style="55" customWidth="1"/>
    <col min="12809" max="13056" width="9.140625" style="55"/>
    <col min="13057" max="13057" width="7.42578125" style="55" customWidth="1"/>
    <col min="13058" max="13058" width="14.7109375" style="55" customWidth="1"/>
    <col min="13059" max="13059" width="53.28515625" style="55" customWidth="1"/>
    <col min="13060" max="13064" width="21.140625" style="55" customWidth="1"/>
    <col min="13065" max="13312" width="9.140625" style="55"/>
    <col min="13313" max="13313" width="7.42578125" style="55" customWidth="1"/>
    <col min="13314" max="13314" width="14.7109375" style="55" customWidth="1"/>
    <col min="13315" max="13315" width="53.28515625" style="55" customWidth="1"/>
    <col min="13316" max="13320" width="21.140625" style="55" customWidth="1"/>
    <col min="13321" max="13568" width="9.140625" style="55"/>
    <col min="13569" max="13569" width="7.42578125" style="55" customWidth="1"/>
    <col min="13570" max="13570" width="14.7109375" style="55" customWidth="1"/>
    <col min="13571" max="13571" width="53.28515625" style="55" customWidth="1"/>
    <col min="13572" max="13576" width="21.140625" style="55" customWidth="1"/>
    <col min="13577" max="13824" width="9.140625" style="55"/>
    <col min="13825" max="13825" width="7.42578125" style="55" customWidth="1"/>
    <col min="13826" max="13826" width="14.7109375" style="55" customWidth="1"/>
    <col min="13827" max="13827" width="53.28515625" style="55" customWidth="1"/>
    <col min="13828" max="13832" width="21.140625" style="55" customWidth="1"/>
    <col min="13833" max="14080" width="9.140625" style="55"/>
    <col min="14081" max="14081" width="7.42578125" style="55" customWidth="1"/>
    <col min="14082" max="14082" width="14.7109375" style="55" customWidth="1"/>
    <col min="14083" max="14083" width="53.28515625" style="55" customWidth="1"/>
    <col min="14084" max="14088" width="21.140625" style="55" customWidth="1"/>
    <col min="14089" max="14336" width="9.140625" style="55"/>
    <col min="14337" max="14337" width="7.42578125" style="55" customWidth="1"/>
    <col min="14338" max="14338" width="14.7109375" style="55" customWidth="1"/>
    <col min="14339" max="14339" width="53.28515625" style="55" customWidth="1"/>
    <col min="14340" max="14344" width="21.140625" style="55" customWidth="1"/>
    <col min="14345" max="14592" width="9.140625" style="55"/>
    <col min="14593" max="14593" width="7.42578125" style="55" customWidth="1"/>
    <col min="14594" max="14594" width="14.7109375" style="55" customWidth="1"/>
    <col min="14595" max="14595" width="53.28515625" style="55" customWidth="1"/>
    <col min="14596" max="14600" width="21.140625" style="55" customWidth="1"/>
    <col min="14601" max="14848" width="9.140625" style="55"/>
    <col min="14849" max="14849" width="7.42578125" style="55" customWidth="1"/>
    <col min="14850" max="14850" width="14.7109375" style="55" customWidth="1"/>
    <col min="14851" max="14851" width="53.28515625" style="55" customWidth="1"/>
    <col min="14852" max="14856" width="21.140625" style="55" customWidth="1"/>
    <col min="14857" max="15104" width="9.140625" style="55"/>
    <col min="15105" max="15105" width="7.42578125" style="55" customWidth="1"/>
    <col min="15106" max="15106" width="14.7109375" style="55" customWidth="1"/>
    <col min="15107" max="15107" width="53.28515625" style="55" customWidth="1"/>
    <col min="15108" max="15112" width="21.140625" style="55" customWidth="1"/>
    <col min="15113" max="15360" width="9.140625" style="55"/>
    <col min="15361" max="15361" width="7.42578125" style="55" customWidth="1"/>
    <col min="15362" max="15362" width="14.7109375" style="55" customWidth="1"/>
    <col min="15363" max="15363" width="53.28515625" style="55" customWidth="1"/>
    <col min="15364" max="15368" width="21.140625" style="55" customWidth="1"/>
    <col min="15369" max="15616" width="9.140625" style="55"/>
    <col min="15617" max="15617" width="7.42578125" style="55" customWidth="1"/>
    <col min="15618" max="15618" width="14.7109375" style="55" customWidth="1"/>
    <col min="15619" max="15619" width="53.28515625" style="55" customWidth="1"/>
    <col min="15620" max="15624" width="21.140625" style="55" customWidth="1"/>
    <col min="15625" max="15872" width="9.140625" style="55"/>
    <col min="15873" max="15873" width="7.42578125" style="55" customWidth="1"/>
    <col min="15874" max="15874" width="14.7109375" style="55" customWidth="1"/>
    <col min="15875" max="15875" width="53.28515625" style="55" customWidth="1"/>
    <col min="15876" max="15880" width="21.140625" style="55" customWidth="1"/>
    <col min="15881" max="16128" width="9.140625" style="55"/>
    <col min="16129" max="16129" width="7.42578125" style="55" customWidth="1"/>
    <col min="16130" max="16130" width="14.7109375" style="55" customWidth="1"/>
    <col min="16131" max="16131" width="53.28515625" style="55" customWidth="1"/>
    <col min="16132" max="16136" width="21.140625" style="55" customWidth="1"/>
    <col min="16137" max="16384" width="9.140625" style="55"/>
  </cols>
  <sheetData>
    <row r="1" spans="1:11">
      <c r="F1" s="57"/>
      <c r="G1" s="58"/>
      <c r="H1" s="58" t="s">
        <v>165</v>
      </c>
    </row>
    <row r="2" spans="1:11">
      <c r="A2" s="59"/>
      <c r="D2" s="59"/>
      <c r="E2" s="59"/>
      <c r="F2" s="59"/>
      <c r="G2" s="296" t="s">
        <v>100</v>
      </c>
      <c r="H2" s="296"/>
    </row>
    <row r="3" spans="1:11">
      <c r="A3" s="59"/>
      <c r="D3" s="59"/>
      <c r="E3" s="59"/>
      <c r="F3" s="59"/>
      <c r="G3" s="296" t="s">
        <v>101</v>
      </c>
      <c r="H3" s="296"/>
    </row>
    <row r="4" spans="1:11" ht="34.5" customHeight="1">
      <c r="A4" s="297" t="s">
        <v>207</v>
      </c>
      <c r="B4" s="297"/>
      <c r="C4" s="297"/>
      <c r="D4" s="297"/>
      <c r="E4" s="297"/>
      <c r="F4" s="297"/>
      <c r="G4" s="297"/>
      <c r="H4" s="297"/>
    </row>
    <row r="5" spans="1:11" ht="31.5" customHeight="1">
      <c r="A5" s="60"/>
      <c r="B5" s="60"/>
      <c r="C5" s="54"/>
      <c r="D5" s="61"/>
      <c r="E5" s="61"/>
      <c r="F5" s="61"/>
      <c r="G5" s="298" t="s">
        <v>102</v>
      </c>
      <c r="H5" s="298"/>
    </row>
    <row r="6" spans="1:11" ht="48" customHeight="1">
      <c r="A6" s="299" t="s">
        <v>95</v>
      </c>
      <c r="B6" s="299"/>
      <c r="C6" s="300" t="s">
        <v>103</v>
      </c>
      <c r="D6" s="301" t="s">
        <v>104</v>
      </c>
      <c r="E6" s="301" t="s">
        <v>170</v>
      </c>
      <c r="F6" s="301"/>
      <c r="G6" s="301"/>
      <c r="H6" s="301"/>
    </row>
    <row r="7" spans="1:11" s="54" customFormat="1" ht="33" customHeight="1">
      <c r="A7" s="299"/>
      <c r="B7" s="299"/>
      <c r="C7" s="300"/>
      <c r="D7" s="301"/>
      <c r="E7" s="301" t="s">
        <v>105</v>
      </c>
      <c r="F7" s="301"/>
      <c r="G7" s="301"/>
      <c r="H7" s="301"/>
    </row>
    <row r="8" spans="1:11" s="54" customFormat="1" ht="103.5">
      <c r="A8" s="62" t="s">
        <v>20</v>
      </c>
      <c r="B8" s="62" t="s">
        <v>21</v>
      </c>
      <c r="C8" s="300"/>
      <c r="D8" s="301"/>
      <c r="E8" s="63" t="s">
        <v>106</v>
      </c>
      <c r="F8" s="63" t="s">
        <v>107</v>
      </c>
      <c r="G8" s="63" t="s">
        <v>108</v>
      </c>
      <c r="H8" s="63" t="s">
        <v>109</v>
      </c>
    </row>
    <row r="9" spans="1:11" s="65" customFormat="1">
      <c r="A9" s="64"/>
      <c r="B9" s="64"/>
      <c r="C9" s="53" t="s">
        <v>98</v>
      </c>
      <c r="D9" s="136">
        <f>H9</f>
        <v>27789.9</v>
      </c>
      <c r="E9" s="140" t="str">
        <f t="shared" ref="E9:G9" si="0">E11</f>
        <v>-</v>
      </c>
      <c r="F9" s="140" t="str">
        <f t="shared" si="0"/>
        <v>-</v>
      </c>
      <c r="G9" s="140" t="str">
        <f t="shared" si="0"/>
        <v>-</v>
      </c>
      <c r="H9" s="136">
        <f>H11</f>
        <v>27789.9</v>
      </c>
    </row>
    <row r="10" spans="1:11">
      <c r="A10" s="62"/>
      <c r="B10" s="62"/>
      <c r="C10" s="52" t="s">
        <v>110</v>
      </c>
      <c r="D10" s="137"/>
      <c r="E10" s="141"/>
      <c r="F10" s="141"/>
      <c r="G10" s="142"/>
      <c r="H10" s="138"/>
    </row>
    <row r="11" spans="1:11" s="65" customFormat="1" ht="42" customHeight="1">
      <c r="A11" s="66"/>
      <c r="B11" s="67"/>
      <c r="C11" s="53" t="s">
        <v>111</v>
      </c>
      <c r="D11" s="268">
        <f>H11</f>
        <v>27789.9</v>
      </c>
      <c r="E11" s="143" t="str">
        <f t="shared" ref="E11:G11" si="1">E13</f>
        <v>-</v>
      </c>
      <c r="F11" s="143" t="str">
        <f t="shared" si="1"/>
        <v>-</v>
      </c>
      <c r="G11" s="143" t="str">
        <f t="shared" si="1"/>
        <v>-</v>
      </c>
      <c r="H11" s="268">
        <f>H13</f>
        <v>27789.9</v>
      </c>
    </row>
    <row r="12" spans="1:11" s="54" customFormat="1" ht="30.75" customHeight="1">
      <c r="A12" s="26"/>
      <c r="B12" s="26"/>
      <c r="C12" s="52" t="s">
        <v>99</v>
      </c>
      <c r="D12" s="139"/>
      <c r="E12" s="144"/>
      <c r="F12" s="144"/>
      <c r="G12" s="142"/>
      <c r="H12" s="138"/>
    </row>
    <row r="13" spans="1:11" s="68" customFormat="1" ht="51.75" customHeight="1">
      <c r="A13" s="66" t="str">
        <f>'h4'!A13</f>
        <v xml:space="preserve"> 1001</v>
      </c>
      <c r="B13" s="66">
        <v>31001</v>
      </c>
      <c r="C13" s="165" t="s">
        <v>120</v>
      </c>
      <c r="D13" s="136">
        <f>H13</f>
        <v>27789.9</v>
      </c>
      <c r="E13" s="140" t="s">
        <v>151</v>
      </c>
      <c r="F13" s="140" t="s">
        <v>151</v>
      </c>
      <c r="G13" s="140" t="s">
        <v>151</v>
      </c>
      <c r="H13" s="136">
        <f>'h1'!D26</f>
        <v>27789.9</v>
      </c>
      <c r="K13" s="69"/>
    </row>
  </sheetData>
  <mergeCells count="9"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A5" sqref="A5:D5"/>
    </sheetView>
  </sheetViews>
  <sheetFormatPr defaultRowHeight="17.25"/>
  <cols>
    <col min="1" max="1" width="10.7109375" style="4" customWidth="1"/>
    <col min="2" max="2" width="16" style="4" customWidth="1"/>
    <col min="3" max="3" width="86.140625" style="4" customWidth="1"/>
    <col min="4" max="4" width="30.7109375" style="4" customWidth="1"/>
    <col min="5" max="5" width="20.85546875" style="75" customWidth="1"/>
    <col min="6" max="6" width="17.85546875" style="75" bestFit="1" customWidth="1"/>
    <col min="7" max="254" width="9.140625" style="4"/>
    <col min="255" max="255" width="9.7109375" style="4" customWidth="1"/>
    <col min="256" max="256" width="12.42578125" style="4" customWidth="1"/>
    <col min="257" max="257" width="72.42578125" style="4" customWidth="1"/>
    <col min="258" max="258" width="22.7109375" style="4" customWidth="1"/>
    <col min="259" max="259" width="18.28515625" style="4" customWidth="1"/>
    <col min="260" max="260" width="12.28515625" style="4" bestFit="1" customWidth="1"/>
    <col min="261" max="261" width="11" style="4" bestFit="1" customWidth="1"/>
    <col min="262" max="262" width="17.85546875" style="4" bestFit="1" customWidth="1"/>
    <col min="263" max="510" width="9.140625" style="4"/>
    <col min="511" max="511" width="9.7109375" style="4" customWidth="1"/>
    <col min="512" max="512" width="12.42578125" style="4" customWidth="1"/>
    <col min="513" max="513" width="72.42578125" style="4" customWidth="1"/>
    <col min="514" max="514" width="22.7109375" style="4" customWidth="1"/>
    <col min="515" max="515" width="18.28515625" style="4" customWidth="1"/>
    <col min="516" max="516" width="12.28515625" style="4" bestFit="1" customWidth="1"/>
    <col min="517" max="517" width="11" style="4" bestFit="1" customWidth="1"/>
    <col min="518" max="518" width="17.85546875" style="4" bestFit="1" customWidth="1"/>
    <col min="519" max="766" width="9.140625" style="4"/>
    <col min="767" max="767" width="9.7109375" style="4" customWidth="1"/>
    <col min="768" max="768" width="12.42578125" style="4" customWidth="1"/>
    <col min="769" max="769" width="72.42578125" style="4" customWidth="1"/>
    <col min="770" max="770" width="22.7109375" style="4" customWidth="1"/>
    <col min="771" max="771" width="18.28515625" style="4" customWidth="1"/>
    <col min="772" max="772" width="12.28515625" style="4" bestFit="1" customWidth="1"/>
    <col min="773" max="773" width="11" style="4" bestFit="1" customWidth="1"/>
    <col min="774" max="774" width="17.85546875" style="4" bestFit="1" customWidth="1"/>
    <col min="775" max="1022" width="9.140625" style="4"/>
    <col min="1023" max="1023" width="9.7109375" style="4" customWidth="1"/>
    <col min="1024" max="1024" width="12.42578125" style="4" customWidth="1"/>
    <col min="1025" max="1025" width="72.42578125" style="4" customWidth="1"/>
    <col min="1026" max="1026" width="22.7109375" style="4" customWidth="1"/>
    <col min="1027" max="1027" width="18.28515625" style="4" customWidth="1"/>
    <col min="1028" max="1028" width="12.28515625" style="4" bestFit="1" customWidth="1"/>
    <col min="1029" max="1029" width="11" style="4" bestFit="1" customWidth="1"/>
    <col min="1030" max="1030" width="17.85546875" style="4" bestFit="1" customWidth="1"/>
    <col min="1031" max="1278" width="9.140625" style="4"/>
    <col min="1279" max="1279" width="9.7109375" style="4" customWidth="1"/>
    <col min="1280" max="1280" width="12.42578125" style="4" customWidth="1"/>
    <col min="1281" max="1281" width="72.42578125" style="4" customWidth="1"/>
    <col min="1282" max="1282" width="22.7109375" style="4" customWidth="1"/>
    <col min="1283" max="1283" width="18.28515625" style="4" customWidth="1"/>
    <col min="1284" max="1284" width="12.28515625" style="4" bestFit="1" customWidth="1"/>
    <col min="1285" max="1285" width="11" style="4" bestFit="1" customWidth="1"/>
    <col min="1286" max="1286" width="17.85546875" style="4" bestFit="1" customWidth="1"/>
    <col min="1287" max="1534" width="9.140625" style="4"/>
    <col min="1535" max="1535" width="9.7109375" style="4" customWidth="1"/>
    <col min="1536" max="1536" width="12.42578125" style="4" customWidth="1"/>
    <col min="1537" max="1537" width="72.42578125" style="4" customWidth="1"/>
    <col min="1538" max="1538" width="22.7109375" style="4" customWidth="1"/>
    <col min="1539" max="1539" width="18.28515625" style="4" customWidth="1"/>
    <col min="1540" max="1540" width="12.28515625" style="4" bestFit="1" customWidth="1"/>
    <col min="1541" max="1541" width="11" style="4" bestFit="1" customWidth="1"/>
    <col min="1542" max="1542" width="17.85546875" style="4" bestFit="1" customWidth="1"/>
    <col min="1543" max="1790" width="9.140625" style="4"/>
    <col min="1791" max="1791" width="9.7109375" style="4" customWidth="1"/>
    <col min="1792" max="1792" width="12.42578125" style="4" customWidth="1"/>
    <col min="1793" max="1793" width="72.42578125" style="4" customWidth="1"/>
    <col min="1794" max="1794" width="22.7109375" style="4" customWidth="1"/>
    <col min="1795" max="1795" width="18.28515625" style="4" customWidth="1"/>
    <col min="1796" max="1796" width="12.28515625" style="4" bestFit="1" customWidth="1"/>
    <col min="1797" max="1797" width="11" style="4" bestFit="1" customWidth="1"/>
    <col min="1798" max="1798" width="17.85546875" style="4" bestFit="1" customWidth="1"/>
    <col min="1799" max="2046" width="9.140625" style="4"/>
    <col min="2047" max="2047" width="9.7109375" style="4" customWidth="1"/>
    <col min="2048" max="2048" width="12.42578125" style="4" customWidth="1"/>
    <col min="2049" max="2049" width="72.42578125" style="4" customWidth="1"/>
    <col min="2050" max="2050" width="22.7109375" style="4" customWidth="1"/>
    <col min="2051" max="2051" width="18.28515625" style="4" customWidth="1"/>
    <col min="2052" max="2052" width="12.28515625" style="4" bestFit="1" customWidth="1"/>
    <col min="2053" max="2053" width="11" style="4" bestFit="1" customWidth="1"/>
    <col min="2054" max="2054" width="17.85546875" style="4" bestFit="1" customWidth="1"/>
    <col min="2055" max="2302" width="9.140625" style="4"/>
    <col min="2303" max="2303" width="9.7109375" style="4" customWidth="1"/>
    <col min="2304" max="2304" width="12.42578125" style="4" customWidth="1"/>
    <col min="2305" max="2305" width="72.42578125" style="4" customWidth="1"/>
    <col min="2306" max="2306" width="22.7109375" style="4" customWidth="1"/>
    <col min="2307" max="2307" width="18.28515625" style="4" customWidth="1"/>
    <col min="2308" max="2308" width="12.28515625" style="4" bestFit="1" customWidth="1"/>
    <col min="2309" max="2309" width="11" style="4" bestFit="1" customWidth="1"/>
    <col min="2310" max="2310" width="17.85546875" style="4" bestFit="1" customWidth="1"/>
    <col min="2311" max="2558" width="9.140625" style="4"/>
    <col min="2559" max="2559" width="9.7109375" style="4" customWidth="1"/>
    <col min="2560" max="2560" width="12.42578125" style="4" customWidth="1"/>
    <col min="2561" max="2561" width="72.42578125" style="4" customWidth="1"/>
    <col min="2562" max="2562" width="22.7109375" style="4" customWidth="1"/>
    <col min="2563" max="2563" width="18.28515625" style="4" customWidth="1"/>
    <col min="2564" max="2564" width="12.28515625" style="4" bestFit="1" customWidth="1"/>
    <col min="2565" max="2565" width="11" style="4" bestFit="1" customWidth="1"/>
    <col min="2566" max="2566" width="17.85546875" style="4" bestFit="1" customWidth="1"/>
    <col min="2567" max="2814" width="9.140625" style="4"/>
    <col min="2815" max="2815" width="9.7109375" style="4" customWidth="1"/>
    <col min="2816" max="2816" width="12.42578125" style="4" customWidth="1"/>
    <col min="2817" max="2817" width="72.42578125" style="4" customWidth="1"/>
    <col min="2818" max="2818" width="22.7109375" style="4" customWidth="1"/>
    <col min="2819" max="2819" width="18.28515625" style="4" customWidth="1"/>
    <col min="2820" max="2820" width="12.28515625" style="4" bestFit="1" customWidth="1"/>
    <col min="2821" max="2821" width="11" style="4" bestFit="1" customWidth="1"/>
    <col min="2822" max="2822" width="17.85546875" style="4" bestFit="1" customWidth="1"/>
    <col min="2823" max="3070" width="9.140625" style="4"/>
    <col min="3071" max="3071" width="9.7109375" style="4" customWidth="1"/>
    <col min="3072" max="3072" width="12.42578125" style="4" customWidth="1"/>
    <col min="3073" max="3073" width="72.42578125" style="4" customWidth="1"/>
    <col min="3074" max="3074" width="22.7109375" style="4" customWidth="1"/>
    <col min="3075" max="3075" width="18.28515625" style="4" customWidth="1"/>
    <col min="3076" max="3076" width="12.28515625" style="4" bestFit="1" customWidth="1"/>
    <col min="3077" max="3077" width="11" style="4" bestFit="1" customWidth="1"/>
    <col min="3078" max="3078" width="17.85546875" style="4" bestFit="1" customWidth="1"/>
    <col min="3079" max="3326" width="9.140625" style="4"/>
    <col min="3327" max="3327" width="9.7109375" style="4" customWidth="1"/>
    <col min="3328" max="3328" width="12.42578125" style="4" customWidth="1"/>
    <col min="3329" max="3329" width="72.42578125" style="4" customWidth="1"/>
    <col min="3330" max="3330" width="22.7109375" style="4" customWidth="1"/>
    <col min="3331" max="3331" width="18.28515625" style="4" customWidth="1"/>
    <col min="3332" max="3332" width="12.28515625" style="4" bestFit="1" customWidth="1"/>
    <col min="3333" max="3333" width="11" style="4" bestFit="1" customWidth="1"/>
    <col min="3334" max="3334" width="17.85546875" style="4" bestFit="1" customWidth="1"/>
    <col min="3335" max="3582" width="9.140625" style="4"/>
    <col min="3583" max="3583" width="9.7109375" style="4" customWidth="1"/>
    <col min="3584" max="3584" width="12.42578125" style="4" customWidth="1"/>
    <col min="3585" max="3585" width="72.42578125" style="4" customWidth="1"/>
    <col min="3586" max="3586" width="22.7109375" style="4" customWidth="1"/>
    <col min="3587" max="3587" width="18.28515625" style="4" customWidth="1"/>
    <col min="3588" max="3588" width="12.28515625" style="4" bestFit="1" customWidth="1"/>
    <col min="3589" max="3589" width="11" style="4" bestFit="1" customWidth="1"/>
    <col min="3590" max="3590" width="17.85546875" style="4" bestFit="1" customWidth="1"/>
    <col min="3591" max="3838" width="9.140625" style="4"/>
    <col min="3839" max="3839" width="9.7109375" style="4" customWidth="1"/>
    <col min="3840" max="3840" width="12.42578125" style="4" customWidth="1"/>
    <col min="3841" max="3841" width="72.42578125" style="4" customWidth="1"/>
    <col min="3842" max="3842" width="22.7109375" style="4" customWidth="1"/>
    <col min="3843" max="3843" width="18.28515625" style="4" customWidth="1"/>
    <col min="3844" max="3844" width="12.28515625" style="4" bestFit="1" customWidth="1"/>
    <col min="3845" max="3845" width="11" style="4" bestFit="1" customWidth="1"/>
    <col min="3846" max="3846" width="17.85546875" style="4" bestFit="1" customWidth="1"/>
    <col min="3847" max="4094" width="9.140625" style="4"/>
    <col min="4095" max="4095" width="9.7109375" style="4" customWidth="1"/>
    <col min="4096" max="4096" width="12.42578125" style="4" customWidth="1"/>
    <col min="4097" max="4097" width="72.42578125" style="4" customWidth="1"/>
    <col min="4098" max="4098" width="22.7109375" style="4" customWidth="1"/>
    <col min="4099" max="4099" width="18.28515625" style="4" customWidth="1"/>
    <col min="4100" max="4100" width="12.28515625" style="4" bestFit="1" customWidth="1"/>
    <col min="4101" max="4101" width="11" style="4" bestFit="1" customWidth="1"/>
    <col min="4102" max="4102" width="17.85546875" style="4" bestFit="1" customWidth="1"/>
    <col min="4103" max="4350" width="9.140625" style="4"/>
    <col min="4351" max="4351" width="9.7109375" style="4" customWidth="1"/>
    <col min="4352" max="4352" width="12.42578125" style="4" customWidth="1"/>
    <col min="4353" max="4353" width="72.42578125" style="4" customWidth="1"/>
    <col min="4354" max="4354" width="22.7109375" style="4" customWidth="1"/>
    <col min="4355" max="4355" width="18.28515625" style="4" customWidth="1"/>
    <col min="4356" max="4356" width="12.28515625" style="4" bestFit="1" customWidth="1"/>
    <col min="4357" max="4357" width="11" style="4" bestFit="1" customWidth="1"/>
    <col min="4358" max="4358" width="17.85546875" style="4" bestFit="1" customWidth="1"/>
    <col min="4359" max="4606" width="9.140625" style="4"/>
    <col min="4607" max="4607" width="9.7109375" style="4" customWidth="1"/>
    <col min="4608" max="4608" width="12.42578125" style="4" customWidth="1"/>
    <col min="4609" max="4609" width="72.42578125" style="4" customWidth="1"/>
    <col min="4610" max="4610" width="22.7109375" style="4" customWidth="1"/>
    <col min="4611" max="4611" width="18.28515625" style="4" customWidth="1"/>
    <col min="4612" max="4612" width="12.28515625" style="4" bestFit="1" customWidth="1"/>
    <col min="4613" max="4613" width="11" style="4" bestFit="1" customWidth="1"/>
    <col min="4614" max="4614" width="17.85546875" style="4" bestFit="1" customWidth="1"/>
    <col min="4615" max="4862" width="9.140625" style="4"/>
    <col min="4863" max="4863" width="9.7109375" style="4" customWidth="1"/>
    <col min="4864" max="4864" width="12.42578125" style="4" customWidth="1"/>
    <col min="4865" max="4865" width="72.42578125" style="4" customWidth="1"/>
    <col min="4866" max="4866" width="22.7109375" style="4" customWidth="1"/>
    <col min="4867" max="4867" width="18.28515625" style="4" customWidth="1"/>
    <col min="4868" max="4868" width="12.28515625" style="4" bestFit="1" customWidth="1"/>
    <col min="4869" max="4869" width="11" style="4" bestFit="1" customWidth="1"/>
    <col min="4870" max="4870" width="17.85546875" style="4" bestFit="1" customWidth="1"/>
    <col min="4871" max="5118" width="9.140625" style="4"/>
    <col min="5119" max="5119" width="9.7109375" style="4" customWidth="1"/>
    <col min="5120" max="5120" width="12.42578125" style="4" customWidth="1"/>
    <col min="5121" max="5121" width="72.42578125" style="4" customWidth="1"/>
    <col min="5122" max="5122" width="22.7109375" style="4" customWidth="1"/>
    <col min="5123" max="5123" width="18.28515625" style="4" customWidth="1"/>
    <col min="5124" max="5124" width="12.28515625" style="4" bestFit="1" customWidth="1"/>
    <col min="5125" max="5125" width="11" style="4" bestFit="1" customWidth="1"/>
    <col min="5126" max="5126" width="17.85546875" style="4" bestFit="1" customWidth="1"/>
    <col min="5127" max="5374" width="9.140625" style="4"/>
    <col min="5375" max="5375" width="9.7109375" style="4" customWidth="1"/>
    <col min="5376" max="5376" width="12.42578125" style="4" customWidth="1"/>
    <col min="5377" max="5377" width="72.42578125" style="4" customWidth="1"/>
    <col min="5378" max="5378" width="22.7109375" style="4" customWidth="1"/>
    <col min="5379" max="5379" width="18.28515625" style="4" customWidth="1"/>
    <col min="5380" max="5380" width="12.28515625" style="4" bestFit="1" customWidth="1"/>
    <col min="5381" max="5381" width="11" style="4" bestFit="1" customWidth="1"/>
    <col min="5382" max="5382" width="17.85546875" style="4" bestFit="1" customWidth="1"/>
    <col min="5383" max="5630" width="9.140625" style="4"/>
    <col min="5631" max="5631" width="9.7109375" style="4" customWidth="1"/>
    <col min="5632" max="5632" width="12.42578125" style="4" customWidth="1"/>
    <col min="5633" max="5633" width="72.42578125" style="4" customWidth="1"/>
    <col min="5634" max="5634" width="22.7109375" style="4" customWidth="1"/>
    <col min="5635" max="5635" width="18.28515625" style="4" customWidth="1"/>
    <col min="5636" max="5636" width="12.28515625" style="4" bestFit="1" customWidth="1"/>
    <col min="5637" max="5637" width="11" style="4" bestFit="1" customWidth="1"/>
    <col min="5638" max="5638" width="17.85546875" style="4" bestFit="1" customWidth="1"/>
    <col min="5639" max="5886" width="9.140625" style="4"/>
    <col min="5887" max="5887" width="9.7109375" style="4" customWidth="1"/>
    <col min="5888" max="5888" width="12.42578125" style="4" customWidth="1"/>
    <col min="5889" max="5889" width="72.42578125" style="4" customWidth="1"/>
    <col min="5890" max="5890" width="22.7109375" style="4" customWidth="1"/>
    <col min="5891" max="5891" width="18.28515625" style="4" customWidth="1"/>
    <col min="5892" max="5892" width="12.28515625" style="4" bestFit="1" customWidth="1"/>
    <col min="5893" max="5893" width="11" style="4" bestFit="1" customWidth="1"/>
    <col min="5894" max="5894" width="17.85546875" style="4" bestFit="1" customWidth="1"/>
    <col min="5895" max="6142" width="9.140625" style="4"/>
    <col min="6143" max="6143" width="9.7109375" style="4" customWidth="1"/>
    <col min="6144" max="6144" width="12.42578125" style="4" customWidth="1"/>
    <col min="6145" max="6145" width="72.42578125" style="4" customWidth="1"/>
    <col min="6146" max="6146" width="22.7109375" style="4" customWidth="1"/>
    <col min="6147" max="6147" width="18.28515625" style="4" customWidth="1"/>
    <col min="6148" max="6148" width="12.28515625" style="4" bestFit="1" customWidth="1"/>
    <col min="6149" max="6149" width="11" style="4" bestFit="1" customWidth="1"/>
    <col min="6150" max="6150" width="17.85546875" style="4" bestFit="1" customWidth="1"/>
    <col min="6151" max="6398" width="9.140625" style="4"/>
    <col min="6399" max="6399" width="9.7109375" style="4" customWidth="1"/>
    <col min="6400" max="6400" width="12.42578125" style="4" customWidth="1"/>
    <col min="6401" max="6401" width="72.42578125" style="4" customWidth="1"/>
    <col min="6402" max="6402" width="22.7109375" style="4" customWidth="1"/>
    <col min="6403" max="6403" width="18.28515625" style="4" customWidth="1"/>
    <col min="6404" max="6404" width="12.28515625" style="4" bestFit="1" customWidth="1"/>
    <col min="6405" max="6405" width="11" style="4" bestFit="1" customWidth="1"/>
    <col min="6406" max="6406" width="17.85546875" style="4" bestFit="1" customWidth="1"/>
    <col min="6407" max="6654" width="9.140625" style="4"/>
    <col min="6655" max="6655" width="9.7109375" style="4" customWidth="1"/>
    <col min="6656" max="6656" width="12.42578125" style="4" customWidth="1"/>
    <col min="6657" max="6657" width="72.42578125" style="4" customWidth="1"/>
    <col min="6658" max="6658" width="22.7109375" style="4" customWidth="1"/>
    <col min="6659" max="6659" width="18.28515625" style="4" customWidth="1"/>
    <col min="6660" max="6660" width="12.28515625" style="4" bestFit="1" customWidth="1"/>
    <col min="6661" max="6661" width="11" style="4" bestFit="1" customWidth="1"/>
    <col min="6662" max="6662" width="17.85546875" style="4" bestFit="1" customWidth="1"/>
    <col min="6663" max="6910" width="9.140625" style="4"/>
    <col min="6911" max="6911" width="9.7109375" style="4" customWidth="1"/>
    <col min="6912" max="6912" width="12.42578125" style="4" customWidth="1"/>
    <col min="6913" max="6913" width="72.42578125" style="4" customWidth="1"/>
    <col min="6914" max="6914" width="22.7109375" style="4" customWidth="1"/>
    <col min="6915" max="6915" width="18.28515625" style="4" customWidth="1"/>
    <col min="6916" max="6916" width="12.28515625" style="4" bestFit="1" customWidth="1"/>
    <col min="6917" max="6917" width="11" style="4" bestFit="1" customWidth="1"/>
    <col min="6918" max="6918" width="17.85546875" style="4" bestFit="1" customWidth="1"/>
    <col min="6919" max="7166" width="9.140625" style="4"/>
    <col min="7167" max="7167" width="9.7109375" style="4" customWidth="1"/>
    <col min="7168" max="7168" width="12.42578125" style="4" customWidth="1"/>
    <col min="7169" max="7169" width="72.42578125" style="4" customWidth="1"/>
    <col min="7170" max="7170" width="22.7109375" style="4" customWidth="1"/>
    <col min="7171" max="7171" width="18.28515625" style="4" customWidth="1"/>
    <col min="7172" max="7172" width="12.28515625" style="4" bestFit="1" customWidth="1"/>
    <col min="7173" max="7173" width="11" style="4" bestFit="1" customWidth="1"/>
    <col min="7174" max="7174" width="17.85546875" style="4" bestFit="1" customWidth="1"/>
    <col min="7175" max="7422" width="9.140625" style="4"/>
    <col min="7423" max="7423" width="9.7109375" style="4" customWidth="1"/>
    <col min="7424" max="7424" width="12.42578125" style="4" customWidth="1"/>
    <col min="7425" max="7425" width="72.42578125" style="4" customWidth="1"/>
    <col min="7426" max="7426" width="22.7109375" style="4" customWidth="1"/>
    <col min="7427" max="7427" width="18.28515625" style="4" customWidth="1"/>
    <col min="7428" max="7428" width="12.28515625" style="4" bestFit="1" customWidth="1"/>
    <col min="7429" max="7429" width="11" style="4" bestFit="1" customWidth="1"/>
    <col min="7430" max="7430" width="17.85546875" style="4" bestFit="1" customWidth="1"/>
    <col min="7431" max="7678" width="9.140625" style="4"/>
    <col min="7679" max="7679" width="9.7109375" style="4" customWidth="1"/>
    <col min="7680" max="7680" width="12.42578125" style="4" customWidth="1"/>
    <col min="7681" max="7681" width="72.42578125" style="4" customWidth="1"/>
    <col min="7682" max="7682" width="22.7109375" style="4" customWidth="1"/>
    <col min="7683" max="7683" width="18.28515625" style="4" customWidth="1"/>
    <col min="7684" max="7684" width="12.28515625" style="4" bestFit="1" customWidth="1"/>
    <col min="7685" max="7685" width="11" style="4" bestFit="1" customWidth="1"/>
    <col min="7686" max="7686" width="17.85546875" style="4" bestFit="1" customWidth="1"/>
    <col min="7687" max="7934" width="9.140625" style="4"/>
    <col min="7935" max="7935" width="9.7109375" style="4" customWidth="1"/>
    <col min="7936" max="7936" width="12.42578125" style="4" customWidth="1"/>
    <col min="7937" max="7937" width="72.42578125" style="4" customWidth="1"/>
    <col min="7938" max="7938" width="22.7109375" style="4" customWidth="1"/>
    <col min="7939" max="7939" width="18.28515625" style="4" customWidth="1"/>
    <col min="7940" max="7940" width="12.28515625" style="4" bestFit="1" customWidth="1"/>
    <col min="7941" max="7941" width="11" style="4" bestFit="1" customWidth="1"/>
    <col min="7942" max="7942" width="17.85546875" style="4" bestFit="1" customWidth="1"/>
    <col min="7943" max="8190" width="9.140625" style="4"/>
    <col min="8191" max="8191" width="9.7109375" style="4" customWidth="1"/>
    <col min="8192" max="8192" width="12.42578125" style="4" customWidth="1"/>
    <col min="8193" max="8193" width="72.42578125" style="4" customWidth="1"/>
    <col min="8194" max="8194" width="22.7109375" style="4" customWidth="1"/>
    <col min="8195" max="8195" width="18.28515625" style="4" customWidth="1"/>
    <col min="8196" max="8196" width="12.28515625" style="4" bestFit="1" customWidth="1"/>
    <col min="8197" max="8197" width="11" style="4" bestFit="1" customWidth="1"/>
    <col min="8198" max="8198" width="17.85546875" style="4" bestFit="1" customWidth="1"/>
    <col min="8199" max="8446" width="9.140625" style="4"/>
    <col min="8447" max="8447" width="9.7109375" style="4" customWidth="1"/>
    <col min="8448" max="8448" width="12.42578125" style="4" customWidth="1"/>
    <col min="8449" max="8449" width="72.42578125" style="4" customWidth="1"/>
    <col min="8450" max="8450" width="22.7109375" style="4" customWidth="1"/>
    <col min="8451" max="8451" width="18.28515625" style="4" customWidth="1"/>
    <col min="8452" max="8452" width="12.28515625" style="4" bestFit="1" customWidth="1"/>
    <col min="8453" max="8453" width="11" style="4" bestFit="1" customWidth="1"/>
    <col min="8454" max="8454" width="17.85546875" style="4" bestFit="1" customWidth="1"/>
    <col min="8455" max="8702" width="9.140625" style="4"/>
    <col min="8703" max="8703" width="9.7109375" style="4" customWidth="1"/>
    <col min="8704" max="8704" width="12.42578125" style="4" customWidth="1"/>
    <col min="8705" max="8705" width="72.42578125" style="4" customWidth="1"/>
    <col min="8706" max="8706" width="22.7109375" style="4" customWidth="1"/>
    <col min="8707" max="8707" width="18.28515625" style="4" customWidth="1"/>
    <col min="8708" max="8708" width="12.28515625" style="4" bestFit="1" customWidth="1"/>
    <col min="8709" max="8709" width="11" style="4" bestFit="1" customWidth="1"/>
    <col min="8710" max="8710" width="17.85546875" style="4" bestFit="1" customWidth="1"/>
    <col min="8711" max="8958" width="9.140625" style="4"/>
    <col min="8959" max="8959" width="9.7109375" style="4" customWidth="1"/>
    <col min="8960" max="8960" width="12.42578125" style="4" customWidth="1"/>
    <col min="8961" max="8961" width="72.42578125" style="4" customWidth="1"/>
    <col min="8962" max="8962" width="22.7109375" style="4" customWidth="1"/>
    <col min="8963" max="8963" width="18.28515625" style="4" customWidth="1"/>
    <col min="8964" max="8964" width="12.28515625" style="4" bestFit="1" customWidth="1"/>
    <col min="8965" max="8965" width="11" style="4" bestFit="1" customWidth="1"/>
    <col min="8966" max="8966" width="17.85546875" style="4" bestFit="1" customWidth="1"/>
    <col min="8967" max="9214" width="9.140625" style="4"/>
    <col min="9215" max="9215" width="9.7109375" style="4" customWidth="1"/>
    <col min="9216" max="9216" width="12.42578125" style="4" customWidth="1"/>
    <col min="9217" max="9217" width="72.42578125" style="4" customWidth="1"/>
    <col min="9218" max="9218" width="22.7109375" style="4" customWidth="1"/>
    <col min="9219" max="9219" width="18.28515625" style="4" customWidth="1"/>
    <col min="9220" max="9220" width="12.28515625" style="4" bestFit="1" customWidth="1"/>
    <col min="9221" max="9221" width="11" style="4" bestFit="1" customWidth="1"/>
    <col min="9222" max="9222" width="17.85546875" style="4" bestFit="1" customWidth="1"/>
    <col min="9223" max="9470" width="9.140625" style="4"/>
    <col min="9471" max="9471" width="9.7109375" style="4" customWidth="1"/>
    <col min="9472" max="9472" width="12.42578125" style="4" customWidth="1"/>
    <col min="9473" max="9473" width="72.42578125" style="4" customWidth="1"/>
    <col min="9474" max="9474" width="22.7109375" style="4" customWidth="1"/>
    <col min="9475" max="9475" width="18.28515625" style="4" customWidth="1"/>
    <col min="9476" max="9476" width="12.28515625" style="4" bestFit="1" customWidth="1"/>
    <col min="9477" max="9477" width="11" style="4" bestFit="1" customWidth="1"/>
    <col min="9478" max="9478" width="17.85546875" style="4" bestFit="1" customWidth="1"/>
    <col min="9479" max="9726" width="9.140625" style="4"/>
    <col min="9727" max="9727" width="9.7109375" style="4" customWidth="1"/>
    <col min="9728" max="9728" width="12.42578125" style="4" customWidth="1"/>
    <col min="9729" max="9729" width="72.42578125" style="4" customWidth="1"/>
    <col min="9730" max="9730" width="22.7109375" style="4" customWidth="1"/>
    <col min="9731" max="9731" width="18.28515625" style="4" customWidth="1"/>
    <col min="9732" max="9732" width="12.28515625" style="4" bestFit="1" customWidth="1"/>
    <col min="9733" max="9733" width="11" style="4" bestFit="1" customWidth="1"/>
    <col min="9734" max="9734" width="17.85546875" style="4" bestFit="1" customWidth="1"/>
    <col min="9735" max="9982" width="9.140625" style="4"/>
    <col min="9983" max="9983" width="9.7109375" style="4" customWidth="1"/>
    <col min="9984" max="9984" width="12.42578125" style="4" customWidth="1"/>
    <col min="9985" max="9985" width="72.42578125" style="4" customWidth="1"/>
    <col min="9986" max="9986" width="22.7109375" style="4" customWidth="1"/>
    <col min="9987" max="9987" width="18.28515625" style="4" customWidth="1"/>
    <col min="9988" max="9988" width="12.28515625" style="4" bestFit="1" customWidth="1"/>
    <col min="9989" max="9989" width="11" style="4" bestFit="1" customWidth="1"/>
    <col min="9990" max="9990" width="17.85546875" style="4" bestFit="1" customWidth="1"/>
    <col min="9991" max="10238" width="9.140625" style="4"/>
    <col min="10239" max="10239" width="9.7109375" style="4" customWidth="1"/>
    <col min="10240" max="10240" width="12.42578125" style="4" customWidth="1"/>
    <col min="10241" max="10241" width="72.42578125" style="4" customWidth="1"/>
    <col min="10242" max="10242" width="22.7109375" style="4" customWidth="1"/>
    <col min="10243" max="10243" width="18.28515625" style="4" customWidth="1"/>
    <col min="10244" max="10244" width="12.28515625" style="4" bestFit="1" customWidth="1"/>
    <col min="10245" max="10245" width="11" style="4" bestFit="1" customWidth="1"/>
    <col min="10246" max="10246" width="17.85546875" style="4" bestFit="1" customWidth="1"/>
    <col min="10247" max="10494" width="9.140625" style="4"/>
    <col min="10495" max="10495" width="9.7109375" style="4" customWidth="1"/>
    <col min="10496" max="10496" width="12.42578125" style="4" customWidth="1"/>
    <col min="10497" max="10497" width="72.42578125" style="4" customWidth="1"/>
    <col min="10498" max="10498" width="22.7109375" style="4" customWidth="1"/>
    <col min="10499" max="10499" width="18.28515625" style="4" customWidth="1"/>
    <col min="10500" max="10500" width="12.28515625" style="4" bestFit="1" customWidth="1"/>
    <col min="10501" max="10501" width="11" style="4" bestFit="1" customWidth="1"/>
    <col min="10502" max="10502" width="17.85546875" style="4" bestFit="1" customWidth="1"/>
    <col min="10503" max="10750" width="9.140625" style="4"/>
    <col min="10751" max="10751" width="9.7109375" style="4" customWidth="1"/>
    <col min="10752" max="10752" width="12.42578125" style="4" customWidth="1"/>
    <col min="10753" max="10753" width="72.42578125" style="4" customWidth="1"/>
    <col min="10754" max="10754" width="22.7109375" style="4" customWidth="1"/>
    <col min="10755" max="10755" width="18.28515625" style="4" customWidth="1"/>
    <col min="10756" max="10756" width="12.28515625" style="4" bestFit="1" customWidth="1"/>
    <col min="10757" max="10757" width="11" style="4" bestFit="1" customWidth="1"/>
    <col min="10758" max="10758" width="17.85546875" style="4" bestFit="1" customWidth="1"/>
    <col min="10759" max="11006" width="9.140625" style="4"/>
    <col min="11007" max="11007" width="9.7109375" style="4" customWidth="1"/>
    <col min="11008" max="11008" width="12.42578125" style="4" customWidth="1"/>
    <col min="11009" max="11009" width="72.42578125" style="4" customWidth="1"/>
    <col min="11010" max="11010" width="22.7109375" style="4" customWidth="1"/>
    <col min="11011" max="11011" width="18.28515625" style="4" customWidth="1"/>
    <col min="11012" max="11012" width="12.28515625" style="4" bestFit="1" customWidth="1"/>
    <col min="11013" max="11013" width="11" style="4" bestFit="1" customWidth="1"/>
    <col min="11014" max="11014" width="17.85546875" style="4" bestFit="1" customWidth="1"/>
    <col min="11015" max="11262" width="9.140625" style="4"/>
    <col min="11263" max="11263" width="9.7109375" style="4" customWidth="1"/>
    <col min="11264" max="11264" width="12.42578125" style="4" customWidth="1"/>
    <col min="11265" max="11265" width="72.42578125" style="4" customWidth="1"/>
    <col min="11266" max="11266" width="22.7109375" style="4" customWidth="1"/>
    <col min="11267" max="11267" width="18.28515625" style="4" customWidth="1"/>
    <col min="11268" max="11268" width="12.28515625" style="4" bestFit="1" customWidth="1"/>
    <col min="11269" max="11269" width="11" style="4" bestFit="1" customWidth="1"/>
    <col min="11270" max="11270" width="17.85546875" style="4" bestFit="1" customWidth="1"/>
    <col min="11271" max="11518" width="9.140625" style="4"/>
    <col min="11519" max="11519" width="9.7109375" style="4" customWidth="1"/>
    <col min="11520" max="11520" width="12.42578125" style="4" customWidth="1"/>
    <col min="11521" max="11521" width="72.42578125" style="4" customWidth="1"/>
    <col min="11522" max="11522" width="22.7109375" style="4" customWidth="1"/>
    <col min="11523" max="11523" width="18.28515625" style="4" customWidth="1"/>
    <col min="11524" max="11524" width="12.28515625" style="4" bestFit="1" customWidth="1"/>
    <col min="11525" max="11525" width="11" style="4" bestFit="1" customWidth="1"/>
    <col min="11526" max="11526" width="17.85546875" style="4" bestFit="1" customWidth="1"/>
    <col min="11527" max="11774" width="9.140625" style="4"/>
    <col min="11775" max="11775" width="9.7109375" style="4" customWidth="1"/>
    <col min="11776" max="11776" width="12.42578125" style="4" customWidth="1"/>
    <col min="11777" max="11777" width="72.42578125" style="4" customWidth="1"/>
    <col min="11778" max="11778" width="22.7109375" style="4" customWidth="1"/>
    <col min="11779" max="11779" width="18.28515625" style="4" customWidth="1"/>
    <col min="11780" max="11780" width="12.28515625" style="4" bestFit="1" customWidth="1"/>
    <col min="11781" max="11781" width="11" style="4" bestFit="1" customWidth="1"/>
    <col min="11782" max="11782" width="17.85546875" style="4" bestFit="1" customWidth="1"/>
    <col min="11783" max="12030" width="9.140625" style="4"/>
    <col min="12031" max="12031" width="9.7109375" style="4" customWidth="1"/>
    <col min="12032" max="12032" width="12.42578125" style="4" customWidth="1"/>
    <col min="12033" max="12033" width="72.42578125" style="4" customWidth="1"/>
    <col min="12034" max="12034" width="22.7109375" style="4" customWidth="1"/>
    <col min="12035" max="12035" width="18.28515625" style="4" customWidth="1"/>
    <col min="12036" max="12036" width="12.28515625" style="4" bestFit="1" customWidth="1"/>
    <col min="12037" max="12037" width="11" style="4" bestFit="1" customWidth="1"/>
    <col min="12038" max="12038" width="17.85546875" style="4" bestFit="1" customWidth="1"/>
    <col min="12039" max="12286" width="9.140625" style="4"/>
    <col min="12287" max="12287" width="9.7109375" style="4" customWidth="1"/>
    <col min="12288" max="12288" width="12.42578125" style="4" customWidth="1"/>
    <col min="12289" max="12289" width="72.42578125" style="4" customWidth="1"/>
    <col min="12290" max="12290" width="22.7109375" style="4" customWidth="1"/>
    <col min="12291" max="12291" width="18.28515625" style="4" customWidth="1"/>
    <col min="12292" max="12292" width="12.28515625" style="4" bestFit="1" customWidth="1"/>
    <col min="12293" max="12293" width="11" style="4" bestFit="1" customWidth="1"/>
    <col min="12294" max="12294" width="17.85546875" style="4" bestFit="1" customWidth="1"/>
    <col min="12295" max="12542" width="9.140625" style="4"/>
    <col min="12543" max="12543" width="9.7109375" style="4" customWidth="1"/>
    <col min="12544" max="12544" width="12.42578125" style="4" customWidth="1"/>
    <col min="12545" max="12545" width="72.42578125" style="4" customWidth="1"/>
    <col min="12546" max="12546" width="22.7109375" style="4" customWidth="1"/>
    <col min="12547" max="12547" width="18.28515625" style="4" customWidth="1"/>
    <col min="12548" max="12548" width="12.28515625" style="4" bestFit="1" customWidth="1"/>
    <col min="12549" max="12549" width="11" style="4" bestFit="1" customWidth="1"/>
    <col min="12550" max="12550" width="17.85546875" style="4" bestFit="1" customWidth="1"/>
    <col min="12551" max="12798" width="9.140625" style="4"/>
    <col min="12799" max="12799" width="9.7109375" style="4" customWidth="1"/>
    <col min="12800" max="12800" width="12.42578125" style="4" customWidth="1"/>
    <col min="12801" max="12801" width="72.42578125" style="4" customWidth="1"/>
    <col min="12802" max="12802" width="22.7109375" style="4" customWidth="1"/>
    <col min="12803" max="12803" width="18.28515625" style="4" customWidth="1"/>
    <col min="12804" max="12804" width="12.28515625" style="4" bestFit="1" customWidth="1"/>
    <col min="12805" max="12805" width="11" style="4" bestFit="1" customWidth="1"/>
    <col min="12806" max="12806" width="17.85546875" style="4" bestFit="1" customWidth="1"/>
    <col min="12807" max="13054" width="9.140625" style="4"/>
    <col min="13055" max="13055" width="9.7109375" style="4" customWidth="1"/>
    <col min="13056" max="13056" width="12.42578125" style="4" customWidth="1"/>
    <col min="13057" max="13057" width="72.42578125" style="4" customWidth="1"/>
    <col min="13058" max="13058" width="22.7109375" style="4" customWidth="1"/>
    <col min="13059" max="13059" width="18.28515625" style="4" customWidth="1"/>
    <col min="13060" max="13060" width="12.28515625" style="4" bestFit="1" customWidth="1"/>
    <col min="13061" max="13061" width="11" style="4" bestFit="1" customWidth="1"/>
    <col min="13062" max="13062" width="17.85546875" style="4" bestFit="1" customWidth="1"/>
    <col min="13063" max="13310" width="9.140625" style="4"/>
    <col min="13311" max="13311" width="9.7109375" style="4" customWidth="1"/>
    <col min="13312" max="13312" width="12.42578125" style="4" customWidth="1"/>
    <col min="13313" max="13313" width="72.42578125" style="4" customWidth="1"/>
    <col min="13314" max="13314" width="22.7109375" style="4" customWidth="1"/>
    <col min="13315" max="13315" width="18.28515625" style="4" customWidth="1"/>
    <col min="13316" max="13316" width="12.28515625" style="4" bestFit="1" customWidth="1"/>
    <col min="13317" max="13317" width="11" style="4" bestFit="1" customWidth="1"/>
    <col min="13318" max="13318" width="17.85546875" style="4" bestFit="1" customWidth="1"/>
    <col min="13319" max="13566" width="9.140625" style="4"/>
    <col min="13567" max="13567" width="9.7109375" style="4" customWidth="1"/>
    <col min="13568" max="13568" width="12.42578125" style="4" customWidth="1"/>
    <col min="13569" max="13569" width="72.42578125" style="4" customWidth="1"/>
    <col min="13570" max="13570" width="22.7109375" style="4" customWidth="1"/>
    <col min="13571" max="13571" width="18.28515625" style="4" customWidth="1"/>
    <col min="13572" max="13572" width="12.28515625" style="4" bestFit="1" customWidth="1"/>
    <col min="13573" max="13573" width="11" style="4" bestFit="1" customWidth="1"/>
    <col min="13574" max="13574" width="17.85546875" style="4" bestFit="1" customWidth="1"/>
    <col min="13575" max="13822" width="9.140625" style="4"/>
    <col min="13823" max="13823" width="9.7109375" style="4" customWidth="1"/>
    <col min="13824" max="13824" width="12.42578125" style="4" customWidth="1"/>
    <col min="13825" max="13825" width="72.42578125" style="4" customWidth="1"/>
    <col min="13826" max="13826" width="22.7109375" style="4" customWidth="1"/>
    <col min="13827" max="13827" width="18.28515625" style="4" customWidth="1"/>
    <col min="13828" max="13828" width="12.28515625" style="4" bestFit="1" customWidth="1"/>
    <col min="13829" max="13829" width="11" style="4" bestFit="1" customWidth="1"/>
    <col min="13830" max="13830" width="17.85546875" style="4" bestFit="1" customWidth="1"/>
    <col min="13831" max="14078" width="9.140625" style="4"/>
    <col min="14079" max="14079" width="9.7109375" style="4" customWidth="1"/>
    <col min="14080" max="14080" width="12.42578125" style="4" customWidth="1"/>
    <col min="14081" max="14081" width="72.42578125" style="4" customWidth="1"/>
    <col min="14082" max="14082" width="22.7109375" style="4" customWidth="1"/>
    <col min="14083" max="14083" width="18.28515625" style="4" customWidth="1"/>
    <col min="14084" max="14084" width="12.28515625" style="4" bestFit="1" customWidth="1"/>
    <col min="14085" max="14085" width="11" style="4" bestFit="1" customWidth="1"/>
    <col min="14086" max="14086" width="17.85546875" style="4" bestFit="1" customWidth="1"/>
    <col min="14087" max="14334" width="9.140625" style="4"/>
    <col min="14335" max="14335" width="9.7109375" style="4" customWidth="1"/>
    <col min="14336" max="14336" width="12.42578125" style="4" customWidth="1"/>
    <col min="14337" max="14337" width="72.42578125" style="4" customWidth="1"/>
    <col min="14338" max="14338" width="22.7109375" style="4" customWidth="1"/>
    <col min="14339" max="14339" width="18.28515625" style="4" customWidth="1"/>
    <col min="14340" max="14340" width="12.28515625" style="4" bestFit="1" customWidth="1"/>
    <col min="14341" max="14341" width="11" style="4" bestFit="1" customWidth="1"/>
    <col min="14342" max="14342" width="17.85546875" style="4" bestFit="1" customWidth="1"/>
    <col min="14343" max="14590" width="9.140625" style="4"/>
    <col min="14591" max="14591" width="9.7109375" style="4" customWidth="1"/>
    <col min="14592" max="14592" width="12.42578125" style="4" customWidth="1"/>
    <col min="14593" max="14593" width="72.42578125" style="4" customWidth="1"/>
    <col min="14594" max="14594" width="22.7109375" style="4" customWidth="1"/>
    <col min="14595" max="14595" width="18.28515625" style="4" customWidth="1"/>
    <col min="14596" max="14596" width="12.28515625" style="4" bestFit="1" customWidth="1"/>
    <col min="14597" max="14597" width="11" style="4" bestFit="1" customWidth="1"/>
    <col min="14598" max="14598" width="17.85546875" style="4" bestFit="1" customWidth="1"/>
    <col min="14599" max="14846" width="9.140625" style="4"/>
    <col min="14847" max="14847" width="9.7109375" style="4" customWidth="1"/>
    <col min="14848" max="14848" width="12.42578125" style="4" customWidth="1"/>
    <col min="14849" max="14849" width="72.42578125" style="4" customWidth="1"/>
    <col min="14850" max="14850" width="22.7109375" style="4" customWidth="1"/>
    <col min="14851" max="14851" width="18.28515625" style="4" customWidth="1"/>
    <col min="14852" max="14852" width="12.28515625" style="4" bestFit="1" customWidth="1"/>
    <col min="14853" max="14853" width="11" style="4" bestFit="1" customWidth="1"/>
    <col min="14854" max="14854" width="17.85546875" style="4" bestFit="1" customWidth="1"/>
    <col min="14855" max="15102" width="9.140625" style="4"/>
    <col min="15103" max="15103" width="9.7109375" style="4" customWidth="1"/>
    <col min="15104" max="15104" width="12.42578125" style="4" customWidth="1"/>
    <col min="15105" max="15105" width="72.42578125" style="4" customWidth="1"/>
    <col min="15106" max="15106" width="22.7109375" style="4" customWidth="1"/>
    <col min="15107" max="15107" width="18.28515625" style="4" customWidth="1"/>
    <col min="15108" max="15108" width="12.28515625" style="4" bestFit="1" customWidth="1"/>
    <col min="15109" max="15109" width="11" style="4" bestFit="1" customWidth="1"/>
    <col min="15110" max="15110" width="17.85546875" style="4" bestFit="1" customWidth="1"/>
    <col min="15111" max="15358" width="9.140625" style="4"/>
    <col min="15359" max="15359" width="9.7109375" style="4" customWidth="1"/>
    <col min="15360" max="15360" width="12.42578125" style="4" customWidth="1"/>
    <col min="15361" max="15361" width="72.42578125" style="4" customWidth="1"/>
    <col min="15362" max="15362" width="22.7109375" style="4" customWidth="1"/>
    <col min="15363" max="15363" width="18.28515625" style="4" customWidth="1"/>
    <col min="15364" max="15364" width="12.28515625" style="4" bestFit="1" customWidth="1"/>
    <col min="15365" max="15365" width="11" style="4" bestFit="1" customWidth="1"/>
    <col min="15366" max="15366" width="17.85546875" style="4" bestFit="1" customWidth="1"/>
    <col min="15367" max="15614" width="9.140625" style="4"/>
    <col min="15615" max="15615" width="9.7109375" style="4" customWidth="1"/>
    <col min="15616" max="15616" width="12.42578125" style="4" customWidth="1"/>
    <col min="15617" max="15617" width="72.42578125" style="4" customWidth="1"/>
    <col min="15618" max="15618" width="22.7109375" style="4" customWidth="1"/>
    <col min="15619" max="15619" width="18.28515625" style="4" customWidth="1"/>
    <col min="15620" max="15620" width="12.28515625" style="4" bestFit="1" customWidth="1"/>
    <col min="15621" max="15621" width="11" style="4" bestFit="1" customWidth="1"/>
    <col min="15622" max="15622" width="17.85546875" style="4" bestFit="1" customWidth="1"/>
    <col min="15623" max="15870" width="9.140625" style="4"/>
    <col min="15871" max="15871" width="9.7109375" style="4" customWidth="1"/>
    <col min="15872" max="15872" width="12.42578125" style="4" customWidth="1"/>
    <col min="15873" max="15873" width="72.42578125" style="4" customWidth="1"/>
    <col min="15874" max="15874" width="22.7109375" style="4" customWidth="1"/>
    <col min="15875" max="15875" width="18.28515625" style="4" customWidth="1"/>
    <col min="15876" max="15876" width="12.28515625" style="4" bestFit="1" customWidth="1"/>
    <col min="15877" max="15877" width="11" style="4" bestFit="1" customWidth="1"/>
    <col min="15878" max="15878" width="17.85546875" style="4" bestFit="1" customWidth="1"/>
    <col min="15879" max="16126" width="9.140625" style="4"/>
    <col min="16127" max="16127" width="9.7109375" style="4" customWidth="1"/>
    <col min="16128" max="16128" width="12.42578125" style="4" customWidth="1"/>
    <col min="16129" max="16129" width="72.42578125" style="4" customWidth="1"/>
    <col min="16130" max="16130" width="22.7109375" style="4" customWidth="1"/>
    <col min="16131" max="16131" width="18.28515625" style="4" customWidth="1"/>
    <col min="16132" max="16132" width="12.28515625" style="4" bestFit="1" customWidth="1"/>
    <col min="16133" max="16133" width="11" style="4" bestFit="1" customWidth="1"/>
    <col min="16134" max="16134" width="17.85546875" style="4" bestFit="1" customWidth="1"/>
    <col min="16135" max="16384" width="9.140625" style="4"/>
  </cols>
  <sheetData>
    <row r="1" spans="1:6">
      <c r="C1" s="2"/>
      <c r="D1" s="72" t="s">
        <v>164</v>
      </c>
      <c r="E1" s="231"/>
      <c r="F1" s="72"/>
    </row>
    <row r="2" spans="1:6" ht="17.25" customHeight="1">
      <c r="C2" s="302" t="s">
        <v>112</v>
      </c>
      <c r="D2" s="302"/>
      <c r="E2" s="2"/>
      <c r="F2" s="73"/>
    </row>
    <row r="3" spans="1:6" ht="17.25" customHeight="1">
      <c r="C3" s="302" t="s">
        <v>0</v>
      </c>
      <c r="D3" s="302"/>
      <c r="E3" s="2"/>
      <c r="F3" s="73"/>
    </row>
    <row r="4" spans="1:6">
      <c r="E4" s="74"/>
      <c r="F4" s="74"/>
    </row>
    <row r="5" spans="1:6" ht="60.75" customHeight="1">
      <c r="A5" s="303" t="s">
        <v>208</v>
      </c>
      <c r="B5" s="303"/>
      <c r="C5" s="303"/>
      <c r="D5" s="303"/>
      <c r="E5" s="152"/>
      <c r="F5" s="4"/>
    </row>
    <row r="6" spans="1:6" ht="19.5" customHeight="1">
      <c r="A6" s="172"/>
      <c r="B6" s="172"/>
      <c r="C6" s="172"/>
      <c r="D6" s="78" t="s">
        <v>36</v>
      </c>
      <c r="E6" s="232"/>
    </row>
    <row r="7" spans="1:6" ht="97.5" customHeight="1">
      <c r="A7" s="300" t="s">
        <v>113</v>
      </c>
      <c r="B7" s="300"/>
      <c r="C7" s="299" t="s">
        <v>96</v>
      </c>
      <c r="D7" s="230" t="s">
        <v>173</v>
      </c>
      <c r="E7" s="225"/>
      <c r="F7" s="226"/>
    </row>
    <row r="8" spans="1:6" ht="39" customHeight="1">
      <c r="A8" s="173" t="s">
        <v>20</v>
      </c>
      <c r="B8" s="76" t="s">
        <v>114</v>
      </c>
      <c r="C8" s="299"/>
      <c r="D8" s="255" t="s">
        <v>97</v>
      </c>
      <c r="E8" s="227"/>
      <c r="F8" s="226"/>
    </row>
    <row r="9" spans="1:6" s="167" customFormat="1" ht="18.75" customHeight="1">
      <c r="A9" s="66"/>
      <c r="B9" s="168"/>
      <c r="C9" s="229" t="s">
        <v>115</v>
      </c>
      <c r="D9" s="269">
        <f t="shared" ref="D9" si="0">D11</f>
        <v>27789.9</v>
      </c>
      <c r="E9" s="228"/>
      <c r="F9" s="228"/>
    </row>
    <row r="10" spans="1:6">
      <c r="A10" s="173"/>
      <c r="B10" s="76"/>
      <c r="C10" s="218" t="s">
        <v>99</v>
      </c>
      <c r="D10" s="255"/>
      <c r="E10" s="226"/>
      <c r="F10" s="226"/>
    </row>
    <row r="11" spans="1:6" s="167" customFormat="1" ht="42" customHeight="1">
      <c r="A11" s="66"/>
      <c r="B11" s="67"/>
      <c r="C11" s="66" t="s">
        <v>152</v>
      </c>
      <c r="D11" s="270">
        <f t="shared" ref="D11" si="1">D13</f>
        <v>27789.9</v>
      </c>
      <c r="E11" s="228"/>
      <c r="F11" s="228"/>
    </row>
    <row r="12" spans="1:6">
      <c r="A12" s="173"/>
      <c r="B12" s="173"/>
      <c r="C12" s="219" t="s">
        <v>99</v>
      </c>
      <c r="D12" s="271"/>
      <c r="E12" s="4"/>
      <c r="F12" s="4"/>
    </row>
    <row r="13" spans="1:6" s="167" customFormat="1" ht="53.25" customHeight="1">
      <c r="A13" s="176" t="str">
        <f>'h2'!D22</f>
        <v xml:space="preserve"> 1001</v>
      </c>
      <c r="B13" s="176">
        <f>'h2'!E32</f>
        <v>31001</v>
      </c>
      <c r="C13" s="166" t="str">
        <f>'h2'!F32</f>
        <v>ՀՀ տարածքային կառավարման և ենթակառուցվածքների նախարարության կարողությունների զարգացում և տեխնիկական հագեցվածության ապահովում</v>
      </c>
      <c r="D13" s="270">
        <f>'h2'!G32</f>
        <v>27789.9</v>
      </c>
    </row>
    <row r="14" spans="1:6">
      <c r="A14" s="70" t="s">
        <v>87</v>
      </c>
      <c r="B14" s="71"/>
      <c r="C14" s="71" t="s">
        <v>116</v>
      </c>
      <c r="D14" s="271"/>
      <c r="E14" s="4"/>
      <c r="F14" s="4"/>
    </row>
    <row r="15" spans="1:6" s="77" customFormat="1" ht="39" customHeight="1">
      <c r="A15" s="173"/>
      <c r="B15" s="28"/>
      <c r="C15" s="222" t="str">
        <f>C11</f>
        <v xml:space="preserve">ՀՀ ՏԱՐԱԾՔԱՅԻՆ ԿԱՌԱՎԱՐՄԱՆ ԵՎ  ԵՆԹԱԿԱՌՈՒՑՎԱԾՔՆԵՐԻ ՆԱԽԱՐԱՐՈՒԹՅՈՒՆ </v>
      </c>
      <c r="D15" s="135">
        <f t="shared" ref="D15" si="2">D13</f>
        <v>27789.9</v>
      </c>
    </row>
    <row r="16" spans="1:6">
      <c r="D16" s="254"/>
      <c r="F16" s="4"/>
    </row>
    <row r="17" spans="6:6">
      <c r="F17" s="4"/>
    </row>
  </sheetData>
  <mergeCells count="5">
    <mergeCell ref="C2:D2"/>
    <mergeCell ref="C3:D3"/>
    <mergeCell ref="A5:D5"/>
    <mergeCell ref="A7:B7"/>
    <mergeCell ref="C7:C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7"/>
  <sheetViews>
    <sheetView zoomScaleNormal="100" zoomScaleSheetLayoutView="85" workbookViewId="0">
      <selection activeCell="B7" sqref="B7:D7"/>
    </sheetView>
  </sheetViews>
  <sheetFormatPr defaultColWidth="8.28515625" defaultRowHeight="17.25"/>
  <cols>
    <col min="1" max="1" width="8.28515625" style="180"/>
    <col min="2" max="2" width="30.7109375" style="18" customWidth="1"/>
    <col min="3" max="3" width="66.42578125" style="18" customWidth="1"/>
    <col min="4" max="4" width="33" style="18" customWidth="1"/>
    <col min="5" max="5" width="23" style="18" customWidth="1"/>
    <col min="6" max="60" width="8.28515625" style="180"/>
    <col min="61" max="255" width="8.28515625" style="18"/>
    <col min="256" max="256" width="28.5703125" style="18" customWidth="1"/>
    <col min="257" max="257" width="47.7109375" style="18" customWidth="1"/>
    <col min="258" max="260" width="13.85546875" style="18" customWidth="1"/>
    <col min="261" max="261" width="15.42578125" style="18" customWidth="1"/>
    <col min="262" max="511" width="8.28515625" style="18"/>
    <col min="512" max="512" width="28.5703125" style="18" customWidth="1"/>
    <col min="513" max="513" width="47.7109375" style="18" customWidth="1"/>
    <col min="514" max="516" width="13.85546875" style="18" customWidth="1"/>
    <col min="517" max="517" width="15.42578125" style="18" customWidth="1"/>
    <col min="518" max="767" width="8.28515625" style="18"/>
    <col min="768" max="768" width="28.5703125" style="18" customWidth="1"/>
    <col min="769" max="769" width="47.7109375" style="18" customWidth="1"/>
    <col min="770" max="772" width="13.85546875" style="18" customWidth="1"/>
    <col min="773" max="773" width="15.42578125" style="18" customWidth="1"/>
    <col min="774" max="1023" width="8.28515625" style="18"/>
    <col min="1024" max="1024" width="28.5703125" style="18" customWidth="1"/>
    <col min="1025" max="1025" width="47.7109375" style="18" customWidth="1"/>
    <col min="1026" max="1028" width="13.85546875" style="18" customWidth="1"/>
    <col min="1029" max="1029" width="15.42578125" style="18" customWidth="1"/>
    <col min="1030" max="1279" width="8.28515625" style="18"/>
    <col min="1280" max="1280" width="28.5703125" style="18" customWidth="1"/>
    <col min="1281" max="1281" width="47.7109375" style="18" customWidth="1"/>
    <col min="1282" max="1284" width="13.85546875" style="18" customWidth="1"/>
    <col min="1285" max="1285" width="15.42578125" style="18" customWidth="1"/>
    <col min="1286" max="1535" width="8.28515625" style="18"/>
    <col min="1536" max="1536" width="28.5703125" style="18" customWidth="1"/>
    <col min="1537" max="1537" width="47.7109375" style="18" customWidth="1"/>
    <col min="1538" max="1540" width="13.85546875" style="18" customWidth="1"/>
    <col min="1541" max="1541" width="15.42578125" style="18" customWidth="1"/>
    <col min="1542" max="1791" width="8.28515625" style="18"/>
    <col min="1792" max="1792" width="28.5703125" style="18" customWidth="1"/>
    <col min="1793" max="1793" width="47.7109375" style="18" customWidth="1"/>
    <col min="1794" max="1796" width="13.85546875" style="18" customWidth="1"/>
    <col min="1797" max="1797" width="15.42578125" style="18" customWidth="1"/>
    <col min="1798" max="2047" width="8.28515625" style="18"/>
    <col min="2048" max="2048" width="28.5703125" style="18" customWidth="1"/>
    <col min="2049" max="2049" width="47.7109375" style="18" customWidth="1"/>
    <col min="2050" max="2052" width="13.85546875" style="18" customWidth="1"/>
    <col min="2053" max="2053" width="15.42578125" style="18" customWidth="1"/>
    <col min="2054" max="2303" width="8.28515625" style="18"/>
    <col min="2304" max="2304" width="28.5703125" style="18" customWidth="1"/>
    <col min="2305" max="2305" width="47.7109375" style="18" customWidth="1"/>
    <col min="2306" max="2308" width="13.85546875" style="18" customWidth="1"/>
    <col min="2309" max="2309" width="15.42578125" style="18" customWidth="1"/>
    <col min="2310" max="2559" width="8.28515625" style="18"/>
    <col min="2560" max="2560" width="28.5703125" style="18" customWidth="1"/>
    <col min="2561" max="2561" width="47.7109375" style="18" customWidth="1"/>
    <col min="2562" max="2564" width="13.85546875" style="18" customWidth="1"/>
    <col min="2565" max="2565" width="15.42578125" style="18" customWidth="1"/>
    <col min="2566" max="2815" width="8.28515625" style="18"/>
    <col min="2816" max="2816" width="28.5703125" style="18" customWidth="1"/>
    <col min="2817" max="2817" width="47.7109375" style="18" customWidth="1"/>
    <col min="2818" max="2820" width="13.85546875" style="18" customWidth="1"/>
    <col min="2821" max="2821" width="15.42578125" style="18" customWidth="1"/>
    <col min="2822" max="3071" width="8.28515625" style="18"/>
    <col min="3072" max="3072" width="28.5703125" style="18" customWidth="1"/>
    <col min="3073" max="3073" width="47.7109375" style="18" customWidth="1"/>
    <col min="3074" max="3076" width="13.85546875" style="18" customWidth="1"/>
    <col min="3077" max="3077" width="15.42578125" style="18" customWidth="1"/>
    <col min="3078" max="3327" width="8.28515625" style="18"/>
    <col min="3328" max="3328" width="28.5703125" style="18" customWidth="1"/>
    <col min="3329" max="3329" width="47.7109375" style="18" customWidth="1"/>
    <col min="3330" max="3332" width="13.85546875" style="18" customWidth="1"/>
    <col min="3333" max="3333" width="15.42578125" style="18" customWidth="1"/>
    <col min="3334" max="3583" width="8.28515625" style="18"/>
    <col min="3584" max="3584" width="28.5703125" style="18" customWidth="1"/>
    <col min="3585" max="3585" width="47.7109375" style="18" customWidth="1"/>
    <col min="3586" max="3588" width="13.85546875" style="18" customWidth="1"/>
    <col min="3589" max="3589" width="15.42578125" style="18" customWidth="1"/>
    <col min="3590" max="3839" width="8.28515625" style="18"/>
    <col min="3840" max="3840" width="28.5703125" style="18" customWidth="1"/>
    <col min="3841" max="3841" width="47.7109375" style="18" customWidth="1"/>
    <col min="3842" max="3844" width="13.85546875" style="18" customWidth="1"/>
    <col min="3845" max="3845" width="15.42578125" style="18" customWidth="1"/>
    <col min="3846" max="4095" width="8.28515625" style="18"/>
    <col min="4096" max="4096" width="28.5703125" style="18" customWidth="1"/>
    <col min="4097" max="4097" width="47.7109375" style="18" customWidth="1"/>
    <col min="4098" max="4100" width="13.85546875" style="18" customWidth="1"/>
    <col min="4101" max="4101" width="15.42578125" style="18" customWidth="1"/>
    <col min="4102" max="4351" width="8.28515625" style="18"/>
    <col min="4352" max="4352" width="28.5703125" style="18" customWidth="1"/>
    <col min="4353" max="4353" width="47.7109375" style="18" customWidth="1"/>
    <col min="4354" max="4356" width="13.85546875" style="18" customWidth="1"/>
    <col min="4357" max="4357" width="15.42578125" style="18" customWidth="1"/>
    <col min="4358" max="4607" width="8.28515625" style="18"/>
    <col min="4608" max="4608" width="28.5703125" style="18" customWidth="1"/>
    <col min="4609" max="4609" width="47.7109375" style="18" customWidth="1"/>
    <col min="4610" max="4612" width="13.85546875" style="18" customWidth="1"/>
    <col min="4613" max="4613" width="15.42578125" style="18" customWidth="1"/>
    <col min="4614" max="4863" width="8.28515625" style="18"/>
    <col min="4864" max="4864" width="28.5703125" style="18" customWidth="1"/>
    <col min="4865" max="4865" width="47.7109375" style="18" customWidth="1"/>
    <col min="4866" max="4868" width="13.85546875" style="18" customWidth="1"/>
    <col min="4869" max="4869" width="15.42578125" style="18" customWidth="1"/>
    <col min="4870" max="5119" width="8.28515625" style="18"/>
    <col min="5120" max="5120" width="28.5703125" style="18" customWidth="1"/>
    <col min="5121" max="5121" width="47.7109375" style="18" customWidth="1"/>
    <col min="5122" max="5124" width="13.85546875" style="18" customWidth="1"/>
    <col min="5125" max="5125" width="15.42578125" style="18" customWidth="1"/>
    <col min="5126" max="5375" width="8.28515625" style="18"/>
    <col min="5376" max="5376" width="28.5703125" style="18" customWidth="1"/>
    <col min="5377" max="5377" width="47.7109375" style="18" customWidth="1"/>
    <col min="5378" max="5380" width="13.85546875" style="18" customWidth="1"/>
    <col min="5381" max="5381" width="15.42578125" style="18" customWidth="1"/>
    <col min="5382" max="5631" width="8.28515625" style="18"/>
    <col min="5632" max="5632" width="28.5703125" style="18" customWidth="1"/>
    <col min="5633" max="5633" width="47.7109375" style="18" customWidth="1"/>
    <col min="5634" max="5636" width="13.85546875" style="18" customWidth="1"/>
    <col min="5637" max="5637" width="15.42578125" style="18" customWidth="1"/>
    <col min="5638" max="5887" width="8.28515625" style="18"/>
    <col min="5888" max="5888" width="28.5703125" style="18" customWidth="1"/>
    <col min="5889" max="5889" width="47.7109375" style="18" customWidth="1"/>
    <col min="5890" max="5892" width="13.85546875" style="18" customWidth="1"/>
    <col min="5893" max="5893" width="15.42578125" style="18" customWidth="1"/>
    <col min="5894" max="6143" width="8.28515625" style="18"/>
    <col min="6144" max="6144" width="28.5703125" style="18" customWidth="1"/>
    <col min="6145" max="6145" width="47.7109375" style="18" customWidth="1"/>
    <col min="6146" max="6148" width="13.85546875" style="18" customWidth="1"/>
    <col min="6149" max="6149" width="15.42578125" style="18" customWidth="1"/>
    <col min="6150" max="6399" width="8.28515625" style="18"/>
    <col min="6400" max="6400" width="28.5703125" style="18" customWidth="1"/>
    <col min="6401" max="6401" width="47.7109375" style="18" customWidth="1"/>
    <col min="6402" max="6404" width="13.85546875" style="18" customWidth="1"/>
    <col min="6405" max="6405" width="15.42578125" style="18" customWidth="1"/>
    <col min="6406" max="6655" width="8.28515625" style="18"/>
    <col min="6656" max="6656" width="28.5703125" style="18" customWidth="1"/>
    <col min="6657" max="6657" width="47.7109375" style="18" customWidth="1"/>
    <col min="6658" max="6660" width="13.85546875" style="18" customWidth="1"/>
    <col min="6661" max="6661" width="15.42578125" style="18" customWidth="1"/>
    <col min="6662" max="6911" width="8.28515625" style="18"/>
    <col min="6912" max="6912" width="28.5703125" style="18" customWidth="1"/>
    <col min="6913" max="6913" width="47.7109375" style="18" customWidth="1"/>
    <col min="6914" max="6916" width="13.85546875" style="18" customWidth="1"/>
    <col min="6917" max="6917" width="15.42578125" style="18" customWidth="1"/>
    <col min="6918" max="7167" width="8.28515625" style="18"/>
    <col min="7168" max="7168" width="28.5703125" style="18" customWidth="1"/>
    <col min="7169" max="7169" width="47.7109375" style="18" customWidth="1"/>
    <col min="7170" max="7172" width="13.85546875" style="18" customWidth="1"/>
    <col min="7173" max="7173" width="15.42578125" style="18" customWidth="1"/>
    <col min="7174" max="7423" width="8.28515625" style="18"/>
    <col min="7424" max="7424" width="28.5703125" style="18" customWidth="1"/>
    <col min="7425" max="7425" width="47.7109375" style="18" customWidth="1"/>
    <col min="7426" max="7428" width="13.85546875" style="18" customWidth="1"/>
    <col min="7429" max="7429" width="15.42578125" style="18" customWidth="1"/>
    <col min="7430" max="7679" width="8.28515625" style="18"/>
    <col min="7680" max="7680" width="28.5703125" style="18" customWidth="1"/>
    <col min="7681" max="7681" width="47.7109375" style="18" customWidth="1"/>
    <col min="7682" max="7684" width="13.85546875" style="18" customWidth="1"/>
    <col min="7685" max="7685" width="15.42578125" style="18" customWidth="1"/>
    <col min="7686" max="7935" width="8.28515625" style="18"/>
    <col min="7936" max="7936" width="28.5703125" style="18" customWidth="1"/>
    <col min="7937" max="7937" width="47.7109375" style="18" customWidth="1"/>
    <col min="7938" max="7940" width="13.85546875" style="18" customWidth="1"/>
    <col min="7941" max="7941" width="15.42578125" style="18" customWidth="1"/>
    <col min="7942" max="8191" width="8.28515625" style="18"/>
    <col min="8192" max="8192" width="28.5703125" style="18" customWidth="1"/>
    <col min="8193" max="8193" width="47.7109375" style="18" customWidth="1"/>
    <col min="8194" max="8196" width="13.85546875" style="18" customWidth="1"/>
    <col min="8197" max="8197" width="15.42578125" style="18" customWidth="1"/>
    <col min="8198" max="8447" width="8.28515625" style="18"/>
    <col min="8448" max="8448" width="28.5703125" style="18" customWidth="1"/>
    <col min="8449" max="8449" width="47.7109375" style="18" customWidth="1"/>
    <col min="8450" max="8452" width="13.85546875" style="18" customWidth="1"/>
    <col min="8453" max="8453" width="15.42578125" style="18" customWidth="1"/>
    <col min="8454" max="8703" width="8.28515625" style="18"/>
    <col min="8704" max="8704" width="28.5703125" style="18" customWidth="1"/>
    <col min="8705" max="8705" width="47.7109375" style="18" customWidth="1"/>
    <col min="8706" max="8708" width="13.85546875" style="18" customWidth="1"/>
    <col min="8709" max="8709" width="15.42578125" style="18" customWidth="1"/>
    <col min="8710" max="8959" width="8.28515625" style="18"/>
    <col min="8960" max="8960" width="28.5703125" style="18" customWidth="1"/>
    <col min="8961" max="8961" width="47.7109375" style="18" customWidth="1"/>
    <col min="8962" max="8964" width="13.85546875" style="18" customWidth="1"/>
    <col min="8965" max="8965" width="15.42578125" style="18" customWidth="1"/>
    <col min="8966" max="9215" width="8.28515625" style="18"/>
    <col min="9216" max="9216" width="28.5703125" style="18" customWidth="1"/>
    <col min="9217" max="9217" width="47.7109375" style="18" customWidth="1"/>
    <col min="9218" max="9220" width="13.85546875" style="18" customWidth="1"/>
    <col min="9221" max="9221" width="15.42578125" style="18" customWidth="1"/>
    <col min="9222" max="9471" width="8.28515625" style="18"/>
    <col min="9472" max="9472" width="28.5703125" style="18" customWidth="1"/>
    <col min="9473" max="9473" width="47.7109375" style="18" customWidth="1"/>
    <col min="9474" max="9476" width="13.85546875" style="18" customWidth="1"/>
    <col min="9477" max="9477" width="15.42578125" style="18" customWidth="1"/>
    <col min="9478" max="9727" width="8.28515625" style="18"/>
    <col min="9728" max="9728" width="28.5703125" style="18" customWidth="1"/>
    <col min="9729" max="9729" width="47.7109375" style="18" customWidth="1"/>
    <col min="9730" max="9732" width="13.85546875" style="18" customWidth="1"/>
    <col min="9733" max="9733" width="15.42578125" style="18" customWidth="1"/>
    <col min="9734" max="9983" width="8.28515625" style="18"/>
    <col min="9984" max="9984" width="28.5703125" style="18" customWidth="1"/>
    <col min="9985" max="9985" width="47.7109375" style="18" customWidth="1"/>
    <col min="9986" max="9988" width="13.85546875" style="18" customWidth="1"/>
    <col min="9989" max="9989" width="15.42578125" style="18" customWidth="1"/>
    <col min="9990" max="10239" width="8.28515625" style="18"/>
    <col min="10240" max="10240" width="28.5703125" style="18" customWidth="1"/>
    <col min="10241" max="10241" width="47.7109375" style="18" customWidth="1"/>
    <col min="10242" max="10244" width="13.85546875" style="18" customWidth="1"/>
    <col min="10245" max="10245" width="15.42578125" style="18" customWidth="1"/>
    <col min="10246" max="10495" width="8.28515625" style="18"/>
    <col min="10496" max="10496" width="28.5703125" style="18" customWidth="1"/>
    <col min="10497" max="10497" width="47.7109375" style="18" customWidth="1"/>
    <col min="10498" max="10500" width="13.85546875" style="18" customWidth="1"/>
    <col min="10501" max="10501" width="15.42578125" style="18" customWidth="1"/>
    <col min="10502" max="10751" width="8.28515625" style="18"/>
    <col min="10752" max="10752" width="28.5703125" style="18" customWidth="1"/>
    <col min="10753" max="10753" width="47.7109375" style="18" customWidth="1"/>
    <col min="10754" max="10756" width="13.85546875" style="18" customWidth="1"/>
    <col min="10757" max="10757" width="15.42578125" style="18" customWidth="1"/>
    <col min="10758" max="11007" width="8.28515625" style="18"/>
    <col min="11008" max="11008" width="28.5703125" style="18" customWidth="1"/>
    <col min="11009" max="11009" width="47.7109375" style="18" customWidth="1"/>
    <col min="11010" max="11012" width="13.85546875" style="18" customWidth="1"/>
    <col min="11013" max="11013" width="15.42578125" style="18" customWidth="1"/>
    <col min="11014" max="11263" width="8.28515625" style="18"/>
    <col min="11264" max="11264" width="28.5703125" style="18" customWidth="1"/>
    <col min="11265" max="11265" width="47.7109375" style="18" customWidth="1"/>
    <col min="11266" max="11268" width="13.85546875" style="18" customWidth="1"/>
    <col min="11269" max="11269" width="15.42578125" style="18" customWidth="1"/>
    <col min="11270" max="11519" width="8.28515625" style="18"/>
    <col min="11520" max="11520" width="28.5703125" style="18" customWidth="1"/>
    <col min="11521" max="11521" width="47.7109375" style="18" customWidth="1"/>
    <col min="11522" max="11524" width="13.85546875" style="18" customWidth="1"/>
    <col min="11525" max="11525" width="15.42578125" style="18" customWidth="1"/>
    <col min="11526" max="11775" width="8.28515625" style="18"/>
    <col min="11776" max="11776" width="28.5703125" style="18" customWidth="1"/>
    <col min="11777" max="11777" width="47.7109375" style="18" customWidth="1"/>
    <col min="11778" max="11780" width="13.85546875" style="18" customWidth="1"/>
    <col min="11781" max="11781" width="15.42578125" style="18" customWidth="1"/>
    <col min="11782" max="12031" width="8.28515625" style="18"/>
    <col min="12032" max="12032" width="28.5703125" style="18" customWidth="1"/>
    <col min="12033" max="12033" width="47.7109375" style="18" customWidth="1"/>
    <col min="12034" max="12036" width="13.85546875" style="18" customWidth="1"/>
    <col min="12037" max="12037" width="15.42578125" style="18" customWidth="1"/>
    <col min="12038" max="12287" width="8.28515625" style="18"/>
    <col min="12288" max="12288" width="28.5703125" style="18" customWidth="1"/>
    <col min="12289" max="12289" width="47.7109375" style="18" customWidth="1"/>
    <col min="12290" max="12292" width="13.85546875" style="18" customWidth="1"/>
    <col min="12293" max="12293" width="15.42578125" style="18" customWidth="1"/>
    <col min="12294" max="12543" width="8.28515625" style="18"/>
    <col min="12544" max="12544" width="28.5703125" style="18" customWidth="1"/>
    <col min="12545" max="12545" width="47.7109375" style="18" customWidth="1"/>
    <col min="12546" max="12548" width="13.85546875" style="18" customWidth="1"/>
    <col min="12549" max="12549" width="15.42578125" style="18" customWidth="1"/>
    <col min="12550" max="12799" width="8.28515625" style="18"/>
    <col min="12800" max="12800" width="28.5703125" style="18" customWidth="1"/>
    <col min="12801" max="12801" width="47.7109375" style="18" customWidth="1"/>
    <col min="12802" max="12804" width="13.85546875" style="18" customWidth="1"/>
    <col min="12805" max="12805" width="15.42578125" style="18" customWidth="1"/>
    <col min="12806" max="13055" width="8.28515625" style="18"/>
    <col min="13056" max="13056" width="28.5703125" style="18" customWidth="1"/>
    <col min="13057" max="13057" width="47.7109375" style="18" customWidth="1"/>
    <col min="13058" max="13060" width="13.85546875" style="18" customWidth="1"/>
    <col min="13061" max="13061" width="15.42578125" style="18" customWidth="1"/>
    <col min="13062" max="13311" width="8.28515625" style="18"/>
    <col min="13312" max="13312" width="28.5703125" style="18" customWidth="1"/>
    <col min="13313" max="13313" width="47.7109375" style="18" customWidth="1"/>
    <col min="13314" max="13316" width="13.85546875" style="18" customWidth="1"/>
    <col min="13317" max="13317" width="15.42578125" style="18" customWidth="1"/>
    <col min="13318" max="13567" width="8.28515625" style="18"/>
    <col min="13568" max="13568" width="28.5703125" style="18" customWidth="1"/>
    <col min="13569" max="13569" width="47.7109375" style="18" customWidth="1"/>
    <col min="13570" max="13572" width="13.85546875" style="18" customWidth="1"/>
    <col min="13573" max="13573" width="15.42578125" style="18" customWidth="1"/>
    <col min="13574" max="13823" width="8.28515625" style="18"/>
    <col min="13824" max="13824" width="28.5703125" style="18" customWidth="1"/>
    <col min="13825" max="13825" width="47.7109375" style="18" customWidth="1"/>
    <col min="13826" max="13828" width="13.85546875" style="18" customWidth="1"/>
    <col min="13829" max="13829" width="15.42578125" style="18" customWidth="1"/>
    <col min="13830" max="14079" width="8.28515625" style="18"/>
    <col min="14080" max="14080" width="28.5703125" style="18" customWidth="1"/>
    <col min="14081" max="14081" width="47.7109375" style="18" customWidth="1"/>
    <col min="14082" max="14084" width="13.85546875" style="18" customWidth="1"/>
    <col min="14085" max="14085" width="15.42578125" style="18" customWidth="1"/>
    <col min="14086" max="14335" width="8.28515625" style="18"/>
    <col min="14336" max="14336" width="28.5703125" style="18" customWidth="1"/>
    <col min="14337" max="14337" width="47.7109375" style="18" customWidth="1"/>
    <col min="14338" max="14340" width="13.85546875" style="18" customWidth="1"/>
    <col min="14341" max="14341" width="15.42578125" style="18" customWidth="1"/>
    <col min="14342" max="14591" width="8.28515625" style="18"/>
    <col min="14592" max="14592" width="28.5703125" style="18" customWidth="1"/>
    <col min="14593" max="14593" width="47.7109375" style="18" customWidth="1"/>
    <col min="14594" max="14596" width="13.85546875" style="18" customWidth="1"/>
    <col min="14597" max="14597" width="15.42578125" style="18" customWidth="1"/>
    <col min="14598" max="14847" width="8.28515625" style="18"/>
    <col min="14848" max="14848" width="28.5703125" style="18" customWidth="1"/>
    <col min="14849" max="14849" width="47.7109375" style="18" customWidth="1"/>
    <col min="14850" max="14852" width="13.85546875" style="18" customWidth="1"/>
    <col min="14853" max="14853" width="15.42578125" style="18" customWidth="1"/>
    <col min="14854" max="15103" width="8.28515625" style="18"/>
    <col min="15104" max="15104" width="28.5703125" style="18" customWidth="1"/>
    <col min="15105" max="15105" width="47.7109375" style="18" customWidth="1"/>
    <col min="15106" max="15108" width="13.85546875" style="18" customWidth="1"/>
    <col min="15109" max="15109" width="15.42578125" style="18" customWidth="1"/>
    <col min="15110" max="15359" width="8.28515625" style="18"/>
    <col min="15360" max="15360" width="28.5703125" style="18" customWidth="1"/>
    <col min="15361" max="15361" width="47.7109375" style="18" customWidth="1"/>
    <col min="15362" max="15364" width="13.85546875" style="18" customWidth="1"/>
    <col min="15365" max="15365" width="15.42578125" style="18" customWidth="1"/>
    <col min="15366" max="15615" width="8.28515625" style="18"/>
    <col min="15616" max="15616" width="28.5703125" style="18" customWidth="1"/>
    <col min="15617" max="15617" width="47.7109375" style="18" customWidth="1"/>
    <col min="15618" max="15620" width="13.85546875" style="18" customWidth="1"/>
    <col min="15621" max="15621" width="15.42578125" style="18" customWidth="1"/>
    <col min="15622" max="15871" width="8.28515625" style="18"/>
    <col min="15872" max="15872" width="28.5703125" style="18" customWidth="1"/>
    <col min="15873" max="15873" width="47.7109375" style="18" customWidth="1"/>
    <col min="15874" max="15876" width="13.85546875" style="18" customWidth="1"/>
    <col min="15877" max="15877" width="15.42578125" style="18" customWidth="1"/>
    <col min="15878" max="16127" width="8.28515625" style="18"/>
    <col min="16128" max="16128" width="28.5703125" style="18" customWidth="1"/>
    <col min="16129" max="16129" width="47.7109375" style="18" customWidth="1"/>
    <col min="16130" max="16132" width="13.85546875" style="18" customWidth="1"/>
    <col min="16133" max="16133" width="15.42578125" style="18" customWidth="1"/>
    <col min="16134" max="16384" width="8.28515625" style="18"/>
  </cols>
  <sheetData>
    <row r="1" spans="1:60">
      <c r="B1" s="304" t="s">
        <v>94</v>
      </c>
      <c r="C1" s="304"/>
      <c r="D1" s="304"/>
      <c r="E1" s="253"/>
      <c r="F1" s="185"/>
    </row>
    <row r="2" spans="1:60" s="1" customFormat="1" ht="17.25" customHeight="1">
      <c r="A2" s="181"/>
      <c r="B2" s="290" t="s">
        <v>59</v>
      </c>
      <c r="C2" s="290"/>
      <c r="D2" s="290"/>
      <c r="E2" s="130"/>
      <c r="F2" s="186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</row>
    <row r="3" spans="1:60" s="1" customFormat="1" ht="17.25" customHeight="1">
      <c r="A3" s="181"/>
      <c r="B3" s="290" t="s">
        <v>0</v>
      </c>
      <c r="C3" s="290"/>
      <c r="D3" s="290"/>
      <c r="E3" s="130"/>
      <c r="F3" s="186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</row>
    <row r="4" spans="1:60" s="1" customFormat="1" ht="16.5" customHeight="1">
      <c r="A4" s="181"/>
      <c r="B4" s="171"/>
      <c r="C4" s="171"/>
      <c r="D4" s="171"/>
      <c r="E4" s="171"/>
      <c r="F4" s="186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81"/>
      <c r="AR4" s="181"/>
      <c r="AS4" s="181"/>
      <c r="AT4" s="181"/>
      <c r="AU4" s="181"/>
      <c r="AV4" s="181"/>
      <c r="AW4" s="181"/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</row>
    <row r="5" spans="1:60" s="1" customFormat="1" ht="17.25" customHeight="1">
      <c r="A5" s="181"/>
      <c r="B5" s="171"/>
      <c r="C5" s="171"/>
      <c r="D5" s="171"/>
      <c r="E5" s="171"/>
      <c r="F5" s="186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181"/>
      <c r="AQ5" s="181"/>
      <c r="AR5" s="181"/>
      <c r="AS5" s="181"/>
      <c r="AT5" s="181"/>
      <c r="AU5" s="181"/>
      <c r="AV5" s="181"/>
      <c r="AW5" s="181"/>
      <c r="AX5" s="181"/>
      <c r="AY5" s="181"/>
      <c r="AZ5" s="181"/>
      <c r="BA5" s="181"/>
      <c r="BB5" s="181"/>
      <c r="BC5" s="181"/>
      <c r="BD5" s="181"/>
      <c r="BE5" s="181"/>
      <c r="BF5" s="181"/>
      <c r="BG5" s="181"/>
      <c r="BH5" s="181"/>
    </row>
    <row r="6" spans="1:60" s="1" customFormat="1" ht="17.25" customHeight="1">
      <c r="A6" s="181"/>
      <c r="B6" s="171"/>
      <c r="C6" s="171"/>
      <c r="D6" s="171"/>
      <c r="E6" s="171"/>
      <c r="F6" s="186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</row>
    <row r="7" spans="1:60" ht="55.5" customHeight="1">
      <c r="B7" s="315" t="s">
        <v>161</v>
      </c>
      <c r="C7" s="315"/>
      <c r="D7" s="315"/>
      <c r="E7" s="253"/>
      <c r="F7" s="185"/>
    </row>
    <row r="8" spans="1:60" ht="21.75" customHeight="1">
      <c r="B8" s="224"/>
      <c r="C8" s="314" t="s">
        <v>42</v>
      </c>
      <c r="D8" s="314"/>
      <c r="E8" s="252"/>
      <c r="F8" s="185"/>
    </row>
    <row r="9" spans="1:60" ht="21.75" customHeight="1">
      <c r="B9" s="174"/>
      <c r="C9" s="314" t="s">
        <v>61</v>
      </c>
      <c r="D9" s="314"/>
      <c r="E9" s="252"/>
      <c r="F9" s="185"/>
    </row>
    <row r="10" spans="1:60" ht="25.5" customHeight="1">
      <c r="B10" s="312" t="s">
        <v>22</v>
      </c>
      <c r="C10" s="312"/>
      <c r="D10" s="312"/>
      <c r="E10" s="312"/>
      <c r="F10" s="185"/>
    </row>
    <row r="11" spans="1:60" ht="21.75" customHeight="1">
      <c r="B11" s="38" t="s">
        <v>43</v>
      </c>
      <c r="C11" s="38"/>
      <c r="D11" s="38"/>
      <c r="E11" s="38"/>
      <c r="F11" s="185"/>
    </row>
    <row r="12" spans="1:60">
      <c r="B12" s="4"/>
      <c r="C12" s="4"/>
      <c r="D12" s="4"/>
      <c r="E12" s="4"/>
      <c r="F12" s="185"/>
    </row>
    <row r="13" spans="1:60" s="29" customFormat="1">
      <c r="A13" s="180"/>
      <c r="B13" s="30"/>
      <c r="C13" s="30"/>
      <c r="D13" s="30"/>
      <c r="E13" s="30"/>
      <c r="F13" s="185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80"/>
      <c r="AD13" s="180"/>
      <c r="AE13" s="180"/>
      <c r="AF13" s="180"/>
      <c r="AG13" s="180"/>
      <c r="AH13" s="180"/>
      <c r="AI13" s="180"/>
      <c r="AJ13" s="180"/>
      <c r="AK13" s="180"/>
      <c r="AL13" s="180"/>
      <c r="AM13" s="180"/>
      <c r="AN13" s="180"/>
      <c r="AO13" s="180"/>
      <c r="AP13" s="180"/>
      <c r="AQ13" s="18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</row>
    <row r="14" spans="1:60" s="29" customFormat="1" ht="23.25" customHeight="1">
      <c r="A14" s="180"/>
      <c r="B14" s="35" t="s">
        <v>6</v>
      </c>
      <c r="C14" s="37" t="s">
        <v>7</v>
      </c>
      <c r="D14" s="32"/>
      <c r="E14" s="32"/>
      <c r="F14" s="185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80"/>
      <c r="AD14" s="180"/>
      <c r="AE14" s="180"/>
      <c r="AF14" s="180"/>
      <c r="AG14" s="180"/>
      <c r="AH14" s="180"/>
      <c r="AI14" s="180"/>
      <c r="AJ14" s="180"/>
      <c r="AK14" s="180"/>
      <c r="AL14" s="180"/>
      <c r="AM14" s="180"/>
      <c r="AN14" s="180"/>
      <c r="AO14" s="180"/>
      <c r="AP14" s="180"/>
      <c r="AQ14" s="180"/>
      <c r="AR14" s="180"/>
      <c r="AS14" s="180"/>
      <c r="AT14" s="180"/>
      <c r="AU14" s="180"/>
      <c r="AV14" s="180"/>
      <c r="AW14" s="180"/>
      <c r="AX14" s="180"/>
      <c r="AY14" s="180"/>
      <c r="AZ14" s="180"/>
      <c r="BA14" s="180"/>
      <c r="BB14" s="180"/>
      <c r="BC14" s="180"/>
      <c r="BD14" s="180"/>
      <c r="BE14" s="180"/>
      <c r="BF14" s="180"/>
      <c r="BG14" s="180"/>
      <c r="BH14" s="180"/>
    </row>
    <row r="15" spans="1:60" s="29" customFormat="1" ht="54" customHeight="1">
      <c r="A15" s="180"/>
      <c r="B15" s="31" t="str">
        <f>C17</f>
        <v xml:space="preserve"> 1001 </v>
      </c>
      <c r="C15" s="48" t="s">
        <v>77</v>
      </c>
      <c r="D15" s="32"/>
      <c r="E15" s="33"/>
      <c r="F15" s="185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80"/>
      <c r="AI15" s="180"/>
      <c r="AJ15" s="180"/>
      <c r="AK15" s="180"/>
      <c r="AL15" s="180"/>
      <c r="AM15" s="180"/>
      <c r="AN15" s="180"/>
      <c r="AO15" s="180"/>
      <c r="AP15" s="180"/>
      <c r="AQ15" s="180"/>
      <c r="AR15" s="180"/>
      <c r="AS15" s="180"/>
      <c r="AT15" s="180"/>
      <c r="AU15" s="180"/>
      <c r="AV15" s="180"/>
      <c r="AW15" s="180"/>
      <c r="AX15" s="180"/>
      <c r="AY15" s="180"/>
      <c r="AZ15" s="180"/>
      <c r="BA15" s="180"/>
      <c r="BB15" s="180"/>
      <c r="BC15" s="180"/>
      <c r="BD15" s="180"/>
      <c r="BE15" s="180"/>
      <c r="BF15" s="180"/>
      <c r="BG15" s="180"/>
      <c r="BH15" s="180"/>
    </row>
    <row r="16" spans="1:60" s="29" customFormat="1" ht="27.75" customHeight="1">
      <c r="A16" s="180"/>
      <c r="B16" s="42" t="s">
        <v>8</v>
      </c>
      <c r="C16" s="41"/>
      <c r="D16" s="32"/>
      <c r="E16" s="32"/>
      <c r="F16" s="185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 s="180"/>
      <c r="AG16" s="180"/>
      <c r="AH16" s="180"/>
      <c r="AI16" s="180"/>
      <c r="AJ16" s="180"/>
      <c r="AK16" s="180"/>
      <c r="AL16" s="180"/>
      <c r="AM16" s="180"/>
      <c r="AN16" s="180"/>
      <c r="AO16" s="180"/>
      <c r="AP16" s="180"/>
      <c r="AQ16" s="180"/>
      <c r="AR16" s="180"/>
      <c r="AS16" s="180"/>
      <c r="AT16" s="180"/>
      <c r="AU16" s="180"/>
      <c r="AV16" s="180"/>
      <c r="AW16" s="180"/>
      <c r="AX16" s="180"/>
      <c r="AY16" s="180"/>
      <c r="AZ16" s="180"/>
      <c r="BA16" s="180"/>
      <c r="BB16" s="180"/>
      <c r="BC16" s="180"/>
      <c r="BD16" s="180"/>
      <c r="BE16" s="180"/>
      <c r="BF16" s="180"/>
      <c r="BG16" s="180"/>
      <c r="BH16" s="180"/>
    </row>
    <row r="17" spans="1:60" s="30" customFormat="1" ht="99" customHeight="1">
      <c r="A17" s="178"/>
      <c r="B17" s="250" t="s">
        <v>9</v>
      </c>
      <c r="C17" s="170" t="s">
        <v>71</v>
      </c>
      <c r="D17" s="219" t="s">
        <v>62</v>
      </c>
      <c r="E17" s="234"/>
      <c r="F17" s="179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</row>
    <row r="18" spans="1:60" s="30" customFormat="1" ht="35.25" customHeight="1">
      <c r="A18" s="178"/>
      <c r="B18" s="250" t="s">
        <v>10</v>
      </c>
      <c r="C18" s="170" t="s">
        <v>72</v>
      </c>
      <c r="D18" s="219" t="str">
        <f>D31</f>
        <v>Տարի</v>
      </c>
      <c r="F18" s="179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</row>
    <row r="19" spans="1:60" s="30" customFormat="1" ht="42" customHeight="1">
      <c r="A19" s="178"/>
      <c r="B19" s="251" t="s">
        <v>11</v>
      </c>
      <c r="C19" s="170" t="s">
        <v>73</v>
      </c>
      <c r="D19" s="28"/>
      <c r="E19" s="32"/>
      <c r="F19" s="179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  <c r="AT19" s="178"/>
      <c r="AU19" s="178"/>
      <c r="AV19" s="178"/>
      <c r="AW19" s="178"/>
      <c r="AX19" s="178"/>
      <c r="AY19" s="178"/>
      <c r="AZ19" s="178"/>
      <c r="BA19" s="178"/>
      <c r="BB19" s="178"/>
      <c r="BC19" s="178"/>
      <c r="BD19" s="178"/>
      <c r="BE19" s="178"/>
      <c r="BF19" s="178"/>
      <c r="BG19" s="178"/>
      <c r="BH19" s="178"/>
    </row>
    <row r="20" spans="1:60" s="30" customFormat="1" ht="89.25" customHeight="1">
      <c r="A20" s="178"/>
      <c r="B20" s="250" t="s">
        <v>12</v>
      </c>
      <c r="C20" s="170" t="s">
        <v>74</v>
      </c>
      <c r="D20" s="28"/>
      <c r="E20" s="33"/>
      <c r="F20" s="179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  <c r="AT20" s="178"/>
      <c r="AU20" s="178"/>
      <c r="AV20" s="178"/>
      <c r="AW20" s="178"/>
      <c r="AX20" s="178"/>
      <c r="AY20" s="178"/>
      <c r="AZ20" s="178"/>
      <c r="BA20" s="178"/>
      <c r="BB20" s="178"/>
      <c r="BC20" s="178"/>
      <c r="BD20" s="178"/>
      <c r="BE20" s="178"/>
      <c r="BF20" s="178"/>
      <c r="BG20" s="178"/>
      <c r="BH20" s="178"/>
    </row>
    <row r="21" spans="1:60" s="30" customFormat="1" ht="24" customHeight="1">
      <c r="A21" s="178"/>
      <c r="B21" s="93" t="s">
        <v>13</v>
      </c>
      <c r="C21" s="170" t="s">
        <v>60</v>
      </c>
      <c r="D21" s="28"/>
      <c r="E21" s="236"/>
      <c r="F21" s="179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8"/>
      <c r="BF21" s="178"/>
      <c r="BG21" s="178"/>
      <c r="BH21" s="178"/>
    </row>
    <row r="22" spans="1:60" s="30" customFormat="1" ht="58.5" customHeight="1">
      <c r="A22" s="178"/>
      <c r="B22" s="93" t="s">
        <v>75</v>
      </c>
      <c r="C22" s="170" t="s">
        <v>76</v>
      </c>
      <c r="D22" s="28"/>
      <c r="E22" s="234"/>
      <c r="F22" s="179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8"/>
      <c r="BF22" s="178"/>
      <c r="BG22" s="178"/>
      <c r="BH22" s="178"/>
    </row>
    <row r="23" spans="1:60" s="30" customFormat="1" ht="18" customHeight="1">
      <c r="A23" s="178"/>
      <c r="B23" s="313" t="s">
        <v>14</v>
      </c>
      <c r="C23" s="313"/>
      <c r="D23" s="27"/>
      <c r="E23" s="233"/>
      <c r="F23" s="179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8"/>
      <c r="BF23" s="178"/>
      <c r="BG23" s="178"/>
      <c r="BH23" s="178"/>
    </row>
    <row r="24" spans="1:60" s="30" customFormat="1" ht="26.25" customHeight="1">
      <c r="A24" s="178"/>
      <c r="B24" s="311" t="s">
        <v>15</v>
      </c>
      <c r="C24" s="311"/>
      <c r="D24" s="40">
        <f>'h2'!G24</f>
        <v>-27789.9</v>
      </c>
      <c r="E24" s="234"/>
      <c r="F24" s="179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  <c r="AS24" s="178"/>
      <c r="AT24" s="178"/>
      <c r="AU24" s="178"/>
      <c r="AV24" s="178"/>
      <c r="AW24" s="178"/>
      <c r="AX24" s="178"/>
      <c r="AY24" s="178"/>
      <c r="AZ24" s="178"/>
      <c r="BA24" s="178"/>
      <c r="BB24" s="178"/>
      <c r="BC24" s="178"/>
      <c r="BD24" s="178"/>
      <c r="BE24" s="178"/>
      <c r="BF24" s="178"/>
      <c r="BG24" s="178"/>
      <c r="BH24" s="178"/>
    </row>
    <row r="25" spans="1:60" s="30" customFormat="1" ht="26.25" customHeight="1">
      <c r="A25" s="178"/>
      <c r="B25" s="160"/>
      <c r="C25" s="160"/>
      <c r="D25" s="161"/>
      <c r="E25" s="234"/>
      <c r="F25" s="179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</row>
    <row r="26" spans="1:60" s="29" customFormat="1">
      <c r="A26" s="180"/>
      <c r="B26" s="30"/>
      <c r="C26" s="30"/>
      <c r="D26" s="30"/>
      <c r="E26" s="234"/>
      <c r="F26" s="185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0"/>
      <c r="AI26" s="180"/>
      <c r="AJ26" s="180"/>
      <c r="AK26" s="180"/>
      <c r="AL26" s="180"/>
      <c r="AM26" s="180"/>
      <c r="AN26" s="180"/>
      <c r="AO26" s="180"/>
      <c r="AP26" s="180"/>
      <c r="AQ26" s="180"/>
      <c r="AR26" s="180"/>
      <c r="AS26" s="180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80"/>
      <c r="BH26" s="180"/>
    </row>
    <row r="27" spans="1:60" s="29" customFormat="1" ht="23.25" customHeight="1">
      <c r="A27" s="180"/>
      <c r="B27" s="35" t="s">
        <v>6</v>
      </c>
      <c r="C27" s="37" t="s">
        <v>7</v>
      </c>
      <c r="D27" s="32"/>
      <c r="E27" s="234"/>
      <c r="F27" s="185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0"/>
      <c r="AO27" s="180"/>
      <c r="AP27" s="180"/>
      <c r="AQ27" s="180"/>
      <c r="AR27" s="180"/>
      <c r="AS27" s="180"/>
      <c r="AT27" s="180"/>
      <c r="AU27" s="180"/>
      <c r="AV27" s="180"/>
      <c r="AW27" s="180"/>
      <c r="AX27" s="180"/>
      <c r="AY27" s="180"/>
      <c r="AZ27" s="180"/>
      <c r="BA27" s="180"/>
      <c r="BB27" s="180"/>
      <c r="BC27" s="180"/>
      <c r="BD27" s="180"/>
      <c r="BE27" s="180"/>
      <c r="BF27" s="180"/>
      <c r="BG27" s="180"/>
      <c r="BH27" s="180"/>
    </row>
    <row r="28" spans="1:60" s="29" customFormat="1" ht="53.25" customHeight="1">
      <c r="A28" s="180"/>
      <c r="B28" s="31">
        <v>1001</v>
      </c>
      <c r="C28" s="48" t="s">
        <v>77</v>
      </c>
      <c r="D28" s="32"/>
      <c r="E28" s="226"/>
      <c r="F28" s="185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</row>
    <row r="29" spans="1:60" s="29" customFormat="1" ht="30" customHeight="1">
      <c r="A29" s="180"/>
      <c r="B29" s="42" t="s">
        <v>8</v>
      </c>
      <c r="C29" s="41"/>
      <c r="D29" s="32"/>
      <c r="E29" s="161"/>
      <c r="F29" s="237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80"/>
      <c r="AH29" s="180"/>
      <c r="AI29" s="180"/>
      <c r="AJ29" s="180"/>
      <c r="AK29" s="180"/>
      <c r="AL29" s="180"/>
      <c r="AM29" s="180"/>
      <c r="AN29" s="180"/>
      <c r="AO29" s="180"/>
      <c r="AP29" s="180"/>
      <c r="AQ29" s="180"/>
      <c r="AR29" s="180"/>
      <c r="AS29" s="180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</row>
    <row r="30" spans="1:60" s="30" customFormat="1" ht="69.75" customHeight="1">
      <c r="A30" s="178"/>
      <c r="B30" s="36" t="s">
        <v>9</v>
      </c>
      <c r="C30" s="162" t="s">
        <v>71</v>
      </c>
      <c r="D30" s="219" t="s">
        <v>170</v>
      </c>
      <c r="E30" s="235"/>
      <c r="F30" s="23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8"/>
      <c r="BH30" s="178"/>
    </row>
    <row r="31" spans="1:60" s="30" customFormat="1" ht="34.5" customHeight="1">
      <c r="A31" s="178"/>
      <c r="B31" s="36" t="s">
        <v>10</v>
      </c>
      <c r="C31" s="162">
        <f>'h2'!E32</f>
        <v>31001</v>
      </c>
      <c r="D31" s="219" t="s">
        <v>97</v>
      </c>
      <c r="E31" s="221"/>
      <c r="F31" s="23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</row>
    <row r="32" spans="1:60" s="30" customFormat="1" ht="56.25" customHeight="1">
      <c r="A32" s="178"/>
      <c r="B32" s="36" t="s">
        <v>11</v>
      </c>
      <c r="C32" s="162" t="s">
        <v>147</v>
      </c>
      <c r="D32" s="28"/>
      <c r="E32" s="221"/>
      <c r="F32" s="23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</row>
    <row r="33" spans="1:60" s="30" customFormat="1" ht="60" customHeight="1">
      <c r="A33" s="178"/>
      <c r="B33" s="36" t="s">
        <v>12</v>
      </c>
      <c r="C33" s="239" t="s">
        <v>166</v>
      </c>
      <c r="D33" s="28"/>
      <c r="E33" s="193"/>
      <c r="F33" s="179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8"/>
      <c r="BF33" s="178"/>
      <c r="BG33" s="178"/>
      <c r="BH33" s="178"/>
    </row>
    <row r="34" spans="1:60" s="30" customFormat="1" ht="37.5" customHeight="1">
      <c r="A34" s="178"/>
      <c r="B34" s="36" t="s">
        <v>13</v>
      </c>
      <c r="C34" s="162" t="s">
        <v>167</v>
      </c>
      <c r="D34" s="28"/>
      <c r="E34" s="148"/>
      <c r="F34" s="179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</row>
    <row r="35" spans="1:60" s="30" customFormat="1" ht="62.25" customHeight="1">
      <c r="A35" s="178"/>
      <c r="B35" s="36" t="s">
        <v>168</v>
      </c>
      <c r="C35" s="162" t="s">
        <v>169</v>
      </c>
      <c r="D35" s="28"/>
      <c r="E35" s="149"/>
      <c r="F35" s="179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8"/>
      <c r="BF35" s="178"/>
      <c r="BG35" s="178"/>
      <c r="BH35" s="178"/>
    </row>
    <row r="36" spans="1:60" s="30" customFormat="1" ht="18" customHeight="1">
      <c r="A36" s="178"/>
      <c r="B36" s="310" t="s">
        <v>14</v>
      </c>
      <c r="C36" s="310"/>
      <c r="D36" s="27"/>
      <c r="E36" s="152"/>
      <c r="F36" s="179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</row>
    <row r="37" spans="1:60" s="30" customFormat="1" ht="26.25" customHeight="1">
      <c r="A37" s="178"/>
      <c r="B37" s="311" t="s">
        <v>15</v>
      </c>
      <c r="C37" s="311"/>
      <c r="D37" s="40">
        <f>'h2'!G32</f>
        <v>27789.9</v>
      </c>
      <c r="E37" s="155"/>
      <c r="F37" s="179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8"/>
      <c r="BG37" s="178"/>
      <c r="BH37" s="178"/>
    </row>
    <row r="38" spans="1:60" s="30" customFormat="1" ht="21" customHeight="1">
      <c r="A38" s="178"/>
      <c r="B38" s="240"/>
      <c r="C38" s="240"/>
      <c r="D38" s="221" t="s">
        <v>153</v>
      </c>
      <c r="E38" s="155"/>
      <c r="F38" s="179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</row>
    <row r="39" spans="1:60">
      <c r="D39" s="221" t="s">
        <v>154</v>
      </c>
      <c r="E39" s="220"/>
    </row>
    <row r="40" spans="1:60" s="145" customFormat="1">
      <c r="A40" s="183"/>
      <c r="B40" s="309" t="s">
        <v>155</v>
      </c>
      <c r="C40" s="309"/>
      <c r="D40" s="146"/>
      <c r="E40" s="194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3"/>
      <c r="AE40" s="183"/>
      <c r="AF40" s="183"/>
      <c r="AG40" s="183"/>
      <c r="AH40" s="183"/>
      <c r="AI40" s="183"/>
      <c r="AJ40" s="183"/>
      <c r="AK40" s="183"/>
      <c r="AL40" s="183"/>
      <c r="AM40" s="183"/>
      <c r="AN40" s="183"/>
      <c r="AO40" s="183"/>
      <c r="AP40" s="183"/>
      <c r="AQ40" s="183"/>
      <c r="AR40" s="183"/>
      <c r="AS40" s="183"/>
      <c r="AT40" s="183"/>
      <c r="AU40" s="183"/>
      <c r="AV40" s="183"/>
      <c r="AW40" s="183"/>
      <c r="AX40" s="183"/>
      <c r="AY40" s="183"/>
      <c r="AZ40" s="183"/>
      <c r="BA40" s="183"/>
      <c r="BB40" s="183"/>
      <c r="BC40" s="183"/>
      <c r="BD40" s="183"/>
      <c r="BE40" s="183"/>
      <c r="BF40" s="183"/>
    </row>
    <row r="41" spans="1:60" s="145" customFormat="1">
      <c r="A41" s="183"/>
      <c r="B41" s="147" t="s">
        <v>156</v>
      </c>
      <c r="C41" s="147"/>
      <c r="D41" s="148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  <c r="AG41" s="183"/>
      <c r="AH41" s="183"/>
      <c r="AI41" s="183"/>
      <c r="AJ41" s="183"/>
      <c r="AK41" s="183"/>
      <c r="AL41" s="183"/>
      <c r="AM41" s="183"/>
      <c r="AN41" s="183"/>
      <c r="AO41" s="183"/>
      <c r="AP41" s="183"/>
      <c r="AQ41" s="183"/>
      <c r="AR41" s="183"/>
      <c r="AS41" s="183"/>
      <c r="AT41" s="183"/>
      <c r="AU41" s="183"/>
      <c r="AV41" s="183"/>
      <c r="AW41" s="183"/>
      <c r="AX41" s="183"/>
      <c r="AY41" s="183"/>
      <c r="AZ41" s="183"/>
      <c r="BA41" s="183"/>
      <c r="BB41" s="183"/>
      <c r="BC41" s="183"/>
      <c r="BD41" s="183"/>
      <c r="BE41" s="183"/>
      <c r="BF41" s="183"/>
    </row>
    <row r="42" spans="1:60" s="149" customFormat="1">
      <c r="A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  <c r="AT42" s="184"/>
      <c r="AU42" s="184"/>
      <c r="AV42" s="184"/>
      <c r="AW42" s="184"/>
      <c r="AX42" s="184"/>
      <c r="AY42" s="184"/>
      <c r="AZ42" s="184"/>
      <c r="BA42" s="184"/>
      <c r="BB42" s="184"/>
      <c r="BC42" s="184"/>
      <c r="BD42" s="184"/>
      <c r="BE42" s="184"/>
      <c r="BF42" s="184"/>
    </row>
    <row r="43" spans="1:60" s="149" customFormat="1">
      <c r="A43" s="184"/>
      <c r="B43" s="150" t="s">
        <v>6</v>
      </c>
      <c r="C43" s="151" t="s">
        <v>7</v>
      </c>
      <c r="D43" s="152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  <c r="AT43" s="184"/>
      <c r="AU43" s="184"/>
      <c r="AV43" s="184"/>
      <c r="AW43" s="184"/>
      <c r="AX43" s="184"/>
      <c r="AY43" s="184"/>
      <c r="AZ43" s="184"/>
      <c r="BA43" s="184"/>
      <c r="BB43" s="184"/>
      <c r="BC43" s="184"/>
      <c r="BD43" s="184"/>
      <c r="BE43" s="184"/>
      <c r="BF43" s="184"/>
    </row>
    <row r="44" spans="1:60" s="149" customFormat="1">
      <c r="A44" s="184"/>
      <c r="B44" s="153" t="s">
        <v>157</v>
      </c>
      <c r="C44" s="154" t="s">
        <v>158</v>
      </c>
      <c r="D44" s="155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4"/>
      <c r="AY44" s="184"/>
      <c r="AZ44" s="184"/>
      <c r="BA44" s="184"/>
      <c r="BB44" s="184"/>
      <c r="BC44" s="184"/>
      <c r="BD44" s="184"/>
      <c r="BE44" s="184"/>
      <c r="BF44" s="184"/>
    </row>
    <row r="45" spans="1:60" s="149" customFormat="1" ht="13.5" customHeight="1">
      <c r="A45" s="184"/>
      <c r="B45" s="152"/>
      <c r="C45" s="220"/>
      <c r="D45" s="220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4"/>
      <c r="AS45" s="184"/>
      <c r="AT45" s="184"/>
      <c r="AU45" s="184"/>
      <c r="AV45" s="184"/>
      <c r="AW45" s="184"/>
      <c r="AX45" s="184"/>
      <c r="AY45" s="184"/>
      <c r="AZ45" s="184"/>
      <c r="BA45" s="184"/>
      <c r="BB45" s="184"/>
      <c r="BC45" s="184"/>
      <c r="BD45" s="184"/>
      <c r="BE45" s="184"/>
      <c r="BF45" s="184"/>
    </row>
    <row r="46" spans="1:60" s="149" customFormat="1">
      <c r="A46" s="184"/>
      <c r="B46" s="156" t="s">
        <v>8</v>
      </c>
      <c r="C46" s="220"/>
      <c r="D46" s="220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84"/>
      <c r="AH46" s="184"/>
      <c r="AI46" s="184"/>
      <c r="AJ46" s="184"/>
      <c r="AK46" s="184"/>
      <c r="AL46" s="184"/>
      <c r="AM46" s="184"/>
      <c r="AN46" s="184"/>
      <c r="AO46" s="184"/>
      <c r="AP46" s="184"/>
      <c r="AQ46" s="184"/>
      <c r="AR46" s="184"/>
      <c r="AS46" s="184"/>
      <c r="AT46" s="184"/>
      <c r="AU46" s="184"/>
      <c r="AV46" s="184"/>
      <c r="AW46" s="184"/>
      <c r="AX46" s="184"/>
      <c r="AY46" s="184"/>
      <c r="AZ46" s="184"/>
      <c r="BA46" s="184"/>
      <c r="BB46" s="184"/>
      <c r="BC46" s="184"/>
      <c r="BD46" s="184"/>
      <c r="BE46" s="184"/>
      <c r="BF46" s="184"/>
    </row>
    <row r="47" spans="1:60" s="149" customFormat="1" ht="88.5" customHeight="1">
      <c r="A47" s="184"/>
      <c r="B47" s="88" t="s">
        <v>9</v>
      </c>
      <c r="C47" s="153">
        <v>1139</v>
      </c>
      <c r="D47" s="43" t="s">
        <v>170</v>
      </c>
      <c r="E47" s="18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  <c r="AH47" s="184"/>
      <c r="AI47" s="184"/>
      <c r="AJ47" s="184"/>
      <c r="AK47" s="184"/>
      <c r="AL47" s="184"/>
      <c r="AM47" s="184"/>
      <c r="AN47" s="184"/>
      <c r="AO47" s="184"/>
      <c r="AP47" s="184"/>
      <c r="AQ47" s="184"/>
      <c r="AR47" s="184"/>
      <c r="AS47" s="184"/>
      <c r="AT47" s="184"/>
      <c r="AU47" s="184"/>
      <c r="AV47" s="184"/>
      <c r="AW47" s="184"/>
      <c r="AX47" s="184"/>
      <c r="AY47" s="184"/>
      <c r="AZ47" s="184"/>
      <c r="BA47" s="184"/>
      <c r="BB47" s="184"/>
      <c r="BC47" s="184"/>
      <c r="BD47" s="184"/>
      <c r="BE47" s="184"/>
      <c r="BF47" s="184"/>
      <c r="BG47" s="184"/>
      <c r="BH47" s="184"/>
    </row>
    <row r="48" spans="1:60" s="149" customFormat="1" ht="24.75" customHeight="1">
      <c r="A48" s="184"/>
      <c r="B48" s="88" t="s">
        <v>10</v>
      </c>
      <c r="C48" s="153" t="s">
        <v>72</v>
      </c>
      <c r="D48" s="177" t="str">
        <f>D31</f>
        <v>Տարի</v>
      </c>
      <c r="E48" s="18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  <c r="AT48" s="184"/>
      <c r="AU48" s="184"/>
      <c r="AV48" s="184"/>
      <c r="AW48" s="184"/>
      <c r="AX48" s="184"/>
      <c r="AY48" s="184"/>
      <c r="AZ48" s="184"/>
      <c r="BA48" s="184"/>
      <c r="BB48" s="184"/>
      <c r="BC48" s="184"/>
      <c r="BD48" s="184"/>
      <c r="BE48" s="184"/>
      <c r="BF48" s="184"/>
      <c r="BG48" s="184"/>
      <c r="BH48" s="184"/>
    </row>
    <row r="49" spans="1:60" s="149" customFormat="1" ht="22.5" customHeight="1">
      <c r="A49" s="184"/>
      <c r="B49" s="88" t="s">
        <v>11</v>
      </c>
      <c r="C49" s="153" t="s">
        <v>158</v>
      </c>
      <c r="D49" s="153"/>
      <c r="E49" s="18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  <c r="AH49" s="184"/>
      <c r="AI49" s="184"/>
      <c r="AJ49" s="184"/>
      <c r="AK49" s="184"/>
      <c r="AL49" s="184"/>
      <c r="AM49" s="184"/>
      <c r="AN49" s="184"/>
      <c r="AO49" s="184"/>
      <c r="AP49" s="184"/>
      <c r="AQ49" s="184"/>
      <c r="AR49" s="184"/>
      <c r="AS49" s="184"/>
      <c r="AT49" s="184"/>
      <c r="AU49" s="184"/>
      <c r="AV49" s="184"/>
      <c r="AW49" s="184"/>
      <c r="AX49" s="184"/>
      <c r="AY49" s="184"/>
      <c r="AZ49" s="184"/>
      <c r="BA49" s="184"/>
      <c r="BB49" s="184"/>
      <c r="BC49" s="184"/>
      <c r="BD49" s="184"/>
      <c r="BE49" s="184"/>
      <c r="BF49" s="184"/>
      <c r="BG49" s="184"/>
      <c r="BH49" s="184"/>
    </row>
    <row r="50" spans="1:60" s="149" customFormat="1" ht="90" customHeight="1">
      <c r="A50" s="184"/>
      <c r="B50" s="88" t="s">
        <v>12</v>
      </c>
      <c r="C50" s="153" t="s">
        <v>159</v>
      </c>
      <c r="D50" s="153"/>
      <c r="E50" s="18"/>
      <c r="F50" s="180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  <c r="AT50" s="184"/>
      <c r="AU50" s="184"/>
      <c r="AV50" s="184"/>
      <c r="AW50" s="184"/>
      <c r="AX50" s="184"/>
      <c r="AY50" s="184"/>
      <c r="AZ50" s="184"/>
      <c r="BA50" s="184"/>
      <c r="BB50" s="184"/>
      <c r="BC50" s="184"/>
      <c r="BD50" s="184"/>
      <c r="BE50" s="184"/>
      <c r="BF50" s="184"/>
      <c r="BG50" s="184"/>
      <c r="BH50" s="184"/>
    </row>
    <row r="51" spans="1:60" s="149" customFormat="1">
      <c r="A51" s="184"/>
      <c r="B51" s="88" t="s">
        <v>13</v>
      </c>
      <c r="C51" s="153" t="s">
        <v>60</v>
      </c>
      <c r="D51" s="153"/>
      <c r="E51" s="18"/>
      <c r="F51" s="180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  <c r="AH51" s="184"/>
      <c r="AI51" s="184"/>
      <c r="AJ51" s="184"/>
      <c r="AK51" s="184"/>
      <c r="AL51" s="184"/>
      <c r="AM51" s="184"/>
      <c r="AN51" s="184"/>
      <c r="AO51" s="184"/>
      <c r="AP51" s="184"/>
      <c r="AQ51" s="184"/>
      <c r="AR51" s="184"/>
      <c r="AS51" s="184"/>
      <c r="AT51" s="184"/>
      <c r="AU51" s="184"/>
      <c r="AV51" s="184"/>
      <c r="AW51" s="184"/>
      <c r="AX51" s="184"/>
      <c r="AY51" s="184"/>
      <c r="AZ51" s="184"/>
      <c r="BA51" s="184"/>
      <c r="BB51" s="184"/>
      <c r="BC51" s="184"/>
      <c r="BD51" s="184"/>
      <c r="BE51" s="184"/>
      <c r="BF51" s="184"/>
      <c r="BG51" s="184"/>
      <c r="BH51" s="184"/>
    </row>
    <row r="52" spans="1:60" s="149" customFormat="1" ht="51.75">
      <c r="A52" s="184"/>
      <c r="B52" s="88" t="s">
        <v>75</v>
      </c>
      <c r="C52" s="153" t="s">
        <v>160</v>
      </c>
      <c r="D52" s="153"/>
      <c r="E52" s="18"/>
      <c r="F52" s="180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184"/>
      <c r="AR52" s="184"/>
      <c r="AS52" s="184"/>
      <c r="AT52" s="184"/>
      <c r="AU52" s="184"/>
      <c r="AV52" s="184"/>
      <c r="AW52" s="184"/>
      <c r="AX52" s="184"/>
      <c r="AY52" s="184"/>
      <c r="AZ52" s="184"/>
      <c r="BA52" s="184"/>
      <c r="BB52" s="184"/>
      <c r="BC52" s="184"/>
      <c r="BD52" s="184"/>
      <c r="BE52" s="184"/>
      <c r="BF52" s="184"/>
      <c r="BG52" s="184"/>
      <c r="BH52" s="184"/>
    </row>
    <row r="53" spans="1:60" s="149" customFormat="1">
      <c r="A53" s="184"/>
      <c r="B53" s="307" t="s">
        <v>14</v>
      </c>
      <c r="C53" s="308"/>
      <c r="D53" s="157"/>
      <c r="E53" s="18"/>
      <c r="F53" s="180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184"/>
      <c r="AR53" s="184"/>
      <c r="AS53" s="184"/>
      <c r="AT53" s="184"/>
      <c r="AU53" s="184"/>
      <c r="AV53" s="184"/>
      <c r="AW53" s="184"/>
      <c r="AX53" s="184"/>
      <c r="AY53" s="184"/>
      <c r="AZ53" s="184"/>
      <c r="BA53" s="184"/>
      <c r="BB53" s="184"/>
      <c r="BC53" s="184"/>
      <c r="BD53" s="184"/>
      <c r="BE53" s="184"/>
      <c r="BF53" s="184"/>
      <c r="BG53" s="184"/>
      <c r="BH53" s="184"/>
    </row>
    <row r="54" spans="1:60" s="149" customFormat="1">
      <c r="A54" s="184"/>
      <c r="B54" s="305" t="s">
        <v>15</v>
      </c>
      <c r="C54" s="306"/>
      <c r="D54" s="158">
        <f>'h2'!G58</f>
        <v>27789.9</v>
      </c>
      <c r="E54" s="18"/>
      <c r="F54" s="180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  <c r="AJ54" s="184"/>
      <c r="AK54" s="184"/>
      <c r="AL54" s="184"/>
      <c r="AM54" s="184"/>
      <c r="AN54" s="184"/>
      <c r="AO54" s="184"/>
      <c r="AP54" s="184"/>
      <c r="AQ54" s="184"/>
      <c r="AR54" s="184"/>
      <c r="AS54" s="184"/>
      <c r="AT54" s="184"/>
      <c r="AU54" s="184"/>
      <c r="AV54" s="184"/>
      <c r="AW54" s="184"/>
      <c r="AX54" s="184"/>
      <c r="AY54" s="184"/>
      <c r="AZ54" s="184"/>
      <c r="BA54" s="184"/>
      <c r="BB54" s="184"/>
      <c r="BC54" s="184"/>
      <c r="BD54" s="184"/>
      <c r="BE54" s="184"/>
      <c r="BF54" s="184"/>
      <c r="BG54" s="184"/>
      <c r="BH54" s="184"/>
    </row>
    <row r="55" spans="1:60" s="106" customFormat="1">
      <c r="A55" s="182"/>
      <c r="B55" s="159"/>
      <c r="C55" s="159"/>
      <c r="D55" s="159"/>
      <c r="E55" s="18"/>
      <c r="F55" s="180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  <c r="AH55" s="182"/>
      <c r="AI55" s="182"/>
      <c r="AJ55" s="182"/>
      <c r="AK55" s="182"/>
      <c r="AL55" s="182"/>
      <c r="AM55" s="182"/>
      <c r="AN55" s="182"/>
      <c r="AO55" s="182"/>
      <c r="AP55" s="182"/>
      <c r="AQ55" s="182"/>
      <c r="AR55" s="182"/>
      <c r="AS55" s="182"/>
      <c r="AT55" s="182"/>
      <c r="AU55" s="182"/>
      <c r="AV55" s="182"/>
      <c r="AW55" s="182"/>
      <c r="AX55" s="182"/>
      <c r="AY55" s="182"/>
      <c r="AZ55" s="182"/>
      <c r="BA55" s="182"/>
      <c r="BB55" s="182"/>
      <c r="BC55" s="182"/>
      <c r="BD55" s="182"/>
      <c r="BE55" s="182"/>
      <c r="BF55" s="182"/>
      <c r="BG55" s="182"/>
      <c r="BH55" s="182"/>
    </row>
    <row r="56" spans="1:60" s="149" customFormat="1">
      <c r="A56" s="184"/>
      <c r="B56" s="150" t="s">
        <v>6</v>
      </c>
      <c r="C56" s="151" t="s">
        <v>7</v>
      </c>
      <c r="D56" s="152"/>
      <c r="E56" s="18"/>
      <c r="F56" s="180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184"/>
      <c r="AR56" s="184"/>
      <c r="AS56" s="184"/>
      <c r="AT56" s="184"/>
      <c r="AU56" s="184"/>
      <c r="AV56" s="184"/>
      <c r="AW56" s="184"/>
      <c r="AX56" s="184"/>
      <c r="AY56" s="184"/>
      <c r="AZ56" s="184"/>
      <c r="BA56" s="184"/>
      <c r="BB56" s="184"/>
      <c r="BC56" s="184"/>
      <c r="BD56" s="184"/>
      <c r="BE56" s="184"/>
      <c r="BF56" s="184"/>
      <c r="BG56" s="184"/>
      <c r="BH56" s="184"/>
    </row>
    <row r="57" spans="1:60" s="149" customFormat="1" ht="22.5" customHeight="1">
      <c r="A57" s="184"/>
      <c r="B57" s="153" t="s">
        <v>157</v>
      </c>
      <c r="C57" s="154" t="s">
        <v>158</v>
      </c>
      <c r="D57" s="155"/>
      <c r="E57" s="18"/>
      <c r="F57" s="180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184"/>
      <c r="AS57" s="184"/>
      <c r="AT57" s="184"/>
      <c r="AU57" s="184"/>
      <c r="AV57" s="184"/>
      <c r="AW57" s="184"/>
      <c r="AX57" s="184"/>
      <c r="AY57" s="184"/>
      <c r="AZ57" s="184"/>
      <c r="BA57" s="184"/>
      <c r="BB57" s="184"/>
      <c r="BC57" s="184"/>
      <c r="BD57" s="184"/>
      <c r="BE57" s="184"/>
      <c r="BF57" s="184"/>
      <c r="BG57" s="184"/>
      <c r="BH57" s="184"/>
    </row>
    <row r="58" spans="1:60" s="149" customFormat="1" ht="13.5" customHeight="1">
      <c r="A58" s="184"/>
      <c r="B58" s="152"/>
      <c r="C58" s="220"/>
      <c r="D58" s="220"/>
      <c r="E58" s="18"/>
      <c r="F58" s="180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84"/>
      <c r="AR58" s="184"/>
      <c r="AS58" s="184"/>
      <c r="AT58" s="184"/>
      <c r="AU58" s="184"/>
      <c r="AV58" s="184"/>
      <c r="AW58" s="184"/>
      <c r="AX58" s="184"/>
      <c r="AY58" s="184"/>
      <c r="AZ58" s="184"/>
      <c r="BA58" s="184"/>
      <c r="BB58" s="184"/>
      <c r="BC58" s="184"/>
      <c r="BD58" s="184"/>
      <c r="BE58" s="184"/>
      <c r="BF58" s="184"/>
      <c r="BG58" s="184"/>
      <c r="BH58" s="184"/>
    </row>
    <row r="59" spans="1:60" s="149" customFormat="1">
      <c r="A59" s="184"/>
      <c r="B59" s="156" t="s">
        <v>8</v>
      </c>
      <c r="C59" s="220"/>
      <c r="D59" s="220"/>
      <c r="E59" s="18"/>
      <c r="F59" s="180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  <c r="AT59" s="184"/>
      <c r="AU59" s="184"/>
      <c r="AV59" s="184"/>
      <c r="AW59" s="184"/>
      <c r="AX59" s="184"/>
      <c r="AY59" s="184"/>
      <c r="AZ59" s="184"/>
      <c r="BA59" s="184"/>
      <c r="BB59" s="184"/>
      <c r="BC59" s="184"/>
      <c r="BD59" s="184"/>
      <c r="BE59" s="184"/>
      <c r="BF59" s="184"/>
      <c r="BG59" s="184"/>
      <c r="BH59" s="184"/>
    </row>
    <row r="60" spans="1:60" s="149" customFormat="1" ht="93" customHeight="1">
      <c r="A60" s="184"/>
      <c r="B60" s="88" t="s">
        <v>9</v>
      </c>
      <c r="C60" s="153" t="s">
        <v>157</v>
      </c>
      <c r="D60" s="43" t="s">
        <v>62</v>
      </c>
      <c r="E60" s="18"/>
      <c r="F60" s="180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  <c r="AT60" s="184"/>
      <c r="AU60" s="184"/>
      <c r="AV60" s="184"/>
      <c r="AW60" s="184"/>
      <c r="AX60" s="184"/>
      <c r="AY60" s="184"/>
      <c r="AZ60" s="184"/>
      <c r="BA60" s="184"/>
      <c r="BB60" s="184"/>
      <c r="BC60" s="184"/>
      <c r="BD60" s="184"/>
      <c r="BE60" s="184"/>
      <c r="BF60" s="184"/>
      <c r="BG60" s="184"/>
      <c r="BH60" s="184"/>
    </row>
    <row r="61" spans="1:60" s="149" customFormat="1" ht="37.5" customHeight="1">
      <c r="A61" s="184"/>
      <c r="B61" s="88" t="s">
        <v>10</v>
      </c>
      <c r="C61" s="153" t="s">
        <v>72</v>
      </c>
      <c r="D61" s="157" t="str">
        <f>D48</f>
        <v>Տարի</v>
      </c>
      <c r="E61" s="18"/>
      <c r="F61" s="180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4"/>
      <c r="AE61" s="184"/>
      <c r="AF61" s="184"/>
      <c r="AG61" s="184"/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184"/>
      <c r="AT61" s="184"/>
      <c r="AU61" s="184"/>
      <c r="AV61" s="184"/>
      <c r="AW61" s="184"/>
      <c r="AX61" s="184"/>
      <c r="AY61" s="184"/>
      <c r="AZ61" s="184"/>
      <c r="BA61" s="184"/>
      <c r="BB61" s="184"/>
      <c r="BC61" s="184"/>
      <c r="BD61" s="184"/>
      <c r="BE61" s="184"/>
      <c r="BF61" s="184"/>
      <c r="BG61" s="184"/>
      <c r="BH61" s="184"/>
    </row>
    <row r="62" spans="1:60" s="149" customFormat="1" ht="22.5" customHeight="1">
      <c r="A62" s="184"/>
      <c r="B62" s="88" t="s">
        <v>11</v>
      </c>
      <c r="C62" s="153" t="s">
        <v>158</v>
      </c>
      <c r="D62" s="153"/>
      <c r="E62" s="18"/>
      <c r="F62" s="180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4"/>
      <c r="AT62" s="184"/>
      <c r="AU62" s="184"/>
      <c r="AV62" s="184"/>
      <c r="AW62" s="184"/>
      <c r="AX62" s="184"/>
      <c r="AY62" s="184"/>
      <c r="AZ62" s="184"/>
      <c r="BA62" s="184"/>
      <c r="BB62" s="184"/>
      <c r="BC62" s="184"/>
      <c r="BD62" s="184"/>
      <c r="BE62" s="184"/>
      <c r="BF62" s="184"/>
      <c r="BG62" s="184"/>
      <c r="BH62" s="184"/>
    </row>
    <row r="63" spans="1:60" s="149" customFormat="1" ht="90" customHeight="1">
      <c r="A63" s="184"/>
      <c r="B63" s="88" t="s">
        <v>12</v>
      </c>
      <c r="C63" s="153" t="s">
        <v>159</v>
      </c>
      <c r="D63" s="153"/>
      <c r="E63" s="18"/>
      <c r="F63" s="180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4"/>
      <c r="AE63" s="184"/>
      <c r="AF63" s="184"/>
      <c r="AG63" s="184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4"/>
      <c r="AT63" s="184"/>
      <c r="AU63" s="184"/>
      <c r="AV63" s="184"/>
      <c r="AW63" s="184"/>
      <c r="AX63" s="184"/>
      <c r="AY63" s="184"/>
      <c r="AZ63" s="184"/>
      <c r="BA63" s="184"/>
      <c r="BB63" s="184"/>
      <c r="BC63" s="184"/>
      <c r="BD63" s="184"/>
      <c r="BE63" s="184"/>
      <c r="BF63" s="184"/>
      <c r="BG63" s="184"/>
      <c r="BH63" s="184"/>
    </row>
    <row r="64" spans="1:60" s="149" customFormat="1">
      <c r="A64" s="184"/>
      <c r="B64" s="88" t="s">
        <v>13</v>
      </c>
      <c r="C64" s="153" t="s">
        <v>60</v>
      </c>
      <c r="D64" s="153"/>
      <c r="E64" s="18"/>
      <c r="F64" s="180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4"/>
      <c r="AE64" s="184"/>
      <c r="AF64" s="184"/>
      <c r="AG64" s="184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4"/>
      <c r="AT64" s="184"/>
      <c r="AU64" s="184"/>
      <c r="AV64" s="184"/>
      <c r="AW64" s="184"/>
      <c r="AX64" s="184"/>
      <c r="AY64" s="184"/>
      <c r="AZ64" s="184"/>
      <c r="BA64" s="184"/>
      <c r="BB64" s="184"/>
      <c r="BC64" s="184"/>
      <c r="BD64" s="184"/>
      <c r="BE64" s="184"/>
      <c r="BF64" s="184"/>
      <c r="BG64" s="184"/>
      <c r="BH64" s="184"/>
    </row>
    <row r="65" spans="1:60" s="149" customFormat="1" ht="51.75">
      <c r="A65" s="184"/>
      <c r="B65" s="88" t="s">
        <v>75</v>
      </c>
      <c r="C65" s="153" t="s">
        <v>160</v>
      </c>
      <c r="D65" s="153"/>
      <c r="E65" s="18"/>
      <c r="F65" s="180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4"/>
      <c r="T65" s="184"/>
      <c r="U65" s="184"/>
      <c r="V65" s="184"/>
      <c r="W65" s="184"/>
      <c r="X65" s="184"/>
      <c r="Y65" s="184"/>
      <c r="Z65" s="184"/>
      <c r="AA65" s="184"/>
      <c r="AB65" s="184"/>
      <c r="AC65" s="184"/>
      <c r="AD65" s="184"/>
      <c r="AE65" s="184"/>
      <c r="AF65" s="184"/>
      <c r="AG65" s="184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4"/>
      <c r="AT65" s="184"/>
      <c r="AU65" s="184"/>
      <c r="AV65" s="184"/>
      <c r="AW65" s="184"/>
      <c r="AX65" s="184"/>
      <c r="AY65" s="184"/>
      <c r="AZ65" s="184"/>
      <c r="BA65" s="184"/>
      <c r="BB65" s="184"/>
      <c r="BC65" s="184"/>
      <c r="BD65" s="184"/>
      <c r="BE65" s="184"/>
      <c r="BF65" s="184"/>
      <c r="BG65" s="184"/>
      <c r="BH65" s="184"/>
    </row>
    <row r="66" spans="1:60" s="149" customFormat="1">
      <c r="A66" s="184"/>
      <c r="B66" s="307" t="s">
        <v>14</v>
      </c>
      <c r="C66" s="308"/>
      <c r="D66" s="157"/>
      <c r="E66" s="18"/>
      <c r="F66" s="180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4"/>
      <c r="T66" s="184"/>
      <c r="U66" s="184"/>
      <c r="V66" s="184"/>
      <c r="W66" s="184"/>
      <c r="X66" s="184"/>
      <c r="Y66" s="184"/>
      <c r="Z66" s="184"/>
      <c r="AA66" s="184"/>
      <c r="AB66" s="184"/>
      <c r="AC66" s="184"/>
      <c r="AD66" s="184"/>
      <c r="AE66" s="184"/>
      <c r="AF66" s="184"/>
      <c r="AG66" s="184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4"/>
      <c r="AT66" s="184"/>
      <c r="AU66" s="184"/>
      <c r="AV66" s="184"/>
      <c r="AW66" s="184"/>
      <c r="AX66" s="184"/>
      <c r="AY66" s="184"/>
      <c r="AZ66" s="184"/>
      <c r="BA66" s="184"/>
      <c r="BB66" s="184"/>
      <c r="BC66" s="184"/>
      <c r="BD66" s="184"/>
      <c r="BE66" s="184"/>
      <c r="BF66" s="184"/>
      <c r="BG66" s="184"/>
      <c r="BH66" s="184"/>
    </row>
    <row r="67" spans="1:60" s="149" customFormat="1">
      <c r="A67" s="184"/>
      <c r="B67" s="305" t="s">
        <v>15</v>
      </c>
      <c r="C67" s="306"/>
      <c r="D67" s="158">
        <f>'h2'!G50</f>
        <v>-27789.9</v>
      </c>
      <c r="E67" s="18"/>
      <c r="F67" s="180"/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184"/>
      <c r="U67" s="184"/>
      <c r="V67" s="184"/>
      <c r="W67" s="184"/>
      <c r="X67" s="184"/>
      <c r="Y67" s="184"/>
      <c r="Z67" s="184"/>
      <c r="AA67" s="184"/>
      <c r="AB67" s="184"/>
      <c r="AC67" s="184"/>
      <c r="AD67" s="184"/>
      <c r="AE67" s="184"/>
      <c r="AF67" s="184"/>
      <c r="AG67" s="184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4"/>
      <c r="AT67" s="184"/>
      <c r="AU67" s="184"/>
      <c r="AV67" s="184"/>
      <c r="AW67" s="184"/>
      <c r="AX67" s="184"/>
      <c r="AY67" s="184"/>
      <c r="AZ67" s="184"/>
      <c r="BA67" s="184"/>
      <c r="BB67" s="184"/>
      <c r="BC67" s="184"/>
      <c r="BD67" s="184"/>
      <c r="BE67" s="184"/>
      <c r="BF67" s="184"/>
      <c r="BG67" s="184"/>
      <c r="BH67" s="184"/>
    </row>
  </sheetData>
  <mergeCells count="16">
    <mergeCell ref="B1:D1"/>
    <mergeCell ref="B2:D2"/>
    <mergeCell ref="B3:D3"/>
    <mergeCell ref="B67:C67"/>
    <mergeCell ref="B54:C54"/>
    <mergeCell ref="B66:C66"/>
    <mergeCell ref="B40:C40"/>
    <mergeCell ref="B53:C53"/>
    <mergeCell ref="B36:C36"/>
    <mergeCell ref="B37:C37"/>
    <mergeCell ref="B24:C24"/>
    <mergeCell ref="B10:E10"/>
    <mergeCell ref="B23:C23"/>
    <mergeCell ref="C8:D8"/>
    <mergeCell ref="C9:D9"/>
    <mergeCell ref="B7:D7"/>
  </mergeCells>
  <pageMargins left="0.54" right="0.41" top="0.33" bottom="0.33" header="0.31496062992126" footer="0.31496062992126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10"/>
    <col min="2" max="2" width="8.7109375" style="20" customWidth="1"/>
    <col min="3" max="3" width="8.5703125" style="20" customWidth="1"/>
    <col min="4" max="4" width="6.5703125" style="20" customWidth="1"/>
    <col min="5" max="5" width="11.85546875" style="20" bestFit="1" customWidth="1"/>
    <col min="6" max="6" width="15.28515625" style="20" customWidth="1"/>
    <col min="7" max="7" width="76.140625" style="10" customWidth="1"/>
    <col min="8" max="8" width="19.28515625" style="10" customWidth="1"/>
    <col min="9" max="9" width="20.85546875" style="10" customWidth="1"/>
    <col min="10" max="10" width="18.140625" style="10" bestFit="1" customWidth="1"/>
    <col min="11" max="12" width="16.42578125" style="10" bestFit="1" customWidth="1"/>
    <col min="13" max="255" width="9.140625" style="10"/>
    <col min="256" max="256" width="7.5703125" style="10" bestFit="1" customWidth="1"/>
    <col min="257" max="257" width="7" style="10" bestFit="1" customWidth="1"/>
    <col min="258" max="258" width="5.5703125" style="10" bestFit="1" customWidth="1"/>
    <col min="259" max="259" width="8.7109375" style="10" bestFit="1" customWidth="1"/>
    <col min="260" max="260" width="8.42578125" style="10" bestFit="1" customWidth="1"/>
    <col min="261" max="261" width="76.140625" style="10" customWidth="1"/>
    <col min="262" max="263" width="16.5703125" style="10" customWidth="1"/>
    <col min="264" max="264" width="16.7109375" style="10" customWidth="1"/>
    <col min="265" max="265" width="18.5703125" style="10" customWidth="1"/>
    <col min="266" max="511" width="9.140625" style="10"/>
    <col min="512" max="512" width="7.5703125" style="10" bestFit="1" customWidth="1"/>
    <col min="513" max="513" width="7" style="10" bestFit="1" customWidth="1"/>
    <col min="514" max="514" width="5.5703125" style="10" bestFit="1" customWidth="1"/>
    <col min="515" max="515" width="8.7109375" style="10" bestFit="1" customWidth="1"/>
    <col min="516" max="516" width="8.42578125" style="10" bestFit="1" customWidth="1"/>
    <col min="517" max="517" width="76.140625" style="10" customWidth="1"/>
    <col min="518" max="519" width="16.5703125" style="10" customWidth="1"/>
    <col min="520" max="520" width="16.7109375" style="10" customWidth="1"/>
    <col min="521" max="521" width="18.5703125" style="10" customWidth="1"/>
    <col min="522" max="767" width="9.140625" style="10"/>
    <col min="768" max="768" width="7.5703125" style="10" bestFit="1" customWidth="1"/>
    <col min="769" max="769" width="7" style="10" bestFit="1" customWidth="1"/>
    <col min="770" max="770" width="5.5703125" style="10" bestFit="1" customWidth="1"/>
    <col min="771" max="771" width="8.7109375" style="10" bestFit="1" customWidth="1"/>
    <col min="772" max="772" width="8.42578125" style="10" bestFit="1" customWidth="1"/>
    <col min="773" max="773" width="76.140625" style="10" customWidth="1"/>
    <col min="774" max="775" width="16.5703125" style="10" customWidth="1"/>
    <col min="776" max="776" width="16.7109375" style="10" customWidth="1"/>
    <col min="777" max="777" width="18.5703125" style="10" customWidth="1"/>
    <col min="778" max="1023" width="9.140625" style="10"/>
    <col min="1024" max="1024" width="7.5703125" style="10" bestFit="1" customWidth="1"/>
    <col min="1025" max="1025" width="7" style="10" bestFit="1" customWidth="1"/>
    <col min="1026" max="1026" width="5.5703125" style="10" bestFit="1" customWidth="1"/>
    <col min="1027" max="1027" width="8.7109375" style="10" bestFit="1" customWidth="1"/>
    <col min="1028" max="1028" width="8.42578125" style="10" bestFit="1" customWidth="1"/>
    <col min="1029" max="1029" width="76.140625" style="10" customWidth="1"/>
    <col min="1030" max="1031" width="16.5703125" style="10" customWidth="1"/>
    <col min="1032" max="1032" width="16.7109375" style="10" customWidth="1"/>
    <col min="1033" max="1033" width="18.5703125" style="10" customWidth="1"/>
    <col min="1034" max="1279" width="9.140625" style="10"/>
    <col min="1280" max="1280" width="7.5703125" style="10" bestFit="1" customWidth="1"/>
    <col min="1281" max="1281" width="7" style="10" bestFit="1" customWidth="1"/>
    <col min="1282" max="1282" width="5.5703125" style="10" bestFit="1" customWidth="1"/>
    <col min="1283" max="1283" width="8.7109375" style="10" bestFit="1" customWidth="1"/>
    <col min="1284" max="1284" width="8.42578125" style="10" bestFit="1" customWidth="1"/>
    <col min="1285" max="1285" width="76.140625" style="10" customWidth="1"/>
    <col min="1286" max="1287" width="16.5703125" style="10" customWidth="1"/>
    <col min="1288" max="1288" width="16.7109375" style="10" customWidth="1"/>
    <col min="1289" max="1289" width="18.5703125" style="10" customWidth="1"/>
    <col min="1290" max="1535" width="9.140625" style="10"/>
    <col min="1536" max="1536" width="7.5703125" style="10" bestFit="1" customWidth="1"/>
    <col min="1537" max="1537" width="7" style="10" bestFit="1" customWidth="1"/>
    <col min="1538" max="1538" width="5.5703125" style="10" bestFit="1" customWidth="1"/>
    <col min="1539" max="1539" width="8.7109375" style="10" bestFit="1" customWidth="1"/>
    <col min="1540" max="1540" width="8.42578125" style="10" bestFit="1" customWidth="1"/>
    <col min="1541" max="1541" width="76.140625" style="10" customWidth="1"/>
    <col min="1542" max="1543" width="16.5703125" style="10" customWidth="1"/>
    <col min="1544" max="1544" width="16.7109375" style="10" customWidth="1"/>
    <col min="1545" max="1545" width="18.5703125" style="10" customWidth="1"/>
    <col min="1546" max="1791" width="9.140625" style="10"/>
    <col min="1792" max="1792" width="7.5703125" style="10" bestFit="1" customWidth="1"/>
    <col min="1793" max="1793" width="7" style="10" bestFit="1" customWidth="1"/>
    <col min="1794" max="1794" width="5.5703125" style="10" bestFit="1" customWidth="1"/>
    <col min="1795" max="1795" width="8.7109375" style="10" bestFit="1" customWidth="1"/>
    <col min="1796" max="1796" width="8.42578125" style="10" bestFit="1" customWidth="1"/>
    <col min="1797" max="1797" width="76.140625" style="10" customWidth="1"/>
    <col min="1798" max="1799" width="16.5703125" style="10" customWidth="1"/>
    <col min="1800" max="1800" width="16.7109375" style="10" customWidth="1"/>
    <col min="1801" max="1801" width="18.5703125" style="10" customWidth="1"/>
    <col min="1802" max="2047" width="9.140625" style="10"/>
    <col min="2048" max="2048" width="7.5703125" style="10" bestFit="1" customWidth="1"/>
    <col min="2049" max="2049" width="7" style="10" bestFit="1" customWidth="1"/>
    <col min="2050" max="2050" width="5.5703125" style="10" bestFit="1" customWidth="1"/>
    <col min="2051" max="2051" width="8.7109375" style="10" bestFit="1" customWidth="1"/>
    <col min="2052" max="2052" width="8.42578125" style="10" bestFit="1" customWidth="1"/>
    <col min="2053" max="2053" width="76.140625" style="10" customWidth="1"/>
    <col min="2054" max="2055" width="16.5703125" style="10" customWidth="1"/>
    <col min="2056" max="2056" width="16.7109375" style="10" customWidth="1"/>
    <col min="2057" max="2057" width="18.5703125" style="10" customWidth="1"/>
    <col min="2058" max="2303" width="9.140625" style="10"/>
    <col min="2304" max="2304" width="7.5703125" style="10" bestFit="1" customWidth="1"/>
    <col min="2305" max="2305" width="7" style="10" bestFit="1" customWidth="1"/>
    <col min="2306" max="2306" width="5.5703125" style="10" bestFit="1" customWidth="1"/>
    <col min="2307" max="2307" width="8.7109375" style="10" bestFit="1" customWidth="1"/>
    <col min="2308" max="2308" width="8.42578125" style="10" bestFit="1" customWidth="1"/>
    <col min="2309" max="2309" width="76.140625" style="10" customWidth="1"/>
    <col min="2310" max="2311" width="16.5703125" style="10" customWidth="1"/>
    <col min="2312" max="2312" width="16.7109375" style="10" customWidth="1"/>
    <col min="2313" max="2313" width="18.5703125" style="10" customWidth="1"/>
    <col min="2314" max="2559" width="9.140625" style="10"/>
    <col min="2560" max="2560" width="7.5703125" style="10" bestFit="1" customWidth="1"/>
    <col min="2561" max="2561" width="7" style="10" bestFit="1" customWidth="1"/>
    <col min="2562" max="2562" width="5.5703125" style="10" bestFit="1" customWidth="1"/>
    <col min="2563" max="2563" width="8.7109375" style="10" bestFit="1" customWidth="1"/>
    <col min="2564" max="2564" width="8.42578125" style="10" bestFit="1" customWidth="1"/>
    <col min="2565" max="2565" width="76.140625" style="10" customWidth="1"/>
    <col min="2566" max="2567" width="16.5703125" style="10" customWidth="1"/>
    <col min="2568" max="2568" width="16.7109375" style="10" customWidth="1"/>
    <col min="2569" max="2569" width="18.5703125" style="10" customWidth="1"/>
    <col min="2570" max="2815" width="9.140625" style="10"/>
    <col min="2816" max="2816" width="7.5703125" style="10" bestFit="1" customWidth="1"/>
    <col min="2817" max="2817" width="7" style="10" bestFit="1" customWidth="1"/>
    <col min="2818" max="2818" width="5.5703125" style="10" bestFit="1" customWidth="1"/>
    <col min="2819" max="2819" width="8.7109375" style="10" bestFit="1" customWidth="1"/>
    <col min="2820" max="2820" width="8.42578125" style="10" bestFit="1" customWidth="1"/>
    <col min="2821" max="2821" width="76.140625" style="10" customWidth="1"/>
    <col min="2822" max="2823" width="16.5703125" style="10" customWidth="1"/>
    <col min="2824" max="2824" width="16.7109375" style="10" customWidth="1"/>
    <col min="2825" max="2825" width="18.5703125" style="10" customWidth="1"/>
    <col min="2826" max="3071" width="9.140625" style="10"/>
    <col min="3072" max="3072" width="7.5703125" style="10" bestFit="1" customWidth="1"/>
    <col min="3073" max="3073" width="7" style="10" bestFit="1" customWidth="1"/>
    <col min="3074" max="3074" width="5.5703125" style="10" bestFit="1" customWidth="1"/>
    <col min="3075" max="3075" width="8.7109375" style="10" bestFit="1" customWidth="1"/>
    <col min="3076" max="3076" width="8.42578125" style="10" bestFit="1" customWidth="1"/>
    <col min="3077" max="3077" width="76.140625" style="10" customWidth="1"/>
    <col min="3078" max="3079" width="16.5703125" style="10" customWidth="1"/>
    <col min="3080" max="3080" width="16.7109375" style="10" customWidth="1"/>
    <col min="3081" max="3081" width="18.5703125" style="10" customWidth="1"/>
    <col min="3082" max="3327" width="9.140625" style="10"/>
    <col min="3328" max="3328" width="7.5703125" style="10" bestFit="1" customWidth="1"/>
    <col min="3329" max="3329" width="7" style="10" bestFit="1" customWidth="1"/>
    <col min="3330" max="3330" width="5.5703125" style="10" bestFit="1" customWidth="1"/>
    <col min="3331" max="3331" width="8.7109375" style="10" bestFit="1" customWidth="1"/>
    <col min="3332" max="3332" width="8.42578125" style="10" bestFit="1" customWidth="1"/>
    <col min="3333" max="3333" width="76.140625" style="10" customWidth="1"/>
    <col min="3334" max="3335" width="16.5703125" style="10" customWidth="1"/>
    <col min="3336" max="3336" width="16.7109375" style="10" customWidth="1"/>
    <col min="3337" max="3337" width="18.5703125" style="10" customWidth="1"/>
    <col min="3338" max="3583" width="9.140625" style="10"/>
    <col min="3584" max="3584" width="7.5703125" style="10" bestFit="1" customWidth="1"/>
    <col min="3585" max="3585" width="7" style="10" bestFit="1" customWidth="1"/>
    <col min="3586" max="3586" width="5.5703125" style="10" bestFit="1" customWidth="1"/>
    <col min="3587" max="3587" width="8.7109375" style="10" bestFit="1" customWidth="1"/>
    <col min="3588" max="3588" width="8.42578125" style="10" bestFit="1" customWidth="1"/>
    <col min="3589" max="3589" width="76.140625" style="10" customWidth="1"/>
    <col min="3590" max="3591" width="16.5703125" style="10" customWidth="1"/>
    <col min="3592" max="3592" width="16.7109375" style="10" customWidth="1"/>
    <col min="3593" max="3593" width="18.5703125" style="10" customWidth="1"/>
    <col min="3594" max="3839" width="9.140625" style="10"/>
    <col min="3840" max="3840" width="7.5703125" style="10" bestFit="1" customWidth="1"/>
    <col min="3841" max="3841" width="7" style="10" bestFit="1" customWidth="1"/>
    <col min="3842" max="3842" width="5.5703125" style="10" bestFit="1" customWidth="1"/>
    <col min="3843" max="3843" width="8.7109375" style="10" bestFit="1" customWidth="1"/>
    <col min="3844" max="3844" width="8.42578125" style="10" bestFit="1" customWidth="1"/>
    <col min="3845" max="3845" width="76.140625" style="10" customWidth="1"/>
    <col min="3846" max="3847" width="16.5703125" style="10" customWidth="1"/>
    <col min="3848" max="3848" width="16.7109375" style="10" customWidth="1"/>
    <col min="3849" max="3849" width="18.5703125" style="10" customWidth="1"/>
    <col min="3850" max="4095" width="9.140625" style="10"/>
    <col min="4096" max="4096" width="7.5703125" style="10" bestFit="1" customWidth="1"/>
    <col min="4097" max="4097" width="7" style="10" bestFit="1" customWidth="1"/>
    <col min="4098" max="4098" width="5.5703125" style="10" bestFit="1" customWidth="1"/>
    <col min="4099" max="4099" width="8.7109375" style="10" bestFit="1" customWidth="1"/>
    <col min="4100" max="4100" width="8.42578125" style="10" bestFit="1" customWidth="1"/>
    <col min="4101" max="4101" width="76.140625" style="10" customWidth="1"/>
    <col min="4102" max="4103" width="16.5703125" style="10" customWidth="1"/>
    <col min="4104" max="4104" width="16.7109375" style="10" customWidth="1"/>
    <col min="4105" max="4105" width="18.5703125" style="10" customWidth="1"/>
    <col min="4106" max="4351" width="9.140625" style="10"/>
    <col min="4352" max="4352" width="7.5703125" style="10" bestFit="1" customWidth="1"/>
    <col min="4353" max="4353" width="7" style="10" bestFit="1" customWidth="1"/>
    <col min="4354" max="4354" width="5.5703125" style="10" bestFit="1" customWidth="1"/>
    <col min="4355" max="4355" width="8.7109375" style="10" bestFit="1" customWidth="1"/>
    <col min="4356" max="4356" width="8.42578125" style="10" bestFit="1" customWidth="1"/>
    <col min="4357" max="4357" width="76.140625" style="10" customWidth="1"/>
    <col min="4358" max="4359" width="16.5703125" style="10" customWidth="1"/>
    <col min="4360" max="4360" width="16.7109375" style="10" customWidth="1"/>
    <col min="4361" max="4361" width="18.5703125" style="10" customWidth="1"/>
    <col min="4362" max="4607" width="9.140625" style="10"/>
    <col min="4608" max="4608" width="7.5703125" style="10" bestFit="1" customWidth="1"/>
    <col min="4609" max="4609" width="7" style="10" bestFit="1" customWidth="1"/>
    <col min="4610" max="4610" width="5.5703125" style="10" bestFit="1" customWidth="1"/>
    <col min="4611" max="4611" width="8.7109375" style="10" bestFit="1" customWidth="1"/>
    <col min="4612" max="4612" width="8.42578125" style="10" bestFit="1" customWidth="1"/>
    <col min="4613" max="4613" width="76.140625" style="10" customWidth="1"/>
    <col min="4614" max="4615" width="16.5703125" style="10" customWidth="1"/>
    <col min="4616" max="4616" width="16.7109375" style="10" customWidth="1"/>
    <col min="4617" max="4617" width="18.5703125" style="10" customWidth="1"/>
    <col min="4618" max="4863" width="9.140625" style="10"/>
    <col min="4864" max="4864" width="7.5703125" style="10" bestFit="1" customWidth="1"/>
    <col min="4865" max="4865" width="7" style="10" bestFit="1" customWidth="1"/>
    <col min="4866" max="4866" width="5.5703125" style="10" bestFit="1" customWidth="1"/>
    <col min="4867" max="4867" width="8.7109375" style="10" bestFit="1" customWidth="1"/>
    <col min="4868" max="4868" width="8.42578125" style="10" bestFit="1" customWidth="1"/>
    <col min="4869" max="4869" width="76.140625" style="10" customWidth="1"/>
    <col min="4870" max="4871" width="16.5703125" style="10" customWidth="1"/>
    <col min="4872" max="4872" width="16.7109375" style="10" customWidth="1"/>
    <col min="4873" max="4873" width="18.5703125" style="10" customWidth="1"/>
    <col min="4874" max="5119" width="9.140625" style="10"/>
    <col min="5120" max="5120" width="7.5703125" style="10" bestFit="1" customWidth="1"/>
    <col min="5121" max="5121" width="7" style="10" bestFit="1" customWidth="1"/>
    <col min="5122" max="5122" width="5.5703125" style="10" bestFit="1" customWidth="1"/>
    <col min="5123" max="5123" width="8.7109375" style="10" bestFit="1" customWidth="1"/>
    <col min="5124" max="5124" width="8.42578125" style="10" bestFit="1" customWidth="1"/>
    <col min="5125" max="5125" width="76.140625" style="10" customWidth="1"/>
    <col min="5126" max="5127" width="16.5703125" style="10" customWidth="1"/>
    <col min="5128" max="5128" width="16.7109375" style="10" customWidth="1"/>
    <col min="5129" max="5129" width="18.5703125" style="10" customWidth="1"/>
    <col min="5130" max="5375" width="9.140625" style="10"/>
    <col min="5376" max="5376" width="7.5703125" style="10" bestFit="1" customWidth="1"/>
    <col min="5377" max="5377" width="7" style="10" bestFit="1" customWidth="1"/>
    <col min="5378" max="5378" width="5.5703125" style="10" bestFit="1" customWidth="1"/>
    <col min="5379" max="5379" width="8.7109375" style="10" bestFit="1" customWidth="1"/>
    <col min="5380" max="5380" width="8.42578125" style="10" bestFit="1" customWidth="1"/>
    <col min="5381" max="5381" width="76.140625" style="10" customWidth="1"/>
    <col min="5382" max="5383" width="16.5703125" style="10" customWidth="1"/>
    <col min="5384" max="5384" width="16.7109375" style="10" customWidth="1"/>
    <col min="5385" max="5385" width="18.5703125" style="10" customWidth="1"/>
    <col min="5386" max="5631" width="9.140625" style="10"/>
    <col min="5632" max="5632" width="7.5703125" style="10" bestFit="1" customWidth="1"/>
    <col min="5633" max="5633" width="7" style="10" bestFit="1" customWidth="1"/>
    <col min="5634" max="5634" width="5.5703125" style="10" bestFit="1" customWidth="1"/>
    <col min="5635" max="5635" width="8.7109375" style="10" bestFit="1" customWidth="1"/>
    <col min="5636" max="5636" width="8.42578125" style="10" bestFit="1" customWidth="1"/>
    <col min="5637" max="5637" width="76.140625" style="10" customWidth="1"/>
    <col min="5638" max="5639" width="16.5703125" style="10" customWidth="1"/>
    <col min="5640" max="5640" width="16.7109375" style="10" customWidth="1"/>
    <col min="5641" max="5641" width="18.5703125" style="10" customWidth="1"/>
    <col min="5642" max="5887" width="9.140625" style="10"/>
    <col min="5888" max="5888" width="7.5703125" style="10" bestFit="1" customWidth="1"/>
    <col min="5889" max="5889" width="7" style="10" bestFit="1" customWidth="1"/>
    <col min="5890" max="5890" width="5.5703125" style="10" bestFit="1" customWidth="1"/>
    <col min="5891" max="5891" width="8.7109375" style="10" bestFit="1" customWidth="1"/>
    <col min="5892" max="5892" width="8.42578125" style="10" bestFit="1" customWidth="1"/>
    <col min="5893" max="5893" width="76.140625" style="10" customWidth="1"/>
    <col min="5894" max="5895" width="16.5703125" style="10" customWidth="1"/>
    <col min="5896" max="5896" width="16.7109375" style="10" customWidth="1"/>
    <col min="5897" max="5897" width="18.5703125" style="10" customWidth="1"/>
    <col min="5898" max="6143" width="9.140625" style="10"/>
    <col min="6144" max="6144" width="7.5703125" style="10" bestFit="1" customWidth="1"/>
    <col min="6145" max="6145" width="7" style="10" bestFit="1" customWidth="1"/>
    <col min="6146" max="6146" width="5.5703125" style="10" bestFit="1" customWidth="1"/>
    <col min="6147" max="6147" width="8.7109375" style="10" bestFit="1" customWidth="1"/>
    <col min="6148" max="6148" width="8.42578125" style="10" bestFit="1" customWidth="1"/>
    <col min="6149" max="6149" width="76.140625" style="10" customWidth="1"/>
    <col min="6150" max="6151" width="16.5703125" style="10" customWidth="1"/>
    <col min="6152" max="6152" width="16.7109375" style="10" customWidth="1"/>
    <col min="6153" max="6153" width="18.5703125" style="10" customWidth="1"/>
    <col min="6154" max="6399" width="9.140625" style="10"/>
    <col min="6400" max="6400" width="7.5703125" style="10" bestFit="1" customWidth="1"/>
    <col min="6401" max="6401" width="7" style="10" bestFit="1" customWidth="1"/>
    <col min="6402" max="6402" width="5.5703125" style="10" bestFit="1" customWidth="1"/>
    <col min="6403" max="6403" width="8.7109375" style="10" bestFit="1" customWidth="1"/>
    <col min="6404" max="6404" width="8.42578125" style="10" bestFit="1" customWidth="1"/>
    <col min="6405" max="6405" width="76.140625" style="10" customWidth="1"/>
    <col min="6406" max="6407" width="16.5703125" style="10" customWidth="1"/>
    <col min="6408" max="6408" width="16.7109375" style="10" customWidth="1"/>
    <col min="6409" max="6409" width="18.5703125" style="10" customWidth="1"/>
    <col min="6410" max="6655" width="9.140625" style="10"/>
    <col min="6656" max="6656" width="7.5703125" style="10" bestFit="1" customWidth="1"/>
    <col min="6657" max="6657" width="7" style="10" bestFit="1" customWidth="1"/>
    <col min="6658" max="6658" width="5.5703125" style="10" bestFit="1" customWidth="1"/>
    <col min="6659" max="6659" width="8.7109375" style="10" bestFit="1" customWidth="1"/>
    <col min="6660" max="6660" width="8.42578125" style="10" bestFit="1" customWidth="1"/>
    <col min="6661" max="6661" width="76.140625" style="10" customWidth="1"/>
    <col min="6662" max="6663" width="16.5703125" style="10" customWidth="1"/>
    <col min="6664" max="6664" width="16.7109375" style="10" customWidth="1"/>
    <col min="6665" max="6665" width="18.5703125" style="10" customWidth="1"/>
    <col min="6666" max="6911" width="9.140625" style="10"/>
    <col min="6912" max="6912" width="7.5703125" style="10" bestFit="1" customWidth="1"/>
    <col min="6913" max="6913" width="7" style="10" bestFit="1" customWidth="1"/>
    <col min="6914" max="6914" width="5.5703125" style="10" bestFit="1" customWidth="1"/>
    <col min="6915" max="6915" width="8.7109375" style="10" bestFit="1" customWidth="1"/>
    <col min="6916" max="6916" width="8.42578125" style="10" bestFit="1" customWidth="1"/>
    <col min="6917" max="6917" width="76.140625" style="10" customWidth="1"/>
    <col min="6918" max="6919" width="16.5703125" style="10" customWidth="1"/>
    <col min="6920" max="6920" width="16.7109375" style="10" customWidth="1"/>
    <col min="6921" max="6921" width="18.5703125" style="10" customWidth="1"/>
    <col min="6922" max="7167" width="9.140625" style="10"/>
    <col min="7168" max="7168" width="7.5703125" style="10" bestFit="1" customWidth="1"/>
    <col min="7169" max="7169" width="7" style="10" bestFit="1" customWidth="1"/>
    <col min="7170" max="7170" width="5.5703125" style="10" bestFit="1" customWidth="1"/>
    <col min="7171" max="7171" width="8.7109375" style="10" bestFit="1" customWidth="1"/>
    <col min="7172" max="7172" width="8.42578125" style="10" bestFit="1" customWidth="1"/>
    <col min="7173" max="7173" width="76.140625" style="10" customWidth="1"/>
    <col min="7174" max="7175" width="16.5703125" style="10" customWidth="1"/>
    <col min="7176" max="7176" width="16.7109375" style="10" customWidth="1"/>
    <col min="7177" max="7177" width="18.5703125" style="10" customWidth="1"/>
    <col min="7178" max="7423" width="9.140625" style="10"/>
    <col min="7424" max="7424" width="7.5703125" style="10" bestFit="1" customWidth="1"/>
    <col min="7425" max="7425" width="7" style="10" bestFit="1" customWidth="1"/>
    <col min="7426" max="7426" width="5.5703125" style="10" bestFit="1" customWidth="1"/>
    <col min="7427" max="7427" width="8.7109375" style="10" bestFit="1" customWidth="1"/>
    <col min="7428" max="7428" width="8.42578125" style="10" bestFit="1" customWidth="1"/>
    <col min="7429" max="7429" width="76.140625" style="10" customWidth="1"/>
    <col min="7430" max="7431" width="16.5703125" style="10" customWidth="1"/>
    <col min="7432" max="7432" width="16.7109375" style="10" customWidth="1"/>
    <col min="7433" max="7433" width="18.5703125" style="10" customWidth="1"/>
    <col min="7434" max="7679" width="9.140625" style="10"/>
    <col min="7680" max="7680" width="7.5703125" style="10" bestFit="1" customWidth="1"/>
    <col min="7681" max="7681" width="7" style="10" bestFit="1" customWidth="1"/>
    <col min="7682" max="7682" width="5.5703125" style="10" bestFit="1" customWidth="1"/>
    <col min="7683" max="7683" width="8.7109375" style="10" bestFit="1" customWidth="1"/>
    <col min="7684" max="7684" width="8.42578125" style="10" bestFit="1" customWidth="1"/>
    <col min="7685" max="7685" width="76.140625" style="10" customWidth="1"/>
    <col min="7686" max="7687" width="16.5703125" style="10" customWidth="1"/>
    <col min="7688" max="7688" width="16.7109375" style="10" customWidth="1"/>
    <col min="7689" max="7689" width="18.5703125" style="10" customWidth="1"/>
    <col min="7690" max="7935" width="9.140625" style="10"/>
    <col min="7936" max="7936" width="7.5703125" style="10" bestFit="1" customWidth="1"/>
    <col min="7937" max="7937" width="7" style="10" bestFit="1" customWidth="1"/>
    <col min="7938" max="7938" width="5.5703125" style="10" bestFit="1" customWidth="1"/>
    <col min="7939" max="7939" width="8.7109375" style="10" bestFit="1" customWidth="1"/>
    <col min="7940" max="7940" width="8.42578125" style="10" bestFit="1" customWidth="1"/>
    <col min="7941" max="7941" width="76.140625" style="10" customWidth="1"/>
    <col min="7942" max="7943" width="16.5703125" style="10" customWidth="1"/>
    <col min="7944" max="7944" width="16.7109375" style="10" customWidth="1"/>
    <col min="7945" max="7945" width="18.5703125" style="10" customWidth="1"/>
    <col min="7946" max="8191" width="9.140625" style="10"/>
    <col min="8192" max="8192" width="7.5703125" style="10" bestFit="1" customWidth="1"/>
    <col min="8193" max="8193" width="7" style="10" bestFit="1" customWidth="1"/>
    <col min="8194" max="8194" width="5.5703125" style="10" bestFit="1" customWidth="1"/>
    <col min="8195" max="8195" width="8.7109375" style="10" bestFit="1" customWidth="1"/>
    <col min="8196" max="8196" width="8.42578125" style="10" bestFit="1" customWidth="1"/>
    <col min="8197" max="8197" width="76.140625" style="10" customWidth="1"/>
    <col min="8198" max="8199" width="16.5703125" style="10" customWidth="1"/>
    <col min="8200" max="8200" width="16.7109375" style="10" customWidth="1"/>
    <col min="8201" max="8201" width="18.5703125" style="10" customWidth="1"/>
    <col min="8202" max="8447" width="9.140625" style="10"/>
    <col min="8448" max="8448" width="7.5703125" style="10" bestFit="1" customWidth="1"/>
    <col min="8449" max="8449" width="7" style="10" bestFit="1" customWidth="1"/>
    <col min="8450" max="8450" width="5.5703125" style="10" bestFit="1" customWidth="1"/>
    <col min="8451" max="8451" width="8.7109375" style="10" bestFit="1" customWidth="1"/>
    <col min="8452" max="8452" width="8.42578125" style="10" bestFit="1" customWidth="1"/>
    <col min="8453" max="8453" width="76.140625" style="10" customWidth="1"/>
    <col min="8454" max="8455" width="16.5703125" style="10" customWidth="1"/>
    <col min="8456" max="8456" width="16.7109375" style="10" customWidth="1"/>
    <col min="8457" max="8457" width="18.5703125" style="10" customWidth="1"/>
    <col min="8458" max="8703" width="9.140625" style="10"/>
    <col min="8704" max="8704" width="7.5703125" style="10" bestFit="1" customWidth="1"/>
    <col min="8705" max="8705" width="7" style="10" bestFit="1" customWidth="1"/>
    <col min="8706" max="8706" width="5.5703125" style="10" bestFit="1" customWidth="1"/>
    <col min="8707" max="8707" width="8.7109375" style="10" bestFit="1" customWidth="1"/>
    <col min="8708" max="8708" width="8.42578125" style="10" bestFit="1" customWidth="1"/>
    <col min="8709" max="8709" width="76.140625" style="10" customWidth="1"/>
    <col min="8710" max="8711" width="16.5703125" style="10" customWidth="1"/>
    <col min="8712" max="8712" width="16.7109375" style="10" customWidth="1"/>
    <col min="8713" max="8713" width="18.5703125" style="10" customWidth="1"/>
    <col min="8714" max="8959" width="9.140625" style="10"/>
    <col min="8960" max="8960" width="7.5703125" style="10" bestFit="1" customWidth="1"/>
    <col min="8961" max="8961" width="7" style="10" bestFit="1" customWidth="1"/>
    <col min="8962" max="8962" width="5.5703125" style="10" bestFit="1" customWidth="1"/>
    <col min="8963" max="8963" width="8.7109375" style="10" bestFit="1" customWidth="1"/>
    <col min="8964" max="8964" width="8.42578125" style="10" bestFit="1" customWidth="1"/>
    <col min="8965" max="8965" width="76.140625" style="10" customWidth="1"/>
    <col min="8966" max="8967" width="16.5703125" style="10" customWidth="1"/>
    <col min="8968" max="8968" width="16.7109375" style="10" customWidth="1"/>
    <col min="8969" max="8969" width="18.5703125" style="10" customWidth="1"/>
    <col min="8970" max="9215" width="9.140625" style="10"/>
    <col min="9216" max="9216" width="7.5703125" style="10" bestFit="1" customWidth="1"/>
    <col min="9217" max="9217" width="7" style="10" bestFit="1" customWidth="1"/>
    <col min="9218" max="9218" width="5.5703125" style="10" bestFit="1" customWidth="1"/>
    <col min="9219" max="9219" width="8.7109375" style="10" bestFit="1" customWidth="1"/>
    <col min="9220" max="9220" width="8.42578125" style="10" bestFit="1" customWidth="1"/>
    <col min="9221" max="9221" width="76.140625" style="10" customWidth="1"/>
    <col min="9222" max="9223" width="16.5703125" style="10" customWidth="1"/>
    <col min="9224" max="9224" width="16.7109375" style="10" customWidth="1"/>
    <col min="9225" max="9225" width="18.5703125" style="10" customWidth="1"/>
    <col min="9226" max="9471" width="9.140625" style="10"/>
    <col min="9472" max="9472" width="7.5703125" style="10" bestFit="1" customWidth="1"/>
    <col min="9473" max="9473" width="7" style="10" bestFit="1" customWidth="1"/>
    <col min="9474" max="9474" width="5.5703125" style="10" bestFit="1" customWidth="1"/>
    <col min="9475" max="9475" width="8.7109375" style="10" bestFit="1" customWidth="1"/>
    <col min="9476" max="9476" width="8.42578125" style="10" bestFit="1" customWidth="1"/>
    <col min="9477" max="9477" width="76.140625" style="10" customWidth="1"/>
    <col min="9478" max="9479" width="16.5703125" style="10" customWidth="1"/>
    <col min="9480" max="9480" width="16.7109375" style="10" customWidth="1"/>
    <col min="9481" max="9481" width="18.5703125" style="10" customWidth="1"/>
    <col min="9482" max="9727" width="9.140625" style="10"/>
    <col min="9728" max="9728" width="7.5703125" style="10" bestFit="1" customWidth="1"/>
    <col min="9729" max="9729" width="7" style="10" bestFit="1" customWidth="1"/>
    <col min="9730" max="9730" width="5.5703125" style="10" bestFit="1" customWidth="1"/>
    <col min="9731" max="9731" width="8.7109375" style="10" bestFit="1" customWidth="1"/>
    <col min="9732" max="9732" width="8.42578125" style="10" bestFit="1" customWidth="1"/>
    <col min="9733" max="9733" width="76.140625" style="10" customWidth="1"/>
    <col min="9734" max="9735" width="16.5703125" style="10" customWidth="1"/>
    <col min="9736" max="9736" width="16.7109375" style="10" customWidth="1"/>
    <col min="9737" max="9737" width="18.5703125" style="10" customWidth="1"/>
    <col min="9738" max="9983" width="9.140625" style="10"/>
    <col min="9984" max="9984" width="7.5703125" style="10" bestFit="1" customWidth="1"/>
    <col min="9985" max="9985" width="7" style="10" bestFit="1" customWidth="1"/>
    <col min="9986" max="9986" width="5.5703125" style="10" bestFit="1" customWidth="1"/>
    <col min="9987" max="9987" width="8.7109375" style="10" bestFit="1" customWidth="1"/>
    <col min="9988" max="9988" width="8.42578125" style="10" bestFit="1" customWidth="1"/>
    <col min="9989" max="9989" width="76.140625" style="10" customWidth="1"/>
    <col min="9990" max="9991" width="16.5703125" style="10" customWidth="1"/>
    <col min="9992" max="9992" width="16.7109375" style="10" customWidth="1"/>
    <col min="9993" max="9993" width="18.5703125" style="10" customWidth="1"/>
    <col min="9994" max="10239" width="9.140625" style="10"/>
    <col min="10240" max="10240" width="7.5703125" style="10" bestFit="1" customWidth="1"/>
    <col min="10241" max="10241" width="7" style="10" bestFit="1" customWidth="1"/>
    <col min="10242" max="10242" width="5.5703125" style="10" bestFit="1" customWidth="1"/>
    <col min="10243" max="10243" width="8.7109375" style="10" bestFit="1" customWidth="1"/>
    <col min="10244" max="10244" width="8.42578125" style="10" bestFit="1" customWidth="1"/>
    <col min="10245" max="10245" width="76.140625" style="10" customWidth="1"/>
    <col min="10246" max="10247" width="16.5703125" style="10" customWidth="1"/>
    <col min="10248" max="10248" width="16.7109375" style="10" customWidth="1"/>
    <col min="10249" max="10249" width="18.5703125" style="10" customWidth="1"/>
    <col min="10250" max="10495" width="9.140625" style="10"/>
    <col min="10496" max="10496" width="7.5703125" style="10" bestFit="1" customWidth="1"/>
    <col min="10497" max="10497" width="7" style="10" bestFit="1" customWidth="1"/>
    <col min="10498" max="10498" width="5.5703125" style="10" bestFit="1" customWidth="1"/>
    <col min="10499" max="10499" width="8.7109375" style="10" bestFit="1" customWidth="1"/>
    <col min="10500" max="10500" width="8.42578125" style="10" bestFit="1" customWidth="1"/>
    <col min="10501" max="10501" width="76.140625" style="10" customWidth="1"/>
    <col min="10502" max="10503" width="16.5703125" style="10" customWidth="1"/>
    <col min="10504" max="10504" width="16.7109375" style="10" customWidth="1"/>
    <col min="10505" max="10505" width="18.5703125" style="10" customWidth="1"/>
    <col min="10506" max="10751" width="9.140625" style="10"/>
    <col min="10752" max="10752" width="7.5703125" style="10" bestFit="1" customWidth="1"/>
    <col min="10753" max="10753" width="7" style="10" bestFit="1" customWidth="1"/>
    <col min="10754" max="10754" width="5.5703125" style="10" bestFit="1" customWidth="1"/>
    <col min="10755" max="10755" width="8.7109375" style="10" bestFit="1" customWidth="1"/>
    <col min="10756" max="10756" width="8.42578125" style="10" bestFit="1" customWidth="1"/>
    <col min="10757" max="10757" width="76.140625" style="10" customWidth="1"/>
    <col min="10758" max="10759" width="16.5703125" style="10" customWidth="1"/>
    <col min="10760" max="10760" width="16.7109375" style="10" customWidth="1"/>
    <col min="10761" max="10761" width="18.5703125" style="10" customWidth="1"/>
    <col min="10762" max="11007" width="9.140625" style="10"/>
    <col min="11008" max="11008" width="7.5703125" style="10" bestFit="1" customWidth="1"/>
    <col min="11009" max="11009" width="7" style="10" bestFit="1" customWidth="1"/>
    <col min="11010" max="11010" width="5.5703125" style="10" bestFit="1" customWidth="1"/>
    <col min="11011" max="11011" width="8.7109375" style="10" bestFit="1" customWidth="1"/>
    <col min="11012" max="11012" width="8.42578125" style="10" bestFit="1" customWidth="1"/>
    <col min="11013" max="11013" width="76.140625" style="10" customWidth="1"/>
    <col min="11014" max="11015" width="16.5703125" style="10" customWidth="1"/>
    <col min="11016" max="11016" width="16.7109375" style="10" customWidth="1"/>
    <col min="11017" max="11017" width="18.5703125" style="10" customWidth="1"/>
    <col min="11018" max="11263" width="9.140625" style="10"/>
    <col min="11264" max="11264" width="7.5703125" style="10" bestFit="1" customWidth="1"/>
    <col min="11265" max="11265" width="7" style="10" bestFit="1" customWidth="1"/>
    <col min="11266" max="11266" width="5.5703125" style="10" bestFit="1" customWidth="1"/>
    <col min="11267" max="11267" width="8.7109375" style="10" bestFit="1" customWidth="1"/>
    <col min="11268" max="11268" width="8.42578125" style="10" bestFit="1" customWidth="1"/>
    <col min="11269" max="11269" width="76.140625" style="10" customWidth="1"/>
    <col min="11270" max="11271" width="16.5703125" style="10" customWidth="1"/>
    <col min="11272" max="11272" width="16.7109375" style="10" customWidth="1"/>
    <col min="11273" max="11273" width="18.5703125" style="10" customWidth="1"/>
    <col min="11274" max="11519" width="9.140625" style="10"/>
    <col min="11520" max="11520" width="7.5703125" style="10" bestFit="1" customWidth="1"/>
    <col min="11521" max="11521" width="7" style="10" bestFit="1" customWidth="1"/>
    <col min="11522" max="11522" width="5.5703125" style="10" bestFit="1" customWidth="1"/>
    <col min="11523" max="11523" width="8.7109375" style="10" bestFit="1" customWidth="1"/>
    <col min="11524" max="11524" width="8.42578125" style="10" bestFit="1" customWidth="1"/>
    <col min="11525" max="11525" width="76.140625" style="10" customWidth="1"/>
    <col min="11526" max="11527" width="16.5703125" style="10" customWidth="1"/>
    <col min="11528" max="11528" width="16.7109375" style="10" customWidth="1"/>
    <col min="11529" max="11529" width="18.5703125" style="10" customWidth="1"/>
    <col min="11530" max="11775" width="9.140625" style="10"/>
    <col min="11776" max="11776" width="7.5703125" style="10" bestFit="1" customWidth="1"/>
    <col min="11777" max="11777" width="7" style="10" bestFit="1" customWidth="1"/>
    <col min="11778" max="11778" width="5.5703125" style="10" bestFit="1" customWidth="1"/>
    <col min="11779" max="11779" width="8.7109375" style="10" bestFit="1" customWidth="1"/>
    <col min="11780" max="11780" width="8.42578125" style="10" bestFit="1" customWidth="1"/>
    <col min="11781" max="11781" width="76.140625" style="10" customWidth="1"/>
    <col min="11782" max="11783" width="16.5703125" style="10" customWidth="1"/>
    <col min="11784" max="11784" width="16.7109375" style="10" customWidth="1"/>
    <col min="11785" max="11785" width="18.5703125" style="10" customWidth="1"/>
    <col min="11786" max="12031" width="9.140625" style="10"/>
    <col min="12032" max="12032" width="7.5703125" style="10" bestFit="1" customWidth="1"/>
    <col min="12033" max="12033" width="7" style="10" bestFit="1" customWidth="1"/>
    <col min="12034" max="12034" width="5.5703125" style="10" bestFit="1" customWidth="1"/>
    <col min="12035" max="12035" width="8.7109375" style="10" bestFit="1" customWidth="1"/>
    <col min="12036" max="12036" width="8.42578125" style="10" bestFit="1" customWidth="1"/>
    <col min="12037" max="12037" width="76.140625" style="10" customWidth="1"/>
    <col min="12038" max="12039" width="16.5703125" style="10" customWidth="1"/>
    <col min="12040" max="12040" width="16.7109375" style="10" customWidth="1"/>
    <col min="12041" max="12041" width="18.5703125" style="10" customWidth="1"/>
    <col min="12042" max="12287" width="9.140625" style="10"/>
    <col min="12288" max="12288" width="7.5703125" style="10" bestFit="1" customWidth="1"/>
    <col min="12289" max="12289" width="7" style="10" bestFit="1" customWidth="1"/>
    <col min="12290" max="12290" width="5.5703125" style="10" bestFit="1" customWidth="1"/>
    <col min="12291" max="12291" width="8.7109375" style="10" bestFit="1" customWidth="1"/>
    <col min="12292" max="12292" width="8.42578125" style="10" bestFit="1" customWidth="1"/>
    <col min="12293" max="12293" width="76.140625" style="10" customWidth="1"/>
    <col min="12294" max="12295" width="16.5703125" style="10" customWidth="1"/>
    <col min="12296" max="12296" width="16.7109375" style="10" customWidth="1"/>
    <col min="12297" max="12297" width="18.5703125" style="10" customWidth="1"/>
    <col min="12298" max="12543" width="9.140625" style="10"/>
    <col min="12544" max="12544" width="7.5703125" style="10" bestFit="1" customWidth="1"/>
    <col min="12545" max="12545" width="7" style="10" bestFit="1" customWidth="1"/>
    <col min="12546" max="12546" width="5.5703125" style="10" bestFit="1" customWidth="1"/>
    <col min="12547" max="12547" width="8.7109375" style="10" bestFit="1" customWidth="1"/>
    <col min="12548" max="12548" width="8.42578125" style="10" bestFit="1" customWidth="1"/>
    <col min="12549" max="12549" width="76.140625" style="10" customWidth="1"/>
    <col min="12550" max="12551" width="16.5703125" style="10" customWidth="1"/>
    <col min="12552" max="12552" width="16.7109375" style="10" customWidth="1"/>
    <col min="12553" max="12553" width="18.5703125" style="10" customWidth="1"/>
    <col min="12554" max="12799" width="9.140625" style="10"/>
    <col min="12800" max="12800" width="7.5703125" style="10" bestFit="1" customWidth="1"/>
    <col min="12801" max="12801" width="7" style="10" bestFit="1" customWidth="1"/>
    <col min="12802" max="12802" width="5.5703125" style="10" bestFit="1" customWidth="1"/>
    <col min="12803" max="12803" width="8.7109375" style="10" bestFit="1" customWidth="1"/>
    <col min="12804" max="12804" width="8.42578125" style="10" bestFit="1" customWidth="1"/>
    <col min="12805" max="12805" width="76.140625" style="10" customWidth="1"/>
    <col min="12806" max="12807" width="16.5703125" style="10" customWidth="1"/>
    <col min="12808" max="12808" width="16.7109375" style="10" customWidth="1"/>
    <col min="12809" max="12809" width="18.5703125" style="10" customWidth="1"/>
    <col min="12810" max="13055" width="9.140625" style="10"/>
    <col min="13056" max="13056" width="7.5703125" style="10" bestFit="1" customWidth="1"/>
    <col min="13057" max="13057" width="7" style="10" bestFit="1" customWidth="1"/>
    <col min="13058" max="13058" width="5.5703125" style="10" bestFit="1" customWidth="1"/>
    <col min="13059" max="13059" width="8.7109375" style="10" bestFit="1" customWidth="1"/>
    <col min="13060" max="13060" width="8.42578125" style="10" bestFit="1" customWidth="1"/>
    <col min="13061" max="13061" width="76.140625" style="10" customWidth="1"/>
    <col min="13062" max="13063" width="16.5703125" style="10" customWidth="1"/>
    <col min="13064" max="13064" width="16.7109375" style="10" customWidth="1"/>
    <col min="13065" max="13065" width="18.5703125" style="10" customWidth="1"/>
    <col min="13066" max="13311" width="9.140625" style="10"/>
    <col min="13312" max="13312" width="7.5703125" style="10" bestFit="1" customWidth="1"/>
    <col min="13313" max="13313" width="7" style="10" bestFit="1" customWidth="1"/>
    <col min="13314" max="13314" width="5.5703125" style="10" bestFit="1" customWidth="1"/>
    <col min="13315" max="13315" width="8.7109375" style="10" bestFit="1" customWidth="1"/>
    <col min="13316" max="13316" width="8.42578125" style="10" bestFit="1" customWidth="1"/>
    <col min="13317" max="13317" width="76.140625" style="10" customWidth="1"/>
    <col min="13318" max="13319" width="16.5703125" style="10" customWidth="1"/>
    <col min="13320" max="13320" width="16.7109375" style="10" customWidth="1"/>
    <col min="13321" max="13321" width="18.5703125" style="10" customWidth="1"/>
    <col min="13322" max="13567" width="9.140625" style="10"/>
    <col min="13568" max="13568" width="7.5703125" style="10" bestFit="1" customWidth="1"/>
    <col min="13569" max="13569" width="7" style="10" bestFit="1" customWidth="1"/>
    <col min="13570" max="13570" width="5.5703125" style="10" bestFit="1" customWidth="1"/>
    <col min="13571" max="13571" width="8.7109375" style="10" bestFit="1" customWidth="1"/>
    <col min="13572" max="13572" width="8.42578125" style="10" bestFit="1" customWidth="1"/>
    <col min="13573" max="13573" width="76.140625" style="10" customWidth="1"/>
    <col min="13574" max="13575" width="16.5703125" style="10" customWidth="1"/>
    <col min="13576" max="13576" width="16.7109375" style="10" customWidth="1"/>
    <col min="13577" max="13577" width="18.5703125" style="10" customWidth="1"/>
    <col min="13578" max="13823" width="9.140625" style="10"/>
    <col min="13824" max="13824" width="7.5703125" style="10" bestFit="1" customWidth="1"/>
    <col min="13825" max="13825" width="7" style="10" bestFit="1" customWidth="1"/>
    <col min="13826" max="13826" width="5.5703125" style="10" bestFit="1" customWidth="1"/>
    <col min="13827" max="13827" width="8.7109375" style="10" bestFit="1" customWidth="1"/>
    <col min="13828" max="13828" width="8.42578125" style="10" bestFit="1" customWidth="1"/>
    <col min="13829" max="13829" width="76.140625" style="10" customWidth="1"/>
    <col min="13830" max="13831" width="16.5703125" style="10" customWidth="1"/>
    <col min="13832" max="13832" width="16.7109375" style="10" customWidth="1"/>
    <col min="13833" max="13833" width="18.5703125" style="10" customWidth="1"/>
    <col min="13834" max="14079" width="9.140625" style="10"/>
    <col min="14080" max="14080" width="7.5703125" style="10" bestFit="1" customWidth="1"/>
    <col min="14081" max="14081" width="7" style="10" bestFit="1" customWidth="1"/>
    <col min="14082" max="14082" width="5.5703125" style="10" bestFit="1" customWidth="1"/>
    <col min="14083" max="14083" width="8.7109375" style="10" bestFit="1" customWidth="1"/>
    <col min="14084" max="14084" width="8.42578125" style="10" bestFit="1" customWidth="1"/>
    <col min="14085" max="14085" width="76.140625" style="10" customWidth="1"/>
    <col min="14086" max="14087" width="16.5703125" style="10" customWidth="1"/>
    <col min="14088" max="14088" width="16.7109375" style="10" customWidth="1"/>
    <col min="14089" max="14089" width="18.5703125" style="10" customWidth="1"/>
    <col min="14090" max="14335" width="9.140625" style="10"/>
    <col min="14336" max="14336" width="7.5703125" style="10" bestFit="1" customWidth="1"/>
    <col min="14337" max="14337" width="7" style="10" bestFit="1" customWidth="1"/>
    <col min="14338" max="14338" width="5.5703125" style="10" bestFit="1" customWidth="1"/>
    <col min="14339" max="14339" width="8.7109375" style="10" bestFit="1" customWidth="1"/>
    <col min="14340" max="14340" width="8.42578125" style="10" bestFit="1" customWidth="1"/>
    <col min="14341" max="14341" width="76.140625" style="10" customWidth="1"/>
    <col min="14342" max="14343" width="16.5703125" style="10" customWidth="1"/>
    <col min="14344" max="14344" width="16.7109375" style="10" customWidth="1"/>
    <col min="14345" max="14345" width="18.5703125" style="10" customWidth="1"/>
    <col min="14346" max="14591" width="9.140625" style="10"/>
    <col min="14592" max="14592" width="7.5703125" style="10" bestFit="1" customWidth="1"/>
    <col min="14593" max="14593" width="7" style="10" bestFit="1" customWidth="1"/>
    <col min="14594" max="14594" width="5.5703125" style="10" bestFit="1" customWidth="1"/>
    <col min="14595" max="14595" width="8.7109375" style="10" bestFit="1" customWidth="1"/>
    <col min="14596" max="14596" width="8.42578125" style="10" bestFit="1" customWidth="1"/>
    <col min="14597" max="14597" width="76.140625" style="10" customWidth="1"/>
    <col min="14598" max="14599" width="16.5703125" style="10" customWidth="1"/>
    <col min="14600" max="14600" width="16.7109375" style="10" customWidth="1"/>
    <col min="14601" max="14601" width="18.5703125" style="10" customWidth="1"/>
    <col min="14602" max="14847" width="9.140625" style="10"/>
    <col min="14848" max="14848" width="7.5703125" style="10" bestFit="1" customWidth="1"/>
    <col min="14849" max="14849" width="7" style="10" bestFit="1" customWidth="1"/>
    <col min="14850" max="14850" width="5.5703125" style="10" bestFit="1" customWidth="1"/>
    <col min="14851" max="14851" width="8.7109375" style="10" bestFit="1" customWidth="1"/>
    <col min="14852" max="14852" width="8.42578125" style="10" bestFit="1" customWidth="1"/>
    <col min="14853" max="14853" width="76.140625" style="10" customWidth="1"/>
    <col min="14854" max="14855" width="16.5703125" style="10" customWidth="1"/>
    <col min="14856" max="14856" width="16.7109375" style="10" customWidth="1"/>
    <col min="14857" max="14857" width="18.5703125" style="10" customWidth="1"/>
    <col min="14858" max="15103" width="9.140625" style="10"/>
    <col min="15104" max="15104" width="7.5703125" style="10" bestFit="1" customWidth="1"/>
    <col min="15105" max="15105" width="7" style="10" bestFit="1" customWidth="1"/>
    <col min="15106" max="15106" width="5.5703125" style="10" bestFit="1" customWidth="1"/>
    <col min="15107" max="15107" width="8.7109375" style="10" bestFit="1" customWidth="1"/>
    <col min="15108" max="15108" width="8.42578125" style="10" bestFit="1" customWidth="1"/>
    <col min="15109" max="15109" width="76.140625" style="10" customWidth="1"/>
    <col min="15110" max="15111" width="16.5703125" style="10" customWidth="1"/>
    <col min="15112" max="15112" width="16.7109375" style="10" customWidth="1"/>
    <col min="15113" max="15113" width="18.5703125" style="10" customWidth="1"/>
    <col min="15114" max="15359" width="9.140625" style="10"/>
    <col min="15360" max="15360" width="7.5703125" style="10" bestFit="1" customWidth="1"/>
    <col min="15361" max="15361" width="7" style="10" bestFit="1" customWidth="1"/>
    <col min="15362" max="15362" width="5.5703125" style="10" bestFit="1" customWidth="1"/>
    <col min="15363" max="15363" width="8.7109375" style="10" bestFit="1" customWidth="1"/>
    <col min="15364" max="15364" width="8.42578125" style="10" bestFit="1" customWidth="1"/>
    <col min="15365" max="15365" width="76.140625" style="10" customWidth="1"/>
    <col min="15366" max="15367" width="16.5703125" style="10" customWidth="1"/>
    <col min="15368" max="15368" width="16.7109375" style="10" customWidth="1"/>
    <col min="15369" max="15369" width="18.5703125" style="10" customWidth="1"/>
    <col min="15370" max="15615" width="9.140625" style="10"/>
    <col min="15616" max="15616" width="7.5703125" style="10" bestFit="1" customWidth="1"/>
    <col min="15617" max="15617" width="7" style="10" bestFit="1" customWidth="1"/>
    <col min="15618" max="15618" width="5.5703125" style="10" bestFit="1" customWidth="1"/>
    <col min="15619" max="15619" width="8.7109375" style="10" bestFit="1" customWidth="1"/>
    <col min="15620" max="15620" width="8.42578125" style="10" bestFit="1" customWidth="1"/>
    <col min="15621" max="15621" width="76.140625" style="10" customWidth="1"/>
    <col min="15622" max="15623" width="16.5703125" style="10" customWidth="1"/>
    <col min="15624" max="15624" width="16.7109375" style="10" customWidth="1"/>
    <col min="15625" max="15625" width="18.5703125" style="10" customWidth="1"/>
    <col min="15626" max="15871" width="9.140625" style="10"/>
    <col min="15872" max="15872" width="7.5703125" style="10" bestFit="1" customWidth="1"/>
    <col min="15873" max="15873" width="7" style="10" bestFit="1" customWidth="1"/>
    <col min="15874" max="15874" width="5.5703125" style="10" bestFit="1" customWidth="1"/>
    <col min="15875" max="15875" width="8.7109375" style="10" bestFit="1" customWidth="1"/>
    <col min="15876" max="15876" width="8.42578125" style="10" bestFit="1" customWidth="1"/>
    <col min="15877" max="15877" width="76.140625" style="10" customWidth="1"/>
    <col min="15878" max="15879" width="16.5703125" style="10" customWidth="1"/>
    <col min="15880" max="15880" width="16.7109375" style="10" customWidth="1"/>
    <col min="15881" max="15881" width="18.5703125" style="10" customWidth="1"/>
    <col min="15882" max="16127" width="9.140625" style="10"/>
    <col min="16128" max="16128" width="7.5703125" style="10" bestFit="1" customWidth="1"/>
    <col min="16129" max="16129" width="7" style="10" bestFit="1" customWidth="1"/>
    <col min="16130" max="16130" width="5.5703125" style="10" bestFit="1" customWidth="1"/>
    <col min="16131" max="16131" width="8.7109375" style="10" bestFit="1" customWidth="1"/>
    <col min="16132" max="16132" width="8.42578125" style="10" bestFit="1" customWidth="1"/>
    <col min="16133" max="16133" width="76.140625" style="10" customWidth="1"/>
    <col min="16134" max="16135" width="16.5703125" style="10" customWidth="1"/>
    <col min="16136" max="16136" width="16.7109375" style="10" customWidth="1"/>
    <col min="16137" max="16137" width="18.5703125" style="10" customWidth="1"/>
    <col min="16138" max="16384" width="9.140625" style="10"/>
  </cols>
  <sheetData>
    <row r="1" spans="2:10" ht="14.25" customHeight="1">
      <c r="B1" s="290" t="s">
        <v>57</v>
      </c>
      <c r="C1" s="290"/>
      <c r="D1" s="290"/>
      <c r="E1" s="290"/>
      <c r="F1" s="290"/>
      <c r="G1" s="290"/>
      <c r="H1" s="290"/>
      <c r="I1" s="290"/>
    </row>
    <row r="2" spans="2:10" ht="15" customHeight="1">
      <c r="B2" s="290" t="s">
        <v>37</v>
      </c>
      <c r="C2" s="290"/>
      <c r="D2" s="290"/>
      <c r="E2" s="290"/>
      <c r="F2" s="290"/>
      <c r="G2" s="290"/>
      <c r="H2" s="290"/>
      <c r="I2" s="290"/>
    </row>
    <row r="3" spans="2:10">
      <c r="B3" s="290" t="s">
        <v>0</v>
      </c>
      <c r="C3" s="290"/>
      <c r="D3" s="290"/>
      <c r="E3" s="290"/>
      <c r="F3" s="290"/>
      <c r="G3" s="290"/>
      <c r="H3" s="290"/>
      <c r="I3" s="290"/>
    </row>
    <row r="4" spans="2:10">
      <c r="B4" s="290"/>
      <c r="C4" s="290"/>
      <c r="D4" s="290"/>
      <c r="E4" s="290"/>
      <c r="F4" s="290"/>
      <c r="G4" s="290"/>
      <c r="H4" s="290"/>
      <c r="I4" s="290"/>
    </row>
    <row r="5" spans="2:10">
      <c r="B5" s="291" t="s">
        <v>58</v>
      </c>
      <c r="C5" s="291"/>
      <c r="D5" s="291"/>
      <c r="E5" s="291"/>
      <c r="F5" s="291"/>
      <c r="G5" s="291"/>
      <c r="H5" s="291"/>
      <c r="I5" s="291"/>
    </row>
    <row r="6" spans="2:10">
      <c r="G6" s="20"/>
      <c r="H6" s="20"/>
      <c r="I6" s="20"/>
    </row>
    <row r="7" spans="2:10">
      <c r="H7" s="316" t="s">
        <v>36</v>
      </c>
      <c r="I7" s="316"/>
    </row>
    <row r="8" spans="2:10" ht="68.25" customHeight="1">
      <c r="B8" s="294" t="s">
        <v>5</v>
      </c>
      <c r="C8" s="294"/>
      <c r="D8" s="294"/>
      <c r="E8" s="294" t="s">
        <v>1</v>
      </c>
      <c r="F8" s="294"/>
      <c r="G8" s="294" t="s">
        <v>19</v>
      </c>
      <c r="H8" s="294" t="s">
        <v>23</v>
      </c>
      <c r="I8" s="294"/>
    </row>
    <row r="9" spans="2:10">
      <c r="B9" s="19" t="s">
        <v>39</v>
      </c>
      <c r="C9" s="19" t="s">
        <v>40</v>
      </c>
      <c r="D9" s="19" t="s">
        <v>41</v>
      </c>
      <c r="E9" s="19" t="s">
        <v>20</v>
      </c>
      <c r="F9" s="19" t="s">
        <v>21</v>
      </c>
      <c r="G9" s="294"/>
      <c r="H9" s="19" t="s">
        <v>35</v>
      </c>
      <c r="I9" s="19" t="s">
        <v>2</v>
      </c>
    </row>
    <row r="10" spans="2:10">
      <c r="B10" s="19"/>
      <c r="C10" s="19"/>
      <c r="D10" s="19"/>
      <c r="E10" s="19"/>
      <c r="F10" s="19"/>
      <c r="G10" s="3" t="s">
        <v>4</v>
      </c>
      <c r="H10" s="9">
        <f>+H12+H35</f>
        <v>0</v>
      </c>
      <c r="I10" s="9" t="e">
        <f>+I12+I35</f>
        <v>#REF!</v>
      </c>
    </row>
    <row r="11" spans="2:10" ht="18" customHeight="1">
      <c r="B11" s="19"/>
      <c r="C11" s="19"/>
      <c r="D11" s="19"/>
      <c r="E11" s="19"/>
      <c r="F11" s="19"/>
      <c r="G11" s="11" t="s">
        <v>3</v>
      </c>
      <c r="H11" s="9"/>
      <c r="I11" s="9"/>
    </row>
    <row r="12" spans="2:10" ht="42.75" customHeight="1">
      <c r="B12" s="294"/>
      <c r="C12" s="294"/>
      <c r="D12" s="294"/>
      <c r="E12" s="294"/>
      <c r="F12" s="294"/>
      <c r="G12" s="3" t="s">
        <v>22</v>
      </c>
      <c r="H12" s="9">
        <f>+H14</f>
        <v>0</v>
      </c>
      <c r="I12" s="9" t="e">
        <f>+I14</f>
        <v>#REF!</v>
      </c>
      <c r="J12" s="13"/>
    </row>
    <row r="13" spans="2:10">
      <c r="B13" s="19"/>
      <c r="C13" s="19"/>
      <c r="D13" s="19"/>
      <c r="E13" s="19"/>
      <c r="F13" s="19"/>
      <c r="G13" s="11" t="s">
        <v>3</v>
      </c>
      <c r="H13" s="9"/>
      <c r="I13" s="9"/>
      <c r="J13" s="13"/>
    </row>
    <row r="14" spans="2:10">
      <c r="B14" s="12" t="s">
        <v>24</v>
      </c>
      <c r="C14" s="19"/>
      <c r="D14" s="19"/>
      <c r="E14" s="19"/>
      <c r="F14" s="19"/>
      <c r="G14" s="3" t="s">
        <v>25</v>
      </c>
      <c r="H14" s="9">
        <v>0</v>
      </c>
      <c r="I14" s="9" t="e">
        <f>+I16</f>
        <v>#REF!</v>
      </c>
    </row>
    <row r="15" spans="2:10">
      <c r="B15" s="19"/>
      <c r="C15" s="19"/>
      <c r="D15" s="19"/>
      <c r="E15" s="19"/>
      <c r="F15" s="19"/>
      <c r="G15" s="11" t="s">
        <v>3</v>
      </c>
      <c r="H15" s="9"/>
      <c r="I15" s="9"/>
    </row>
    <row r="16" spans="2:10">
      <c r="B16" s="19"/>
      <c r="C16" s="19" t="s">
        <v>26</v>
      </c>
      <c r="D16" s="19"/>
      <c r="E16" s="19"/>
      <c r="F16" s="19"/>
      <c r="G16" s="3" t="s">
        <v>27</v>
      </c>
      <c r="H16" s="9">
        <v>0</v>
      </c>
      <c r="I16" s="9" t="e">
        <f>+I18</f>
        <v>#REF!</v>
      </c>
    </row>
    <row r="17" spans="2:10">
      <c r="B17" s="19"/>
      <c r="C17" s="19"/>
      <c r="D17" s="19"/>
      <c r="E17" s="19"/>
      <c r="F17" s="19"/>
      <c r="G17" s="11" t="s">
        <v>3</v>
      </c>
      <c r="H17" s="9"/>
      <c r="I17" s="9"/>
    </row>
    <row r="18" spans="2:10">
      <c r="B18" s="19"/>
      <c r="C18" s="19"/>
      <c r="D18" s="12" t="s">
        <v>16</v>
      </c>
      <c r="E18" s="19"/>
      <c r="F18" s="19"/>
      <c r="G18" s="3" t="s">
        <v>28</v>
      </c>
      <c r="H18" s="9">
        <f>+H20</f>
        <v>0</v>
      </c>
      <c r="I18" s="9" t="e">
        <f>+I20</f>
        <v>#REF!</v>
      </c>
    </row>
    <row r="19" spans="2:10">
      <c r="B19" s="19"/>
      <c r="C19" s="19"/>
      <c r="D19" s="19"/>
      <c r="E19" s="19"/>
      <c r="F19" s="19"/>
      <c r="G19" s="11" t="s">
        <v>3</v>
      </c>
      <c r="H19" s="9"/>
      <c r="I19" s="9"/>
    </row>
    <row r="20" spans="2:10" ht="42.75" customHeight="1">
      <c r="B20" s="294"/>
      <c r="C20" s="294"/>
      <c r="D20" s="294"/>
      <c r="E20" s="294"/>
      <c r="F20" s="294"/>
      <c r="G20" s="3" t="s">
        <v>22</v>
      </c>
      <c r="H20" s="9">
        <f>+H22</f>
        <v>0</v>
      </c>
      <c r="I20" s="9" t="e">
        <f>+I22</f>
        <v>#REF!</v>
      </c>
      <c r="J20" s="13"/>
    </row>
    <row r="21" spans="2:10">
      <c r="B21" s="19"/>
      <c r="C21" s="19"/>
      <c r="D21" s="19"/>
      <c r="E21" s="19"/>
      <c r="F21" s="19"/>
      <c r="G21" s="11" t="s">
        <v>3</v>
      </c>
      <c r="H21" s="9"/>
      <c r="I21" s="9"/>
      <c r="J21" s="13"/>
    </row>
    <row r="22" spans="2:10">
      <c r="B22" s="19"/>
      <c r="C22" s="19"/>
      <c r="D22" s="19"/>
      <c r="E22" s="19" t="s">
        <v>29</v>
      </c>
      <c r="F22" s="19"/>
      <c r="G22" s="3" t="s">
        <v>30</v>
      </c>
      <c r="H22" s="9">
        <v>0</v>
      </c>
      <c r="I22" s="9" t="e">
        <f>+I24</f>
        <v>#REF!</v>
      </c>
    </row>
    <row r="23" spans="2:10">
      <c r="B23" s="19"/>
      <c r="C23" s="19"/>
      <c r="D23" s="19"/>
      <c r="E23" s="19"/>
      <c r="F23" s="19"/>
      <c r="G23" s="11" t="s">
        <v>3</v>
      </c>
      <c r="H23" s="9"/>
      <c r="I23" s="9"/>
    </row>
    <row r="24" spans="2:10" ht="26.25" customHeight="1">
      <c r="B24" s="19"/>
      <c r="C24" s="19"/>
      <c r="D24" s="19"/>
      <c r="E24" s="19"/>
      <c r="F24" s="19">
        <v>21001</v>
      </c>
      <c r="G24" s="21" t="str">
        <f>'[1]1'!C13</f>
        <v>Պետական նշանակության ավտոճանապարհների հիմնանորոգում</v>
      </c>
      <c r="H24" s="14">
        <f>+H26</f>
        <v>0</v>
      </c>
      <c r="I24" s="14" t="e">
        <f>+I26</f>
        <v>#REF!</v>
      </c>
      <c r="J24" s="13"/>
    </row>
    <row r="25" spans="2:10">
      <c r="B25" s="19"/>
      <c r="C25" s="19"/>
      <c r="D25" s="19"/>
      <c r="E25" s="19"/>
      <c r="F25" s="19"/>
      <c r="G25" s="11" t="s">
        <v>17</v>
      </c>
      <c r="H25" s="9"/>
      <c r="I25" s="9"/>
    </row>
    <row r="26" spans="2:10" s="16" customFormat="1" ht="34.5">
      <c r="B26" s="19"/>
      <c r="C26" s="19"/>
      <c r="D26" s="19"/>
      <c r="E26" s="19"/>
      <c r="F26" s="19"/>
      <c r="G26" s="15" t="s">
        <v>31</v>
      </c>
      <c r="H26" s="9">
        <v>0</v>
      </c>
      <c r="I26" s="9" t="e">
        <f>+I28</f>
        <v>#REF!</v>
      </c>
      <c r="J26" s="22"/>
    </row>
    <row r="27" spans="2:10" s="17" customFormat="1" ht="16.5" customHeight="1">
      <c r="B27" s="19"/>
      <c r="C27" s="19"/>
      <c r="D27" s="19"/>
      <c r="E27" s="19"/>
      <c r="F27" s="19"/>
      <c r="G27" s="11" t="s">
        <v>18</v>
      </c>
      <c r="H27" s="9"/>
      <c r="I27" s="9"/>
    </row>
    <row r="28" spans="2:10" s="17" customFormat="1" ht="15.75" customHeight="1">
      <c r="B28" s="19"/>
      <c r="C28" s="19"/>
      <c r="D28" s="19"/>
      <c r="E28" s="19"/>
      <c r="F28" s="19"/>
      <c r="G28" s="11" t="s">
        <v>4</v>
      </c>
      <c r="H28" s="9">
        <v>0</v>
      </c>
      <c r="I28" s="9" t="e">
        <f t="shared" ref="I28:I30" si="0">+I29</f>
        <v>#REF!</v>
      </c>
    </row>
    <row r="29" spans="2:10" s="17" customFormat="1" ht="15.75" customHeight="1">
      <c r="B29" s="19"/>
      <c r="C29" s="19"/>
      <c r="D29" s="19"/>
      <c r="E29" s="19"/>
      <c r="F29" s="19"/>
      <c r="G29" s="11" t="s">
        <v>32</v>
      </c>
      <c r="H29" s="9">
        <v>0</v>
      </c>
      <c r="I29" s="9" t="e">
        <f t="shared" si="0"/>
        <v>#REF!</v>
      </c>
    </row>
    <row r="30" spans="2:10" s="17" customFormat="1" ht="15.75" customHeight="1">
      <c r="B30" s="19"/>
      <c r="C30" s="19"/>
      <c r="D30" s="19"/>
      <c r="E30" s="19"/>
      <c r="F30" s="19"/>
      <c r="G30" s="11" t="s">
        <v>33</v>
      </c>
      <c r="H30" s="9">
        <v>0</v>
      </c>
      <c r="I30" s="9" t="e">
        <f t="shared" si="0"/>
        <v>#REF!</v>
      </c>
      <c r="J30" s="23"/>
    </row>
    <row r="31" spans="2:10" s="17" customFormat="1" ht="15.75" customHeight="1">
      <c r="B31" s="19"/>
      <c r="C31" s="19"/>
      <c r="D31" s="19"/>
      <c r="E31" s="19"/>
      <c r="F31" s="19"/>
      <c r="G31" s="11" t="s">
        <v>34</v>
      </c>
      <c r="H31" s="9">
        <v>0</v>
      </c>
      <c r="I31" s="9" t="e">
        <f>+I32</f>
        <v>#REF!</v>
      </c>
    </row>
    <row r="32" spans="2:10" s="2" customFormat="1" ht="21.75" customHeight="1">
      <c r="B32" s="19"/>
      <c r="C32" s="19"/>
      <c r="D32" s="19"/>
      <c r="E32" s="19"/>
      <c r="F32" s="19"/>
      <c r="G32" s="11" t="s">
        <v>45</v>
      </c>
      <c r="H32" s="9">
        <v>0</v>
      </c>
      <c r="I32" s="9" t="e">
        <f>-I52</f>
        <v>#REF!</v>
      </c>
    </row>
    <row r="33" spans="2:9">
      <c r="B33" s="19"/>
      <c r="C33" s="19"/>
      <c r="D33" s="19"/>
      <c r="E33" s="21"/>
      <c r="F33" s="21"/>
      <c r="G33" s="7" t="s">
        <v>44</v>
      </c>
      <c r="H33" s="6">
        <f>+H35</f>
        <v>0</v>
      </c>
      <c r="I33" s="6" t="e">
        <f>+I35</f>
        <v>#REF!</v>
      </c>
    </row>
    <row r="34" spans="2:9">
      <c r="B34" s="21"/>
      <c r="C34" s="21"/>
      <c r="D34" s="21"/>
      <c r="E34" s="21"/>
      <c r="F34" s="21"/>
      <c r="G34" s="21" t="s">
        <v>3</v>
      </c>
      <c r="H34" s="6"/>
      <c r="I34" s="6"/>
    </row>
    <row r="35" spans="2:9" ht="34.5">
      <c r="B35" s="5" t="s">
        <v>51</v>
      </c>
      <c r="C35" s="21"/>
      <c r="D35" s="21"/>
      <c r="E35" s="21"/>
      <c r="F35" s="21"/>
      <c r="G35" s="5" t="s">
        <v>52</v>
      </c>
      <c r="H35" s="6">
        <f>+H37</f>
        <v>0</v>
      </c>
      <c r="I35" s="6" t="e">
        <f>+I37</f>
        <v>#REF!</v>
      </c>
    </row>
    <row r="36" spans="2:9">
      <c r="B36" s="21"/>
      <c r="C36" s="21"/>
      <c r="D36" s="21"/>
      <c r="E36" s="21"/>
      <c r="F36" s="21"/>
      <c r="G36" s="21" t="s">
        <v>3</v>
      </c>
      <c r="H36" s="6"/>
      <c r="I36" s="6"/>
    </row>
    <row r="37" spans="2:9">
      <c r="B37" s="21"/>
      <c r="C37" s="5" t="s">
        <v>16</v>
      </c>
      <c r="D37" s="21"/>
      <c r="E37" s="21"/>
      <c r="F37" s="21"/>
      <c r="G37" s="5" t="s">
        <v>53</v>
      </c>
      <c r="H37" s="6">
        <f>+H39</f>
        <v>0</v>
      </c>
      <c r="I37" s="6" t="e">
        <f>+I39</f>
        <v>#REF!</v>
      </c>
    </row>
    <row r="38" spans="2:9">
      <c r="B38" s="21"/>
      <c r="C38" s="21"/>
      <c r="D38" s="21"/>
      <c r="E38" s="21"/>
      <c r="F38" s="21"/>
      <c r="G38" s="21" t="s">
        <v>3</v>
      </c>
      <c r="H38" s="6"/>
      <c r="I38" s="6"/>
    </row>
    <row r="39" spans="2:9">
      <c r="B39" s="21"/>
      <c r="C39" s="21"/>
      <c r="D39" s="5" t="s">
        <v>16</v>
      </c>
      <c r="E39" s="21"/>
      <c r="F39" s="21"/>
      <c r="G39" s="5" t="s">
        <v>50</v>
      </c>
      <c r="H39" s="6">
        <f>+H43</f>
        <v>0</v>
      </c>
      <c r="I39" s="6" t="e">
        <f>+I43</f>
        <v>#REF!</v>
      </c>
    </row>
    <row r="40" spans="2:9">
      <c r="B40" s="21"/>
      <c r="C40" s="21"/>
      <c r="D40" s="21"/>
      <c r="E40" s="21"/>
      <c r="F40" s="21"/>
      <c r="G40" s="21" t="s">
        <v>3</v>
      </c>
      <c r="H40" s="6"/>
      <c r="I40" s="6"/>
    </row>
    <row r="41" spans="2:9">
      <c r="B41" s="19"/>
      <c r="C41" s="19"/>
      <c r="D41" s="19"/>
      <c r="E41" s="21"/>
      <c r="F41" s="21"/>
      <c r="G41" s="7" t="s">
        <v>44</v>
      </c>
      <c r="H41" s="6">
        <f>+H43</f>
        <v>0</v>
      </c>
      <c r="I41" s="6" t="e">
        <f>+I43</f>
        <v>#REF!</v>
      </c>
    </row>
    <row r="42" spans="2:9">
      <c r="B42" s="21"/>
      <c r="C42" s="21"/>
      <c r="D42" s="21"/>
      <c r="E42" s="21"/>
      <c r="F42" s="21"/>
      <c r="G42" s="21" t="s">
        <v>3</v>
      </c>
      <c r="H42" s="6"/>
      <c r="I42" s="6"/>
    </row>
    <row r="43" spans="2:9">
      <c r="B43" s="24"/>
      <c r="C43" s="24"/>
      <c r="D43" s="25"/>
      <c r="E43" s="21" t="s">
        <v>54</v>
      </c>
      <c r="F43" s="21"/>
      <c r="G43" s="21" t="s">
        <v>50</v>
      </c>
      <c r="H43" s="6">
        <f>+H45</f>
        <v>0</v>
      </c>
      <c r="I43" s="6" t="e">
        <f>+I45</f>
        <v>#REF!</v>
      </c>
    </row>
    <row r="44" spans="2:9">
      <c r="B44" s="24"/>
      <c r="C44" s="24"/>
      <c r="D44" s="25"/>
      <c r="E44" s="21"/>
      <c r="F44" s="21"/>
      <c r="G44" s="21" t="s">
        <v>3</v>
      </c>
      <c r="H44" s="6"/>
      <c r="I44" s="6"/>
    </row>
    <row r="45" spans="2:9">
      <c r="B45" s="19"/>
      <c r="C45" s="19"/>
      <c r="D45" s="19"/>
      <c r="E45" s="21"/>
      <c r="F45" s="21" t="s">
        <v>55</v>
      </c>
      <c r="G45" s="21" t="s">
        <v>50</v>
      </c>
      <c r="H45" s="6">
        <f>+H47</f>
        <v>0</v>
      </c>
      <c r="I45" s="6" t="e">
        <f>+I47</f>
        <v>#REF!</v>
      </c>
    </row>
    <row r="46" spans="2:9">
      <c r="B46" s="19"/>
      <c r="C46" s="19"/>
      <c r="D46" s="19"/>
      <c r="E46" s="21"/>
      <c r="F46" s="21"/>
      <c r="G46" s="21" t="s">
        <v>46</v>
      </c>
      <c r="H46" s="6"/>
      <c r="I46" s="6"/>
    </row>
    <row r="47" spans="2:9">
      <c r="B47" s="19"/>
      <c r="C47" s="19"/>
      <c r="D47" s="19"/>
      <c r="E47" s="21"/>
      <c r="F47" s="21"/>
      <c r="G47" s="7" t="s">
        <v>44</v>
      </c>
      <c r="H47" s="6">
        <f>+H49</f>
        <v>0</v>
      </c>
      <c r="I47" s="6" t="e">
        <f>+I49</f>
        <v>#REF!</v>
      </c>
    </row>
    <row r="48" spans="2:9" ht="34.5">
      <c r="B48" s="19"/>
      <c r="C48" s="19"/>
      <c r="D48" s="19"/>
      <c r="E48" s="21"/>
      <c r="F48" s="21"/>
      <c r="G48" s="21" t="s">
        <v>47</v>
      </c>
      <c r="H48" s="6"/>
      <c r="I48" s="6"/>
    </row>
    <row r="49" spans="2:9">
      <c r="B49" s="19"/>
      <c r="C49" s="19"/>
      <c r="D49" s="19"/>
      <c r="E49" s="21"/>
      <c r="F49" s="21"/>
      <c r="G49" s="21" t="s">
        <v>4</v>
      </c>
      <c r="H49" s="6">
        <f t="shared" ref="H49:I51" si="1">+H50</f>
        <v>0</v>
      </c>
      <c r="I49" s="6" t="e">
        <f t="shared" si="1"/>
        <v>#REF!</v>
      </c>
    </row>
    <row r="50" spans="2:9">
      <c r="B50" s="19"/>
      <c r="C50" s="19"/>
      <c r="D50" s="19"/>
      <c r="E50" s="21"/>
      <c r="F50" s="21"/>
      <c r="G50" s="21" t="s">
        <v>48</v>
      </c>
      <c r="H50" s="6">
        <f t="shared" si="1"/>
        <v>0</v>
      </c>
      <c r="I50" s="6" t="e">
        <f t="shared" si="1"/>
        <v>#REF!</v>
      </c>
    </row>
    <row r="51" spans="2:9">
      <c r="B51" s="19"/>
      <c r="C51" s="19"/>
      <c r="D51" s="19"/>
      <c r="E51" s="21"/>
      <c r="F51" s="21"/>
      <c r="G51" s="21" t="s">
        <v>49</v>
      </c>
      <c r="H51" s="6">
        <f t="shared" si="1"/>
        <v>0</v>
      </c>
      <c r="I51" s="6" t="e">
        <f t="shared" si="1"/>
        <v>#REF!</v>
      </c>
    </row>
    <row r="52" spans="2:9">
      <c r="B52" s="19"/>
      <c r="C52" s="19"/>
      <c r="D52" s="19"/>
      <c r="E52" s="21"/>
      <c r="F52" s="21"/>
      <c r="G52" s="21" t="s">
        <v>56</v>
      </c>
      <c r="H52" s="6">
        <v>0</v>
      </c>
      <c r="I52" s="6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zoomScaleNormal="100" workbookViewId="0">
      <selection activeCell="B5" sqref="B5:J5"/>
    </sheetView>
  </sheetViews>
  <sheetFormatPr defaultColWidth="8.7109375" defaultRowHeight="17.25"/>
  <cols>
    <col min="1" max="1" width="8.7109375" style="51"/>
    <col min="2" max="2" width="16.85546875" style="51" customWidth="1"/>
    <col min="3" max="3" width="15.5703125" style="51" customWidth="1"/>
    <col min="4" max="4" width="12.42578125" style="51" customWidth="1"/>
    <col min="5" max="5" width="13" style="51" customWidth="1"/>
    <col min="6" max="7" width="12.42578125" style="51" customWidth="1"/>
    <col min="8" max="8" width="19.5703125" style="51" customWidth="1"/>
    <col min="9" max="9" width="12.140625" style="51" customWidth="1"/>
    <col min="10" max="10" width="31.42578125" style="51" customWidth="1"/>
    <col min="11" max="11" width="19.42578125" style="51" customWidth="1"/>
    <col min="12" max="12" width="13.85546875" style="51" bestFit="1" customWidth="1"/>
    <col min="13" max="14" width="11" style="51" bestFit="1" customWidth="1"/>
    <col min="15" max="16384" width="8.7109375" style="51"/>
  </cols>
  <sheetData>
    <row r="1" spans="2:11" s="29" customFormat="1">
      <c r="B1" s="256"/>
      <c r="C1" s="256"/>
      <c r="D1" s="256"/>
      <c r="E1" s="317" t="s">
        <v>163</v>
      </c>
      <c r="F1" s="317"/>
      <c r="G1" s="317"/>
      <c r="H1" s="317"/>
      <c r="I1" s="317"/>
      <c r="J1" s="317"/>
    </row>
    <row r="2" spans="2:11" s="50" customFormat="1" ht="17.25" customHeight="1">
      <c r="B2" s="318" t="s">
        <v>59</v>
      </c>
      <c r="C2" s="318"/>
      <c r="D2" s="318"/>
      <c r="E2" s="318"/>
      <c r="F2" s="318"/>
      <c r="G2" s="318"/>
      <c r="H2" s="318"/>
      <c r="I2" s="318"/>
      <c r="J2" s="318"/>
    </row>
    <row r="3" spans="2:11" s="50" customFormat="1" ht="17.25" customHeight="1">
      <c r="B3" s="318" t="s">
        <v>0</v>
      </c>
      <c r="C3" s="318"/>
      <c r="D3" s="318"/>
      <c r="E3" s="318"/>
      <c r="F3" s="318"/>
      <c r="G3" s="318"/>
      <c r="H3" s="318"/>
      <c r="I3" s="318"/>
      <c r="J3" s="318"/>
    </row>
    <row r="4" spans="2:11" s="50" customFormat="1" ht="17.25" customHeight="1">
      <c r="B4" s="257"/>
      <c r="C4" s="257"/>
      <c r="D4" s="257"/>
      <c r="E4" s="257"/>
      <c r="F4" s="257"/>
      <c r="G4" s="257"/>
      <c r="H4" s="257"/>
      <c r="I4" s="257"/>
      <c r="J4" s="257"/>
    </row>
    <row r="5" spans="2:11" s="29" customFormat="1" ht="58.5" customHeight="1">
      <c r="B5" s="319" t="s">
        <v>204</v>
      </c>
      <c r="C5" s="319"/>
      <c r="D5" s="319"/>
      <c r="E5" s="319"/>
      <c r="F5" s="319"/>
      <c r="G5" s="319"/>
      <c r="H5" s="319"/>
      <c r="I5" s="319"/>
      <c r="J5" s="319"/>
    </row>
    <row r="6" spans="2:11">
      <c r="B6" s="320"/>
      <c r="C6" s="320"/>
      <c r="D6" s="320"/>
      <c r="E6" s="320"/>
      <c r="F6" s="320"/>
      <c r="G6" s="320"/>
      <c r="H6" s="320"/>
      <c r="I6" s="320"/>
      <c r="J6" s="320"/>
    </row>
    <row r="7" spans="2:11" ht="103.5">
      <c r="B7" s="321" t="s">
        <v>78</v>
      </c>
      <c r="C7" s="342" t="s">
        <v>79</v>
      </c>
      <c r="D7" s="343"/>
      <c r="E7" s="344"/>
      <c r="F7" s="321" t="s">
        <v>80</v>
      </c>
      <c r="G7" s="321" t="s">
        <v>81</v>
      </c>
      <c r="H7" s="321" t="s">
        <v>82</v>
      </c>
      <c r="I7" s="321" t="s">
        <v>83</v>
      </c>
      <c r="J7" s="258" t="s">
        <v>84</v>
      </c>
    </row>
    <row r="8" spans="2:11">
      <c r="B8" s="321"/>
      <c r="C8" s="345"/>
      <c r="D8" s="346"/>
      <c r="E8" s="347"/>
      <c r="F8" s="321"/>
      <c r="G8" s="321"/>
      <c r="H8" s="321"/>
      <c r="I8" s="321"/>
      <c r="J8" s="259" t="s">
        <v>85</v>
      </c>
    </row>
    <row r="9" spans="2:11">
      <c r="B9" s="117"/>
      <c r="C9" s="117"/>
      <c r="D9" s="117"/>
      <c r="E9" s="117"/>
      <c r="F9" s="117"/>
      <c r="G9" s="117"/>
      <c r="H9" s="117"/>
      <c r="I9" s="117"/>
      <c r="J9" s="117"/>
    </row>
    <row r="10" spans="2:11">
      <c r="B10" s="260">
        <v>1</v>
      </c>
      <c r="C10" s="322">
        <v>2</v>
      </c>
      <c r="D10" s="323"/>
      <c r="E10" s="324"/>
      <c r="F10" s="261">
        <v>3</v>
      </c>
      <c r="G10" s="261">
        <v>4</v>
      </c>
      <c r="H10" s="261">
        <v>5</v>
      </c>
      <c r="I10" s="261">
        <v>6</v>
      </c>
      <c r="J10" s="262">
        <v>7</v>
      </c>
    </row>
    <row r="11" spans="2:11" s="276" customFormat="1" ht="29.25" customHeight="1">
      <c r="B11" s="325" t="s">
        <v>86</v>
      </c>
      <c r="C11" s="326"/>
      <c r="D11" s="326"/>
      <c r="E11" s="326"/>
      <c r="F11" s="326"/>
      <c r="G11" s="326"/>
      <c r="H11" s="326"/>
      <c r="I11" s="327"/>
      <c r="J11" s="283">
        <f>J12</f>
        <v>0</v>
      </c>
      <c r="K11" s="275"/>
    </row>
    <row r="12" spans="2:11" s="274" customFormat="1" ht="32.25" customHeight="1">
      <c r="B12" s="273" t="s">
        <v>90</v>
      </c>
      <c r="C12" s="273" t="s">
        <v>91</v>
      </c>
      <c r="D12" s="273" t="s">
        <v>92</v>
      </c>
      <c r="E12" s="328" t="s">
        <v>93</v>
      </c>
      <c r="F12" s="329"/>
      <c r="G12" s="329"/>
      <c r="H12" s="329"/>
      <c r="I12" s="330"/>
      <c r="J12" s="284">
        <f>J13+J16</f>
        <v>0</v>
      </c>
    </row>
    <row r="13" spans="2:11" s="274" customFormat="1" ht="39" customHeight="1">
      <c r="B13" s="273" t="s">
        <v>200</v>
      </c>
      <c r="C13" s="336" t="str">
        <f>'h1'!C21</f>
        <v xml:space="preserve"> Տարածքային կառավարման և ենթակառուցվածքների քաղաքականության մշակում և ծառայությունների մատուցում</v>
      </c>
      <c r="D13" s="337"/>
      <c r="E13" s="337"/>
      <c r="F13" s="337"/>
      <c r="G13" s="337"/>
      <c r="H13" s="337"/>
      <c r="I13" s="338"/>
      <c r="J13" s="280">
        <f>J14</f>
        <v>-27789.9</v>
      </c>
    </row>
    <row r="14" spans="2:11" s="187" customFormat="1" ht="21.75" customHeight="1">
      <c r="B14" s="263"/>
      <c r="C14" s="334" t="s">
        <v>205</v>
      </c>
      <c r="D14" s="335"/>
      <c r="E14" s="335"/>
      <c r="F14" s="335"/>
      <c r="G14" s="335"/>
      <c r="H14" s="335"/>
      <c r="I14" s="278"/>
      <c r="J14" s="272">
        <f>J15</f>
        <v>-27789.9</v>
      </c>
    </row>
    <row r="15" spans="2:11" s="187" customFormat="1" ht="38.25" customHeight="1">
      <c r="B15" s="263" t="s">
        <v>202</v>
      </c>
      <c r="C15" s="339" t="s">
        <v>201</v>
      </c>
      <c r="D15" s="340"/>
      <c r="E15" s="341"/>
      <c r="F15" s="263" t="s">
        <v>176</v>
      </c>
      <c r="G15" s="263" t="s">
        <v>203</v>
      </c>
      <c r="H15" s="277"/>
      <c r="I15" s="277"/>
      <c r="J15" s="272">
        <f>-J16</f>
        <v>-27789.9</v>
      </c>
    </row>
    <row r="16" spans="2:11" s="156" customFormat="1" ht="45.75" customHeight="1">
      <c r="B16" s="281" t="s">
        <v>162</v>
      </c>
      <c r="C16" s="331" t="str">
        <f>[2]h2!F32</f>
        <v>ՀՀ տարածքային կառավարման և ենթակառուցվածքների նախարարության կարողությունների զարգացում և տեխնիկական հագեցվածության ապահովում</v>
      </c>
      <c r="D16" s="332"/>
      <c r="E16" s="332"/>
      <c r="F16" s="332"/>
      <c r="G16" s="332"/>
      <c r="H16" s="332"/>
      <c r="I16" s="333"/>
      <c r="J16" s="282">
        <f>SUM(J18:J30)</f>
        <v>27789.9</v>
      </c>
      <c r="K16" s="159"/>
    </row>
    <row r="17" spans="2:11" s="188" customFormat="1" ht="17.25" customHeight="1">
      <c r="B17" s="177"/>
      <c r="C17" s="348" t="s">
        <v>206</v>
      </c>
      <c r="D17" s="349"/>
      <c r="E17" s="349"/>
      <c r="F17" s="349"/>
      <c r="G17" s="349"/>
      <c r="H17" s="349"/>
      <c r="I17" s="350"/>
      <c r="J17" s="279">
        <f>J18+J19+J20+J21+J22+J23+J24+J25+J26+J27+J28+J29+J30</f>
        <v>27789.9</v>
      </c>
      <c r="K17" s="264"/>
    </row>
    <row r="18" spans="2:11" s="30" customFormat="1" ht="21" customHeight="1">
      <c r="B18" s="263" t="s">
        <v>174</v>
      </c>
      <c r="C18" s="351" t="s">
        <v>175</v>
      </c>
      <c r="D18" s="352"/>
      <c r="E18" s="353"/>
      <c r="F18" s="265" t="s">
        <v>176</v>
      </c>
      <c r="G18" s="265" t="s">
        <v>177</v>
      </c>
      <c r="H18" s="266">
        <v>480000</v>
      </c>
      <c r="I18" s="265">
        <v>22</v>
      </c>
      <c r="J18" s="267">
        <f>H18*I18/1000</f>
        <v>10560</v>
      </c>
      <c r="K18" s="189"/>
    </row>
    <row r="19" spans="2:11" s="30" customFormat="1" ht="24.75" customHeight="1">
      <c r="B19" s="263" t="s">
        <v>178</v>
      </c>
      <c r="C19" s="351" t="s">
        <v>179</v>
      </c>
      <c r="D19" s="352"/>
      <c r="E19" s="353"/>
      <c r="F19" s="265" t="s">
        <v>176</v>
      </c>
      <c r="G19" s="265" t="s">
        <v>177</v>
      </c>
      <c r="H19" s="266">
        <v>450000</v>
      </c>
      <c r="I19" s="265">
        <v>3</v>
      </c>
      <c r="J19" s="267">
        <f t="shared" ref="J19:J30" si="0">H19*I19/1000</f>
        <v>1350</v>
      </c>
      <c r="K19" s="189"/>
    </row>
    <row r="20" spans="2:11" s="30" customFormat="1" ht="27" customHeight="1">
      <c r="B20" s="263" t="s">
        <v>180</v>
      </c>
      <c r="C20" s="351" t="s">
        <v>181</v>
      </c>
      <c r="D20" s="352"/>
      <c r="E20" s="353"/>
      <c r="F20" s="265" t="s">
        <v>176</v>
      </c>
      <c r="G20" s="265" t="s">
        <v>177</v>
      </c>
      <c r="H20" s="266">
        <v>115000</v>
      </c>
      <c r="I20" s="265">
        <v>9</v>
      </c>
      <c r="J20" s="267">
        <f t="shared" si="0"/>
        <v>1035</v>
      </c>
      <c r="K20" s="189"/>
    </row>
    <row r="21" spans="2:11" s="30" customFormat="1">
      <c r="B21" s="263" t="s">
        <v>182</v>
      </c>
      <c r="C21" s="351" t="s">
        <v>181</v>
      </c>
      <c r="D21" s="352"/>
      <c r="E21" s="353"/>
      <c r="F21" s="265" t="s">
        <v>176</v>
      </c>
      <c r="G21" s="265" t="s">
        <v>177</v>
      </c>
      <c r="H21" s="266">
        <v>115000</v>
      </c>
      <c r="I21" s="265">
        <v>2</v>
      </c>
      <c r="J21" s="267">
        <f t="shared" si="0"/>
        <v>230</v>
      </c>
      <c r="K21" s="189"/>
    </row>
    <row r="22" spans="2:11" s="30" customFormat="1" ht="23.25" customHeight="1">
      <c r="B22" s="263" t="s">
        <v>183</v>
      </c>
      <c r="C22" s="351" t="s">
        <v>181</v>
      </c>
      <c r="D22" s="352"/>
      <c r="E22" s="353"/>
      <c r="F22" s="265" t="s">
        <v>176</v>
      </c>
      <c r="G22" s="265" t="s">
        <v>177</v>
      </c>
      <c r="H22" s="266">
        <v>270000</v>
      </c>
      <c r="I22" s="265">
        <v>1</v>
      </c>
      <c r="J22" s="267">
        <f t="shared" si="0"/>
        <v>270</v>
      </c>
      <c r="K22" s="189"/>
    </row>
    <row r="23" spans="2:11" s="30" customFormat="1" ht="28.5" customHeight="1">
      <c r="B23" s="263" t="s">
        <v>184</v>
      </c>
      <c r="C23" s="351" t="s">
        <v>185</v>
      </c>
      <c r="D23" s="352"/>
      <c r="E23" s="353"/>
      <c r="F23" s="265" t="s">
        <v>176</v>
      </c>
      <c r="G23" s="265" t="s">
        <v>177</v>
      </c>
      <c r="H23" s="266">
        <v>60000</v>
      </c>
      <c r="I23" s="265">
        <v>25</v>
      </c>
      <c r="J23" s="267">
        <f t="shared" si="0"/>
        <v>1500</v>
      </c>
      <c r="K23" s="189"/>
    </row>
    <row r="24" spans="2:11" s="30" customFormat="1">
      <c r="B24" s="263" t="s">
        <v>186</v>
      </c>
      <c r="C24" s="351" t="s">
        <v>187</v>
      </c>
      <c r="D24" s="352"/>
      <c r="E24" s="353"/>
      <c r="F24" s="265" t="s">
        <v>176</v>
      </c>
      <c r="G24" s="265" t="s">
        <v>177</v>
      </c>
      <c r="H24" s="266">
        <v>40000</v>
      </c>
      <c r="I24" s="265">
        <v>53</v>
      </c>
      <c r="J24" s="267">
        <f t="shared" si="0"/>
        <v>2120</v>
      </c>
      <c r="K24" s="189"/>
    </row>
    <row r="25" spans="2:11" s="30" customFormat="1">
      <c r="B25" s="263" t="s">
        <v>188</v>
      </c>
      <c r="C25" s="351" t="s">
        <v>189</v>
      </c>
      <c r="D25" s="352"/>
      <c r="E25" s="353"/>
      <c r="F25" s="265" t="s">
        <v>176</v>
      </c>
      <c r="G25" s="265" t="s">
        <v>177</v>
      </c>
      <c r="H25" s="266">
        <v>122000</v>
      </c>
      <c r="I25" s="265">
        <v>4</v>
      </c>
      <c r="J25" s="267">
        <f t="shared" si="0"/>
        <v>488</v>
      </c>
      <c r="K25" s="189"/>
    </row>
    <row r="26" spans="2:11" s="30" customFormat="1">
      <c r="B26" s="263" t="s">
        <v>190</v>
      </c>
      <c r="C26" s="351" t="s">
        <v>191</v>
      </c>
      <c r="D26" s="352"/>
      <c r="E26" s="353"/>
      <c r="F26" s="265" t="s">
        <v>176</v>
      </c>
      <c r="G26" s="265" t="s">
        <v>192</v>
      </c>
      <c r="H26" s="266">
        <v>17000</v>
      </c>
      <c r="I26" s="265">
        <v>155.69999999999999</v>
      </c>
      <c r="J26" s="267">
        <f t="shared" si="0"/>
        <v>2646.9</v>
      </c>
      <c r="K26" s="189"/>
    </row>
    <row r="27" spans="2:11" s="30" customFormat="1" ht="19.5" customHeight="1">
      <c r="B27" s="263" t="s">
        <v>193</v>
      </c>
      <c r="C27" s="351" t="s">
        <v>194</v>
      </c>
      <c r="D27" s="352"/>
      <c r="E27" s="353"/>
      <c r="F27" s="265" t="s">
        <v>176</v>
      </c>
      <c r="G27" s="265" t="s">
        <v>192</v>
      </c>
      <c r="H27" s="266">
        <v>6000</v>
      </c>
      <c r="I27" s="265">
        <v>100</v>
      </c>
      <c r="J27" s="267">
        <f t="shared" si="0"/>
        <v>600</v>
      </c>
      <c r="K27" s="189"/>
    </row>
    <row r="28" spans="2:11" s="30" customFormat="1">
      <c r="B28" s="263" t="s">
        <v>195</v>
      </c>
      <c r="C28" s="351" t="s">
        <v>196</v>
      </c>
      <c r="D28" s="352"/>
      <c r="E28" s="353"/>
      <c r="F28" s="265" t="s">
        <v>176</v>
      </c>
      <c r="G28" s="265" t="s">
        <v>177</v>
      </c>
      <c r="H28" s="266">
        <v>330000</v>
      </c>
      <c r="I28" s="265">
        <v>3</v>
      </c>
      <c r="J28" s="267">
        <f t="shared" si="0"/>
        <v>990</v>
      </c>
      <c r="K28" s="189"/>
    </row>
    <row r="29" spans="2:11" s="30" customFormat="1">
      <c r="B29" s="263" t="s">
        <v>197</v>
      </c>
      <c r="C29" s="351" t="s">
        <v>196</v>
      </c>
      <c r="D29" s="352"/>
      <c r="E29" s="353"/>
      <c r="F29" s="265" t="s">
        <v>176</v>
      </c>
      <c r="G29" s="265" t="s">
        <v>177</v>
      </c>
      <c r="H29" s="266">
        <v>250000</v>
      </c>
      <c r="I29" s="265">
        <v>4</v>
      </c>
      <c r="J29" s="267">
        <f t="shared" si="0"/>
        <v>1000</v>
      </c>
      <c r="K29" s="189"/>
    </row>
    <row r="30" spans="2:11" s="30" customFormat="1" ht="22.5" customHeight="1">
      <c r="B30" s="263" t="s">
        <v>198</v>
      </c>
      <c r="C30" s="351" t="s">
        <v>199</v>
      </c>
      <c r="D30" s="352"/>
      <c r="E30" s="353"/>
      <c r="F30" s="265" t="s">
        <v>176</v>
      </c>
      <c r="G30" s="265" t="s">
        <v>177</v>
      </c>
      <c r="H30" s="266">
        <v>5000000</v>
      </c>
      <c r="I30" s="265">
        <v>1</v>
      </c>
      <c r="J30" s="267">
        <f t="shared" si="0"/>
        <v>5000</v>
      </c>
      <c r="K30" s="189"/>
    </row>
    <row r="31" spans="2:11">
      <c r="J31" s="190"/>
    </row>
    <row r="34" spans="3:9" ht="63" customHeight="1">
      <c r="C34" s="354" t="s">
        <v>88</v>
      </c>
      <c r="D34" s="354"/>
      <c r="E34" s="354"/>
      <c r="F34" s="354"/>
      <c r="H34" s="355" t="s">
        <v>89</v>
      </c>
      <c r="I34" s="355"/>
    </row>
  </sheetData>
  <mergeCells count="34">
    <mergeCell ref="C17:I17"/>
    <mergeCell ref="C23:E23"/>
    <mergeCell ref="C34:F34"/>
    <mergeCell ref="H34:I34"/>
    <mergeCell ref="C25:E25"/>
    <mergeCell ref="C26:E26"/>
    <mergeCell ref="C27:E27"/>
    <mergeCell ref="C28:E28"/>
    <mergeCell ref="C29:E29"/>
    <mergeCell ref="C30:E30"/>
    <mergeCell ref="C24:E24"/>
    <mergeCell ref="C19:E19"/>
    <mergeCell ref="C20:E20"/>
    <mergeCell ref="C21:E21"/>
    <mergeCell ref="C22:E22"/>
    <mergeCell ref="C18:E18"/>
    <mergeCell ref="I7:I8"/>
    <mergeCell ref="C10:E10"/>
    <mergeCell ref="B11:I11"/>
    <mergeCell ref="E12:I12"/>
    <mergeCell ref="C16:I16"/>
    <mergeCell ref="H7:H8"/>
    <mergeCell ref="C14:H14"/>
    <mergeCell ref="C13:I13"/>
    <mergeCell ref="C15:E15"/>
    <mergeCell ref="B7:B8"/>
    <mergeCell ref="C7:E8"/>
    <mergeCell ref="F7:F8"/>
    <mergeCell ref="G7:G8"/>
    <mergeCell ref="E1:J1"/>
    <mergeCell ref="B2:J2"/>
    <mergeCell ref="B3:J3"/>
    <mergeCell ref="B5:J5"/>
    <mergeCell ref="B6:J6"/>
  </mergeCells>
  <pageMargins left="0.7" right="0.7" top="0.75" bottom="0.75" header="0.3" footer="0.3"/>
  <pageSetup scale="58" orientation="portrait" r:id="rId1"/>
  <colBreaks count="1" manualBreakCount="1">
    <brk id="10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h1</vt:lpstr>
      <vt:lpstr>h2</vt:lpstr>
      <vt:lpstr>h3.</vt:lpstr>
      <vt:lpstr>h4</vt:lpstr>
      <vt:lpstr>h5</vt:lpstr>
      <vt:lpstr>10</vt:lpstr>
      <vt:lpstr>h6</vt:lpstr>
      <vt:lpstr>'h1'!Print_Area</vt:lpstr>
      <vt:lpstr>'h6'!Print_Area</vt:lpstr>
      <vt:lpstr>'h2'!Print_Titles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https:/mul2-scws.gov.am/tasks/221074/oneclick/Ardir.xlsx?token=e3a1e5f68eb874b489f3d3d843d1f478</cp:keywords>
  <cp:lastModifiedBy>Siranush Chteyan</cp:lastModifiedBy>
  <cp:lastPrinted>2023-09-27T10:06:44Z</cp:lastPrinted>
  <dcterms:created xsi:type="dcterms:W3CDTF">2020-01-16T08:04:10Z</dcterms:created>
  <dcterms:modified xsi:type="dcterms:W3CDTF">2023-10-25T13:44:43Z</dcterms:modified>
</cp:coreProperties>
</file>