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.Mkrtchyan\Desktop\2023\kv\kv.2100.2.9 keti\"/>
    </mc:Choice>
  </mc:AlternateContent>
  <bookViews>
    <workbookView xWindow="-15" yWindow="-15" windowWidth="14400" windowHeight="12840" tabRatio="563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'1'!$A$11:$D$42</definedName>
    <definedName name="_xlnm._FilterDatabase" localSheetId="1" hidden="1">'2'!$D$1:$E$73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'1'!$A$1:$D$105</definedName>
    <definedName name="_xlnm.Print_Area" localSheetId="1">'2'!$A$1:$G$138</definedName>
    <definedName name="_xlnm.Print_Area" localSheetId="2">'3'!$A$1:$C$134</definedName>
    <definedName name="_xlnm.Print_Area" localSheetId="3">'4'!$A$1:$C$133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F39" i="76" l="1"/>
  <c r="C44" i="80" l="1"/>
  <c r="C132" i="84" l="1"/>
  <c r="C107" i="84"/>
  <c r="C97" i="84"/>
  <c r="C87" i="84"/>
  <c r="C45" i="84"/>
  <c r="C46" i="84"/>
  <c r="C47" i="84"/>
  <c r="C30" i="84"/>
  <c r="C20" i="84"/>
  <c r="C44" i="84" l="1"/>
  <c r="C71" i="80" l="1"/>
  <c r="C71" i="84" l="1"/>
  <c r="C117" i="80"/>
  <c r="C117" i="84" s="1"/>
  <c r="C108" i="80"/>
  <c r="C108" i="84" s="1"/>
  <c r="C98" i="80"/>
  <c r="C98" i="84" s="1"/>
  <c r="C88" i="80"/>
  <c r="C88" i="84" s="1"/>
  <c r="C48" i="80"/>
  <c r="C48" i="84" s="1"/>
  <c r="C31" i="80"/>
  <c r="C31" i="84" s="1"/>
  <c r="G84" i="76"/>
  <c r="G95" i="76"/>
  <c r="D50" i="77"/>
  <c r="C60" i="80" s="1"/>
  <c r="C60" i="84" s="1"/>
  <c r="G138" i="76" l="1"/>
  <c r="D108" i="77"/>
  <c r="D109" i="77" s="1"/>
  <c r="D62" i="77" l="1"/>
  <c r="G121" i="76"/>
  <c r="G94" i="76"/>
  <c r="G93" i="76" s="1"/>
  <c r="G92" i="76" s="1"/>
  <c r="G91" i="76" s="1"/>
  <c r="G89" i="76" s="1"/>
  <c r="G87" i="76" s="1"/>
  <c r="G85" i="76" s="1"/>
  <c r="G56" i="76"/>
  <c r="G55" i="76" s="1"/>
  <c r="G54" i="76" s="1"/>
  <c r="G53" i="76" s="1"/>
  <c r="G52" i="76" s="1"/>
  <c r="G50" i="76" s="1"/>
  <c r="G48" i="76" s="1"/>
  <c r="D18" i="77" l="1"/>
  <c r="D43" i="77"/>
  <c r="G112" i="76" l="1"/>
  <c r="C21" i="80"/>
  <c r="C21" i="84" s="1"/>
  <c r="D107" i="77"/>
  <c r="D106" i="77" s="1"/>
  <c r="D11" i="77" l="1"/>
  <c r="D30" i="77"/>
  <c r="D93" i="77" l="1"/>
  <c r="D10" i="77" s="1"/>
  <c r="D9" i="77" s="1"/>
  <c r="G120" i="76" l="1"/>
  <c r="G119" i="76" l="1"/>
  <c r="G118" i="76" l="1"/>
  <c r="G137" i="76"/>
  <c r="G136" i="76" l="1"/>
  <c r="G117" i="76"/>
  <c r="G115" i="76" l="1"/>
  <c r="G135" i="76"/>
  <c r="G113" i="76" l="1"/>
  <c r="G134" i="76"/>
  <c r="G132" i="76" l="1"/>
  <c r="G130" i="76" l="1"/>
  <c r="G128" i="76" l="1"/>
  <c r="G126" i="76" s="1"/>
  <c r="G83" i="76" l="1"/>
  <c r="G111" i="76"/>
  <c r="G67" i="76"/>
  <c r="G38" i="76"/>
  <c r="G29" i="76"/>
  <c r="G28" i="76" l="1"/>
  <c r="G57" i="76"/>
  <c r="G110" i="76"/>
  <c r="G37" i="76"/>
  <c r="G82" i="76"/>
  <c r="G66" i="76"/>
  <c r="G109" i="76" l="1"/>
  <c r="G65" i="76"/>
  <c r="G81" i="76"/>
  <c r="G36" i="76"/>
  <c r="G27" i="76"/>
  <c r="G108" i="76" l="1"/>
  <c r="G80" i="76"/>
  <c r="G26" i="76"/>
  <c r="G35" i="76"/>
  <c r="G64" i="76"/>
  <c r="G62" i="76" l="1"/>
  <c r="G63" i="76"/>
  <c r="G25" i="76"/>
  <c r="G34" i="76"/>
  <c r="G78" i="76"/>
  <c r="G106" i="76"/>
  <c r="G61" i="76" l="1"/>
  <c r="G32" i="76"/>
  <c r="G77" i="76"/>
  <c r="G104" i="76"/>
  <c r="G102" i="76" s="1"/>
  <c r="G100" i="76" s="1"/>
  <c r="G23" i="76"/>
  <c r="G47" i="76"/>
  <c r="G21" i="76" l="1"/>
  <c r="G30" i="76"/>
  <c r="G46" i="76"/>
  <c r="G76" i="76"/>
  <c r="G74" i="76" s="1"/>
  <c r="G72" i="76" s="1"/>
  <c r="G70" i="76" s="1"/>
  <c r="G59" i="76"/>
  <c r="G45" i="76" l="1"/>
  <c r="C133" i="80"/>
  <c r="C133" i="84" s="1"/>
  <c r="G44" i="76" l="1"/>
  <c r="G98" i="76"/>
  <c r="G124" i="76"/>
  <c r="G122" i="76" s="1"/>
  <c r="G96" i="76" l="1"/>
  <c r="G43" i="76"/>
  <c r="G41" i="76" l="1"/>
  <c r="G39" i="76" l="1"/>
  <c r="G19" i="76" s="1"/>
  <c r="G17" i="76" s="1"/>
  <c r="G15" i="76" s="1"/>
  <c r="G13" i="76" l="1"/>
  <c r="G68" i="76" l="1"/>
  <c r="G11" i="76" s="1"/>
  <c r="G9" i="76" s="1"/>
</calcChain>
</file>

<file path=xl/comments1.xml><?xml version="1.0" encoding="utf-8"?>
<comments xmlns="http://schemas.openxmlformats.org/spreadsheetml/2006/main">
  <authors>
    <author>Anna Balasanyan</author>
  </authors>
  <commentList>
    <comment ref="C88" authorId="0" shapeId="0">
      <text>
        <r>
          <rPr>
            <b/>
            <sz val="8"/>
            <color indexed="81"/>
            <rFont val="Tahoma"/>
            <family val="2"/>
          </rPr>
          <t>Anna Balasanyan:</t>
        </r>
        <r>
          <rPr>
            <sz val="8"/>
            <color indexed="81"/>
            <rFont val="Tahoma"/>
            <family val="2"/>
          </rPr>
          <t xml:space="preserve">
թվաքանակի փոփոխ. Չի առաջանում
</t>
        </r>
      </text>
    </comment>
  </commentList>
</comments>
</file>

<file path=xl/comments2.xml><?xml version="1.0" encoding="utf-8"?>
<comments xmlns="http://schemas.openxmlformats.org/spreadsheetml/2006/main">
  <authors>
    <author>Anna Balasanyan</author>
  </authors>
  <commentList>
    <comment ref="C88" authorId="0" shapeId="0">
      <text>
        <r>
          <rPr>
            <b/>
            <sz val="8"/>
            <color indexed="81"/>
            <rFont val="Tahoma"/>
            <family val="2"/>
          </rPr>
          <t>Anna Balasanyan:</t>
        </r>
        <r>
          <rPr>
            <sz val="8"/>
            <color indexed="81"/>
            <rFont val="Tahoma"/>
            <family val="2"/>
          </rPr>
          <t xml:space="preserve">
թվաքանակի փոփոխ. Չի առաջանում
</t>
        </r>
      </text>
    </comment>
  </commentList>
</comments>
</file>

<file path=xl/sharedStrings.xml><?xml version="1.0" encoding="utf-8"?>
<sst xmlns="http://schemas.openxmlformats.org/spreadsheetml/2006/main" count="661" uniqueCount="170">
  <si>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</si>
  <si>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</si>
  <si>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</si>
  <si>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</si>
  <si>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</si>
  <si>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</si>
  <si>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</si>
  <si>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</si>
  <si>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</si>
  <si>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</si>
  <si>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</si>
  <si>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</si>
  <si>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</si>
  <si>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</si>
  <si>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</si>
  <si>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</si>
  <si>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</si>
  <si>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</si>
  <si>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</si>
  <si>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</si>
  <si>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</si>
  <si>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</si>
  <si>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</si>
  <si>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</si>
  <si>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</si>
  <si>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</si>
  <si>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</si>
  <si>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</si>
  <si>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</si>
  <si>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</si>
  <si>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</si>
  <si>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</si>
  <si>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</si>
  <si>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</si>
  <si>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</si>
  <si>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</si>
  <si>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</si>
  <si>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</si>
  <si>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</si>
  <si>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</si>
  <si>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</si>
  <si>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</si>
  <si>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</si>
  <si>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</si>
  <si>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</si>
  <si>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</si>
  <si>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</si>
  <si>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</si>
  <si>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</si>
  <si>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</si>
  <si>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</si>
  <si>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</si>
  <si>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</si>
  <si>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</si>
  <si>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</si>
  <si>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</si>
  <si>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</si>
  <si>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</si>
  <si>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</si>
  <si>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- Մայրության նպաստներ բյուջեից</t>
  </si>
  <si>
    <t>ՄԱՍ 2. ՊԵՏԱԿԱՆ ՄԱՐՄՆԻ ԳԾՈՎ ԱՐԴՅՈՒՆՔԱՅԻՆ (ԿԱՏԱՐՈՂԱԿԱՆ) ՑՈՒՑԱՆԻՇՆԵՐԸ</t>
  </si>
  <si>
    <t>(հազար դրամ)</t>
  </si>
  <si>
    <t>Հավելված N 3</t>
  </si>
  <si>
    <t>Հավելված N 4</t>
  </si>
  <si>
    <t xml:space="preserve"> - Երեխաների կամ ընտանեկան նպաստներ բյուջեից</t>
  </si>
  <si>
    <t>Ցուցանիշների փոփոխությունները ավելացումները նշված են դրական նշանով, իսկ նվազեցումը՝ փակագծերում</t>
  </si>
  <si>
    <t xml:space="preserve"> ՀՀ կառավարության 2023 թվականի</t>
  </si>
  <si>
    <t xml:space="preserve"> 02</t>
  </si>
  <si>
    <t xml:space="preserve"> Ծերություն</t>
  </si>
  <si>
    <t xml:space="preserve"> 1102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</si>
  <si>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</si>
  <si>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</si>
  <si>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</si>
  <si>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1102 </t>
  </si>
  <si>
    <t xml:space="preserve"> Կենսաթոշակային ապահովություն </t>
  </si>
  <si>
    <t xml:space="preserve"> - Կենսաթոշակներ</t>
  </si>
  <si>
    <t xml:space="preserve"> ՀՀ օրենքով նշանակված կենսաթոշակներ 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</si>
  <si>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 </t>
  </si>
  <si>
    <t xml:space="preserve"> ՀՀ օրենքներով պետական պաշտոն զբաղեցրած անձանց կենսաթոշակային իրավունքի իրացում`համապատասխան պաշտոններում աշխատանքային ստաժի առկայություն և  կենսաթոշակի իրավունք տրվող տարիք </t>
  </si>
  <si>
    <t xml:space="preserve"> Կենսաթոշակներ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</si>
  <si>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</si>
  <si>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</si>
  <si>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</si>
  <si>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>Միջացառման անվանումը`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</si>
  <si>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</si>
  <si>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</si>
  <si>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</si>
  <si>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</si>
  <si>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</si>
  <si>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 xml:space="preserve"> - Այլ նպաստներ բյուջեից</t>
  </si>
  <si>
    <t>Սոցիալական ապահովություն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</si>
  <si>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</si>
  <si>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</si>
  <si>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</si>
  <si>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</si>
  <si>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</si>
  <si>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</si>
  <si>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Վետերանների պատվովճարներ</t>
  </si>
  <si>
    <t xml:space="preserve"> ՀՄՊ վետերաններին պատվովճարի տրամադրում</t>
  </si>
  <si>
    <t xml:space="preserve"> 1005 </t>
  </si>
  <si>
    <t xml:space="preserve"> Պարգևավճարներ և պատվովճարներ </t>
  </si>
  <si>
    <t xml:space="preserve"> 12001 </t>
  </si>
  <si>
    <t xml:space="preserve"> 12002 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</si>
  <si>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</si>
  <si>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</si>
  <si>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</si>
  <si>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07</t>
  </si>
  <si>
    <t xml:space="preserve"> Սոցիալական հատուկ արտոնություններ (այլ դասերին չպատկանող)</t>
  </si>
  <si>
    <t xml:space="preserve"> Շարքային զինծառայողների և նրանց ընտանիքների անդամների զինվորական կենսաթոշակներ </t>
  </si>
  <si>
    <t xml:space="preserve"> 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 </t>
  </si>
  <si>
    <t xml:space="preserve"> Սոցիալական աջակցություն անաշխատունակության դեպքում </t>
  </si>
  <si>
    <t xml:space="preserve"> Սոցիալական աջակցություն անաշխատունակության դեպքում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</si>
  <si>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</si>
  <si>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</si>
  <si>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</si>
  <si>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</si>
  <si>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</si>
  <si>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Ժամանակավոր անաշխատունակության դեպքում նպաստ</t>
  </si>
  <si>
    <t xml:space="preserve"> - Հիվանդության և հաշմանդամության նպաստներ բյուջեից</t>
  </si>
  <si>
    <t xml:space="preserve"> 1082 </t>
  </si>
  <si>
    <t xml:space="preserve"> Ժամանակավոր անաշխատունակության դեպքում նպաստ </t>
  </si>
  <si>
    <t xml:space="preserve">  Օրենքով սահմանված կարգով ու չափով եկամտային հարկ (շահութահարկ)  վճարած վարձու աշխատողներ, նոտարներ և անհատ ձեռնարկատերեր </t>
  </si>
  <si>
    <t xml:space="preserve">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</si>
  <si>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>Սպայական անձնակազմի և նրանց ընտանիքների անդամների կենսաթոշակներ</t>
  </si>
  <si>
    <t xml:space="preserve"> Շարքային զինծառայողների և նրանց ընտանիքների անդամների զինվորական կենսաթոշակներ</t>
  </si>
  <si>
    <t xml:space="preserve"> ՀՀ օրենքով նշանակված կենսաթոշակներ</t>
  </si>
  <si>
    <t>Հավելված N 1</t>
  </si>
  <si>
    <t>Ցուցանիշների փոփոխությունները (ավելացումները նշված են դրական նշանով)</t>
  </si>
  <si>
    <t>Ցուցանիշների փոփոխությունները (նվազեցումները նշված են փակագծերում)</t>
  </si>
  <si>
    <t xml:space="preserve"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</si>
  <si>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ՀԱՅԱՍՏԱՆԻ ՀԱՆՐԱՊԵՏՈՒԹՅԱՆ ԿԱՌԱՎԱՐՈՒԹՅԱՆ 2022 ԹՎԱԿԱՆԻ ԴԵԿՏԵՄԲԵՐԻ 29-Ի N 2111-Ն ՈՐՈՇՄԱՆ  N 3 ԵՎ N 4  ՀԱՎԵԼՎԱԾՆԵՐՈՒՄ ԿԱՏԱՐՎՈՂ ՓՈՓՈԽՈՒԹՅՈՒՆՆԵՐԸ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</si>
  <si>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</si>
  <si>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</si>
  <si>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Երեխայի ծննդյան միանվագ նպաստ</t>
  </si>
  <si>
    <t xml:space="preserve"> Երեխայի ծննդյան կապակցությամբ միանվագ նպաստի տրամադրում</t>
  </si>
  <si>
    <t xml:space="preserve"> Մայրության նպաստ</t>
  </si>
  <si>
    <t xml:space="preserve"> Մայրության նպաստի տրամադրում աշխատող և չաշխատող անձանց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</si>
  <si>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</si>
  <si>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</si>
  <si>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Ծերության, հաշմանդամության, կերակրողին կորցնելու դեպքում նպաստներ</t>
  </si>
  <si>
    <t>Ժամանակավոր անաշխատունակության դեպքում նպաստ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</si>
  <si>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</si>
  <si>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>ՀՀ օրենքով նշանակված կենսաթոշակներ</t>
  </si>
  <si>
    <t xml:space="preserve"> «Պաշտոնատար անձանց գործունեության ապահովման, սպասարկման և սոցիալական երաշխիքների մասին» ՀՀ օրենքով սահմանված պաշտոններում պաշտոնավարած անձանց կենսաթոշակի տրամադրում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</si>
  <si>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</si>
  <si>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</si>
  <si>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</si>
  <si>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</si>
  <si>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</si>
  <si>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</si>
  <si>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12003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</si>
  <si>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</si>
  <si>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</si>
  <si>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</si>
  <si>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</si>
  <si>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 Մայրության նպաստ </t>
  </si>
  <si>
    <t xml:space="preserve"> Մայրության նպաստի տրամադրում աշխատող և չաշխատող անձանց </t>
  </si>
  <si>
    <t xml:space="preserve"> Հղիության և ծննդաբերության արձակուրդի իրավունք ունեցող անձինք անկախ աշխատանքային կարգավիճակից </t>
  </si>
  <si>
    <r>
      <t xml:space="preserve">
 ՀԱՅԱՍՏԱՆԻ ՀԱՆՐԱՊԵՏՈՒԹՅԱՆ ԿԱՌԱՎԱՐՈՒԹՅԱՆ 2022 ԹՎԱԿԱՆԻ ԴԵԿՏԵՄԲԵՐԻ 29-Ի N 2111-Ն ՈՐՈՇՄԱՆ N 9 ՀԱՎԵԼՎԱԾԻ N 9.15 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 ԱՂՅՈՒՍԱԿՈՒՄ ԿԱՏԱՐՎՈՂ ՓՈՓՈԽՈՒԹՅՈՒՆՆԵՐԸ </t>
    </r>
  </si>
  <si>
    <r>
      <t xml:space="preserve">ՀԱՅԱՍՏԱՆԻ ՀԱՆՐԱՊԵՏՈՒԹՅԱՆ ԿԱՌԱՎԱՐՈՒԹՅԱՆ 2022 ԹՎԱԿԱՆԻ ԴԵԿՏԵՄԲԵՐԻ 29-Ի N 2111-Ն N 9.1 ՀԱՎԵԼՎԱԾԻ 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N 9.1.19   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>ԱՂՅՈՒՍԱԿՈՒՄ ԿԱՏԱՐՎՈՂ ՓՈՓՈԽՈՒԹՅՈՒՆՆԵՐԸ</t>
    </r>
  </si>
  <si>
    <t xml:space="preserve">Պատվովճար ստացող վետերանների թիվ,մարդ </t>
  </si>
  <si>
    <t xml:space="preserve"> շահառու նորածինների թիվ, ադ թվում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</si>
  <si>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</si>
  <si>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</si>
  <si>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հաջորդ երեխաների թիվ </t>
  </si>
  <si>
    <t xml:space="preserve"> Կենսաթոշակառուների թիվ, մարդ </t>
  </si>
  <si>
    <t xml:space="preserve"> Նպաստառուների թիվ, մարդ </t>
  </si>
  <si>
    <t>Պարգևավճարներ ստացողների թիվ, ընտանիք</t>
  </si>
  <si>
    <t xml:space="preserve">  Հղիության և ծննդաբերության արձակուրդի օրերի թիվ, օր </t>
  </si>
  <si>
    <t xml:space="preserve">  Մայրության նպաստ ստացող չաշխատող անձանց թիվ, մարդ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</si>
</sst>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</numFmts>
  <fonts count="18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8"/>
      <name val="GHEA Grapalat"/>
      <family val="2"/>
    </font>
    <font>
      <sz val="12"/>
      <name val="Arial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586">
    <xf numFmtId="0" fontId="0" fillId="0" borderId="0"/>
    <xf numFmtId="43" fontId="27" fillId="0" borderId="0" applyFont="0" applyFill="0" applyBorder="0" applyAlignment="0" applyProtection="0"/>
    <xf numFmtId="0" fontId="33" fillId="0" borderId="0">
      <alignment horizontal="left" vertical="top" wrapText="1"/>
    </xf>
    <xf numFmtId="0" fontId="34" fillId="0" borderId="0">
      <alignment horizontal="left" vertical="top" wrapText="1"/>
    </xf>
    <xf numFmtId="0" fontId="28" fillId="0" borderId="0"/>
    <xf numFmtId="0" fontId="27" fillId="0" borderId="0"/>
    <xf numFmtId="0" fontId="28" fillId="0" borderId="0"/>
    <xf numFmtId="0" fontId="32" fillId="0" borderId="0"/>
    <xf numFmtId="0" fontId="30" fillId="0" borderId="0"/>
    <xf numFmtId="0" fontId="2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9" fillId="0" borderId="0"/>
    <xf numFmtId="9" fontId="32" fillId="0" borderId="0" applyFont="0" applyFill="0" applyBorder="0" applyAlignment="0" applyProtection="0"/>
    <xf numFmtId="167" fontId="34" fillId="0" borderId="0" applyFill="0" applyBorder="0" applyProtection="0">
      <alignment horizontal="right" vertical="top"/>
    </xf>
    <xf numFmtId="0" fontId="29" fillId="0" borderId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9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40" fillId="3" borderId="0" applyNumberFormat="0" applyBorder="0" applyAlignment="0" applyProtection="0"/>
    <xf numFmtId="0" fontId="41" fillId="4" borderId="0" applyNumberFormat="0" applyBorder="0" applyAlignment="0" applyProtection="0"/>
    <xf numFmtId="0" fontId="42" fillId="5" borderId="0" applyNumberFormat="0" applyBorder="0" applyAlignment="0" applyProtection="0"/>
    <xf numFmtId="0" fontId="43" fillId="6" borderId="11" applyNumberFormat="0" applyAlignment="0" applyProtection="0"/>
    <xf numFmtId="0" fontId="44" fillId="7" borderId="12" applyNumberFormat="0" applyAlignment="0" applyProtection="0"/>
    <xf numFmtId="0" fontId="45" fillId="7" borderId="11" applyNumberFormat="0" applyAlignment="0" applyProtection="0"/>
    <xf numFmtId="0" fontId="46" fillId="0" borderId="13" applyNumberFormat="0" applyFill="0" applyAlignment="0" applyProtection="0"/>
    <xf numFmtId="0" fontId="47" fillId="8" borderId="14" applyNumberFormat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51" fillId="33" borderId="0" applyNumberFormat="0" applyBorder="0" applyAlignment="0" applyProtection="0"/>
    <xf numFmtId="43" fontId="52" fillId="0" borderId="0" applyFont="0" applyFill="0" applyBorder="0" applyAlignment="0" applyProtection="0"/>
    <xf numFmtId="0" fontId="26" fillId="9" borderId="15" applyNumberFormat="0" applyFont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25" fillId="9" borderId="15" applyNumberFormat="0" applyFont="0" applyAlignment="0" applyProtection="0"/>
    <xf numFmtId="0" fontId="53" fillId="0" borderId="0"/>
    <xf numFmtId="0" fontId="24" fillId="11" borderId="0" applyNumberFormat="0" applyBorder="0" applyAlignment="0" applyProtection="0"/>
    <xf numFmtId="0" fontId="56" fillId="11" borderId="0" applyNumberFormat="0" applyBorder="0" applyAlignment="0" applyProtection="0"/>
    <xf numFmtId="0" fontId="24" fillId="15" borderId="0" applyNumberFormat="0" applyBorder="0" applyAlignment="0" applyProtection="0"/>
    <xf numFmtId="0" fontId="56" fillId="15" borderId="0" applyNumberFormat="0" applyBorder="0" applyAlignment="0" applyProtection="0"/>
    <xf numFmtId="0" fontId="24" fillId="19" borderId="0" applyNumberFormat="0" applyBorder="0" applyAlignment="0" applyProtection="0"/>
    <xf numFmtId="0" fontId="56" fillId="19" borderId="0" applyNumberFormat="0" applyBorder="0" applyAlignment="0" applyProtection="0"/>
    <xf numFmtId="0" fontId="24" fillId="23" borderId="0" applyNumberFormat="0" applyBorder="0" applyAlignment="0" applyProtection="0"/>
    <xf numFmtId="0" fontId="56" fillId="23" borderId="0" applyNumberFormat="0" applyBorder="0" applyAlignment="0" applyProtection="0"/>
    <xf numFmtId="0" fontId="24" fillId="27" borderId="0" applyNumberFormat="0" applyBorder="0" applyAlignment="0" applyProtection="0"/>
    <xf numFmtId="0" fontId="56" fillId="27" borderId="0" applyNumberFormat="0" applyBorder="0" applyAlignment="0" applyProtection="0"/>
    <xf numFmtId="0" fontId="24" fillId="31" borderId="0" applyNumberFormat="0" applyBorder="0" applyAlignment="0" applyProtection="0"/>
    <xf numFmtId="0" fontId="56" fillId="31" borderId="0" applyNumberFormat="0" applyBorder="0" applyAlignment="0" applyProtection="0"/>
    <xf numFmtId="0" fontId="24" fillId="12" borderId="0" applyNumberFormat="0" applyBorder="0" applyAlignment="0" applyProtection="0"/>
    <xf numFmtId="0" fontId="56" fillId="12" borderId="0" applyNumberFormat="0" applyBorder="0" applyAlignment="0" applyProtection="0"/>
    <xf numFmtId="0" fontId="24" fillId="16" borderId="0" applyNumberFormat="0" applyBorder="0" applyAlignment="0" applyProtection="0"/>
    <xf numFmtId="0" fontId="56" fillId="16" borderId="0" applyNumberFormat="0" applyBorder="0" applyAlignment="0" applyProtection="0"/>
    <xf numFmtId="0" fontId="24" fillId="20" borderId="0" applyNumberFormat="0" applyBorder="0" applyAlignment="0" applyProtection="0"/>
    <xf numFmtId="0" fontId="56" fillId="20" borderId="0" applyNumberFormat="0" applyBorder="0" applyAlignment="0" applyProtection="0"/>
    <xf numFmtId="0" fontId="24" fillId="24" borderId="0" applyNumberFormat="0" applyBorder="0" applyAlignment="0" applyProtection="0"/>
    <xf numFmtId="0" fontId="56" fillId="24" borderId="0" applyNumberFormat="0" applyBorder="0" applyAlignment="0" applyProtection="0"/>
    <xf numFmtId="0" fontId="24" fillId="28" borderId="0" applyNumberFormat="0" applyBorder="0" applyAlignment="0" applyProtection="0"/>
    <xf numFmtId="0" fontId="56" fillId="28" borderId="0" applyNumberFormat="0" applyBorder="0" applyAlignment="0" applyProtection="0"/>
    <xf numFmtId="0" fontId="24" fillId="32" borderId="0" applyNumberFormat="0" applyBorder="0" applyAlignment="0" applyProtection="0"/>
    <xf numFmtId="0" fontId="56" fillId="32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7" fillId="33" borderId="0" applyNumberFormat="0" applyBorder="0" applyAlignment="0" applyProtection="0"/>
    <xf numFmtId="0" fontId="57" fillId="10" borderId="0" applyNumberFormat="0" applyBorder="0" applyAlignment="0" applyProtection="0"/>
    <xf numFmtId="0" fontId="57" fillId="14" borderId="0" applyNumberFormat="0" applyBorder="0" applyAlignment="0" applyProtection="0"/>
    <xf numFmtId="0" fontId="57" fillId="18" borderId="0" applyNumberFormat="0" applyBorder="0" applyAlignment="0" applyProtection="0"/>
    <xf numFmtId="0" fontId="57" fillId="22" borderId="0" applyNumberFormat="0" applyBorder="0" applyAlignment="0" applyProtection="0"/>
    <xf numFmtId="0" fontId="57" fillId="26" borderId="0" applyNumberFormat="0" applyBorder="0" applyAlignment="0" applyProtection="0"/>
    <xf numFmtId="0" fontId="57" fillId="30" borderId="0" applyNumberFormat="0" applyBorder="0" applyAlignment="0" applyProtection="0"/>
    <xf numFmtId="0" fontId="58" fillId="4" borderId="0" applyNumberFormat="0" applyBorder="0" applyAlignment="0" applyProtection="0"/>
    <xf numFmtId="0" fontId="59" fillId="7" borderId="11" applyNumberFormat="0" applyAlignment="0" applyProtection="0"/>
    <xf numFmtId="0" fontId="60" fillId="8" borderId="14" applyNumberFormat="0" applyAlignment="0" applyProtection="0"/>
    <xf numFmtId="43" fontId="53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" borderId="0" applyNumberFormat="0" applyBorder="0" applyAlignment="0" applyProtection="0"/>
    <xf numFmtId="0" fontId="63" fillId="0" borderId="8" applyNumberFormat="0" applyFill="0" applyAlignment="0" applyProtection="0"/>
    <xf numFmtId="0" fontId="64" fillId="0" borderId="9" applyNumberFormat="0" applyFill="0" applyAlignment="0" applyProtection="0"/>
    <xf numFmtId="0" fontId="65" fillId="0" borderId="10" applyNumberFormat="0" applyFill="0" applyAlignment="0" applyProtection="0"/>
    <xf numFmtId="0" fontId="65" fillId="0" borderId="0" applyNumberFormat="0" applyFill="0" applyBorder="0" applyAlignment="0" applyProtection="0"/>
    <xf numFmtId="0" fontId="66" fillId="6" borderId="11" applyNumberFormat="0" applyAlignment="0" applyProtection="0"/>
    <xf numFmtId="0" fontId="67" fillId="0" borderId="13" applyNumberFormat="0" applyFill="0" applyAlignment="0" applyProtection="0"/>
    <xf numFmtId="0" fontId="68" fillId="5" borderId="0" applyNumberFormat="0" applyBorder="0" applyAlignment="0" applyProtection="0"/>
    <xf numFmtId="0" fontId="54" fillId="0" borderId="0"/>
    <xf numFmtId="0" fontId="54" fillId="0" borderId="0"/>
    <xf numFmtId="0" fontId="34" fillId="0" borderId="0">
      <alignment horizontal="left" vertical="top" wrapText="1"/>
    </xf>
    <xf numFmtId="0" fontId="69" fillId="0" borderId="0"/>
    <xf numFmtId="0" fontId="70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56" fillId="9" borderId="15" applyNumberFormat="0" applyFont="0" applyAlignment="0" applyProtection="0"/>
    <xf numFmtId="0" fontId="24" fillId="9" borderId="15" applyNumberFormat="0" applyFont="0" applyAlignment="0" applyProtection="0"/>
    <xf numFmtId="0" fontId="71" fillId="7" borderId="12" applyNumberFormat="0" applyAlignment="0" applyProtection="0"/>
    <xf numFmtId="0" fontId="72" fillId="0" borderId="0" applyNumberFormat="0" applyFill="0" applyBorder="0" applyAlignment="0" applyProtection="0"/>
    <xf numFmtId="0" fontId="73" fillId="0" borderId="16" applyNumberFormat="0" applyFill="0" applyAlignment="0" applyProtection="0"/>
    <xf numFmtId="0" fontId="74" fillId="0" borderId="0" applyNumberFormat="0" applyFill="0" applyBorder="0" applyAlignment="0" applyProtection="0"/>
    <xf numFmtId="0" fontId="55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15" applyNumberFormat="0" applyFont="0" applyAlignment="0" applyProtection="0"/>
    <xf numFmtId="167" fontId="75" fillId="0" borderId="0" applyFill="0" applyBorder="0" applyProtection="0">
      <alignment horizontal="right" vertical="top"/>
    </xf>
    <xf numFmtId="0" fontId="22" fillId="0" borderId="0"/>
    <xf numFmtId="43" fontId="22" fillId="0" borderId="0" applyFont="0" applyFill="0" applyBorder="0" applyAlignment="0" applyProtection="0"/>
    <xf numFmtId="6" fontId="76" fillId="0" borderId="0" applyFont="0" applyFill="0" applyBorder="0" applyAlignment="0" applyProtection="0"/>
    <xf numFmtId="6" fontId="76" fillId="0" borderId="0" applyFont="0" applyFill="0" applyBorder="0" applyAlignment="0" applyProtection="0"/>
    <xf numFmtId="0" fontId="27" fillId="0" borderId="0"/>
    <xf numFmtId="0" fontId="27" fillId="0" borderId="0"/>
    <xf numFmtId="0" fontId="77" fillId="0" borderId="0"/>
    <xf numFmtId="0" fontId="27" fillId="0" borderId="0"/>
    <xf numFmtId="0" fontId="27" fillId="0" borderId="0"/>
    <xf numFmtId="0" fontId="29" fillId="0" borderId="0"/>
    <xf numFmtId="0" fontId="78" fillId="35" borderId="0" applyNumberFormat="0" applyBorder="0" applyAlignment="0" applyProtection="0"/>
    <xf numFmtId="0" fontId="22" fillId="35" borderId="0" applyNumberFormat="0" applyBorder="0" applyAlignment="0" applyProtection="0"/>
    <xf numFmtId="0" fontId="56" fillId="11" borderId="0" applyNumberFormat="0" applyBorder="0" applyAlignment="0" applyProtection="0"/>
    <xf numFmtId="0" fontId="79" fillId="36" borderId="0" applyNumberFormat="0" applyBorder="0" applyAlignment="0" applyProtection="0"/>
    <xf numFmtId="0" fontId="78" fillId="35" borderId="0" applyNumberFormat="0" applyBorder="0" applyAlignment="0" applyProtection="0"/>
    <xf numFmtId="0" fontId="35" fillId="11" borderId="0" applyNumberFormat="0" applyBorder="0" applyAlignment="0" applyProtection="0"/>
    <xf numFmtId="0" fontId="80" fillId="37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78" fillId="38" borderId="0" applyNumberFormat="0" applyBorder="0" applyAlignment="0" applyProtection="0"/>
    <xf numFmtId="0" fontId="22" fillId="38" borderId="0" applyNumberFormat="0" applyBorder="0" applyAlignment="0" applyProtection="0"/>
    <xf numFmtId="0" fontId="56" fillId="15" borderId="0" applyNumberFormat="0" applyBorder="0" applyAlignment="0" applyProtection="0"/>
    <xf numFmtId="0" fontId="79" fillId="39" borderId="0" applyNumberFormat="0" applyBorder="0" applyAlignment="0" applyProtection="0"/>
    <xf numFmtId="0" fontId="78" fillId="38" borderId="0" applyNumberFormat="0" applyBorder="0" applyAlignment="0" applyProtection="0"/>
    <xf numFmtId="0" fontId="35" fillId="15" borderId="0" applyNumberFormat="0" applyBorder="0" applyAlignment="0" applyProtection="0"/>
    <xf numFmtId="0" fontId="80" fillId="39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78" fillId="40" borderId="0" applyNumberFormat="0" applyBorder="0" applyAlignment="0" applyProtection="0"/>
    <xf numFmtId="0" fontId="22" fillId="40" borderId="0" applyNumberFormat="0" applyBorder="0" applyAlignment="0" applyProtection="0"/>
    <xf numFmtId="0" fontId="56" fillId="19" borderId="0" applyNumberFormat="0" applyBorder="0" applyAlignment="0" applyProtection="0"/>
    <xf numFmtId="0" fontId="79" fillId="41" borderId="0" applyNumberFormat="0" applyBorder="0" applyAlignment="0" applyProtection="0"/>
    <xf numFmtId="0" fontId="78" fillId="40" borderId="0" applyNumberFormat="0" applyBorder="0" applyAlignment="0" applyProtection="0"/>
    <xf numFmtId="0" fontId="35" fillId="19" borderId="0" applyNumberFormat="0" applyBorder="0" applyAlignment="0" applyProtection="0"/>
    <xf numFmtId="0" fontId="80" fillId="41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78" fillId="42" borderId="0" applyNumberFormat="0" applyBorder="0" applyAlignment="0" applyProtection="0"/>
    <xf numFmtId="0" fontId="22" fillId="42" borderId="0" applyNumberFormat="0" applyBorder="0" applyAlignment="0" applyProtection="0"/>
    <xf numFmtId="0" fontId="56" fillId="23" borderId="0" applyNumberFormat="0" applyBorder="0" applyAlignment="0" applyProtection="0"/>
    <xf numFmtId="0" fontId="79" fillId="37" borderId="0" applyNumberFormat="0" applyBorder="0" applyAlignment="0" applyProtection="0"/>
    <xf numFmtId="0" fontId="78" fillId="42" borderId="0" applyNumberFormat="0" applyBorder="0" applyAlignment="0" applyProtection="0"/>
    <xf numFmtId="0" fontId="35" fillId="23" borderId="0" applyNumberFormat="0" applyBorder="0" applyAlignment="0" applyProtection="0"/>
    <xf numFmtId="0" fontId="80" fillId="37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78" fillId="43" borderId="0" applyNumberFormat="0" applyBorder="0" applyAlignment="0" applyProtection="0"/>
    <xf numFmtId="0" fontId="22" fillId="27" borderId="0" applyNumberFormat="0" applyBorder="0" applyAlignment="0" applyProtection="0"/>
    <xf numFmtId="0" fontId="56" fillId="27" borderId="0" applyNumberFormat="0" applyBorder="0" applyAlignment="0" applyProtection="0"/>
    <xf numFmtId="0" fontId="79" fillId="43" borderId="0" applyNumberFormat="0" applyBorder="0" applyAlignment="0" applyProtection="0"/>
    <xf numFmtId="0" fontId="78" fillId="43" borderId="0" applyNumberFormat="0" applyBorder="0" applyAlignment="0" applyProtection="0"/>
    <xf numFmtId="0" fontId="35" fillId="27" borderId="0" applyNumberFormat="0" applyBorder="0" applyAlignment="0" applyProtection="0"/>
    <xf numFmtId="0" fontId="80" fillId="4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78" fillId="37" borderId="0" applyNumberFormat="0" applyBorder="0" applyAlignment="0" applyProtection="0"/>
    <xf numFmtId="0" fontId="22" fillId="31" borderId="0" applyNumberFormat="0" applyBorder="0" applyAlignment="0" applyProtection="0"/>
    <xf numFmtId="0" fontId="56" fillId="31" borderId="0" applyNumberFormat="0" applyBorder="0" applyAlignment="0" applyProtection="0"/>
    <xf numFmtId="0" fontId="79" fillId="41" borderId="0" applyNumberFormat="0" applyBorder="0" applyAlignment="0" applyProtection="0"/>
    <xf numFmtId="0" fontId="78" fillId="37" borderId="0" applyNumberFormat="0" applyBorder="0" applyAlignment="0" applyProtection="0"/>
    <xf numFmtId="0" fontId="35" fillId="31" borderId="0" applyNumberFormat="0" applyBorder="0" applyAlignment="0" applyProtection="0"/>
    <xf numFmtId="0" fontId="80" fillId="4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78" fillId="36" borderId="0" applyNumberFormat="0" applyBorder="0" applyAlignment="0" applyProtection="0"/>
    <xf numFmtId="0" fontId="22" fillId="12" borderId="0" applyNumberFormat="0" applyBorder="0" applyAlignment="0" applyProtection="0"/>
    <xf numFmtId="0" fontId="56" fillId="12" borderId="0" applyNumberFormat="0" applyBorder="0" applyAlignment="0" applyProtection="0"/>
    <xf numFmtId="0" fontId="79" fillId="43" borderId="0" applyNumberFormat="0" applyBorder="0" applyAlignment="0" applyProtection="0"/>
    <xf numFmtId="0" fontId="78" fillId="36" borderId="0" applyNumberFormat="0" applyBorder="0" applyAlignment="0" applyProtection="0"/>
    <xf numFmtId="0" fontId="35" fillId="12" borderId="0" applyNumberFormat="0" applyBorder="0" applyAlignment="0" applyProtection="0"/>
    <xf numFmtId="0" fontId="80" fillId="44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78" fillId="39" borderId="0" applyNumberFormat="0" applyBorder="0" applyAlignment="0" applyProtection="0"/>
    <xf numFmtId="0" fontId="22" fillId="16" borderId="0" applyNumberFormat="0" applyBorder="0" applyAlignment="0" applyProtection="0"/>
    <xf numFmtId="0" fontId="56" fillId="16" borderId="0" applyNumberFormat="0" applyBorder="0" applyAlignment="0" applyProtection="0"/>
    <xf numFmtId="0" fontId="79" fillId="39" borderId="0" applyNumberFormat="0" applyBorder="0" applyAlignment="0" applyProtection="0"/>
    <xf numFmtId="0" fontId="78" fillId="39" borderId="0" applyNumberFormat="0" applyBorder="0" applyAlignment="0" applyProtection="0"/>
    <xf numFmtId="0" fontId="35" fillId="16" borderId="0" applyNumberFormat="0" applyBorder="0" applyAlignment="0" applyProtection="0"/>
    <xf numFmtId="0" fontId="80" fillId="39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78" fillId="45" borderId="0" applyNumberFormat="0" applyBorder="0" applyAlignment="0" applyProtection="0"/>
    <xf numFmtId="0" fontId="22" fillId="45" borderId="0" applyNumberFormat="0" applyBorder="0" applyAlignment="0" applyProtection="0"/>
    <xf numFmtId="0" fontId="56" fillId="20" borderId="0" applyNumberFormat="0" applyBorder="0" applyAlignment="0" applyProtection="0"/>
    <xf numFmtId="0" fontId="79" fillId="46" borderId="0" applyNumberFormat="0" applyBorder="0" applyAlignment="0" applyProtection="0"/>
    <xf numFmtId="0" fontId="78" fillId="45" borderId="0" applyNumberFormat="0" applyBorder="0" applyAlignment="0" applyProtection="0"/>
    <xf numFmtId="0" fontId="35" fillId="20" borderId="0" applyNumberFormat="0" applyBorder="0" applyAlignment="0" applyProtection="0"/>
    <xf numFmtId="0" fontId="80" fillId="4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78" fillId="42" borderId="0" applyNumberFormat="0" applyBorder="0" applyAlignment="0" applyProtection="0"/>
    <xf numFmtId="0" fontId="22" fillId="24" borderId="0" applyNumberFormat="0" applyBorder="0" applyAlignment="0" applyProtection="0"/>
    <xf numFmtId="0" fontId="56" fillId="24" borderId="0" applyNumberFormat="0" applyBorder="0" applyAlignment="0" applyProtection="0"/>
    <xf numFmtId="0" fontId="79" fillId="38" borderId="0" applyNumberFormat="0" applyBorder="0" applyAlignment="0" applyProtection="0"/>
    <xf numFmtId="0" fontId="78" fillId="42" borderId="0" applyNumberFormat="0" applyBorder="0" applyAlignment="0" applyProtection="0"/>
    <xf numFmtId="0" fontId="35" fillId="24" borderId="0" applyNumberFormat="0" applyBorder="0" applyAlignment="0" applyProtection="0"/>
    <xf numFmtId="0" fontId="80" fillId="4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78" fillId="36" borderId="0" applyNumberFormat="0" applyBorder="0" applyAlignment="0" applyProtection="0"/>
    <xf numFmtId="0" fontId="22" fillId="28" borderId="0" applyNumberFormat="0" applyBorder="0" applyAlignment="0" applyProtection="0"/>
    <xf numFmtId="0" fontId="56" fillId="28" borderId="0" applyNumberFormat="0" applyBorder="0" applyAlignment="0" applyProtection="0"/>
    <xf numFmtId="0" fontId="79" fillId="43" borderId="0" applyNumberFormat="0" applyBorder="0" applyAlignment="0" applyProtection="0"/>
    <xf numFmtId="0" fontId="78" fillId="36" borderId="0" applyNumberFormat="0" applyBorder="0" applyAlignment="0" applyProtection="0"/>
    <xf numFmtId="0" fontId="35" fillId="28" borderId="0" applyNumberFormat="0" applyBorder="0" applyAlignment="0" applyProtection="0"/>
    <xf numFmtId="0" fontId="80" fillId="36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78" fillId="47" borderId="0" applyNumberFormat="0" applyBorder="0" applyAlignment="0" applyProtection="0"/>
    <xf numFmtId="0" fontId="22" fillId="32" borderId="0" applyNumberFormat="0" applyBorder="0" applyAlignment="0" applyProtection="0"/>
    <xf numFmtId="0" fontId="56" fillId="32" borderId="0" applyNumberFormat="0" applyBorder="0" applyAlignment="0" applyProtection="0"/>
    <xf numFmtId="0" fontId="79" fillId="41" borderId="0" applyNumberFormat="0" applyBorder="0" applyAlignment="0" applyProtection="0"/>
    <xf numFmtId="0" fontId="78" fillId="47" borderId="0" applyNumberFormat="0" applyBorder="0" applyAlignment="0" applyProtection="0"/>
    <xf numFmtId="0" fontId="35" fillId="32" borderId="0" applyNumberFormat="0" applyBorder="0" applyAlignment="0" applyProtection="0"/>
    <xf numFmtId="0" fontId="80" fillId="46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81" fillId="48" borderId="0" applyNumberFormat="0" applyBorder="0" applyAlignment="0" applyProtection="0"/>
    <xf numFmtId="0" fontId="51" fillId="13" borderId="0" applyNumberFormat="0" applyBorder="0" applyAlignment="0" applyProtection="0"/>
    <xf numFmtId="0" fontId="57" fillId="13" borderId="0" applyNumberFormat="0" applyBorder="0" applyAlignment="0" applyProtection="0"/>
    <xf numFmtId="0" fontId="82" fillId="43" borderId="0" applyNumberFormat="0" applyBorder="0" applyAlignment="0" applyProtection="0"/>
    <xf numFmtId="0" fontId="83" fillId="13" borderId="0" applyNumberFormat="0" applyBorder="0" applyAlignment="0" applyProtection="0"/>
    <xf numFmtId="0" fontId="84" fillId="49" borderId="0" applyNumberFormat="0" applyBorder="0" applyAlignment="0" applyProtection="0"/>
    <xf numFmtId="0" fontId="51" fillId="13" borderId="0" applyNumberFormat="0" applyBorder="0" applyAlignment="0" applyProtection="0"/>
    <xf numFmtId="0" fontId="81" fillId="39" borderId="0" applyNumberFormat="0" applyBorder="0" applyAlignment="0" applyProtection="0"/>
    <xf numFmtId="0" fontId="51" fillId="17" borderId="0" applyNumberFormat="0" applyBorder="0" applyAlignment="0" applyProtection="0"/>
    <xf numFmtId="0" fontId="57" fillId="17" borderId="0" applyNumberFormat="0" applyBorder="0" applyAlignment="0" applyProtection="0"/>
    <xf numFmtId="0" fontId="82" fillId="50" borderId="0" applyNumberFormat="0" applyBorder="0" applyAlignment="0" applyProtection="0"/>
    <xf numFmtId="0" fontId="83" fillId="17" borderId="0" applyNumberFormat="0" applyBorder="0" applyAlignment="0" applyProtection="0"/>
    <xf numFmtId="0" fontId="84" fillId="39" borderId="0" applyNumberFormat="0" applyBorder="0" applyAlignment="0" applyProtection="0"/>
    <xf numFmtId="0" fontId="51" fillId="17" borderId="0" applyNumberFormat="0" applyBorder="0" applyAlignment="0" applyProtection="0"/>
    <xf numFmtId="0" fontId="81" fillId="45" borderId="0" applyNumberFormat="0" applyBorder="0" applyAlignment="0" applyProtection="0"/>
    <xf numFmtId="0" fontId="51" fillId="45" borderId="0" applyNumberFormat="0" applyBorder="0" applyAlignment="0" applyProtection="0"/>
    <xf numFmtId="0" fontId="57" fillId="21" borderId="0" applyNumberFormat="0" applyBorder="0" applyAlignment="0" applyProtection="0"/>
    <xf numFmtId="0" fontId="82" fillId="47" borderId="0" applyNumberFormat="0" applyBorder="0" applyAlignment="0" applyProtection="0"/>
    <xf numFmtId="0" fontId="83" fillId="21" borderId="0" applyNumberFormat="0" applyBorder="0" applyAlignment="0" applyProtection="0"/>
    <xf numFmtId="0" fontId="84" fillId="46" borderId="0" applyNumberFormat="0" applyBorder="0" applyAlignment="0" applyProtection="0"/>
    <xf numFmtId="0" fontId="51" fillId="21" borderId="0" applyNumberFormat="0" applyBorder="0" applyAlignment="0" applyProtection="0"/>
    <xf numFmtId="0" fontId="81" fillId="51" borderId="0" applyNumberFormat="0" applyBorder="0" applyAlignment="0" applyProtection="0"/>
    <xf numFmtId="0" fontId="51" fillId="51" borderId="0" applyNumberFormat="0" applyBorder="0" applyAlignment="0" applyProtection="0"/>
    <xf numFmtId="0" fontId="57" fillId="25" borderId="0" applyNumberFormat="0" applyBorder="0" applyAlignment="0" applyProtection="0"/>
    <xf numFmtId="0" fontId="82" fillId="38" borderId="0" applyNumberFormat="0" applyBorder="0" applyAlignment="0" applyProtection="0"/>
    <xf numFmtId="0" fontId="83" fillId="25" borderId="0" applyNumberFormat="0" applyBorder="0" applyAlignment="0" applyProtection="0"/>
    <xf numFmtId="0" fontId="84" fillId="44" borderId="0" applyNumberFormat="0" applyBorder="0" applyAlignment="0" applyProtection="0"/>
    <xf numFmtId="0" fontId="51" fillId="25" borderId="0" applyNumberFormat="0" applyBorder="0" applyAlignment="0" applyProtection="0"/>
    <xf numFmtId="0" fontId="81" fillId="49" borderId="0" applyNumberFormat="0" applyBorder="0" applyAlignment="0" applyProtection="0"/>
    <xf numFmtId="0" fontId="51" fillId="29" borderId="0" applyNumberFormat="0" applyBorder="0" applyAlignment="0" applyProtection="0"/>
    <xf numFmtId="0" fontId="57" fillId="29" borderId="0" applyNumberFormat="0" applyBorder="0" applyAlignment="0" applyProtection="0"/>
    <xf numFmtId="0" fontId="82" fillId="43" borderId="0" applyNumberFormat="0" applyBorder="0" applyAlignment="0" applyProtection="0"/>
    <xf numFmtId="0" fontId="83" fillId="29" borderId="0" applyNumberFormat="0" applyBorder="0" applyAlignment="0" applyProtection="0"/>
    <xf numFmtId="0" fontId="84" fillId="49" borderId="0" applyNumberFormat="0" applyBorder="0" applyAlignment="0" applyProtection="0"/>
    <xf numFmtId="0" fontId="51" fillId="29" borderId="0" applyNumberFormat="0" applyBorder="0" applyAlignment="0" applyProtection="0"/>
    <xf numFmtId="0" fontId="81" fillId="52" borderId="0" applyNumberFormat="0" applyBorder="0" applyAlignment="0" applyProtection="0"/>
    <xf numFmtId="0" fontId="51" fillId="52" borderId="0" applyNumberFormat="0" applyBorder="0" applyAlignment="0" applyProtection="0"/>
    <xf numFmtId="0" fontId="57" fillId="33" borderId="0" applyNumberFormat="0" applyBorder="0" applyAlignment="0" applyProtection="0"/>
    <xf numFmtId="0" fontId="82" fillId="39" borderId="0" applyNumberFormat="0" applyBorder="0" applyAlignment="0" applyProtection="0"/>
    <xf numFmtId="0" fontId="83" fillId="33" borderId="0" applyNumberFormat="0" applyBorder="0" applyAlignment="0" applyProtection="0"/>
    <xf numFmtId="0" fontId="84" fillId="39" borderId="0" applyNumberFormat="0" applyBorder="0" applyAlignment="0" applyProtection="0"/>
    <xf numFmtId="0" fontId="51" fillId="33" borderId="0" applyNumberFormat="0" applyBorder="0" applyAlignment="0" applyProtection="0"/>
    <xf numFmtId="0" fontId="85" fillId="53" borderId="0" applyNumberFormat="0" applyBorder="0" applyAlignment="0" applyProtection="0"/>
    <xf numFmtId="0" fontId="85" fillId="54" borderId="0" applyNumberFormat="0" applyBorder="0" applyAlignment="0" applyProtection="0"/>
    <xf numFmtId="0" fontId="86" fillId="55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1" fillId="57" borderId="0" applyNumberFormat="0" applyBorder="0" applyAlignment="0" applyProtection="0"/>
    <xf numFmtId="0" fontId="51" fillId="10" borderId="0" applyNumberFormat="0" applyBorder="0" applyAlignment="0" applyProtection="0"/>
    <xf numFmtId="0" fontId="57" fillId="10" borderId="0" applyNumberFormat="0" applyBorder="0" applyAlignment="0" applyProtection="0"/>
    <xf numFmtId="0" fontId="86" fillId="56" borderId="0" applyNumberFormat="0" applyBorder="0" applyAlignment="0" applyProtection="0"/>
    <xf numFmtId="0" fontId="83" fillId="10" borderId="0" applyNumberFormat="0" applyBorder="0" applyAlignment="0" applyProtection="0"/>
    <xf numFmtId="0" fontId="84" fillId="49" borderId="0" applyNumberFormat="0" applyBorder="0" applyAlignment="0" applyProtection="0"/>
    <xf numFmtId="0" fontId="51" fillId="10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6" fillId="56" borderId="0" applyNumberFormat="0" applyBorder="0" applyAlignment="0" applyProtection="0"/>
    <xf numFmtId="0" fontId="85" fillId="53" borderId="0" applyNumberFormat="0" applyBorder="0" applyAlignment="0" applyProtection="0"/>
    <xf numFmtId="0" fontId="85" fillId="58" borderId="0" applyNumberFormat="0" applyBorder="0" applyAlignment="0" applyProtection="0"/>
    <xf numFmtId="0" fontId="86" fillId="59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1" fillId="61" borderId="0" applyNumberFormat="0" applyBorder="0" applyAlignment="0" applyProtection="0"/>
    <xf numFmtId="0" fontId="51" fillId="14" borderId="0" applyNumberFormat="0" applyBorder="0" applyAlignment="0" applyProtection="0"/>
    <xf numFmtId="0" fontId="57" fillId="14" borderId="0" applyNumberFormat="0" applyBorder="0" applyAlignment="0" applyProtection="0"/>
    <xf numFmtId="0" fontId="86" fillId="60" borderId="0" applyNumberFormat="0" applyBorder="0" applyAlignment="0" applyProtection="0"/>
    <xf numFmtId="0" fontId="83" fillId="14" borderId="0" applyNumberFormat="0" applyBorder="0" applyAlignment="0" applyProtection="0"/>
    <xf numFmtId="0" fontId="84" fillId="61" borderId="0" applyNumberFormat="0" applyBorder="0" applyAlignment="0" applyProtection="0"/>
    <xf numFmtId="0" fontId="51" fillId="14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6" fillId="60" borderId="0" applyNumberFormat="0" applyBorder="0" applyAlignment="0" applyProtection="0"/>
    <xf numFmtId="0" fontId="85" fillId="53" borderId="0" applyNumberFormat="0" applyBorder="0" applyAlignment="0" applyProtection="0"/>
    <xf numFmtId="0" fontId="85" fillId="53" borderId="0" applyNumberFormat="0" applyBorder="0" applyAlignment="0" applyProtection="0"/>
    <xf numFmtId="0" fontId="86" fillId="58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1" fillId="63" borderId="0" applyNumberFormat="0" applyBorder="0" applyAlignment="0" applyProtection="0"/>
    <xf numFmtId="0" fontId="51" fillId="18" borderId="0" applyNumberFormat="0" applyBorder="0" applyAlignment="0" applyProtection="0"/>
    <xf numFmtId="0" fontId="57" fillId="18" borderId="0" applyNumberFormat="0" applyBorder="0" applyAlignment="0" applyProtection="0"/>
    <xf numFmtId="0" fontId="86" fillId="62" borderId="0" applyNumberFormat="0" applyBorder="0" applyAlignment="0" applyProtection="0"/>
    <xf numFmtId="0" fontId="83" fillId="18" borderId="0" applyNumberFormat="0" applyBorder="0" applyAlignment="0" applyProtection="0"/>
    <xf numFmtId="0" fontId="84" fillId="63" borderId="0" applyNumberFormat="0" applyBorder="0" applyAlignment="0" applyProtection="0"/>
    <xf numFmtId="0" fontId="51" fillId="18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6" fillId="62" borderId="0" applyNumberFormat="0" applyBorder="0" applyAlignment="0" applyProtection="0"/>
    <xf numFmtId="0" fontId="85" fillId="53" borderId="0" applyNumberFormat="0" applyBorder="0" applyAlignment="0" applyProtection="0"/>
    <xf numFmtId="0" fontId="85" fillId="58" borderId="0" applyNumberFormat="0" applyBorder="0" applyAlignment="0" applyProtection="0"/>
    <xf numFmtId="0" fontId="86" fillId="64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1" fillId="51" borderId="0" applyNumberFormat="0" applyBorder="0" applyAlignment="0" applyProtection="0"/>
    <xf numFmtId="0" fontId="51" fillId="22" borderId="0" applyNumberFormat="0" applyBorder="0" applyAlignment="0" applyProtection="0"/>
    <xf numFmtId="0" fontId="57" fillId="22" borderId="0" applyNumberFormat="0" applyBorder="0" applyAlignment="0" applyProtection="0"/>
    <xf numFmtId="0" fontId="86" fillId="65" borderId="0" applyNumberFormat="0" applyBorder="0" applyAlignment="0" applyProtection="0"/>
    <xf numFmtId="0" fontId="83" fillId="22" borderId="0" applyNumberFormat="0" applyBorder="0" applyAlignment="0" applyProtection="0"/>
    <xf numFmtId="0" fontId="84" fillId="66" borderId="0" applyNumberFormat="0" applyBorder="0" applyAlignment="0" applyProtection="0"/>
    <xf numFmtId="0" fontId="51" fillId="22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6" fillId="65" borderId="0" applyNumberFormat="0" applyBorder="0" applyAlignment="0" applyProtection="0"/>
    <xf numFmtId="0" fontId="85" fillId="53" borderId="0" applyNumberFormat="0" applyBorder="0" applyAlignment="0" applyProtection="0"/>
    <xf numFmtId="0" fontId="85" fillId="55" borderId="0" applyNumberFormat="0" applyBorder="0" applyAlignment="0" applyProtection="0"/>
    <xf numFmtId="0" fontId="86" fillId="55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1" fillId="49" borderId="0" applyNumberFormat="0" applyBorder="0" applyAlignment="0" applyProtection="0"/>
    <xf numFmtId="0" fontId="51" fillId="26" borderId="0" applyNumberFormat="0" applyBorder="0" applyAlignment="0" applyProtection="0"/>
    <xf numFmtId="0" fontId="57" fillId="26" borderId="0" applyNumberFormat="0" applyBorder="0" applyAlignment="0" applyProtection="0"/>
    <xf numFmtId="0" fontId="86" fillId="67" borderId="0" applyNumberFormat="0" applyBorder="0" applyAlignment="0" applyProtection="0"/>
    <xf numFmtId="0" fontId="83" fillId="26" borderId="0" applyNumberFormat="0" applyBorder="0" applyAlignment="0" applyProtection="0"/>
    <xf numFmtId="0" fontId="84" fillId="49" borderId="0" applyNumberFormat="0" applyBorder="0" applyAlignment="0" applyProtection="0"/>
    <xf numFmtId="0" fontId="51" fillId="26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6" fillId="67" borderId="0" applyNumberFormat="0" applyBorder="0" applyAlignment="0" applyProtection="0"/>
    <xf numFmtId="0" fontId="85" fillId="53" borderId="0" applyNumberFormat="0" applyBorder="0" applyAlignment="0" applyProtection="0"/>
    <xf numFmtId="0" fontId="85" fillId="68" borderId="0" applyNumberFormat="0" applyBorder="0" applyAlignment="0" applyProtection="0"/>
    <xf numFmtId="0" fontId="86" fillId="69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1" fillId="50" borderId="0" applyNumberFormat="0" applyBorder="0" applyAlignment="0" applyProtection="0"/>
    <xf numFmtId="0" fontId="51" fillId="30" borderId="0" applyNumberFormat="0" applyBorder="0" applyAlignment="0" applyProtection="0"/>
    <xf numFmtId="0" fontId="57" fillId="30" borderId="0" applyNumberFormat="0" applyBorder="0" applyAlignment="0" applyProtection="0"/>
    <xf numFmtId="0" fontId="86" fillId="70" borderId="0" applyNumberFormat="0" applyBorder="0" applyAlignment="0" applyProtection="0"/>
    <xf numFmtId="0" fontId="83" fillId="30" borderId="0" applyNumberFormat="0" applyBorder="0" applyAlignment="0" applyProtection="0"/>
    <xf numFmtId="0" fontId="84" fillId="50" borderId="0" applyNumberFormat="0" applyBorder="0" applyAlignment="0" applyProtection="0"/>
    <xf numFmtId="0" fontId="51" fillId="3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0" fontId="86" fillId="70" borderId="0" applyNumberFormat="0" applyBorder="0" applyAlignment="0" applyProtection="0"/>
    <xf numFmtId="6" fontId="76" fillId="0" borderId="0" applyFont="0" applyFill="0" applyBorder="0" applyAlignment="0" applyProtection="0"/>
    <xf numFmtId="0" fontId="87" fillId="38" borderId="0" applyNumberFormat="0" applyBorder="0" applyAlignment="0" applyProtection="0"/>
    <xf numFmtId="0" fontId="41" fillId="4" borderId="0" applyNumberFormat="0" applyBorder="0" applyAlignment="0" applyProtection="0"/>
    <xf numFmtId="0" fontId="58" fillId="4" borderId="0" applyNumberFormat="0" applyBorder="0" applyAlignment="0" applyProtection="0"/>
    <xf numFmtId="0" fontId="88" fillId="68" borderId="0" applyNumberFormat="0" applyBorder="0" applyAlignment="0" applyProtection="0"/>
    <xf numFmtId="0" fontId="89" fillId="4" borderId="0" applyNumberFormat="0" applyBorder="0" applyAlignment="0" applyProtection="0"/>
    <xf numFmtId="0" fontId="90" fillId="38" borderId="0" applyNumberFormat="0" applyBorder="0" applyAlignment="0" applyProtection="0"/>
    <xf numFmtId="0" fontId="41" fillId="4" borderId="0" applyNumberFormat="0" applyBorder="0" applyAlignment="0" applyProtection="0"/>
    <xf numFmtId="0" fontId="91" fillId="0" borderId="0" applyNumberFormat="0" applyFill="0" applyBorder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59" fillId="7" borderId="11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3" fillId="71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4" fillId="7" borderId="11" applyNumberFormat="0" applyAlignment="0" applyProtection="0"/>
    <xf numFmtId="0" fontId="92" fillId="44" borderId="18" applyNumberFormat="0" applyAlignment="0" applyProtection="0"/>
    <xf numFmtId="0" fontId="95" fillId="72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92" fillId="44" borderId="18" applyNumberFormat="0" applyAlignment="0" applyProtection="0"/>
    <xf numFmtId="0" fontId="45" fillId="7" borderId="11" applyNumberFormat="0" applyAlignment="0" applyProtection="0"/>
    <xf numFmtId="0" fontId="96" fillId="73" borderId="19" applyNumberFormat="0" applyAlignment="0" applyProtection="0"/>
    <xf numFmtId="0" fontId="47" fillId="8" borderId="14" applyNumberFormat="0" applyAlignment="0" applyProtection="0"/>
    <xf numFmtId="0" fontId="60" fillId="8" borderId="14" applyNumberFormat="0" applyAlignment="0" applyProtection="0"/>
    <xf numFmtId="0" fontId="97" fillId="59" borderId="19" applyNumberFormat="0" applyAlignment="0" applyProtection="0"/>
    <xf numFmtId="0" fontId="98" fillId="8" borderId="14" applyNumberFormat="0" applyAlignment="0" applyProtection="0"/>
    <xf numFmtId="0" fontId="99" fillId="73" borderId="19" applyNumberFormat="0" applyAlignment="0" applyProtection="0"/>
    <xf numFmtId="0" fontId="47" fillId="8" borderId="14" applyNumberFormat="0" applyAlignment="0" applyProtection="0"/>
    <xf numFmtId="168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168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70" fontId="27" fillId="0" borderId="0" applyFont="0" applyFill="0" applyBorder="0" applyAlignment="0" applyProtection="0"/>
    <xf numFmtId="169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9" fontId="53" fillId="0" borderId="0" applyFont="0" applyFill="0" applyBorder="0" applyAlignment="0" applyProtection="0"/>
    <xf numFmtId="171" fontId="5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71" fontId="52" fillId="0" borderId="0" applyFont="0" applyFill="0" applyBorder="0" applyAlignment="0" applyProtection="0"/>
    <xf numFmtId="170" fontId="52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102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173" fontId="52" fillId="0" borderId="0" applyFont="0" applyFill="0" applyBorder="0" applyAlignment="0" applyProtection="0"/>
    <xf numFmtId="170" fontId="27" fillId="0" borderId="0" applyFont="0" applyFill="0" applyBorder="0" applyAlignment="0" applyProtection="0"/>
    <xf numFmtId="169" fontId="52" fillId="0" borderId="0" applyFont="0" applyFill="0" applyBorder="0" applyAlignment="0" applyProtection="0"/>
    <xf numFmtId="174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7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8" fontId="27" fillId="0" borderId="0" applyFont="0" applyFill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53" fillId="0" borderId="0" applyFont="0" applyFill="0" applyBorder="0" applyAlignment="0" applyProtection="0"/>
    <xf numFmtId="175" fontId="7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70" fontId="27" fillId="0" borderId="0" applyFont="0" applyFill="0" applyBorder="0" applyAlignment="0" applyProtection="0"/>
    <xf numFmtId="176" fontId="52" fillId="0" borderId="0" applyFont="0" applyFill="0" applyBorder="0" applyAlignment="0" applyProtection="0"/>
    <xf numFmtId="169" fontId="53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85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43" fontId="100" fillId="0" borderId="0" applyFont="0" applyFill="0" applyBorder="0" applyAlignment="0" applyProtection="0"/>
    <xf numFmtId="169" fontId="100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34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43" fontId="34" fillId="0" borderId="0" applyFont="0" applyFill="0" applyBorder="0" applyAlignment="0" applyProtection="0">
      <alignment horizontal="left" vertical="top" wrapText="1"/>
    </xf>
    <xf numFmtId="169" fontId="22" fillId="0" borderId="0" applyFont="0" applyFill="0" applyBorder="0" applyAlignment="0" applyProtection="0"/>
    <xf numFmtId="43" fontId="52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9" fontId="34" fillId="0" borderId="0" applyFont="0" applyFill="0" applyBorder="0" applyAlignment="0" applyProtection="0">
      <alignment horizontal="left" vertical="top" wrapText="1"/>
    </xf>
    <xf numFmtId="43" fontId="34" fillId="0" borderId="0" applyFont="0" applyFill="0" applyBorder="0" applyAlignment="0" applyProtection="0">
      <alignment horizontal="left" vertical="top" wrapText="1"/>
    </xf>
    <xf numFmtId="177" fontId="22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179" fontId="52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09" fillId="40" borderId="0" applyNumberFormat="0" applyBorder="0" applyAlignment="0" applyProtection="0"/>
    <xf numFmtId="0" fontId="40" fillId="3" borderId="0" applyNumberFormat="0" applyBorder="0" applyAlignment="0" applyProtection="0"/>
    <xf numFmtId="0" fontId="62" fillId="3" borderId="0" applyNumberFormat="0" applyBorder="0" applyAlignment="0" applyProtection="0"/>
    <xf numFmtId="0" fontId="110" fillId="77" borderId="0" applyNumberFormat="0" applyBorder="0" applyAlignment="0" applyProtection="0"/>
    <xf numFmtId="0" fontId="111" fillId="3" borderId="0" applyNumberFormat="0" applyBorder="0" applyAlignment="0" applyProtection="0"/>
    <xf numFmtId="0" fontId="112" fillId="40" borderId="0" applyNumberFormat="0" applyBorder="0" applyAlignment="0" applyProtection="0"/>
    <xf numFmtId="0" fontId="40" fillId="3" borderId="0" applyNumberFormat="0" applyBorder="0" applyAlignment="0" applyProtection="0"/>
    <xf numFmtId="0" fontId="113" fillId="0" borderId="20" applyNumberFormat="0" applyFill="0" applyAlignment="0" applyProtection="0"/>
    <xf numFmtId="0" fontId="37" fillId="0" borderId="8" applyNumberFormat="0" applyFill="0" applyAlignment="0" applyProtection="0"/>
    <xf numFmtId="0" fontId="63" fillId="0" borderId="8" applyNumberFormat="0" applyFill="0" applyAlignment="0" applyProtection="0"/>
    <xf numFmtId="0" fontId="114" fillId="0" borderId="21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7" fillId="0" borderId="8" applyNumberFormat="0" applyFill="0" applyAlignment="0" applyProtection="0"/>
    <xf numFmtId="0" fontId="117" fillId="0" borderId="23" applyNumberFormat="0" applyFill="0" applyAlignment="0" applyProtection="0"/>
    <xf numFmtId="0" fontId="38" fillId="0" borderId="9" applyNumberFormat="0" applyFill="0" applyAlignment="0" applyProtection="0"/>
    <xf numFmtId="0" fontId="64" fillId="0" borderId="9" applyNumberFormat="0" applyFill="0" applyAlignment="0" applyProtection="0"/>
    <xf numFmtId="0" fontId="118" fillId="0" borderId="24" applyNumberFormat="0" applyFill="0" applyAlignment="0" applyProtection="0"/>
    <xf numFmtId="0" fontId="119" fillId="0" borderId="9" applyNumberFormat="0" applyFill="0" applyAlignment="0" applyProtection="0"/>
    <xf numFmtId="0" fontId="120" fillId="0" borderId="23" applyNumberFormat="0" applyFill="0" applyAlignment="0" applyProtection="0"/>
    <xf numFmtId="0" fontId="38" fillId="0" borderId="9" applyNumberFormat="0" applyFill="0" applyAlignment="0" applyProtection="0"/>
    <xf numFmtId="0" fontId="121" fillId="0" borderId="25" applyNumberFormat="0" applyFill="0" applyAlignment="0" applyProtection="0"/>
    <xf numFmtId="0" fontId="39" fillId="0" borderId="10" applyNumberFormat="0" applyFill="0" applyAlignment="0" applyProtection="0"/>
    <xf numFmtId="0" fontId="65" fillId="0" borderId="10" applyNumberFormat="0" applyFill="0" applyAlignment="0" applyProtection="0"/>
    <xf numFmtId="0" fontId="122" fillId="0" borderId="26" applyNumberFormat="0" applyFill="0" applyAlignment="0" applyProtection="0"/>
    <xf numFmtId="0" fontId="123" fillId="0" borderId="10" applyNumberFormat="0" applyFill="0" applyAlignment="0" applyProtection="0"/>
    <xf numFmtId="0" fontId="124" fillId="0" borderId="27" applyNumberFormat="0" applyFill="0" applyAlignment="0" applyProtection="0"/>
    <xf numFmtId="0" fontId="39" fillId="0" borderId="10" applyNumberFormat="0" applyFill="0" applyAlignment="0" applyProtection="0"/>
    <xf numFmtId="0" fontId="1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53" fillId="0" borderId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66" fillId="6" borderId="11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9" fillId="69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30" fillId="6" borderId="11" applyNumberFormat="0" applyAlignment="0" applyProtection="0"/>
    <xf numFmtId="0" fontId="128" fillId="37" borderId="18" applyNumberFormat="0" applyAlignment="0" applyProtection="0"/>
    <xf numFmtId="0" fontId="131" fillId="46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128" fillId="37" borderId="18" applyNumberFormat="0" applyAlignment="0" applyProtection="0"/>
    <xf numFmtId="0" fontId="43" fillId="6" borderId="11" applyNumberFormat="0" applyAlignment="0" applyProtection="0"/>
    <xf numFmtId="38" fontId="132" fillId="0" borderId="0"/>
    <xf numFmtId="38" fontId="133" fillId="0" borderId="0"/>
    <xf numFmtId="38" fontId="134" fillId="0" borderId="0"/>
    <xf numFmtId="38" fontId="135" fillId="0" borderId="0"/>
    <xf numFmtId="0" fontId="136" fillId="0" borderId="0"/>
    <xf numFmtId="0" fontId="136" fillId="0" borderId="0"/>
    <xf numFmtId="0" fontId="137" fillId="0" borderId="0"/>
    <xf numFmtId="0" fontId="138" fillId="0" borderId="28" applyNumberFormat="0" applyFill="0" applyAlignment="0" applyProtection="0"/>
    <xf numFmtId="0" fontId="46" fillId="0" borderId="13" applyNumberFormat="0" applyFill="0" applyAlignment="0" applyProtection="0"/>
    <xf numFmtId="0" fontId="67" fillId="0" borderId="13" applyNumberFormat="0" applyFill="0" applyAlignment="0" applyProtection="0"/>
    <xf numFmtId="0" fontId="139" fillId="0" borderId="29" applyNumberFormat="0" applyFill="0" applyAlignment="0" applyProtection="0"/>
    <xf numFmtId="0" fontId="140" fillId="0" borderId="13" applyNumberFormat="0" applyFill="0" applyAlignment="0" applyProtection="0"/>
    <xf numFmtId="0" fontId="141" fillId="0" borderId="28" applyNumberFormat="0" applyFill="0" applyAlignment="0" applyProtection="0"/>
    <xf numFmtId="0" fontId="46" fillId="0" borderId="13" applyNumberFormat="0" applyFill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2" fillId="5" borderId="0" applyNumberFormat="0" applyBorder="0" applyAlignment="0" applyProtection="0"/>
    <xf numFmtId="0" fontId="42" fillId="5" borderId="0" applyNumberFormat="0" applyBorder="0" applyAlignment="0" applyProtection="0"/>
    <xf numFmtId="0" fontId="68" fillId="5" borderId="0" applyNumberFormat="0" applyBorder="0" applyAlignment="0" applyProtection="0"/>
    <xf numFmtId="0" fontId="139" fillId="69" borderId="0" applyNumberFormat="0" applyBorder="0" applyAlignment="0" applyProtection="0"/>
    <xf numFmtId="0" fontId="143" fillId="5" borderId="0" applyNumberFormat="0" applyBorder="0" applyAlignment="0" applyProtection="0"/>
    <xf numFmtId="0" fontId="144" fillId="46" borderId="0" applyNumberFormat="0" applyBorder="0" applyAlignment="0" applyProtection="0"/>
    <xf numFmtId="0" fontId="145" fillId="46" borderId="0" applyNumberFormat="0" applyBorder="0" applyAlignment="0" applyProtection="0"/>
    <xf numFmtId="0" fontId="42" fillId="5" borderId="0" applyNumberFormat="0" applyBorder="0" applyAlignment="0" applyProtection="0"/>
    <xf numFmtId="37" fontId="146" fillId="0" borderId="0"/>
    <xf numFmtId="0" fontId="103" fillId="0" borderId="0"/>
    <xf numFmtId="0" fontId="147" fillId="0" borderId="0"/>
    <xf numFmtId="0" fontId="52" fillId="0" borderId="0"/>
    <xf numFmtId="0" fontId="53" fillId="0" borderId="0"/>
    <xf numFmtId="0" fontId="33" fillId="0" borderId="0">
      <alignment horizontal="left" vertical="top" wrapText="1"/>
    </xf>
    <xf numFmtId="0" fontId="53" fillId="0" borderId="0"/>
    <xf numFmtId="0" fontId="22" fillId="0" borderId="0"/>
    <xf numFmtId="0" fontId="78" fillId="0" borderId="0"/>
    <xf numFmtId="0" fontId="80" fillId="0" borderId="0"/>
    <xf numFmtId="0" fontId="52" fillId="0" borderId="0"/>
    <xf numFmtId="0" fontId="22" fillId="0" borderId="0"/>
    <xf numFmtId="0" fontId="22" fillId="0" borderId="0"/>
    <xf numFmtId="0" fontId="53" fillId="0" borderId="0"/>
    <xf numFmtId="0" fontId="22" fillId="0" borderId="0"/>
    <xf numFmtId="0" fontId="22" fillId="0" borderId="0"/>
    <xf numFmtId="0" fontId="22" fillId="0" borderId="0"/>
    <xf numFmtId="0" fontId="34" fillId="0" borderId="0">
      <alignment horizontal="left" vertical="top" wrapTex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78" fillId="0" borderId="0"/>
    <xf numFmtId="0" fontId="52" fillId="0" borderId="0"/>
    <xf numFmtId="0" fontId="53" fillId="0" borderId="0"/>
    <xf numFmtId="0" fontId="34" fillId="0" borderId="0">
      <alignment horizontal="left" vertical="top" wrapText="1"/>
    </xf>
    <xf numFmtId="0" fontId="77" fillId="0" borderId="0"/>
    <xf numFmtId="0" fontId="53" fillId="0" borderId="0"/>
    <xf numFmtId="0" fontId="27" fillId="0" borderId="0"/>
    <xf numFmtId="0" fontId="27" fillId="0" borderId="0"/>
    <xf numFmtId="0" fontId="53" fillId="0" borderId="0"/>
    <xf numFmtId="0" fontId="53" fillId="0" borderId="0"/>
    <xf numFmtId="0" fontId="53" fillId="0" borderId="0"/>
    <xf numFmtId="0" fontId="27" fillId="0" borderId="0"/>
    <xf numFmtId="0" fontId="53" fillId="0" borderId="0"/>
    <xf numFmtId="0" fontId="22" fillId="0" borderId="0"/>
    <xf numFmtId="0" fontId="27" fillId="0" borderId="0"/>
    <xf numFmtId="0" fontId="35" fillId="0" borderId="0"/>
    <xf numFmtId="0" fontId="53" fillId="0" borderId="0"/>
    <xf numFmtId="0" fontId="53" fillId="0" borderId="0"/>
    <xf numFmtId="0" fontId="27" fillId="0" borderId="0"/>
    <xf numFmtId="0" fontId="27" fillId="0" borderId="0"/>
    <xf numFmtId="0" fontId="53" fillId="0" borderId="0"/>
    <xf numFmtId="0" fontId="53" fillId="0" borderId="0"/>
    <xf numFmtId="0" fontId="53" fillId="0" borderId="0"/>
    <xf numFmtId="0" fontId="2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2" fillId="0" borderId="0"/>
    <xf numFmtId="0" fontId="27" fillId="0" borderId="0"/>
    <xf numFmtId="1" fontId="148" fillId="0" borderId="0"/>
    <xf numFmtId="0" fontId="149" fillId="0" borderId="0"/>
    <xf numFmtId="0" fontId="52" fillId="0" borderId="0"/>
    <xf numFmtId="0" fontId="22" fillId="0" borderId="0"/>
    <xf numFmtId="1" fontId="148" fillId="0" borderId="0"/>
    <xf numFmtId="1" fontId="148" fillId="0" borderId="0"/>
    <xf numFmtId="0" fontId="52" fillId="0" borderId="0"/>
    <xf numFmtId="0" fontId="52" fillId="0" borderId="0"/>
    <xf numFmtId="0" fontId="52" fillId="0" borderId="0"/>
    <xf numFmtId="0" fontId="27" fillId="0" borderId="0"/>
    <xf numFmtId="1" fontId="148" fillId="0" borderId="0"/>
    <xf numFmtId="0" fontId="53" fillId="0" borderId="0"/>
    <xf numFmtId="0" fontId="27" fillId="0" borderId="0"/>
    <xf numFmtId="0" fontId="35" fillId="0" borderId="0"/>
    <xf numFmtId="0" fontId="150" fillId="0" borderId="0"/>
    <xf numFmtId="0" fontId="52" fillId="0" borderId="0"/>
    <xf numFmtId="0" fontId="53" fillId="0" borderId="0"/>
    <xf numFmtId="0" fontId="32" fillId="0" borderId="0"/>
    <xf numFmtId="0" fontId="70" fillId="0" borderId="0"/>
    <xf numFmtId="0" fontId="27" fillId="0" borderId="0"/>
    <xf numFmtId="0" fontId="53" fillId="0" borderId="0"/>
    <xf numFmtId="0" fontId="53" fillId="0" borderId="0"/>
    <xf numFmtId="0" fontId="34" fillId="0" borderId="0">
      <alignment horizontal="left" vertical="top" wrapText="1"/>
    </xf>
    <xf numFmtId="0" fontId="2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/>
    <xf numFmtId="0" fontId="100" fillId="0" borderId="0"/>
    <xf numFmtId="0" fontId="100" fillId="0" borderId="0"/>
    <xf numFmtId="1" fontId="148" fillId="0" borderId="0"/>
    <xf numFmtId="0" fontId="77" fillId="0" borderId="0"/>
    <xf numFmtId="0" fontId="101" fillId="0" borderId="0"/>
    <xf numFmtId="0" fontId="27" fillId="0" borderId="0"/>
    <xf numFmtId="0" fontId="151" fillId="0" borderId="0"/>
    <xf numFmtId="0" fontId="53" fillId="0" borderId="0"/>
    <xf numFmtId="0" fontId="27" fillId="0" borderId="0"/>
    <xf numFmtId="0" fontId="52" fillId="0" borderId="0"/>
    <xf numFmtId="0" fontId="27" fillId="0" borderId="0"/>
    <xf numFmtId="0" fontId="152" fillId="0" borderId="0"/>
    <xf numFmtId="0" fontId="27" fillId="0" borderId="0"/>
    <xf numFmtId="0" fontId="53" fillId="0" borderId="0"/>
    <xf numFmtId="0" fontId="77" fillId="0" borderId="0"/>
    <xf numFmtId="0" fontId="101" fillId="0" borderId="0"/>
    <xf numFmtId="0" fontId="27" fillId="0" borderId="0"/>
    <xf numFmtId="0" fontId="34" fillId="0" borderId="0">
      <alignment horizontal="left" vertical="top" wrapText="1"/>
    </xf>
    <xf numFmtId="0" fontId="53" fillId="0" borderId="0"/>
    <xf numFmtId="0" fontId="22" fillId="0" borderId="0"/>
    <xf numFmtId="0" fontId="53" fillId="0" borderId="0"/>
    <xf numFmtId="0" fontId="100" fillId="0" borderId="0"/>
    <xf numFmtId="0" fontId="27" fillId="0" borderId="0"/>
    <xf numFmtId="0" fontId="100" fillId="0" borderId="0"/>
    <xf numFmtId="0" fontId="100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78" fillId="0" borderId="0"/>
    <xf numFmtId="0" fontId="78" fillId="0" borderId="0"/>
    <xf numFmtId="0" fontId="27" fillId="0" borderId="0"/>
    <xf numFmtId="0" fontId="27" fillId="0" borderId="0"/>
    <xf numFmtId="0" fontId="52" fillId="0" borderId="0"/>
    <xf numFmtId="0" fontId="15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>
      <alignment horizontal="left" vertical="top" wrapText="1"/>
    </xf>
    <xf numFmtId="0" fontId="151" fillId="0" borderId="0"/>
    <xf numFmtId="0" fontId="27" fillId="0" borderId="0"/>
    <xf numFmtId="0" fontId="22" fillId="0" borderId="0"/>
    <xf numFmtId="0" fontId="22" fillId="0" borderId="0"/>
    <xf numFmtId="0" fontId="7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/>
    <xf numFmtId="0" fontId="22" fillId="0" borderId="0"/>
    <xf numFmtId="0" fontId="27" fillId="0" borderId="0"/>
    <xf numFmtId="0" fontId="35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/>
    <xf numFmtId="0" fontId="27" fillId="0" borderId="0"/>
    <xf numFmtId="0" fontId="35" fillId="0" borderId="0"/>
    <xf numFmtId="0" fontId="35" fillId="0" borderId="0"/>
    <xf numFmtId="0" fontId="3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2" fillId="0" borderId="0"/>
    <xf numFmtId="0" fontId="22" fillId="0" borderId="0"/>
    <xf numFmtId="0" fontId="52" fillId="0" borderId="0"/>
    <xf numFmtId="0" fontId="22" fillId="0" borderId="0"/>
    <xf numFmtId="0" fontId="22" fillId="0" borderId="0"/>
    <xf numFmtId="0" fontId="22" fillId="0" borderId="0"/>
    <xf numFmtId="0" fontId="27" fillId="0" borderId="0"/>
    <xf numFmtId="0" fontId="52" fillId="0" borderId="0"/>
    <xf numFmtId="0" fontId="79" fillId="0" borderId="0"/>
    <xf numFmtId="0" fontId="147" fillId="0" borderId="0"/>
    <xf numFmtId="0" fontId="100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01" fillId="0" borderId="0"/>
    <xf numFmtId="0" fontId="151" fillId="0" borderId="0"/>
    <xf numFmtId="0" fontId="101" fillId="0" borderId="0"/>
    <xf numFmtId="0" fontId="35" fillId="0" borderId="0"/>
    <xf numFmtId="0" fontId="35" fillId="0" borderId="0"/>
    <xf numFmtId="0" fontId="35" fillId="0" borderId="0"/>
    <xf numFmtId="0" fontId="27" fillId="0" borderId="0"/>
    <xf numFmtId="0" fontId="77" fillId="0" borderId="0"/>
    <xf numFmtId="0" fontId="52" fillId="0" borderId="0"/>
    <xf numFmtId="0" fontId="52" fillId="0" borderId="0"/>
    <xf numFmtId="0" fontId="52" fillId="0" borderId="0"/>
    <xf numFmtId="0" fontId="79" fillId="0" borderId="0"/>
    <xf numFmtId="0" fontId="147" fillId="0" borderId="0"/>
    <xf numFmtId="0" fontId="77" fillId="0" borderId="0"/>
    <xf numFmtId="0" fontId="27" fillId="0" borderId="0"/>
    <xf numFmtId="0" fontId="3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9" fillId="0" borderId="0"/>
    <xf numFmtId="0" fontId="22" fillId="0" borderId="0"/>
    <xf numFmtId="0" fontId="27" fillId="0" borderId="0"/>
    <xf numFmtId="0" fontId="150" fillId="0" borderId="0"/>
    <xf numFmtId="0" fontId="34" fillId="0" borderId="0">
      <alignment horizontal="left" vertical="top" wrapText="1"/>
    </xf>
    <xf numFmtId="0" fontId="22" fillId="0" borderId="0"/>
    <xf numFmtId="0" fontId="33" fillId="0" borderId="0"/>
    <xf numFmtId="0" fontId="35" fillId="0" borderId="0"/>
    <xf numFmtId="0" fontId="78" fillId="0" borderId="0"/>
    <xf numFmtId="0" fontId="78" fillId="0" borderId="0"/>
    <xf numFmtId="0" fontId="153" fillId="0" borderId="0"/>
    <xf numFmtId="0" fontId="22" fillId="0" borderId="0"/>
    <xf numFmtId="0" fontId="77" fillId="0" borderId="0"/>
    <xf numFmtId="0" fontId="52" fillId="0" borderId="0"/>
    <xf numFmtId="0" fontId="27" fillId="0" borderId="0"/>
    <xf numFmtId="0" fontId="34" fillId="0" borderId="0">
      <alignment horizontal="left" vertical="top" wrapText="1"/>
    </xf>
    <xf numFmtId="0" fontId="3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7" fillId="0" borderId="0"/>
    <xf numFmtId="0" fontId="22" fillId="0" borderId="0"/>
    <xf numFmtId="0" fontId="52" fillId="0" borderId="0"/>
    <xf numFmtId="0" fontId="27" fillId="0" borderId="0"/>
    <xf numFmtId="0" fontId="22" fillId="0" borderId="0"/>
    <xf numFmtId="0" fontId="22" fillId="0" borderId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6" fillId="9" borderId="15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78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35" fillId="9" borderId="15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22" fillId="9" borderId="15" applyNumberFormat="0" applyFont="0" applyAlignment="0" applyProtection="0"/>
    <xf numFmtId="0" fontId="52" fillId="41" borderId="30" applyNumberFormat="0" applyFont="0" applyAlignment="0" applyProtection="0"/>
    <xf numFmtId="0" fontId="27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41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78" fillId="9" borderId="15" applyNumberFormat="0" applyFont="0" applyAlignment="0" applyProtection="0"/>
    <xf numFmtId="0" fontId="22" fillId="9" borderId="15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52" fillId="68" borderId="30" applyNumberFormat="0" applyFont="0" applyAlignment="0" applyProtection="0"/>
    <xf numFmtId="0" fontId="52" fillId="68" borderId="30" applyNumberFormat="0" applyFont="0" applyAlignment="0" applyProtection="0"/>
    <xf numFmtId="0" fontId="22" fillId="9" borderId="15" applyNumberFormat="0" applyFont="0" applyAlignment="0" applyProtection="0"/>
    <xf numFmtId="0" fontId="35" fillId="9" borderId="15" applyNumberFormat="0" applyFon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71" fillId="7" borderId="12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5" fillId="71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6" fillId="7" borderId="12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7" fillId="72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154" fillId="44" borderId="31" applyNumberFormat="0" applyAlignment="0" applyProtection="0"/>
    <xf numFmtId="0" fontId="44" fillId="7" borderId="12" applyNumberFormat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15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0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159" fillId="0" borderId="0"/>
    <xf numFmtId="0" fontId="160" fillId="0" borderId="0" applyNumberFormat="0" applyFill="0" applyBorder="0" applyAlignment="0" applyProtection="0"/>
    <xf numFmtId="0" fontId="27" fillId="0" borderId="0"/>
    <xf numFmtId="0" fontId="29" fillId="0" borderId="0"/>
    <xf numFmtId="0" fontId="29" fillId="0" borderId="0"/>
    <xf numFmtId="0" fontId="29" fillId="0" borderId="0"/>
    <xf numFmtId="0" fontId="55" fillId="0" borderId="0"/>
    <xf numFmtId="0" fontId="55" fillId="0" borderId="0"/>
    <xf numFmtId="0" fontId="29" fillId="0" borderId="0"/>
    <xf numFmtId="0" fontId="77" fillId="0" borderId="0"/>
    <xf numFmtId="0" fontId="29" fillId="0" borderId="0"/>
    <xf numFmtId="6" fontId="76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73" fillId="0" borderId="16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04" fillId="0" borderId="33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6" fillId="0" borderId="16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7" fillId="0" borderId="34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165" fillId="0" borderId="32" applyNumberFormat="0" applyFill="0" applyAlignment="0" applyProtection="0"/>
    <xf numFmtId="0" fontId="50" fillId="0" borderId="16" applyNumberFormat="0" applyFill="0" applyAlignment="0" applyProtection="0"/>
    <xf numFmtId="0" fontId="27" fillId="0" borderId="0" applyFont="0" applyFill="0" applyBorder="0" applyAlignment="0" applyProtection="0"/>
    <xf numFmtId="42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6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0" fontId="17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5" fontId="172" fillId="0" borderId="35">
      <protection locked="0"/>
    </xf>
    <xf numFmtId="175" fontId="173" fillId="78" borderId="35"/>
    <xf numFmtId="0" fontId="77" fillId="0" borderId="0"/>
    <xf numFmtId="1" fontId="148" fillId="0" borderId="0"/>
    <xf numFmtId="0" fontId="77" fillId="0" borderId="0"/>
    <xf numFmtId="0" fontId="22" fillId="0" borderId="0"/>
    <xf numFmtId="0" fontId="52" fillId="0" borderId="0"/>
    <xf numFmtId="0" fontId="77" fillId="0" borderId="0"/>
    <xf numFmtId="0" fontId="34" fillId="0" borderId="0">
      <alignment horizontal="left" vertical="top" wrapText="1"/>
    </xf>
    <xf numFmtId="0" fontId="22" fillId="0" borderId="0"/>
    <xf numFmtId="0" fontId="77" fillId="0" borderId="0"/>
    <xf numFmtId="0" fontId="22" fillId="9" borderId="15" applyNumberFormat="0" applyFont="0" applyAlignment="0" applyProtection="0"/>
    <xf numFmtId="9" fontId="22" fillId="0" borderId="0" applyFont="0" applyFill="0" applyBorder="0" applyAlignment="0" applyProtection="0"/>
    <xf numFmtId="0" fontId="27" fillId="0" borderId="0"/>
    <xf numFmtId="0" fontId="29" fillId="0" borderId="0"/>
    <xf numFmtId="0" fontId="55" fillId="0" borderId="0"/>
    <xf numFmtId="173" fontId="52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9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73" fontId="77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78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4" fillId="0" borderId="0">
      <alignment horizontal="left" vertical="top" wrapText="1"/>
    </xf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34" fillId="0" borderId="0">
      <alignment horizontal="left" vertical="top" wrapText="1"/>
    </xf>
    <xf numFmtId="0" fontId="21" fillId="9" borderId="15" applyNumberFormat="0" applyFont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15" applyNumberFormat="0" applyFont="0" applyAlignment="0" applyProtection="0"/>
    <xf numFmtId="0" fontId="34" fillId="0" borderId="0">
      <alignment horizontal="left" vertical="top" wrapText="1"/>
    </xf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53" fillId="0" borderId="0"/>
    <xf numFmtId="0" fontId="53" fillId="0" borderId="0"/>
    <xf numFmtId="0" fontId="18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35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38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42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31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45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9" borderId="15" applyNumberFormat="0" applyFont="0" applyAlignment="0" applyProtection="0"/>
    <xf numFmtId="0" fontId="18" fillId="0" borderId="0"/>
    <xf numFmtId="0" fontId="18" fillId="0" borderId="0"/>
    <xf numFmtId="0" fontId="18" fillId="9" borderId="15" applyNumberFormat="0" applyFont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15" applyNumberFormat="0" applyFont="0" applyAlignment="0" applyProtection="0"/>
    <xf numFmtId="0" fontId="174" fillId="0" borderId="0"/>
    <xf numFmtId="176" fontId="174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35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38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4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0" borderId="0"/>
    <xf numFmtId="0" fontId="17" fillId="0" borderId="0"/>
    <xf numFmtId="0" fontId="17" fillId="9" borderId="15" applyNumberFormat="0" applyFont="0" applyAlignment="0" applyProtection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0" fontId="17" fillId="35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38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40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45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9" borderId="15" applyNumberFormat="0" applyFont="0" applyAlignment="0" applyProtection="0"/>
    <xf numFmtId="0" fontId="17" fillId="0" borderId="0"/>
    <xf numFmtId="0" fontId="17" fillId="0" borderId="0"/>
    <xf numFmtId="0" fontId="17" fillId="9" borderId="15" applyNumberFormat="0" applyFont="0" applyAlignment="0" applyProtection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52" fillId="0" borderId="0"/>
    <xf numFmtId="176" fontId="52" fillId="0" borderId="0" applyFont="0" applyFill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6" fillId="9" borderId="15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15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34" fillId="0" borderId="0">
      <alignment horizontal="left" vertical="top" wrapText="1"/>
    </xf>
    <xf numFmtId="0" fontId="15" fillId="9" borderId="15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34" fillId="0" borderId="0">
      <alignment horizontal="left" vertical="top" wrapText="1"/>
    </xf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34" fillId="0" borderId="0">
      <alignment horizontal="left" vertical="top" wrapText="1"/>
    </xf>
    <xf numFmtId="0" fontId="14" fillId="9" borderId="15" applyNumberFormat="0" applyFont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4" fillId="9" borderId="15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3" fillId="9" borderId="15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5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27" fillId="0" borderId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0" fontId="27" fillId="0" borderId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9" borderId="15" applyNumberFormat="0" applyFont="0" applyAlignment="0" applyProtection="0"/>
    <xf numFmtId="43" fontId="12" fillId="0" borderId="0" applyFont="0" applyFill="0" applyBorder="0" applyAlignment="0" applyProtection="0"/>
    <xf numFmtId="0" fontId="27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0" fontId="8" fillId="9" borderId="15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5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4" fillId="0" borderId="0">
      <alignment horizontal="left" vertical="top" wrapText="1"/>
    </xf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4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4" fillId="0" borderId="0">
      <alignment horizontal="left" vertical="top" wrapText="1"/>
    </xf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4" fillId="0" borderId="0">
      <alignment horizontal="left" vertical="top" wrapText="1"/>
    </xf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" fillId="9" borderId="15" applyNumberFormat="0" applyFont="0" applyAlignment="0" applyProtection="0"/>
    <xf numFmtId="0" fontId="34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2" fillId="9" borderId="15" applyNumberFormat="0" applyFont="0" applyAlignment="0" applyProtection="0"/>
    <xf numFmtId="0" fontId="34" fillId="0" borderId="0">
      <alignment horizontal="left" vertical="top"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4" fillId="0" borderId="0">
      <alignment horizontal="left" vertical="top" wrapText="1"/>
    </xf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76" fontId="52" fillId="0" borderId="0" applyFont="0" applyFill="0" applyBorder="0" applyAlignment="0" applyProtection="0"/>
  </cellStyleXfs>
  <cellXfs count="198">
    <xf numFmtId="0" fontId="0" fillId="0" borderId="0" xfId="0"/>
    <xf numFmtId="0" fontId="31" fillId="2" borderId="0" xfId="0" applyFont="1" applyFill="1"/>
    <xf numFmtId="0" fontId="31" fillId="2" borderId="0" xfId="0" applyFont="1" applyFill="1" applyAlignment="1">
      <alignment horizontal="left" indent="15"/>
    </xf>
    <xf numFmtId="0" fontId="31" fillId="2" borderId="0" xfId="0" applyFont="1" applyFill="1" applyAlignment="1">
      <alignment wrapText="1"/>
    </xf>
    <xf numFmtId="165" fontId="31" fillId="2" borderId="0" xfId="0" applyNumberFormat="1" applyFont="1" applyFill="1"/>
    <xf numFmtId="166" fontId="31" fillId="2" borderId="0" xfId="0" applyNumberFormat="1" applyFont="1" applyFill="1" applyAlignment="1">
      <alignment wrapText="1"/>
    </xf>
    <xf numFmtId="0" fontId="31" fillId="2" borderId="0" xfId="0" applyFont="1" applyFill="1" applyAlignment="1">
      <alignment horizontal="left"/>
    </xf>
    <xf numFmtId="166" fontId="31" fillId="2" borderId="0" xfId="0" applyNumberFormat="1" applyFont="1" applyFill="1" applyBorder="1" applyAlignment="1">
      <alignment wrapText="1"/>
    </xf>
    <xf numFmtId="166" fontId="31" fillId="2" borderId="0" xfId="0" applyNumberFormat="1" applyFont="1" applyFill="1"/>
    <xf numFmtId="166" fontId="31" fillId="2" borderId="0" xfId="0" applyNumberFormat="1" applyFont="1" applyFill="1" applyBorder="1" applyAlignment="1">
      <alignment horizontal="center"/>
    </xf>
    <xf numFmtId="0" fontId="31" fillId="2" borderId="0" xfId="0" applyFont="1" applyFill="1" applyAlignment="1">
      <alignment horizontal="right"/>
    </xf>
    <xf numFmtId="0" fontId="175" fillId="2" borderId="0" xfId="0" applyFont="1" applyFill="1" applyBorder="1" applyAlignment="1">
      <alignment vertical="center" wrapText="1"/>
    </xf>
    <xf numFmtId="0" fontId="31" fillId="2" borderId="1" xfId="0" applyFont="1" applyFill="1" applyBorder="1" applyAlignment="1">
      <alignment wrapText="1"/>
    </xf>
    <xf numFmtId="0" fontId="31" fillId="2" borderId="0" xfId="0" applyFont="1" applyFill="1" applyBorder="1" applyAlignment="1">
      <alignment horizontal="right" wrapText="1"/>
    </xf>
    <xf numFmtId="164" fontId="31" fillId="2" borderId="1" xfId="1" applyNumberFormat="1" applyFont="1" applyFill="1" applyBorder="1" applyAlignment="1">
      <alignment horizontal="right"/>
    </xf>
    <xf numFmtId="0" fontId="31" fillId="2" borderId="1" xfId="0" applyFont="1" applyFill="1" applyBorder="1" applyAlignment="1">
      <alignment horizontal="center" wrapText="1"/>
    </xf>
    <xf numFmtId="2" fontId="31" fillId="2" borderId="42" xfId="0" applyNumberFormat="1" applyFont="1" applyFill="1" applyBorder="1" applyAlignment="1"/>
    <xf numFmtId="2" fontId="31" fillId="2" borderId="43" xfId="0" applyNumberFormat="1" applyFont="1" applyFill="1" applyBorder="1" applyAlignment="1"/>
    <xf numFmtId="2" fontId="31" fillId="2" borderId="40" xfId="0" applyNumberFormat="1" applyFont="1" applyFill="1" applyBorder="1" applyAlignment="1"/>
    <xf numFmtId="166" fontId="31" fillId="2" borderId="1" xfId="1" applyNumberFormat="1" applyFont="1" applyFill="1" applyBorder="1" applyAlignment="1">
      <alignment wrapText="1"/>
    </xf>
    <xf numFmtId="2" fontId="31" fillId="2" borderId="1" xfId="0" applyNumberFormat="1" applyFont="1" applyFill="1" applyBorder="1" applyAlignment="1">
      <alignment horizontal="right"/>
    </xf>
    <xf numFmtId="0" fontId="31" fillId="2" borderId="3" xfId="0" applyFont="1" applyFill="1" applyBorder="1" applyAlignment="1">
      <alignment wrapText="1"/>
    </xf>
    <xf numFmtId="0" fontId="31" fillId="2" borderId="7" xfId="0" applyFont="1" applyFill="1" applyBorder="1" applyAlignment="1">
      <alignment wrapText="1"/>
    </xf>
    <xf numFmtId="164" fontId="31" fillId="2" borderId="0" xfId="0" applyNumberFormat="1" applyFont="1" applyFill="1" applyAlignment="1">
      <alignment wrapText="1"/>
    </xf>
    <xf numFmtId="43" fontId="31" fillId="2" borderId="0" xfId="0" applyNumberFormat="1" applyFont="1" applyFill="1" applyAlignment="1">
      <alignment wrapText="1"/>
    </xf>
    <xf numFmtId="0" fontId="31" fillId="2" borderId="44" xfId="0" applyFont="1" applyFill="1" applyBorder="1" applyAlignment="1">
      <alignment horizontal="right" vertical="top" wrapText="1"/>
    </xf>
    <xf numFmtId="0" fontId="31" fillId="2" borderId="41" xfId="0" applyFont="1" applyFill="1" applyBorder="1" applyAlignment="1">
      <alignment horizontal="right" vertical="top" wrapText="1"/>
    </xf>
    <xf numFmtId="0" fontId="31" fillId="2" borderId="38" xfId="0" applyFont="1" applyFill="1" applyBorder="1" applyAlignment="1">
      <alignment horizontal="right" vertical="top" wrapText="1"/>
    </xf>
    <xf numFmtId="2" fontId="31" fillId="2" borderId="1" xfId="0" applyNumberFormat="1" applyFont="1" applyFill="1" applyBorder="1" applyAlignment="1">
      <alignment horizontal="right" vertical="top"/>
    </xf>
    <xf numFmtId="2" fontId="31" fillId="2" borderId="42" xfId="0" applyNumberFormat="1" applyFont="1" applyFill="1" applyBorder="1" applyAlignment="1">
      <alignment vertical="top"/>
    </xf>
    <xf numFmtId="2" fontId="31" fillId="2" borderId="43" xfId="0" applyNumberFormat="1" applyFont="1" applyFill="1" applyBorder="1" applyAlignment="1">
      <alignment vertical="top"/>
    </xf>
    <xf numFmtId="2" fontId="31" fillId="2" borderId="40" xfId="0" applyNumberFormat="1" applyFont="1" applyFill="1" applyBorder="1" applyAlignment="1">
      <alignment vertical="top"/>
    </xf>
    <xf numFmtId="0" fontId="31" fillId="2" borderId="7" xfId="2823" applyFont="1" applyFill="1" applyBorder="1" applyAlignment="1">
      <alignment horizontal="left" vertical="top" wrapText="1"/>
    </xf>
    <xf numFmtId="167" fontId="31" fillId="2" borderId="1" xfId="17" applyNumberFormat="1" applyFont="1" applyFill="1" applyBorder="1" applyAlignment="1">
      <alignment horizontal="center"/>
    </xf>
    <xf numFmtId="0" fontId="31" fillId="2" borderId="0" xfId="14" applyFont="1" applyFill="1" applyAlignment="1">
      <alignment horizontal="center"/>
    </xf>
    <xf numFmtId="166" fontId="31" fillId="2" borderId="1" xfId="1" applyNumberFormat="1" applyFont="1" applyFill="1" applyBorder="1" applyAlignment="1">
      <alignment horizontal="right" wrapText="1"/>
    </xf>
    <xf numFmtId="166" fontId="31" fillId="2" borderId="1" xfId="1" applyNumberFormat="1" applyFont="1" applyFill="1" applyBorder="1" applyAlignment="1">
      <alignment horizontal="right"/>
    </xf>
    <xf numFmtId="166" fontId="31" fillId="2" borderId="0" xfId="0" applyNumberFormat="1" applyFont="1" applyFill="1" applyBorder="1" applyAlignment="1">
      <alignment horizontal="right"/>
    </xf>
    <xf numFmtId="166" fontId="31" fillId="34" borderId="1" xfId="0" applyNumberFormat="1" applyFont="1" applyFill="1" applyBorder="1" applyAlignment="1">
      <alignment horizontal="center" wrapText="1"/>
    </xf>
    <xf numFmtId="166" fontId="31" fillId="2" borderId="1" xfId="0" applyNumberFormat="1" applyFont="1" applyFill="1" applyBorder="1" applyAlignment="1">
      <alignment horizontal="center" wrapText="1"/>
    </xf>
    <xf numFmtId="166" fontId="31" fillId="2" borderId="1" xfId="17" applyNumberFormat="1" applyFont="1" applyFill="1" applyBorder="1" applyAlignment="1">
      <alignment horizontal="center"/>
    </xf>
    <xf numFmtId="167" fontId="31" fillId="2" borderId="1" xfId="17" applyNumberFormat="1" applyFont="1" applyFill="1" applyBorder="1" applyAlignment="1">
      <alignment horizontal="center" wrapText="1"/>
    </xf>
    <xf numFmtId="0" fontId="31" fillId="2" borderId="40" xfId="0" applyFont="1" applyFill="1" applyBorder="1" applyAlignment="1">
      <alignment horizontal="left" vertical="top" wrapText="1"/>
    </xf>
    <xf numFmtId="167" fontId="31" fillId="2" borderId="1" xfId="17" applyNumberFormat="1" applyFont="1" applyFill="1" applyBorder="1" applyAlignment="1">
      <alignment horizontal="left" vertical="top"/>
    </xf>
    <xf numFmtId="0" fontId="31" fillId="2" borderId="0" xfId="0" applyFont="1" applyFill="1" applyAlignment="1"/>
    <xf numFmtId="164" fontId="31" fillId="2" borderId="0" xfId="1" applyNumberFormat="1" applyFont="1" applyFill="1" applyAlignment="1">
      <alignment wrapText="1"/>
    </xf>
    <xf numFmtId="0" fontId="31" fillId="2" borderId="4" xfId="0" applyFont="1" applyFill="1" applyBorder="1" applyAlignment="1">
      <alignment horizontal="right" vertical="top" wrapText="1"/>
    </xf>
    <xf numFmtId="0" fontId="31" fillId="2" borderId="49" xfId="0" applyNumberFormat="1" applyFont="1" applyFill="1" applyBorder="1" applyAlignment="1">
      <alignment horizontal="right" vertical="top" wrapText="1"/>
    </xf>
    <xf numFmtId="0" fontId="31" fillId="2" borderId="49" xfId="0" applyFont="1" applyFill="1" applyBorder="1" applyAlignment="1">
      <alignment horizontal="right" vertical="top" wrapText="1"/>
    </xf>
    <xf numFmtId="0" fontId="31" fillId="2" borderId="51" xfId="0" applyFont="1" applyFill="1" applyBorder="1" applyAlignment="1">
      <alignment horizontal="right" vertical="top" wrapText="1"/>
    </xf>
    <xf numFmtId="166" fontId="31" fillId="2" borderId="52" xfId="1" applyNumberFormat="1" applyFont="1" applyFill="1" applyBorder="1" applyAlignment="1"/>
    <xf numFmtId="0" fontId="31" fillId="2" borderId="5" xfId="0" applyFont="1" applyFill="1" applyBorder="1" applyAlignment="1">
      <alignment horizontal="right" vertical="top" wrapText="1"/>
    </xf>
    <xf numFmtId="0" fontId="31" fillId="2" borderId="53" xfId="0" applyFont="1" applyFill="1" applyBorder="1" applyAlignment="1">
      <alignment horizontal="right" vertical="top" wrapText="1"/>
    </xf>
    <xf numFmtId="166" fontId="31" fillId="2" borderId="48" xfId="1" applyNumberFormat="1" applyFont="1" applyFill="1" applyBorder="1" applyAlignment="1"/>
    <xf numFmtId="0" fontId="31" fillId="2" borderId="54" xfId="0" applyFont="1" applyFill="1" applyBorder="1" applyAlignment="1">
      <alignment horizontal="right" vertical="top" wrapText="1"/>
    </xf>
    <xf numFmtId="0" fontId="31" fillId="2" borderId="49" xfId="0" applyFont="1" applyFill="1" applyBorder="1" applyAlignment="1">
      <alignment horizontal="center" vertical="top" wrapText="1"/>
    </xf>
    <xf numFmtId="166" fontId="31" fillId="2" borderId="48" xfId="1" applyNumberFormat="1" applyFont="1" applyFill="1" applyBorder="1" applyAlignment="1">
      <alignment horizontal="left"/>
    </xf>
    <xf numFmtId="166" fontId="31" fillId="2" borderId="47" xfId="1" applyNumberFormat="1" applyFont="1" applyFill="1" applyBorder="1" applyAlignment="1">
      <alignment horizontal="left"/>
    </xf>
    <xf numFmtId="0" fontId="31" fillId="2" borderId="0" xfId="0" applyFont="1" applyFill="1" applyBorder="1" applyAlignment="1">
      <alignment horizontal="left" vertical="top" wrapText="1"/>
    </xf>
    <xf numFmtId="166" fontId="31" fillId="2" borderId="47" xfId="1" applyNumberFormat="1" applyFont="1" applyFill="1" applyBorder="1" applyAlignment="1"/>
    <xf numFmtId="166" fontId="31" fillId="2" borderId="48" xfId="1" applyNumberFormat="1" applyFont="1" applyFill="1" applyBorder="1" applyAlignment="1">
      <alignment horizontal="right"/>
    </xf>
    <xf numFmtId="167" fontId="31" fillId="2" borderId="40" xfId="0" applyNumberFormat="1" applyFont="1" applyFill="1" applyBorder="1" applyAlignment="1">
      <alignment horizontal="center" wrapText="1"/>
    </xf>
    <xf numFmtId="2" fontId="31" fillId="2" borderId="3" xfId="0" applyNumberFormat="1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wrapText="1"/>
    </xf>
    <xf numFmtId="0" fontId="31" fillId="2" borderId="46" xfId="0" applyFont="1" applyFill="1" applyBorder="1" applyAlignment="1">
      <alignment horizontal="center" vertical="top" wrapText="1"/>
    </xf>
    <xf numFmtId="0" fontId="31" fillId="2" borderId="47" xfId="0" applyFont="1" applyFill="1" applyBorder="1" applyAlignment="1">
      <alignment horizontal="center" vertical="center" wrapText="1"/>
    </xf>
    <xf numFmtId="166" fontId="31" fillId="2" borderId="47" xfId="1" applyNumberFormat="1" applyFont="1" applyFill="1" applyBorder="1" applyAlignment="1">
      <alignment horizontal="right"/>
    </xf>
    <xf numFmtId="166" fontId="31" fillId="2" borderId="47" xfId="1" applyNumberFormat="1" applyFont="1" applyFill="1" applyBorder="1" applyAlignment="1">
      <alignment vertical="top"/>
    </xf>
    <xf numFmtId="166" fontId="31" fillId="2" borderId="50" xfId="1" applyNumberFormat="1" applyFont="1" applyFill="1" applyBorder="1" applyAlignment="1">
      <alignment vertical="top"/>
    </xf>
    <xf numFmtId="166" fontId="31" fillId="2" borderId="52" xfId="1" applyNumberFormat="1" applyFont="1" applyFill="1" applyBorder="1" applyAlignment="1">
      <alignment vertical="top"/>
    </xf>
    <xf numFmtId="166" fontId="31" fillId="2" borderId="48" xfId="1" applyNumberFormat="1" applyFont="1" applyFill="1" applyBorder="1" applyAlignment="1">
      <alignment vertical="top"/>
    </xf>
    <xf numFmtId="0" fontId="31" fillId="2" borderId="55" xfId="0" applyFont="1" applyFill="1" applyBorder="1" applyAlignment="1">
      <alignment horizontal="right" vertical="top" wrapText="1"/>
    </xf>
    <xf numFmtId="0" fontId="31" fillId="2" borderId="4" xfId="0" applyFont="1" applyFill="1" applyBorder="1" applyAlignment="1">
      <alignment horizontal="center" textRotation="90" wrapText="1"/>
    </xf>
    <xf numFmtId="0" fontId="31" fillId="2" borderId="1" xfId="0" applyFont="1" applyFill="1" applyBorder="1" applyAlignment="1">
      <alignment horizontal="center" textRotation="90" wrapText="1"/>
    </xf>
    <xf numFmtId="0" fontId="31" fillId="2" borderId="7" xfId="0" applyFont="1" applyFill="1" applyBorder="1" applyAlignment="1">
      <alignment horizontal="center" textRotation="90" wrapText="1"/>
    </xf>
    <xf numFmtId="166" fontId="31" fillId="2" borderId="42" xfId="0" applyNumberFormat="1" applyFont="1" applyFill="1" applyBorder="1" applyAlignment="1">
      <alignment horizontal="center" vertical="center" wrapText="1"/>
    </xf>
    <xf numFmtId="166" fontId="31" fillId="2" borderId="1" xfId="152" applyNumberFormat="1" applyFont="1" applyFill="1" applyBorder="1" applyAlignment="1">
      <alignment horizontal="center"/>
    </xf>
    <xf numFmtId="167" fontId="31" fillId="2" borderId="1" xfId="152" applyNumberFormat="1" applyFont="1" applyFill="1" applyBorder="1" applyAlignment="1">
      <alignment horizontal="center"/>
    </xf>
    <xf numFmtId="166" fontId="31" fillId="2" borderId="40" xfId="152" applyNumberFormat="1" applyFont="1" applyFill="1" applyBorder="1" applyAlignment="1">
      <alignment horizontal="center"/>
    </xf>
    <xf numFmtId="167" fontId="31" fillId="2" borderId="40" xfId="17" applyNumberFormat="1" applyFont="1" applyFill="1" applyBorder="1" applyAlignment="1">
      <alignment horizontal="center"/>
    </xf>
    <xf numFmtId="166" fontId="31" fillId="2" borderId="43" xfId="1" applyNumberFormat="1" applyFont="1" applyFill="1" applyBorder="1" applyAlignment="1">
      <alignment vertical="top"/>
    </xf>
    <xf numFmtId="0" fontId="31" fillId="2" borderId="1" xfId="0" applyNumberFormat="1" applyFont="1" applyFill="1" applyBorder="1" applyAlignment="1">
      <alignment horizontal="left" vertical="top" wrapText="1"/>
    </xf>
    <xf numFmtId="0" fontId="31" fillId="2" borderId="0" xfId="0" applyFont="1" applyFill="1" applyAlignment="1">
      <alignment horizontal="left" vertical="top" wrapText="1"/>
    </xf>
    <xf numFmtId="0" fontId="31" fillId="2" borderId="0" xfId="0" applyFont="1" applyFill="1" applyBorder="1" applyAlignment="1">
      <alignment horizontal="left" vertical="center" wrapText="1"/>
    </xf>
    <xf numFmtId="0" fontId="31" fillId="2" borderId="45" xfId="0" applyFont="1" applyFill="1" applyBorder="1" applyAlignment="1">
      <alignment horizontal="left" vertical="top" wrapText="1"/>
    </xf>
    <xf numFmtId="0" fontId="31" fillId="2" borderId="0" xfId="14" applyFont="1" applyFill="1" applyAlignment="1"/>
    <xf numFmtId="0" fontId="31" fillId="2" borderId="0" xfId="0" applyFont="1" applyFill="1" applyAlignment="1">
      <alignment vertical="top" wrapText="1"/>
    </xf>
    <xf numFmtId="0" fontId="179" fillId="2" borderId="7" xfId="0" applyFont="1" applyFill="1" applyBorder="1" applyAlignment="1">
      <alignment horizontal="left" vertical="top" wrapText="1"/>
    </xf>
    <xf numFmtId="166" fontId="31" fillId="2" borderId="0" xfId="1" applyNumberFormat="1" applyFont="1" applyFill="1" applyBorder="1" applyAlignment="1">
      <alignment horizontal="right"/>
    </xf>
    <xf numFmtId="0" fontId="179" fillId="2" borderId="3" xfId="0" applyFont="1" applyFill="1" applyBorder="1" applyAlignment="1">
      <alignment horizontal="left" vertical="center"/>
    </xf>
    <xf numFmtId="0" fontId="179" fillId="2" borderId="40" xfId="0" applyFont="1" applyFill="1" applyBorder="1" applyAlignment="1">
      <alignment horizontal="left" vertical="center" wrapText="1"/>
    </xf>
    <xf numFmtId="0" fontId="179" fillId="2" borderId="3" xfId="0" applyFont="1" applyFill="1" applyBorder="1" applyAlignment="1">
      <alignment horizontal="left" vertical="center" wrapText="1"/>
    </xf>
    <xf numFmtId="0" fontId="179" fillId="2" borderId="37" xfId="0" applyFont="1" applyFill="1" applyBorder="1" applyAlignment="1">
      <alignment horizontal="left" vertical="center" wrapText="1"/>
    </xf>
    <xf numFmtId="0" fontId="179" fillId="2" borderId="1" xfId="4293" applyFont="1" applyFill="1" applyBorder="1" applyAlignment="1">
      <alignment horizontal="left" wrapText="1"/>
    </xf>
    <xf numFmtId="0" fontId="179" fillId="2" borderId="1" xfId="0" applyFont="1" applyFill="1" applyBorder="1" applyAlignment="1">
      <alignment horizontal="left" vertical="center" wrapText="1"/>
    </xf>
    <xf numFmtId="0" fontId="179" fillId="2" borderId="1" xfId="0" applyFont="1" applyFill="1" applyBorder="1" applyAlignment="1">
      <alignment horizontal="left" vertical="top"/>
    </xf>
    <xf numFmtId="0" fontId="179" fillId="2" borderId="1" xfId="0" applyFont="1" applyFill="1" applyBorder="1" applyAlignment="1">
      <alignment horizontal="left" wrapText="1"/>
    </xf>
    <xf numFmtId="0" fontId="179" fillId="2" borderId="1" xfId="4293" applyFont="1" applyFill="1" applyBorder="1" applyAlignment="1">
      <alignment horizontal="left"/>
    </xf>
    <xf numFmtId="0" fontId="179" fillId="2" borderId="1" xfId="4293" applyFont="1" applyFill="1" applyBorder="1" applyAlignment="1">
      <alignment horizontal="left" vertical="center" wrapText="1"/>
    </xf>
    <xf numFmtId="0" fontId="31" fillId="2" borderId="0" xfId="4293" applyFont="1" applyFill="1" applyBorder="1" applyAlignment="1">
      <alignment horizontal="left" vertical="top" wrapText="1"/>
    </xf>
    <xf numFmtId="2" fontId="31" fillId="2" borderId="1" xfId="0" applyNumberFormat="1" applyFont="1" applyFill="1" applyBorder="1" applyAlignment="1">
      <alignment horizontal="center" vertical="center" wrapText="1"/>
    </xf>
    <xf numFmtId="0" fontId="31" fillId="2" borderId="0" xfId="4293" applyFont="1" applyFill="1"/>
    <xf numFmtId="0" fontId="31" fillId="2" borderId="43" xfId="2722" applyFont="1" applyFill="1" applyBorder="1" applyAlignment="1">
      <alignment horizontal="left" vertical="top" wrapText="1"/>
    </xf>
    <xf numFmtId="0" fontId="31" fillId="2" borderId="42" xfId="0" applyFont="1" applyFill="1" applyBorder="1" applyAlignment="1">
      <alignment horizontal="right" vertical="top" wrapText="1"/>
    </xf>
    <xf numFmtId="0" fontId="31" fillId="2" borderId="43" xfId="0" applyFont="1" applyFill="1" applyBorder="1" applyAlignment="1">
      <alignment horizontal="right" vertical="top" wrapText="1"/>
    </xf>
    <xf numFmtId="0" fontId="31" fillId="2" borderId="40" xfId="0" applyFont="1" applyFill="1" applyBorder="1" applyAlignment="1">
      <alignment horizontal="right" vertical="top" wrapText="1"/>
    </xf>
    <xf numFmtId="0" fontId="31" fillId="2" borderId="0" xfId="0" applyFont="1" applyFill="1" applyAlignment="1">
      <alignment horizontal="right" wrapText="1"/>
    </xf>
    <xf numFmtId="0" fontId="31" fillId="2" borderId="42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right" vertical="top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left" vertical="top" wrapText="1"/>
    </xf>
    <xf numFmtId="0" fontId="31" fillId="2" borderId="7" xfId="0" applyFont="1" applyFill="1" applyBorder="1" applyAlignment="1">
      <alignment horizontal="left" vertical="top" wrapText="1"/>
    </xf>
    <xf numFmtId="0" fontId="31" fillId="2" borderId="1" xfId="0" applyFont="1" applyFill="1" applyBorder="1" applyAlignment="1">
      <alignment horizontal="left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0" fillId="2" borderId="1" xfId="0" applyFont="1" applyFill="1" applyBorder="1" applyAlignment="1">
      <alignment horizontal="left" vertical="top" wrapText="1"/>
    </xf>
    <xf numFmtId="0" fontId="31" fillId="2" borderId="37" xfId="0" applyFont="1" applyFill="1" applyBorder="1" applyAlignment="1">
      <alignment horizontal="left" vertical="top" wrapText="1"/>
    </xf>
    <xf numFmtId="0" fontId="31" fillId="2" borderId="3" xfId="0" applyFont="1" applyFill="1" applyBorder="1" applyAlignment="1">
      <alignment horizontal="center" vertical="top" wrapText="1"/>
    </xf>
    <xf numFmtId="0" fontId="31" fillId="2" borderId="0" xfId="0" applyFont="1" applyFill="1" applyAlignment="1">
      <alignment horizontal="center" vertical="top" wrapText="1"/>
    </xf>
    <xf numFmtId="166" fontId="31" fillId="2" borderId="0" xfId="0" applyNumberFormat="1" applyFont="1" applyFill="1" applyAlignment="1">
      <alignment horizontal="right"/>
    </xf>
    <xf numFmtId="166" fontId="31" fillId="2" borderId="52" xfId="1" applyNumberFormat="1" applyFont="1" applyFill="1" applyBorder="1" applyAlignment="1">
      <alignment horizontal="right"/>
    </xf>
    <xf numFmtId="166" fontId="31" fillId="2" borderId="1" xfId="1" applyNumberFormat="1" applyFont="1" applyFill="1" applyBorder="1" applyAlignment="1">
      <alignment vertical="top"/>
    </xf>
    <xf numFmtId="0" fontId="31" fillId="2" borderId="57" xfId="0" applyFont="1" applyFill="1" applyBorder="1" applyAlignment="1">
      <alignment horizontal="center" vertical="top" wrapText="1"/>
    </xf>
    <xf numFmtId="0" fontId="31" fillId="2" borderId="58" xfId="0" applyFont="1" applyFill="1" applyBorder="1" applyAlignment="1">
      <alignment horizontal="center" vertical="top" wrapText="1"/>
    </xf>
    <xf numFmtId="0" fontId="31" fillId="2" borderId="37" xfId="0" applyFont="1" applyFill="1" applyBorder="1" applyAlignment="1">
      <alignment horizontal="center" vertical="top" wrapText="1"/>
    </xf>
    <xf numFmtId="0" fontId="31" fillId="2" borderId="42" xfId="0" applyFont="1" applyFill="1" applyBorder="1" applyAlignment="1">
      <alignment horizontal="center" vertical="top" wrapText="1"/>
    </xf>
    <xf numFmtId="0" fontId="31" fillId="2" borderId="43" xfId="0" applyFont="1" applyFill="1" applyBorder="1" applyAlignment="1">
      <alignment horizontal="center" vertical="top" wrapText="1"/>
    </xf>
    <xf numFmtId="0" fontId="31" fillId="2" borderId="40" xfId="0" applyFont="1" applyFill="1" applyBorder="1" applyAlignment="1">
      <alignment horizontal="center" vertical="top" wrapText="1"/>
    </xf>
    <xf numFmtId="0" fontId="31" fillId="2" borderId="5" xfId="15" applyFont="1" applyFill="1" applyBorder="1" applyAlignment="1">
      <alignment horizontal="right" vertical="center" wrapText="1"/>
    </xf>
    <xf numFmtId="0" fontId="31" fillId="2" borderId="42" xfId="15" applyFont="1" applyFill="1" applyBorder="1" applyAlignment="1">
      <alignment horizontal="right" vertical="center" wrapText="1"/>
    </xf>
    <xf numFmtId="0" fontId="180" fillId="2" borderId="40" xfId="0" applyFont="1" applyFill="1" applyBorder="1" applyAlignment="1">
      <alignment horizontal="left" vertical="top" wrapText="1"/>
    </xf>
    <xf numFmtId="166" fontId="179" fillId="2" borderId="0" xfId="0" applyNumberFormat="1" applyFont="1" applyFill="1" applyAlignment="1">
      <alignment wrapText="1"/>
    </xf>
    <xf numFmtId="166" fontId="31" fillId="2" borderId="40" xfId="17" applyNumberFormat="1" applyFont="1" applyFill="1" applyBorder="1" applyAlignment="1">
      <alignment horizontal="center"/>
    </xf>
    <xf numFmtId="0" fontId="31" fillId="2" borderId="42" xfId="0" applyFont="1" applyFill="1" applyBorder="1" applyAlignment="1">
      <alignment wrapText="1"/>
    </xf>
    <xf numFmtId="166" fontId="31" fillId="2" borderId="1" xfId="0" applyNumberFormat="1" applyFont="1" applyFill="1" applyBorder="1" applyAlignment="1">
      <alignment horizontal="right"/>
    </xf>
    <xf numFmtId="0" fontId="31" fillId="2" borderId="1" xfId="4293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left" vertical="top" wrapText="1"/>
    </xf>
    <xf numFmtId="0" fontId="31" fillId="2" borderId="42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" xfId="4293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left" vertical="top" wrapText="1"/>
    </xf>
    <xf numFmtId="0" fontId="31" fillId="2" borderId="3" xfId="0" applyFont="1" applyFill="1" applyBorder="1" applyAlignment="1">
      <alignment horizontal="center" vertical="top" wrapText="1"/>
    </xf>
    <xf numFmtId="0" fontId="31" fillId="2" borderId="3" xfId="0" applyFont="1" applyFill="1" applyBorder="1" applyAlignment="1">
      <alignment horizontal="left" vertical="top" wrapText="1"/>
    </xf>
    <xf numFmtId="0" fontId="179" fillId="2" borderId="0" xfId="0" applyFont="1" applyFill="1" applyAlignment="1">
      <alignment horizontal="center" vertical="top"/>
    </xf>
    <xf numFmtId="37" fontId="31" fillId="2" borderId="1" xfId="1" applyNumberFormat="1" applyFont="1" applyFill="1" applyBorder="1" applyAlignment="1">
      <alignment horizontal="right" wrapText="1"/>
    </xf>
    <xf numFmtId="0" fontId="31" fillId="2" borderId="1" xfId="4293" applyFont="1" applyFill="1" applyBorder="1" applyAlignment="1">
      <alignment horizontal="left" vertical="center"/>
    </xf>
    <xf numFmtId="1" fontId="31" fillId="2" borderId="1" xfId="0" applyNumberFormat="1" applyFont="1" applyFill="1" applyBorder="1" applyAlignment="1">
      <alignment horizontal="right" vertical="top"/>
    </xf>
    <xf numFmtId="37" fontId="31" fillId="2" borderId="1" xfId="1" applyNumberFormat="1" applyFont="1" applyFill="1" applyBorder="1" applyAlignment="1">
      <alignment horizontal="right"/>
    </xf>
    <xf numFmtId="37" fontId="31" fillId="0" borderId="1" xfId="1" applyNumberFormat="1" applyFont="1" applyFill="1" applyBorder="1" applyAlignment="1">
      <alignment horizontal="right" wrapText="1"/>
    </xf>
    <xf numFmtId="1" fontId="31" fillId="2" borderId="1" xfId="0" applyNumberFormat="1" applyFont="1" applyFill="1" applyBorder="1" applyAlignment="1">
      <alignment horizontal="right"/>
    </xf>
    <xf numFmtId="0" fontId="31" fillId="2" borderId="0" xfId="0" applyFont="1" applyFill="1" applyAlignment="1">
      <alignment horizontal="right" wrapText="1"/>
    </xf>
    <xf numFmtId="0" fontId="31" fillId="2" borderId="3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left" vertical="top" wrapText="1"/>
    </xf>
    <xf numFmtId="0" fontId="31" fillId="2" borderId="0" xfId="0" applyFont="1" applyFill="1" applyAlignment="1">
      <alignment horizontal="right" wrapText="1"/>
    </xf>
    <xf numFmtId="0" fontId="31" fillId="2" borderId="0" xfId="0" applyFont="1" applyFill="1" applyAlignment="1">
      <alignment horizontal="center" vertical="center" wrapText="1"/>
    </xf>
    <xf numFmtId="0" fontId="31" fillId="2" borderId="2" xfId="15" applyFont="1" applyFill="1" applyBorder="1" applyAlignment="1">
      <alignment horizontal="right" vertical="top" wrapText="1"/>
    </xf>
    <xf numFmtId="0" fontId="31" fillId="2" borderId="6" xfId="15" applyFont="1" applyFill="1" applyBorder="1" applyAlignment="1">
      <alignment horizontal="right" vertical="top" wrapText="1"/>
    </xf>
    <xf numFmtId="0" fontId="31" fillId="2" borderId="6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wrapText="1"/>
    </xf>
    <xf numFmtId="0" fontId="31" fillId="2" borderId="51" xfId="0" applyFont="1" applyFill="1" applyBorder="1" applyAlignment="1">
      <alignment horizontal="center" vertical="top" wrapText="1"/>
    </xf>
    <xf numFmtId="0" fontId="31" fillId="2" borderId="39" xfId="0" applyFont="1" applyFill="1" applyBorder="1" applyAlignment="1">
      <alignment horizontal="center" vertical="top" wrapText="1"/>
    </xf>
    <xf numFmtId="0" fontId="31" fillId="2" borderId="7" xfId="0" applyFont="1" applyFill="1" applyBorder="1" applyAlignment="1">
      <alignment horizontal="center" vertical="top" wrapText="1"/>
    </xf>
    <xf numFmtId="0" fontId="31" fillId="2" borderId="42" xfId="0" applyFont="1" applyFill="1" applyBorder="1" applyAlignment="1">
      <alignment horizontal="right" vertical="top" wrapText="1"/>
    </xf>
    <xf numFmtId="0" fontId="31" fillId="2" borderId="43" xfId="0" applyFont="1" applyFill="1" applyBorder="1" applyAlignment="1">
      <alignment horizontal="right" vertical="top" wrapText="1"/>
    </xf>
    <xf numFmtId="0" fontId="31" fillId="2" borderId="40" xfId="0" applyFont="1" applyFill="1" applyBorder="1" applyAlignment="1">
      <alignment horizontal="right" vertical="top" wrapText="1"/>
    </xf>
    <xf numFmtId="0" fontId="31" fillId="2" borderId="56" xfId="0" applyFont="1" applyFill="1" applyBorder="1" applyAlignment="1">
      <alignment horizontal="center" vertical="top" wrapText="1"/>
    </xf>
    <xf numFmtId="0" fontId="31" fillId="2" borderId="36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right" vertical="top" wrapText="1"/>
    </xf>
    <xf numFmtId="0" fontId="31" fillId="2" borderId="49" xfId="0" applyFont="1" applyFill="1" applyBorder="1" applyAlignment="1">
      <alignment horizontal="center" vertical="top" wrapText="1"/>
    </xf>
    <xf numFmtId="0" fontId="31" fillId="2" borderId="0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center" wrapText="1"/>
    </xf>
    <xf numFmtId="0" fontId="31" fillId="2" borderId="17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top" wrapText="1"/>
    </xf>
    <xf numFmtId="0" fontId="31" fillId="2" borderId="3" xfId="0" applyFont="1" applyFill="1" applyBorder="1" applyAlignment="1">
      <alignment horizontal="left" vertical="top" wrapText="1"/>
    </xf>
    <xf numFmtId="0" fontId="31" fillId="2" borderId="1" xfId="4293" applyFont="1" applyFill="1" applyBorder="1" applyAlignment="1">
      <alignment horizontal="center" vertical="center" wrapText="1"/>
    </xf>
    <xf numFmtId="0" fontId="31" fillId="2" borderId="1" xfId="4293" applyFont="1" applyFill="1" applyBorder="1" applyAlignment="1">
      <alignment horizontal="left" vertical="top" wrapText="1"/>
    </xf>
    <xf numFmtId="0" fontId="31" fillId="2" borderId="3" xfId="0" applyFont="1" applyFill="1" applyBorder="1" applyAlignment="1">
      <alignment horizontal="left" vertical="center" wrapText="1"/>
    </xf>
    <xf numFmtId="0" fontId="31" fillId="2" borderId="7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top" wrapText="1"/>
    </xf>
    <xf numFmtId="0" fontId="31" fillId="2" borderId="1" xfId="4293" applyFont="1" applyFill="1" applyBorder="1" applyAlignment="1">
      <alignment horizontal="left" wrapText="1"/>
    </xf>
    <xf numFmtId="0" fontId="31" fillId="2" borderId="3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181" fillId="0" borderId="1" xfId="0" applyFont="1" applyBorder="1" applyAlignment="1">
      <alignment horizontal="left" vertical="top" wrapText="1"/>
    </xf>
    <xf numFmtId="0" fontId="31" fillId="2" borderId="3" xfId="0" applyFont="1" applyFill="1" applyBorder="1" applyAlignment="1">
      <alignment horizontal="center" vertical="top" wrapText="1"/>
    </xf>
    <xf numFmtId="0" fontId="181" fillId="0" borderId="0" xfId="0" applyFont="1" applyAlignment="1">
      <alignment horizontal="left" vertical="top" wrapText="1"/>
    </xf>
    <xf numFmtId="0" fontId="175" fillId="2" borderId="0" xfId="0" applyFont="1" applyFill="1" applyBorder="1" applyAlignment="1">
      <alignment horizontal="right" vertical="center" wrapText="1"/>
    </xf>
    <xf numFmtId="0" fontId="175" fillId="2" borderId="0" xfId="0" applyFont="1" applyFill="1" applyBorder="1" applyAlignment="1">
      <alignment horizontal="center" vertical="center" wrapText="1"/>
    </xf>
    <xf numFmtId="0" fontId="31" fillId="2" borderId="0" xfId="14" applyFont="1" applyFill="1" applyAlignment="1">
      <alignment horizontal="left"/>
    </xf>
    <xf numFmtId="0" fontId="31" fillId="2" borderId="0" xfId="0" applyFont="1" applyFill="1" applyAlignment="1">
      <alignment horizontal="center" vertical="top" wrapText="1"/>
    </xf>
    <xf numFmtId="0" fontId="31" fillId="2" borderId="3" xfId="0" applyFont="1" applyFill="1" applyBorder="1" applyAlignment="1">
      <alignment horizontal="left" vertical="center"/>
    </xf>
    <xf numFmtId="0" fontId="31" fillId="2" borderId="7" xfId="0" applyFont="1" applyFill="1" applyBorder="1" applyAlignment="1">
      <alignment horizontal="left" vertical="center"/>
    </xf>
    <xf numFmtId="0" fontId="180" fillId="0" borderId="0" xfId="0" applyFont="1" applyAlignment="1">
      <alignment horizontal="left" vertical="top" wrapText="1"/>
    </xf>
    <xf numFmtId="0" fontId="179" fillId="2" borderId="0" xfId="0" applyFont="1" applyFill="1" applyAlignment="1">
      <alignment horizontal="center" vertical="top"/>
    </xf>
    <xf numFmtId="0" fontId="180" fillId="0" borderId="1" xfId="0" applyFont="1" applyBorder="1" applyAlignment="1">
      <alignment horizontal="left" vertical="top" wrapText="1"/>
    </xf>
    <xf numFmtId="0" fontId="182" fillId="0" borderId="1" xfId="0" applyFont="1" applyBorder="1" applyAlignment="1">
      <alignment horizontal="left" vertical="top" wrapText="1"/>
    </xf>
    <xf numFmtId="0" fontId="183" fillId="0" borderId="1" xfId="0" applyFont="1" applyBorder="1" applyAlignment="1">
      <alignment horizontal="left" vertical="top" wrapText="1"/>
    </xf>
  </cellXfs>
  <cellStyles count="45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51"/>
    <cellStyle name="20% - Accent1 11" xfId="2724"/>
    <cellStyle name="20% - Accent1 11 2" xfId="4277"/>
    <cellStyle name="20% - Accent1 12" xfId="2751"/>
    <cellStyle name="20% - Accent1 13" xfId="2764"/>
    <cellStyle name="20% - Accent1 14" xfId="2798"/>
    <cellStyle name="20% - Accent1 15" xfId="2824"/>
    <cellStyle name="20% - Accent1 16" xfId="4297"/>
    <cellStyle name="20% - Accent1 17" xfId="4325"/>
    <cellStyle name="20% - Accent1 18" xfId="4356"/>
    <cellStyle name="20% - Accent1 19" xfId="4387"/>
    <cellStyle name="20% - Accent1 2" xfId="61"/>
    <cellStyle name="20% - Accent1 2 10" xfId="2783"/>
    <cellStyle name="20% - Accent1 2 11" xfId="2811"/>
    <cellStyle name="20% - Accent1 2 12" xfId="2837"/>
    <cellStyle name="20% - Accent1 2 13" xfId="4310"/>
    <cellStyle name="20% - Accent1 2 14" xfId="4338"/>
    <cellStyle name="20% - Accent1 2 15" xfId="4369"/>
    <cellStyle name="20% - Accent1 2 16" xfId="4400"/>
    <cellStyle name="20% - Accent1 2 17" xfId="4429"/>
    <cellStyle name="20% - Accent1 2 18" xfId="4462"/>
    <cellStyle name="20% - Accent1 2 19" xfId="4503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68"/>
    <cellStyle name="20% - Accent1 2 2 3 2 3" xfId="3242"/>
    <cellStyle name="20% - Accent1 2 2 3 3" xfId="2046"/>
    <cellStyle name="20% - Accent1 2 2 3 3 2" xfId="3605"/>
    <cellStyle name="20% - Accent1 2 2 3 4" xfId="2878"/>
    <cellStyle name="20% - Accent1 2 20" xfId="4552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27"/>
    <cellStyle name="20% - Accent1 2 7 3" xfId="3201"/>
    <cellStyle name="20% - Accent1 2 8" xfId="2005"/>
    <cellStyle name="20% - Accent1 2 8 2" xfId="3564"/>
    <cellStyle name="20% - Accent1 2 9" xfId="2737"/>
    <cellStyle name="20% - Accent1 20" xfId="4416"/>
    <cellStyle name="20% - Accent1 21" xfId="4447"/>
    <cellStyle name="20% - Accent1 22" xfId="4476"/>
    <cellStyle name="20% - Accent1 23" xfId="4490"/>
    <cellStyle name="20% - Accent1 24" xfId="4520"/>
    <cellStyle name="20% - Accent1 25" xfId="4537"/>
    <cellStyle name="20% - Accent1 26" xfId="4573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70"/>
    <cellStyle name="20% - Accent1 3 2 2 2 3" xfId="3244"/>
    <cellStyle name="20% - Accent1 3 2 2 3" xfId="2048"/>
    <cellStyle name="20% - Accent1 3 2 2 3 2" xfId="3607"/>
    <cellStyle name="20% - Accent1 3 2 2 4" xfId="2880"/>
    <cellStyle name="20% - Accent1 3 2 3" xfId="172"/>
    <cellStyle name="20% - Accent1 3 2 3 2" xfId="1684"/>
    <cellStyle name="20% - Accent1 3 2 3 2 2" xfId="2412"/>
    <cellStyle name="20% - Accent1 3 2 3 2 2 2" xfId="3971"/>
    <cellStyle name="20% - Accent1 3 2 3 2 3" xfId="3245"/>
    <cellStyle name="20% - Accent1 3 2 3 3" xfId="2049"/>
    <cellStyle name="20% - Accent1 3 2 3 3 2" xfId="3608"/>
    <cellStyle name="20% - Accent1 3 2 3 4" xfId="2881"/>
    <cellStyle name="20% - Accent1 3 2 4" xfId="1682"/>
    <cellStyle name="20% - Accent1 3 2 4 2" xfId="2410"/>
    <cellStyle name="20% - Accent1 3 2 4 2 2" xfId="3969"/>
    <cellStyle name="20% - Accent1 3 2 4 3" xfId="3243"/>
    <cellStyle name="20% - Accent1 3 2 5" xfId="2047"/>
    <cellStyle name="20% - Accent1 3 2 5 2" xfId="3606"/>
    <cellStyle name="20% - Accent1 3 2 6" xfId="2879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73"/>
    <cellStyle name="20% - Accent1 3 3 2 2 3" xfId="3247"/>
    <cellStyle name="20% - Accent1 3 3 2 3" xfId="2051"/>
    <cellStyle name="20% - Accent1 3 3 2 3 2" xfId="3610"/>
    <cellStyle name="20% - Accent1 3 3 2 4" xfId="2883"/>
    <cellStyle name="20% - Accent1 3 3 3" xfId="175"/>
    <cellStyle name="20% - Accent1 3 3 3 2" xfId="1687"/>
    <cellStyle name="20% - Accent1 3 3 3 2 2" xfId="2415"/>
    <cellStyle name="20% - Accent1 3 3 3 2 2 2" xfId="3974"/>
    <cellStyle name="20% - Accent1 3 3 3 2 3" xfId="3248"/>
    <cellStyle name="20% - Accent1 3 3 3 3" xfId="2052"/>
    <cellStyle name="20% - Accent1 3 3 3 3 2" xfId="3611"/>
    <cellStyle name="20% - Accent1 3 3 3 4" xfId="2884"/>
    <cellStyle name="20% - Accent1 3 3 4" xfId="1685"/>
    <cellStyle name="20% - Accent1 3 3 4 2" xfId="2413"/>
    <cellStyle name="20% - Accent1 3 3 4 2 2" xfId="3972"/>
    <cellStyle name="20% - Accent1 3 3 4 3" xfId="3246"/>
    <cellStyle name="20% - Accent1 3 3 5" xfId="2050"/>
    <cellStyle name="20% - Accent1 3 3 5 2" xfId="3609"/>
    <cellStyle name="20% - Accent1 3 3 6" xfId="2882"/>
    <cellStyle name="20% - Accent1 3 4" xfId="176"/>
    <cellStyle name="20% - Accent1 3 4 2" xfId="1688"/>
    <cellStyle name="20% - Accent1 3 4 2 2" xfId="2416"/>
    <cellStyle name="20% - Accent1 3 4 2 2 2" xfId="3975"/>
    <cellStyle name="20% - Accent1 3 4 2 3" xfId="3249"/>
    <cellStyle name="20% - Accent1 3 4 3" xfId="2053"/>
    <cellStyle name="20% - Accent1 3 4 3 2" xfId="3612"/>
    <cellStyle name="20% - Accent1 3 4 4" xfId="2885"/>
    <cellStyle name="20% - Accent1 3 5" xfId="177"/>
    <cellStyle name="20% - Accent1 3 5 2" xfId="1689"/>
    <cellStyle name="20% - Accent1 3 5 2 2" xfId="2417"/>
    <cellStyle name="20% - Accent1 3 5 2 2 2" xfId="3976"/>
    <cellStyle name="20% - Accent1 3 5 2 3" xfId="3250"/>
    <cellStyle name="20% - Accent1 3 5 3" xfId="2054"/>
    <cellStyle name="20% - Accent1 3 5 3 2" xfId="3613"/>
    <cellStyle name="20% - Accent1 3 5 4" xfId="2886"/>
    <cellStyle name="20% - Accent1 3 6" xfId="1651"/>
    <cellStyle name="20% - Accent1 3 6 2" xfId="2381"/>
    <cellStyle name="20% - Accent1 3 6 2 2" xfId="3940"/>
    <cellStyle name="20% - Accent1 3 6 3" xfId="3214"/>
    <cellStyle name="20% - Accent1 3 7" xfId="2018"/>
    <cellStyle name="20% - Accent1 3 7 2" xfId="3577"/>
    <cellStyle name="20% - Accent1 3 8" xfId="2850"/>
    <cellStyle name="20% - Accent1 4" xfId="139"/>
    <cellStyle name="20% - Accent1 4 2" xfId="1666"/>
    <cellStyle name="20% - Accent1 4 2 2" xfId="2394"/>
    <cellStyle name="20% - Accent1 4 2 2 2" xfId="3953"/>
    <cellStyle name="20% - Accent1 4 2 3" xfId="3227"/>
    <cellStyle name="20% - Accent1 4 3" xfId="2031"/>
    <cellStyle name="20% - Accent1 4 3 2" xfId="3590"/>
    <cellStyle name="20% - Accent1 4 4" xfId="2863"/>
    <cellStyle name="20% - Accent1 5" xfId="178"/>
    <cellStyle name="20% - Accent1 5 2" xfId="1690"/>
    <cellStyle name="20% - Accent1 5 2 2" xfId="2418"/>
    <cellStyle name="20% - Accent1 5 2 2 2" xfId="3977"/>
    <cellStyle name="20% - Accent1 5 2 3" xfId="3251"/>
    <cellStyle name="20% - Accent1 5 3" xfId="2055"/>
    <cellStyle name="20% - Accent1 5 3 2" xfId="3614"/>
    <cellStyle name="20% - Accent1 5 4" xfId="2887"/>
    <cellStyle name="20% - Accent1 6" xfId="1582"/>
    <cellStyle name="20% - Accent1 6 2" xfId="1951"/>
    <cellStyle name="20% - Accent1 6 2 2" xfId="2679"/>
    <cellStyle name="20% - Accent1 6 2 2 2" xfId="4238"/>
    <cellStyle name="20% - Accent1 6 2 3" xfId="3512"/>
    <cellStyle name="20% - Accent1 6 3" xfId="2316"/>
    <cellStyle name="20% - Accent1 6 3 2" xfId="3875"/>
    <cellStyle name="20% - Accent1 6 4" xfId="3149"/>
    <cellStyle name="20% - Accent1 7" xfId="1598"/>
    <cellStyle name="20% - Accent1 7 2" xfId="1964"/>
    <cellStyle name="20% - Accent1 7 2 2" xfId="2692"/>
    <cellStyle name="20% - Accent1 7 2 2 2" xfId="4251"/>
    <cellStyle name="20% - Accent1 7 2 3" xfId="3525"/>
    <cellStyle name="20% - Accent1 7 3" xfId="2329"/>
    <cellStyle name="20% - Accent1 7 3 2" xfId="3888"/>
    <cellStyle name="20% - Accent1 7 4" xfId="3162"/>
    <cellStyle name="20% - Accent1 8" xfId="1612"/>
    <cellStyle name="20% - Accent1 8 2" xfId="1977"/>
    <cellStyle name="20% - Accent1 8 2 2" xfId="2705"/>
    <cellStyle name="20% - Accent1 8 2 2 2" xfId="4264"/>
    <cellStyle name="20% - Accent1 8 2 3" xfId="3538"/>
    <cellStyle name="20% - Accent1 8 3" xfId="2342"/>
    <cellStyle name="20% - Accent1 8 3 2" xfId="3901"/>
    <cellStyle name="20% - Accent1 8 4" xfId="3175"/>
    <cellStyle name="20% - Accent1 9" xfId="1625"/>
    <cellStyle name="20% - Accent1 9 2" xfId="2355"/>
    <cellStyle name="20% - Accent1 9 2 2" xfId="3914"/>
    <cellStyle name="20% - Accent1 9 3" xfId="3188"/>
    <cellStyle name="20% - Accent2" xfId="40" builtinId="34" customBuiltin="1"/>
    <cellStyle name="20% - Accent2 10" xfId="1994"/>
    <cellStyle name="20% - Accent2 10 2" xfId="3553"/>
    <cellStyle name="20% - Accent2 11" xfId="2726"/>
    <cellStyle name="20% - Accent2 11 2" xfId="4278"/>
    <cellStyle name="20% - Accent2 12" xfId="2753"/>
    <cellStyle name="20% - Accent2 13" xfId="2765"/>
    <cellStyle name="20% - Accent2 14" xfId="2800"/>
    <cellStyle name="20% - Accent2 15" xfId="2826"/>
    <cellStyle name="20% - Accent2 16" xfId="4299"/>
    <cellStyle name="20% - Accent2 17" xfId="4327"/>
    <cellStyle name="20% - Accent2 18" xfId="4358"/>
    <cellStyle name="20% - Accent2 19" xfId="4389"/>
    <cellStyle name="20% - Accent2 2" xfId="62"/>
    <cellStyle name="20% - Accent2 2 10" xfId="2785"/>
    <cellStyle name="20% - Accent2 2 11" xfId="2813"/>
    <cellStyle name="20% - Accent2 2 12" xfId="2838"/>
    <cellStyle name="20% - Accent2 2 13" xfId="4312"/>
    <cellStyle name="20% - Accent2 2 14" xfId="4340"/>
    <cellStyle name="20% - Accent2 2 15" xfId="4371"/>
    <cellStyle name="20% - Accent2 2 16" xfId="4402"/>
    <cellStyle name="20% - Accent2 2 17" xfId="4431"/>
    <cellStyle name="20% - Accent2 2 18" xfId="4464"/>
    <cellStyle name="20% - Accent2 2 19" xfId="4505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3978"/>
    <cellStyle name="20% - Accent2 2 2 3 2 3" xfId="3252"/>
    <cellStyle name="20% - Accent2 2 2 3 3" xfId="2056"/>
    <cellStyle name="20% - Accent2 2 2 3 3 2" xfId="3615"/>
    <cellStyle name="20% - Accent2 2 2 3 4" xfId="2888"/>
    <cellStyle name="20% - Accent2 2 20" xfId="4554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28"/>
    <cellStyle name="20% - Accent2 2 7 3" xfId="3202"/>
    <cellStyle name="20% - Accent2 2 8" xfId="2006"/>
    <cellStyle name="20% - Accent2 2 8 2" xfId="3565"/>
    <cellStyle name="20% - Accent2 2 9" xfId="2739"/>
    <cellStyle name="20% - Accent2 20" xfId="4418"/>
    <cellStyle name="20% - Accent2 21" xfId="4449"/>
    <cellStyle name="20% - Accent2 22" xfId="4478"/>
    <cellStyle name="20% - Accent2 23" xfId="4492"/>
    <cellStyle name="20% - Accent2 24" xfId="4522"/>
    <cellStyle name="20% - Accent2 25" xfId="4539"/>
    <cellStyle name="20% - Accent2 26" xfId="4575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3980"/>
    <cellStyle name="20% - Accent2 3 2 2 2 3" xfId="3254"/>
    <cellStyle name="20% - Accent2 3 2 2 3" xfId="2058"/>
    <cellStyle name="20% - Accent2 3 2 2 3 2" xfId="3617"/>
    <cellStyle name="20% - Accent2 3 2 2 4" xfId="2890"/>
    <cellStyle name="20% - Accent2 3 2 3" xfId="188"/>
    <cellStyle name="20% - Accent2 3 2 3 2" xfId="1694"/>
    <cellStyle name="20% - Accent2 3 2 3 2 2" xfId="2422"/>
    <cellStyle name="20% - Accent2 3 2 3 2 2 2" xfId="3981"/>
    <cellStyle name="20% - Accent2 3 2 3 2 3" xfId="3255"/>
    <cellStyle name="20% - Accent2 3 2 3 3" xfId="2059"/>
    <cellStyle name="20% - Accent2 3 2 3 3 2" xfId="3618"/>
    <cellStyle name="20% - Accent2 3 2 3 4" xfId="2891"/>
    <cellStyle name="20% - Accent2 3 2 4" xfId="1692"/>
    <cellStyle name="20% - Accent2 3 2 4 2" xfId="2420"/>
    <cellStyle name="20% - Accent2 3 2 4 2 2" xfId="3979"/>
    <cellStyle name="20% - Accent2 3 2 4 3" xfId="3253"/>
    <cellStyle name="20% - Accent2 3 2 5" xfId="2057"/>
    <cellStyle name="20% - Accent2 3 2 5 2" xfId="3616"/>
    <cellStyle name="20% - Accent2 3 2 6" xfId="2889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3983"/>
    <cellStyle name="20% - Accent2 3 3 2 2 3" xfId="3257"/>
    <cellStyle name="20% - Accent2 3 3 2 3" xfId="2061"/>
    <cellStyle name="20% - Accent2 3 3 2 3 2" xfId="3620"/>
    <cellStyle name="20% - Accent2 3 3 2 4" xfId="2893"/>
    <cellStyle name="20% - Accent2 3 3 3" xfId="191"/>
    <cellStyle name="20% - Accent2 3 3 3 2" xfId="1697"/>
    <cellStyle name="20% - Accent2 3 3 3 2 2" xfId="2425"/>
    <cellStyle name="20% - Accent2 3 3 3 2 2 2" xfId="3984"/>
    <cellStyle name="20% - Accent2 3 3 3 2 3" xfId="3258"/>
    <cellStyle name="20% - Accent2 3 3 3 3" xfId="2062"/>
    <cellStyle name="20% - Accent2 3 3 3 3 2" xfId="3621"/>
    <cellStyle name="20% - Accent2 3 3 3 4" xfId="2894"/>
    <cellStyle name="20% - Accent2 3 3 4" xfId="1695"/>
    <cellStyle name="20% - Accent2 3 3 4 2" xfId="2423"/>
    <cellStyle name="20% - Accent2 3 3 4 2 2" xfId="3982"/>
    <cellStyle name="20% - Accent2 3 3 4 3" xfId="3256"/>
    <cellStyle name="20% - Accent2 3 3 5" xfId="2060"/>
    <cellStyle name="20% - Accent2 3 3 5 2" xfId="3619"/>
    <cellStyle name="20% - Accent2 3 3 6" xfId="2892"/>
    <cellStyle name="20% - Accent2 3 4" xfId="192"/>
    <cellStyle name="20% - Accent2 3 4 2" xfId="1698"/>
    <cellStyle name="20% - Accent2 3 4 2 2" xfId="2426"/>
    <cellStyle name="20% - Accent2 3 4 2 2 2" xfId="3985"/>
    <cellStyle name="20% - Accent2 3 4 2 3" xfId="3259"/>
    <cellStyle name="20% - Accent2 3 4 3" xfId="2063"/>
    <cellStyle name="20% - Accent2 3 4 3 2" xfId="3622"/>
    <cellStyle name="20% - Accent2 3 4 4" xfId="2895"/>
    <cellStyle name="20% - Accent2 3 5" xfId="193"/>
    <cellStyle name="20% - Accent2 3 5 2" xfId="1699"/>
    <cellStyle name="20% - Accent2 3 5 2 2" xfId="2427"/>
    <cellStyle name="20% - Accent2 3 5 2 2 2" xfId="3986"/>
    <cellStyle name="20% - Accent2 3 5 2 3" xfId="3260"/>
    <cellStyle name="20% - Accent2 3 5 3" xfId="2064"/>
    <cellStyle name="20% - Accent2 3 5 3 2" xfId="3623"/>
    <cellStyle name="20% - Accent2 3 5 4" xfId="2896"/>
    <cellStyle name="20% - Accent2 3 6" xfId="1652"/>
    <cellStyle name="20% - Accent2 3 6 2" xfId="2382"/>
    <cellStyle name="20% - Accent2 3 6 2 2" xfId="3941"/>
    <cellStyle name="20% - Accent2 3 6 3" xfId="3215"/>
    <cellStyle name="20% - Accent2 3 7" xfId="2019"/>
    <cellStyle name="20% - Accent2 3 7 2" xfId="3578"/>
    <cellStyle name="20% - Accent2 3 8" xfId="2851"/>
    <cellStyle name="20% - Accent2 4" xfId="140"/>
    <cellStyle name="20% - Accent2 4 2" xfId="1667"/>
    <cellStyle name="20% - Accent2 4 2 2" xfId="2395"/>
    <cellStyle name="20% - Accent2 4 2 2 2" xfId="3954"/>
    <cellStyle name="20% - Accent2 4 2 3" xfId="3228"/>
    <cellStyle name="20% - Accent2 4 3" xfId="2032"/>
    <cellStyle name="20% - Accent2 4 3 2" xfId="3591"/>
    <cellStyle name="20% - Accent2 4 4" xfId="2864"/>
    <cellStyle name="20% - Accent2 5" xfId="194"/>
    <cellStyle name="20% - Accent2 5 2" xfId="1700"/>
    <cellStyle name="20% - Accent2 5 2 2" xfId="2428"/>
    <cellStyle name="20% - Accent2 5 2 2 2" xfId="3987"/>
    <cellStyle name="20% - Accent2 5 2 3" xfId="3261"/>
    <cellStyle name="20% - Accent2 5 3" xfId="2065"/>
    <cellStyle name="20% - Accent2 5 3 2" xfId="3624"/>
    <cellStyle name="20% - Accent2 5 4" xfId="2897"/>
    <cellStyle name="20% - Accent2 6" xfId="1583"/>
    <cellStyle name="20% - Accent2 6 2" xfId="1952"/>
    <cellStyle name="20% - Accent2 6 2 2" xfId="2680"/>
    <cellStyle name="20% - Accent2 6 2 2 2" xfId="4239"/>
    <cellStyle name="20% - Accent2 6 2 3" xfId="3513"/>
    <cellStyle name="20% - Accent2 6 3" xfId="2317"/>
    <cellStyle name="20% - Accent2 6 3 2" xfId="3876"/>
    <cellStyle name="20% - Accent2 6 4" xfId="3150"/>
    <cellStyle name="20% - Accent2 7" xfId="1599"/>
    <cellStyle name="20% - Accent2 7 2" xfId="1965"/>
    <cellStyle name="20% - Accent2 7 2 2" xfId="2693"/>
    <cellStyle name="20% - Accent2 7 2 2 2" xfId="4252"/>
    <cellStyle name="20% - Accent2 7 2 3" xfId="3526"/>
    <cellStyle name="20% - Accent2 7 3" xfId="2330"/>
    <cellStyle name="20% - Accent2 7 3 2" xfId="3889"/>
    <cellStyle name="20% - Accent2 7 4" xfId="3163"/>
    <cellStyle name="20% - Accent2 8" xfId="1613"/>
    <cellStyle name="20% - Accent2 8 2" xfId="1978"/>
    <cellStyle name="20% - Accent2 8 2 2" xfId="2706"/>
    <cellStyle name="20% - Accent2 8 2 2 2" xfId="4265"/>
    <cellStyle name="20% - Accent2 8 2 3" xfId="3539"/>
    <cellStyle name="20% - Accent2 8 3" xfId="2343"/>
    <cellStyle name="20% - Accent2 8 3 2" xfId="3902"/>
    <cellStyle name="20% - Accent2 8 4" xfId="3176"/>
    <cellStyle name="20% - Accent2 9" xfId="1627"/>
    <cellStyle name="20% - Accent2 9 2" xfId="2357"/>
    <cellStyle name="20% - Accent2 9 2 2" xfId="3916"/>
    <cellStyle name="20% - Accent2 9 3" xfId="3190"/>
    <cellStyle name="20% - Accent3" xfId="44" builtinId="38" customBuiltin="1"/>
    <cellStyle name="20% - Accent3 10" xfId="1996"/>
    <cellStyle name="20% - Accent3 10 2" xfId="3555"/>
    <cellStyle name="20% - Accent3 11" xfId="2728"/>
    <cellStyle name="20% - Accent3 11 2" xfId="4279"/>
    <cellStyle name="20% - Accent3 12" xfId="2755"/>
    <cellStyle name="20% - Accent3 13" xfId="2766"/>
    <cellStyle name="20% - Accent3 14" xfId="2802"/>
    <cellStyle name="20% - Accent3 15" xfId="2828"/>
    <cellStyle name="20% - Accent3 16" xfId="4301"/>
    <cellStyle name="20% - Accent3 17" xfId="4329"/>
    <cellStyle name="20% - Accent3 18" xfId="4360"/>
    <cellStyle name="20% - Accent3 19" xfId="4391"/>
    <cellStyle name="20% - Accent3 2" xfId="63"/>
    <cellStyle name="20% - Accent3 2 10" xfId="2787"/>
    <cellStyle name="20% - Accent3 2 11" xfId="2815"/>
    <cellStyle name="20% - Accent3 2 12" xfId="2839"/>
    <cellStyle name="20% - Accent3 2 13" xfId="4314"/>
    <cellStyle name="20% - Accent3 2 14" xfId="4342"/>
    <cellStyle name="20% - Accent3 2 15" xfId="4373"/>
    <cellStyle name="20% - Accent3 2 16" xfId="4404"/>
    <cellStyle name="20% - Accent3 2 17" xfId="4433"/>
    <cellStyle name="20% - Accent3 2 18" xfId="4466"/>
    <cellStyle name="20% - Accent3 2 19" xfId="4507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3988"/>
    <cellStyle name="20% - Accent3 2 2 3 2 3" xfId="3262"/>
    <cellStyle name="20% - Accent3 2 2 3 3" xfId="2066"/>
    <cellStyle name="20% - Accent3 2 2 3 3 2" xfId="3625"/>
    <cellStyle name="20% - Accent3 2 2 3 4" xfId="2898"/>
    <cellStyle name="20% - Accent3 2 20" xfId="455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29"/>
    <cellStyle name="20% - Accent3 2 7 3" xfId="3203"/>
    <cellStyle name="20% - Accent3 2 8" xfId="2007"/>
    <cellStyle name="20% - Accent3 2 8 2" xfId="3566"/>
    <cellStyle name="20% - Accent3 2 9" xfId="2741"/>
    <cellStyle name="20% - Accent3 20" xfId="4420"/>
    <cellStyle name="20% - Accent3 21" xfId="4451"/>
    <cellStyle name="20% - Accent3 22" xfId="4480"/>
    <cellStyle name="20% - Accent3 23" xfId="4494"/>
    <cellStyle name="20% - Accent3 24" xfId="4524"/>
    <cellStyle name="20% - Accent3 25" xfId="4541"/>
    <cellStyle name="20% - Accent3 26" xfId="457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3990"/>
    <cellStyle name="20% - Accent3 3 2 2 2 3" xfId="3264"/>
    <cellStyle name="20% - Accent3 3 2 2 3" xfId="2068"/>
    <cellStyle name="20% - Accent3 3 2 2 3 2" xfId="3627"/>
    <cellStyle name="20% - Accent3 3 2 2 4" xfId="2900"/>
    <cellStyle name="20% - Accent3 3 2 3" xfId="204"/>
    <cellStyle name="20% - Accent3 3 2 3 2" xfId="1704"/>
    <cellStyle name="20% - Accent3 3 2 3 2 2" xfId="2432"/>
    <cellStyle name="20% - Accent3 3 2 3 2 2 2" xfId="3991"/>
    <cellStyle name="20% - Accent3 3 2 3 2 3" xfId="3265"/>
    <cellStyle name="20% - Accent3 3 2 3 3" xfId="2069"/>
    <cellStyle name="20% - Accent3 3 2 3 3 2" xfId="3628"/>
    <cellStyle name="20% - Accent3 3 2 3 4" xfId="2901"/>
    <cellStyle name="20% - Accent3 3 2 4" xfId="1702"/>
    <cellStyle name="20% - Accent3 3 2 4 2" xfId="2430"/>
    <cellStyle name="20% - Accent3 3 2 4 2 2" xfId="3989"/>
    <cellStyle name="20% - Accent3 3 2 4 3" xfId="3263"/>
    <cellStyle name="20% - Accent3 3 2 5" xfId="2067"/>
    <cellStyle name="20% - Accent3 3 2 5 2" xfId="3626"/>
    <cellStyle name="20% - Accent3 3 2 6" xfId="2899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3993"/>
    <cellStyle name="20% - Accent3 3 3 2 2 3" xfId="3267"/>
    <cellStyle name="20% - Accent3 3 3 2 3" xfId="2071"/>
    <cellStyle name="20% - Accent3 3 3 2 3 2" xfId="3630"/>
    <cellStyle name="20% - Accent3 3 3 2 4" xfId="2903"/>
    <cellStyle name="20% - Accent3 3 3 3" xfId="207"/>
    <cellStyle name="20% - Accent3 3 3 3 2" xfId="1707"/>
    <cellStyle name="20% - Accent3 3 3 3 2 2" xfId="2435"/>
    <cellStyle name="20% - Accent3 3 3 3 2 2 2" xfId="3994"/>
    <cellStyle name="20% - Accent3 3 3 3 2 3" xfId="3268"/>
    <cellStyle name="20% - Accent3 3 3 3 3" xfId="2072"/>
    <cellStyle name="20% - Accent3 3 3 3 3 2" xfId="3631"/>
    <cellStyle name="20% - Accent3 3 3 3 4" xfId="2904"/>
    <cellStyle name="20% - Accent3 3 3 4" xfId="1705"/>
    <cellStyle name="20% - Accent3 3 3 4 2" xfId="2433"/>
    <cellStyle name="20% - Accent3 3 3 4 2 2" xfId="3992"/>
    <cellStyle name="20% - Accent3 3 3 4 3" xfId="3266"/>
    <cellStyle name="20% - Accent3 3 3 5" xfId="2070"/>
    <cellStyle name="20% - Accent3 3 3 5 2" xfId="3629"/>
    <cellStyle name="20% - Accent3 3 3 6" xfId="2902"/>
    <cellStyle name="20% - Accent3 3 4" xfId="208"/>
    <cellStyle name="20% - Accent3 3 4 2" xfId="1708"/>
    <cellStyle name="20% - Accent3 3 4 2 2" xfId="2436"/>
    <cellStyle name="20% - Accent3 3 4 2 2 2" xfId="3995"/>
    <cellStyle name="20% - Accent3 3 4 2 3" xfId="3269"/>
    <cellStyle name="20% - Accent3 3 4 3" xfId="2073"/>
    <cellStyle name="20% - Accent3 3 4 3 2" xfId="3632"/>
    <cellStyle name="20% - Accent3 3 4 4" xfId="2905"/>
    <cellStyle name="20% - Accent3 3 5" xfId="209"/>
    <cellStyle name="20% - Accent3 3 5 2" xfId="1709"/>
    <cellStyle name="20% - Accent3 3 5 2 2" xfId="2437"/>
    <cellStyle name="20% - Accent3 3 5 2 2 2" xfId="3996"/>
    <cellStyle name="20% - Accent3 3 5 2 3" xfId="3270"/>
    <cellStyle name="20% - Accent3 3 5 3" xfId="2074"/>
    <cellStyle name="20% - Accent3 3 5 3 2" xfId="3633"/>
    <cellStyle name="20% - Accent3 3 5 4" xfId="2906"/>
    <cellStyle name="20% - Accent3 3 6" xfId="1653"/>
    <cellStyle name="20% - Accent3 3 6 2" xfId="2383"/>
    <cellStyle name="20% - Accent3 3 6 2 2" xfId="3942"/>
    <cellStyle name="20% - Accent3 3 6 3" xfId="3216"/>
    <cellStyle name="20% - Accent3 3 7" xfId="2020"/>
    <cellStyle name="20% - Accent3 3 7 2" xfId="3579"/>
    <cellStyle name="20% - Accent3 3 8" xfId="2852"/>
    <cellStyle name="20% - Accent3 4" xfId="141"/>
    <cellStyle name="20% - Accent3 4 2" xfId="1668"/>
    <cellStyle name="20% - Accent3 4 2 2" xfId="2396"/>
    <cellStyle name="20% - Accent3 4 2 2 2" xfId="3955"/>
    <cellStyle name="20% - Accent3 4 2 3" xfId="3229"/>
    <cellStyle name="20% - Accent3 4 3" xfId="2033"/>
    <cellStyle name="20% - Accent3 4 3 2" xfId="3592"/>
    <cellStyle name="20% - Accent3 4 4" xfId="2865"/>
    <cellStyle name="20% - Accent3 5" xfId="210"/>
    <cellStyle name="20% - Accent3 5 2" xfId="1710"/>
    <cellStyle name="20% - Accent3 5 2 2" xfId="2438"/>
    <cellStyle name="20% - Accent3 5 2 2 2" xfId="3997"/>
    <cellStyle name="20% - Accent3 5 2 3" xfId="3271"/>
    <cellStyle name="20% - Accent3 5 3" xfId="2075"/>
    <cellStyle name="20% - Accent3 5 3 2" xfId="3634"/>
    <cellStyle name="20% - Accent3 5 4" xfId="2907"/>
    <cellStyle name="20% - Accent3 6" xfId="1584"/>
    <cellStyle name="20% - Accent3 6 2" xfId="1953"/>
    <cellStyle name="20% - Accent3 6 2 2" xfId="2681"/>
    <cellStyle name="20% - Accent3 6 2 2 2" xfId="4240"/>
    <cellStyle name="20% - Accent3 6 2 3" xfId="3514"/>
    <cellStyle name="20% - Accent3 6 3" xfId="2318"/>
    <cellStyle name="20% - Accent3 6 3 2" xfId="3877"/>
    <cellStyle name="20% - Accent3 6 4" xfId="3151"/>
    <cellStyle name="20% - Accent3 7" xfId="1600"/>
    <cellStyle name="20% - Accent3 7 2" xfId="1966"/>
    <cellStyle name="20% - Accent3 7 2 2" xfId="2694"/>
    <cellStyle name="20% - Accent3 7 2 2 2" xfId="4253"/>
    <cellStyle name="20% - Accent3 7 2 3" xfId="3527"/>
    <cellStyle name="20% - Accent3 7 3" xfId="2331"/>
    <cellStyle name="20% - Accent3 7 3 2" xfId="3890"/>
    <cellStyle name="20% - Accent3 7 4" xfId="3164"/>
    <cellStyle name="20% - Accent3 8" xfId="1614"/>
    <cellStyle name="20% - Accent3 8 2" xfId="1979"/>
    <cellStyle name="20% - Accent3 8 2 2" xfId="2707"/>
    <cellStyle name="20% - Accent3 8 2 2 2" xfId="4266"/>
    <cellStyle name="20% - Accent3 8 2 3" xfId="3540"/>
    <cellStyle name="20% - Accent3 8 3" xfId="2344"/>
    <cellStyle name="20% - Accent3 8 3 2" xfId="3903"/>
    <cellStyle name="20% - Accent3 8 4" xfId="3177"/>
    <cellStyle name="20% - Accent3 9" xfId="1629"/>
    <cellStyle name="20% - Accent3 9 2" xfId="2359"/>
    <cellStyle name="20% - Accent3 9 2 2" xfId="3918"/>
    <cellStyle name="20% - Accent3 9 3" xfId="3192"/>
    <cellStyle name="20% - Accent4" xfId="48" builtinId="42" customBuiltin="1"/>
    <cellStyle name="20% - Accent4 10" xfId="1998"/>
    <cellStyle name="20% - Accent4 10 2" xfId="3557"/>
    <cellStyle name="20% - Accent4 11" xfId="2730"/>
    <cellStyle name="20% - Accent4 11 2" xfId="4280"/>
    <cellStyle name="20% - Accent4 12" xfId="2757"/>
    <cellStyle name="20% - Accent4 13" xfId="2767"/>
    <cellStyle name="20% - Accent4 14" xfId="2804"/>
    <cellStyle name="20% - Accent4 15" xfId="2830"/>
    <cellStyle name="20% - Accent4 16" xfId="4303"/>
    <cellStyle name="20% - Accent4 17" xfId="4331"/>
    <cellStyle name="20% - Accent4 18" xfId="4362"/>
    <cellStyle name="20% - Accent4 19" xfId="4393"/>
    <cellStyle name="20% - Accent4 2" xfId="64"/>
    <cellStyle name="20% - Accent4 2 10" xfId="2789"/>
    <cellStyle name="20% - Accent4 2 11" xfId="2817"/>
    <cellStyle name="20% - Accent4 2 12" xfId="2840"/>
    <cellStyle name="20% - Accent4 2 13" xfId="4316"/>
    <cellStyle name="20% - Accent4 2 14" xfId="4344"/>
    <cellStyle name="20% - Accent4 2 15" xfId="4375"/>
    <cellStyle name="20% - Accent4 2 16" xfId="4406"/>
    <cellStyle name="20% - Accent4 2 17" xfId="4435"/>
    <cellStyle name="20% - Accent4 2 18" xfId="4468"/>
    <cellStyle name="20% - Accent4 2 19" xfId="4509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3998"/>
    <cellStyle name="20% - Accent4 2 2 3 2 3" xfId="3272"/>
    <cellStyle name="20% - Accent4 2 2 3 3" xfId="2076"/>
    <cellStyle name="20% - Accent4 2 2 3 3 2" xfId="3635"/>
    <cellStyle name="20% - Accent4 2 2 3 4" xfId="2908"/>
    <cellStyle name="20% - Accent4 2 20" xfId="4558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30"/>
    <cellStyle name="20% - Accent4 2 7 3" xfId="3204"/>
    <cellStyle name="20% - Accent4 2 8" xfId="2008"/>
    <cellStyle name="20% - Accent4 2 8 2" xfId="3567"/>
    <cellStyle name="20% - Accent4 2 9" xfId="2743"/>
    <cellStyle name="20% - Accent4 20" xfId="4422"/>
    <cellStyle name="20% - Accent4 21" xfId="4453"/>
    <cellStyle name="20% - Accent4 22" xfId="4482"/>
    <cellStyle name="20% - Accent4 23" xfId="4496"/>
    <cellStyle name="20% - Accent4 24" xfId="4526"/>
    <cellStyle name="20% - Accent4 25" xfId="4543"/>
    <cellStyle name="20% - Accent4 26" xfId="4579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00"/>
    <cellStyle name="20% - Accent4 3 2 2 2 3" xfId="3274"/>
    <cellStyle name="20% - Accent4 3 2 2 3" xfId="2078"/>
    <cellStyle name="20% - Accent4 3 2 2 3 2" xfId="3637"/>
    <cellStyle name="20% - Accent4 3 2 2 4" xfId="2910"/>
    <cellStyle name="20% - Accent4 3 2 3" xfId="220"/>
    <cellStyle name="20% - Accent4 3 2 3 2" xfId="1714"/>
    <cellStyle name="20% - Accent4 3 2 3 2 2" xfId="2442"/>
    <cellStyle name="20% - Accent4 3 2 3 2 2 2" xfId="4001"/>
    <cellStyle name="20% - Accent4 3 2 3 2 3" xfId="3275"/>
    <cellStyle name="20% - Accent4 3 2 3 3" xfId="2079"/>
    <cellStyle name="20% - Accent4 3 2 3 3 2" xfId="3638"/>
    <cellStyle name="20% - Accent4 3 2 3 4" xfId="2911"/>
    <cellStyle name="20% - Accent4 3 2 4" xfId="1712"/>
    <cellStyle name="20% - Accent4 3 2 4 2" xfId="2440"/>
    <cellStyle name="20% - Accent4 3 2 4 2 2" xfId="3999"/>
    <cellStyle name="20% - Accent4 3 2 4 3" xfId="3273"/>
    <cellStyle name="20% - Accent4 3 2 5" xfId="2077"/>
    <cellStyle name="20% - Accent4 3 2 5 2" xfId="3636"/>
    <cellStyle name="20% - Accent4 3 2 6" xfId="2909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03"/>
    <cellStyle name="20% - Accent4 3 3 2 2 3" xfId="3277"/>
    <cellStyle name="20% - Accent4 3 3 2 3" xfId="2081"/>
    <cellStyle name="20% - Accent4 3 3 2 3 2" xfId="3640"/>
    <cellStyle name="20% - Accent4 3 3 2 4" xfId="2913"/>
    <cellStyle name="20% - Accent4 3 3 3" xfId="223"/>
    <cellStyle name="20% - Accent4 3 3 3 2" xfId="1717"/>
    <cellStyle name="20% - Accent4 3 3 3 2 2" xfId="2445"/>
    <cellStyle name="20% - Accent4 3 3 3 2 2 2" xfId="4004"/>
    <cellStyle name="20% - Accent4 3 3 3 2 3" xfId="3278"/>
    <cellStyle name="20% - Accent4 3 3 3 3" xfId="2082"/>
    <cellStyle name="20% - Accent4 3 3 3 3 2" xfId="3641"/>
    <cellStyle name="20% - Accent4 3 3 3 4" xfId="2914"/>
    <cellStyle name="20% - Accent4 3 3 4" xfId="1715"/>
    <cellStyle name="20% - Accent4 3 3 4 2" xfId="2443"/>
    <cellStyle name="20% - Accent4 3 3 4 2 2" xfId="4002"/>
    <cellStyle name="20% - Accent4 3 3 4 3" xfId="3276"/>
    <cellStyle name="20% - Accent4 3 3 5" xfId="2080"/>
    <cellStyle name="20% - Accent4 3 3 5 2" xfId="3639"/>
    <cellStyle name="20% - Accent4 3 3 6" xfId="2912"/>
    <cellStyle name="20% - Accent4 3 4" xfId="224"/>
    <cellStyle name="20% - Accent4 3 4 2" xfId="1718"/>
    <cellStyle name="20% - Accent4 3 4 2 2" xfId="2446"/>
    <cellStyle name="20% - Accent4 3 4 2 2 2" xfId="4005"/>
    <cellStyle name="20% - Accent4 3 4 2 3" xfId="3279"/>
    <cellStyle name="20% - Accent4 3 4 3" xfId="2083"/>
    <cellStyle name="20% - Accent4 3 4 3 2" xfId="3642"/>
    <cellStyle name="20% - Accent4 3 4 4" xfId="2915"/>
    <cellStyle name="20% - Accent4 3 5" xfId="225"/>
    <cellStyle name="20% - Accent4 3 5 2" xfId="1719"/>
    <cellStyle name="20% - Accent4 3 5 2 2" xfId="2447"/>
    <cellStyle name="20% - Accent4 3 5 2 2 2" xfId="4006"/>
    <cellStyle name="20% - Accent4 3 5 2 3" xfId="3280"/>
    <cellStyle name="20% - Accent4 3 5 3" xfId="2084"/>
    <cellStyle name="20% - Accent4 3 5 3 2" xfId="3643"/>
    <cellStyle name="20% - Accent4 3 5 4" xfId="2916"/>
    <cellStyle name="20% - Accent4 3 6" xfId="1654"/>
    <cellStyle name="20% - Accent4 3 6 2" xfId="2384"/>
    <cellStyle name="20% - Accent4 3 6 2 2" xfId="3943"/>
    <cellStyle name="20% - Accent4 3 6 3" xfId="3217"/>
    <cellStyle name="20% - Accent4 3 7" xfId="2021"/>
    <cellStyle name="20% - Accent4 3 7 2" xfId="3580"/>
    <cellStyle name="20% - Accent4 3 8" xfId="2853"/>
    <cellStyle name="20% - Accent4 4" xfId="142"/>
    <cellStyle name="20% - Accent4 4 2" xfId="1669"/>
    <cellStyle name="20% - Accent4 4 2 2" xfId="2397"/>
    <cellStyle name="20% - Accent4 4 2 2 2" xfId="3956"/>
    <cellStyle name="20% - Accent4 4 2 3" xfId="3230"/>
    <cellStyle name="20% - Accent4 4 3" xfId="2034"/>
    <cellStyle name="20% - Accent4 4 3 2" xfId="3593"/>
    <cellStyle name="20% - Accent4 4 4" xfId="2866"/>
    <cellStyle name="20% - Accent4 5" xfId="226"/>
    <cellStyle name="20% - Accent4 5 2" xfId="1720"/>
    <cellStyle name="20% - Accent4 5 2 2" xfId="2448"/>
    <cellStyle name="20% - Accent4 5 2 2 2" xfId="4007"/>
    <cellStyle name="20% - Accent4 5 2 3" xfId="3281"/>
    <cellStyle name="20% - Accent4 5 3" xfId="2085"/>
    <cellStyle name="20% - Accent4 5 3 2" xfId="3644"/>
    <cellStyle name="20% - Accent4 5 4" xfId="2917"/>
    <cellStyle name="20% - Accent4 6" xfId="1585"/>
    <cellStyle name="20% - Accent4 6 2" xfId="1954"/>
    <cellStyle name="20% - Accent4 6 2 2" xfId="2682"/>
    <cellStyle name="20% - Accent4 6 2 2 2" xfId="4241"/>
    <cellStyle name="20% - Accent4 6 2 3" xfId="3515"/>
    <cellStyle name="20% - Accent4 6 3" xfId="2319"/>
    <cellStyle name="20% - Accent4 6 3 2" xfId="3878"/>
    <cellStyle name="20% - Accent4 6 4" xfId="3152"/>
    <cellStyle name="20% - Accent4 7" xfId="1601"/>
    <cellStyle name="20% - Accent4 7 2" xfId="1967"/>
    <cellStyle name="20% - Accent4 7 2 2" xfId="2695"/>
    <cellStyle name="20% - Accent4 7 2 2 2" xfId="4254"/>
    <cellStyle name="20% - Accent4 7 2 3" xfId="3528"/>
    <cellStyle name="20% - Accent4 7 3" xfId="2332"/>
    <cellStyle name="20% - Accent4 7 3 2" xfId="3891"/>
    <cellStyle name="20% - Accent4 7 4" xfId="3165"/>
    <cellStyle name="20% - Accent4 8" xfId="1615"/>
    <cellStyle name="20% - Accent4 8 2" xfId="1980"/>
    <cellStyle name="20% - Accent4 8 2 2" xfId="2708"/>
    <cellStyle name="20% - Accent4 8 2 2 2" xfId="4267"/>
    <cellStyle name="20% - Accent4 8 2 3" xfId="3541"/>
    <cellStyle name="20% - Accent4 8 3" xfId="2345"/>
    <cellStyle name="20% - Accent4 8 3 2" xfId="3904"/>
    <cellStyle name="20% - Accent4 8 4" xfId="3178"/>
    <cellStyle name="20% - Accent4 9" xfId="1631"/>
    <cellStyle name="20% - Accent4 9 2" xfId="2361"/>
    <cellStyle name="20% - Accent4 9 2 2" xfId="3920"/>
    <cellStyle name="20% - Accent4 9 3" xfId="3194"/>
    <cellStyle name="20% - Accent5" xfId="52" builtinId="46" customBuiltin="1"/>
    <cellStyle name="20% - Accent5 10" xfId="2000"/>
    <cellStyle name="20% - Accent5 10 2" xfId="3559"/>
    <cellStyle name="20% - Accent5 11" xfId="2732"/>
    <cellStyle name="20% - Accent5 11 2" xfId="4281"/>
    <cellStyle name="20% - Accent5 12" xfId="2759"/>
    <cellStyle name="20% - Accent5 13" xfId="2768"/>
    <cellStyle name="20% - Accent5 14" xfId="2806"/>
    <cellStyle name="20% - Accent5 15" xfId="2832"/>
    <cellStyle name="20% - Accent5 16" xfId="4305"/>
    <cellStyle name="20% - Accent5 17" xfId="4333"/>
    <cellStyle name="20% - Accent5 18" xfId="4364"/>
    <cellStyle name="20% - Accent5 19" xfId="4395"/>
    <cellStyle name="20% - Accent5 2" xfId="65"/>
    <cellStyle name="20% - Accent5 2 10" xfId="2791"/>
    <cellStyle name="20% - Accent5 2 11" xfId="2819"/>
    <cellStyle name="20% - Accent5 2 12" xfId="2841"/>
    <cellStyle name="20% - Accent5 2 13" xfId="4318"/>
    <cellStyle name="20% - Accent5 2 14" xfId="4346"/>
    <cellStyle name="20% - Accent5 2 15" xfId="4377"/>
    <cellStyle name="20% - Accent5 2 16" xfId="4408"/>
    <cellStyle name="20% - Accent5 2 17" xfId="4437"/>
    <cellStyle name="20% - Accent5 2 18" xfId="4470"/>
    <cellStyle name="20% - Accent5 2 19" xfId="4511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08"/>
    <cellStyle name="20% - Accent5 2 2 3 2 3" xfId="3282"/>
    <cellStyle name="20% - Accent5 2 2 3 3" xfId="2086"/>
    <cellStyle name="20% - Accent5 2 2 3 3 2" xfId="3645"/>
    <cellStyle name="20% - Accent5 2 2 3 4" xfId="2918"/>
    <cellStyle name="20% - Accent5 2 20" xfId="4560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31"/>
    <cellStyle name="20% - Accent5 2 7 3" xfId="3205"/>
    <cellStyle name="20% - Accent5 2 8" xfId="2009"/>
    <cellStyle name="20% - Accent5 2 8 2" xfId="3568"/>
    <cellStyle name="20% - Accent5 2 9" xfId="2745"/>
    <cellStyle name="20% - Accent5 20" xfId="4424"/>
    <cellStyle name="20% - Accent5 21" xfId="4455"/>
    <cellStyle name="20% - Accent5 22" xfId="4484"/>
    <cellStyle name="20% - Accent5 23" xfId="4498"/>
    <cellStyle name="20% - Accent5 24" xfId="4528"/>
    <cellStyle name="20% - Accent5 25" xfId="4545"/>
    <cellStyle name="20% - Accent5 26" xfId="4581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10"/>
    <cellStyle name="20% - Accent5 3 2 2 2 3" xfId="3284"/>
    <cellStyle name="20% - Accent5 3 2 2 3" xfId="2088"/>
    <cellStyle name="20% - Accent5 3 2 2 3 2" xfId="3647"/>
    <cellStyle name="20% - Accent5 3 2 2 4" xfId="2920"/>
    <cellStyle name="20% - Accent5 3 2 3" xfId="236"/>
    <cellStyle name="20% - Accent5 3 2 3 2" xfId="1724"/>
    <cellStyle name="20% - Accent5 3 2 3 2 2" xfId="2452"/>
    <cellStyle name="20% - Accent5 3 2 3 2 2 2" xfId="4011"/>
    <cellStyle name="20% - Accent5 3 2 3 2 3" xfId="3285"/>
    <cellStyle name="20% - Accent5 3 2 3 3" xfId="2089"/>
    <cellStyle name="20% - Accent5 3 2 3 3 2" xfId="3648"/>
    <cellStyle name="20% - Accent5 3 2 3 4" xfId="2921"/>
    <cellStyle name="20% - Accent5 3 2 4" xfId="1722"/>
    <cellStyle name="20% - Accent5 3 2 4 2" xfId="2450"/>
    <cellStyle name="20% - Accent5 3 2 4 2 2" xfId="4009"/>
    <cellStyle name="20% - Accent5 3 2 4 3" xfId="3283"/>
    <cellStyle name="20% - Accent5 3 2 5" xfId="2087"/>
    <cellStyle name="20% - Accent5 3 2 5 2" xfId="3646"/>
    <cellStyle name="20% - Accent5 3 2 6" xfId="2919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13"/>
    <cellStyle name="20% - Accent5 3 3 2 2 3" xfId="3287"/>
    <cellStyle name="20% - Accent5 3 3 2 3" xfId="2091"/>
    <cellStyle name="20% - Accent5 3 3 2 3 2" xfId="3650"/>
    <cellStyle name="20% - Accent5 3 3 2 4" xfId="2923"/>
    <cellStyle name="20% - Accent5 3 3 3" xfId="239"/>
    <cellStyle name="20% - Accent5 3 3 3 2" xfId="1727"/>
    <cellStyle name="20% - Accent5 3 3 3 2 2" xfId="2455"/>
    <cellStyle name="20% - Accent5 3 3 3 2 2 2" xfId="4014"/>
    <cellStyle name="20% - Accent5 3 3 3 2 3" xfId="3288"/>
    <cellStyle name="20% - Accent5 3 3 3 3" xfId="2092"/>
    <cellStyle name="20% - Accent5 3 3 3 3 2" xfId="3651"/>
    <cellStyle name="20% - Accent5 3 3 3 4" xfId="2924"/>
    <cellStyle name="20% - Accent5 3 3 4" xfId="1725"/>
    <cellStyle name="20% - Accent5 3 3 4 2" xfId="2453"/>
    <cellStyle name="20% - Accent5 3 3 4 2 2" xfId="4012"/>
    <cellStyle name="20% - Accent5 3 3 4 3" xfId="3286"/>
    <cellStyle name="20% - Accent5 3 3 5" xfId="2090"/>
    <cellStyle name="20% - Accent5 3 3 5 2" xfId="3649"/>
    <cellStyle name="20% - Accent5 3 3 6" xfId="2922"/>
    <cellStyle name="20% - Accent5 3 4" xfId="240"/>
    <cellStyle name="20% - Accent5 3 4 2" xfId="1728"/>
    <cellStyle name="20% - Accent5 3 4 2 2" xfId="2456"/>
    <cellStyle name="20% - Accent5 3 4 2 2 2" xfId="4015"/>
    <cellStyle name="20% - Accent5 3 4 2 3" xfId="3289"/>
    <cellStyle name="20% - Accent5 3 4 3" xfId="2093"/>
    <cellStyle name="20% - Accent5 3 4 3 2" xfId="3652"/>
    <cellStyle name="20% - Accent5 3 4 4" xfId="2925"/>
    <cellStyle name="20% - Accent5 3 5" xfId="241"/>
    <cellStyle name="20% - Accent5 3 5 2" xfId="1729"/>
    <cellStyle name="20% - Accent5 3 5 2 2" xfId="2457"/>
    <cellStyle name="20% - Accent5 3 5 2 2 2" xfId="4016"/>
    <cellStyle name="20% - Accent5 3 5 2 3" xfId="3290"/>
    <cellStyle name="20% - Accent5 3 5 3" xfId="2094"/>
    <cellStyle name="20% - Accent5 3 5 3 2" xfId="3653"/>
    <cellStyle name="20% - Accent5 3 5 4" xfId="2926"/>
    <cellStyle name="20% - Accent5 3 6" xfId="1655"/>
    <cellStyle name="20% - Accent5 3 6 2" xfId="2385"/>
    <cellStyle name="20% - Accent5 3 6 2 2" xfId="3944"/>
    <cellStyle name="20% - Accent5 3 6 3" xfId="3218"/>
    <cellStyle name="20% - Accent5 3 7" xfId="2022"/>
    <cellStyle name="20% - Accent5 3 7 2" xfId="3581"/>
    <cellStyle name="20% - Accent5 3 8" xfId="2854"/>
    <cellStyle name="20% - Accent5 4" xfId="143"/>
    <cellStyle name="20% - Accent5 4 2" xfId="1670"/>
    <cellStyle name="20% - Accent5 4 2 2" xfId="2398"/>
    <cellStyle name="20% - Accent5 4 2 2 2" xfId="3957"/>
    <cellStyle name="20% - Accent5 4 2 3" xfId="3231"/>
    <cellStyle name="20% - Accent5 4 3" xfId="2035"/>
    <cellStyle name="20% - Accent5 4 3 2" xfId="3594"/>
    <cellStyle name="20% - Accent5 4 4" xfId="2867"/>
    <cellStyle name="20% - Accent5 5" xfId="242"/>
    <cellStyle name="20% - Accent5 5 2" xfId="1730"/>
    <cellStyle name="20% - Accent5 5 2 2" xfId="2458"/>
    <cellStyle name="20% - Accent5 5 2 2 2" xfId="4017"/>
    <cellStyle name="20% - Accent5 5 2 3" xfId="3291"/>
    <cellStyle name="20% - Accent5 5 3" xfId="2095"/>
    <cellStyle name="20% - Accent5 5 3 2" xfId="3654"/>
    <cellStyle name="20% - Accent5 5 4" xfId="2927"/>
    <cellStyle name="20% - Accent5 6" xfId="1586"/>
    <cellStyle name="20% - Accent5 6 2" xfId="1955"/>
    <cellStyle name="20% - Accent5 6 2 2" xfId="2683"/>
    <cellStyle name="20% - Accent5 6 2 2 2" xfId="4242"/>
    <cellStyle name="20% - Accent5 6 2 3" xfId="3516"/>
    <cellStyle name="20% - Accent5 6 3" xfId="2320"/>
    <cellStyle name="20% - Accent5 6 3 2" xfId="3879"/>
    <cellStyle name="20% - Accent5 6 4" xfId="3153"/>
    <cellStyle name="20% - Accent5 7" xfId="1602"/>
    <cellStyle name="20% - Accent5 7 2" xfId="1968"/>
    <cellStyle name="20% - Accent5 7 2 2" xfId="2696"/>
    <cellStyle name="20% - Accent5 7 2 2 2" xfId="4255"/>
    <cellStyle name="20% - Accent5 7 2 3" xfId="3529"/>
    <cellStyle name="20% - Accent5 7 3" xfId="2333"/>
    <cellStyle name="20% - Accent5 7 3 2" xfId="3892"/>
    <cellStyle name="20% - Accent5 7 4" xfId="3166"/>
    <cellStyle name="20% - Accent5 8" xfId="1616"/>
    <cellStyle name="20% - Accent5 8 2" xfId="1981"/>
    <cellStyle name="20% - Accent5 8 2 2" xfId="2709"/>
    <cellStyle name="20% - Accent5 8 2 2 2" xfId="4268"/>
    <cellStyle name="20% - Accent5 8 2 3" xfId="3542"/>
    <cellStyle name="20% - Accent5 8 3" xfId="2346"/>
    <cellStyle name="20% - Accent5 8 3 2" xfId="3905"/>
    <cellStyle name="20% - Accent5 8 4" xfId="3179"/>
    <cellStyle name="20% - Accent5 9" xfId="1633"/>
    <cellStyle name="20% - Accent5 9 2" xfId="2363"/>
    <cellStyle name="20% - Accent5 9 2 2" xfId="3922"/>
    <cellStyle name="20% - Accent5 9 3" xfId="3196"/>
    <cellStyle name="20% - Accent6" xfId="56" builtinId="50" customBuiltin="1"/>
    <cellStyle name="20% - Accent6 10" xfId="2002"/>
    <cellStyle name="20% - Accent6 10 2" xfId="3561"/>
    <cellStyle name="20% - Accent6 11" xfId="2734"/>
    <cellStyle name="20% - Accent6 11 2" xfId="4282"/>
    <cellStyle name="20% - Accent6 12" xfId="2761"/>
    <cellStyle name="20% - Accent6 13" xfId="2769"/>
    <cellStyle name="20% - Accent6 14" xfId="2808"/>
    <cellStyle name="20% - Accent6 15" xfId="2834"/>
    <cellStyle name="20% - Accent6 16" xfId="4307"/>
    <cellStyle name="20% - Accent6 17" xfId="4335"/>
    <cellStyle name="20% - Accent6 18" xfId="4366"/>
    <cellStyle name="20% - Accent6 19" xfId="4397"/>
    <cellStyle name="20% - Accent6 2" xfId="66"/>
    <cellStyle name="20% - Accent6 2 10" xfId="2793"/>
    <cellStyle name="20% - Accent6 2 11" xfId="2821"/>
    <cellStyle name="20% - Accent6 2 12" xfId="2842"/>
    <cellStyle name="20% - Accent6 2 13" xfId="4320"/>
    <cellStyle name="20% - Accent6 2 14" xfId="4348"/>
    <cellStyle name="20% - Accent6 2 15" xfId="4379"/>
    <cellStyle name="20% - Accent6 2 16" xfId="4410"/>
    <cellStyle name="20% - Accent6 2 17" xfId="4439"/>
    <cellStyle name="20% - Accent6 2 18" xfId="4472"/>
    <cellStyle name="20% - Accent6 2 19" xfId="4513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18"/>
    <cellStyle name="20% - Accent6 2 2 3 2 3" xfId="3292"/>
    <cellStyle name="20% - Accent6 2 2 3 3" xfId="2096"/>
    <cellStyle name="20% - Accent6 2 2 3 3 2" xfId="3655"/>
    <cellStyle name="20% - Accent6 2 2 3 4" xfId="2928"/>
    <cellStyle name="20% - Accent6 2 20" xfId="4562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32"/>
    <cellStyle name="20% - Accent6 2 7 3" xfId="3206"/>
    <cellStyle name="20% - Accent6 2 8" xfId="2010"/>
    <cellStyle name="20% - Accent6 2 8 2" xfId="3569"/>
    <cellStyle name="20% - Accent6 2 9" xfId="2747"/>
    <cellStyle name="20% - Accent6 20" xfId="4426"/>
    <cellStyle name="20% - Accent6 21" xfId="4458"/>
    <cellStyle name="20% - Accent6 22" xfId="4486"/>
    <cellStyle name="20% - Accent6 23" xfId="4500"/>
    <cellStyle name="20% - Accent6 24" xfId="4530"/>
    <cellStyle name="20% - Accent6 25" xfId="4547"/>
    <cellStyle name="20% - Accent6 26" xfId="4583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20"/>
    <cellStyle name="20% - Accent6 3 2 2 2 3" xfId="3294"/>
    <cellStyle name="20% - Accent6 3 2 2 3" xfId="2098"/>
    <cellStyle name="20% - Accent6 3 2 2 3 2" xfId="3657"/>
    <cellStyle name="20% - Accent6 3 2 2 4" xfId="2930"/>
    <cellStyle name="20% - Accent6 3 2 3" xfId="252"/>
    <cellStyle name="20% - Accent6 3 2 3 2" xfId="1734"/>
    <cellStyle name="20% - Accent6 3 2 3 2 2" xfId="2462"/>
    <cellStyle name="20% - Accent6 3 2 3 2 2 2" xfId="4021"/>
    <cellStyle name="20% - Accent6 3 2 3 2 3" xfId="3295"/>
    <cellStyle name="20% - Accent6 3 2 3 3" xfId="2099"/>
    <cellStyle name="20% - Accent6 3 2 3 3 2" xfId="3658"/>
    <cellStyle name="20% - Accent6 3 2 3 4" xfId="2931"/>
    <cellStyle name="20% - Accent6 3 2 4" xfId="1732"/>
    <cellStyle name="20% - Accent6 3 2 4 2" xfId="2460"/>
    <cellStyle name="20% - Accent6 3 2 4 2 2" xfId="4019"/>
    <cellStyle name="20% - Accent6 3 2 4 3" xfId="3293"/>
    <cellStyle name="20% - Accent6 3 2 5" xfId="2097"/>
    <cellStyle name="20% - Accent6 3 2 5 2" xfId="3656"/>
    <cellStyle name="20% - Accent6 3 2 6" xfId="2929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23"/>
    <cellStyle name="20% - Accent6 3 3 2 2 3" xfId="3297"/>
    <cellStyle name="20% - Accent6 3 3 2 3" xfId="2101"/>
    <cellStyle name="20% - Accent6 3 3 2 3 2" xfId="3660"/>
    <cellStyle name="20% - Accent6 3 3 2 4" xfId="2933"/>
    <cellStyle name="20% - Accent6 3 3 3" xfId="255"/>
    <cellStyle name="20% - Accent6 3 3 3 2" xfId="1737"/>
    <cellStyle name="20% - Accent6 3 3 3 2 2" xfId="2465"/>
    <cellStyle name="20% - Accent6 3 3 3 2 2 2" xfId="4024"/>
    <cellStyle name="20% - Accent6 3 3 3 2 3" xfId="3298"/>
    <cellStyle name="20% - Accent6 3 3 3 3" xfId="2102"/>
    <cellStyle name="20% - Accent6 3 3 3 3 2" xfId="3661"/>
    <cellStyle name="20% - Accent6 3 3 3 4" xfId="2934"/>
    <cellStyle name="20% - Accent6 3 3 4" xfId="1735"/>
    <cellStyle name="20% - Accent6 3 3 4 2" xfId="2463"/>
    <cellStyle name="20% - Accent6 3 3 4 2 2" xfId="4022"/>
    <cellStyle name="20% - Accent6 3 3 4 3" xfId="3296"/>
    <cellStyle name="20% - Accent6 3 3 5" xfId="2100"/>
    <cellStyle name="20% - Accent6 3 3 5 2" xfId="3659"/>
    <cellStyle name="20% - Accent6 3 3 6" xfId="2932"/>
    <cellStyle name="20% - Accent6 3 4" xfId="256"/>
    <cellStyle name="20% - Accent6 3 4 2" xfId="1738"/>
    <cellStyle name="20% - Accent6 3 4 2 2" xfId="2466"/>
    <cellStyle name="20% - Accent6 3 4 2 2 2" xfId="4025"/>
    <cellStyle name="20% - Accent6 3 4 2 3" xfId="3299"/>
    <cellStyle name="20% - Accent6 3 4 3" xfId="2103"/>
    <cellStyle name="20% - Accent6 3 4 3 2" xfId="3662"/>
    <cellStyle name="20% - Accent6 3 4 4" xfId="2935"/>
    <cellStyle name="20% - Accent6 3 5" xfId="257"/>
    <cellStyle name="20% - Accent6 3 5 2" xfId="1739"/>
    <cellStyle name="20% - Accent6 3 5 2 2" xfId="2467"/>
    <cellStyle name="20% - Accent6 3 5 2 2 2" xfId="4026"/>
    <cellStyle name="20% - Accent6 3 5 2 3" xfId="3300"/>
    <cellStyle name="20% - Accent6 3 5 3" xfId="2104"/>
    <cellStyle name="20% - Accent6 3 5 3 2" xfId="3663"/>
    <cellStyle name="20% - Accent6 3 5 4" xfId="2936"/>
    <cellStyle name="20% - Accent6 3 6" xfId="1656"/>
    <cellStyle name="20% - Accent6 3 6 2" xfId="2386"/>
    <cellStyle name="20% - Accent6 3 6 2 2" xfId="3945"/>
    <cellStyle name="20% - Accent6 3 6 3" xfId="3219"/>
    <cellStyle name="20% - Accent6 3 7" xfId="2023"/>
    <cellStyle name="20% - Accent6 3 7 2" xfId="3582"/>
    <cellStyle name="20% - Accent6 3 8" xfId="2855"/>
    <cellStyle name="20% - Accent6 4" xfId="144"/>
    <cellStyle name="20% - Accent6 4 2" xfId="1671"/>
    <cellStyle name="20% - Accent6 4 2 2" xfId="2399"/>
    <cellStyle name="20% - Accent6 4 2 2 2" xfId="3958"/>
    <cellStyle name="20% - Accent6 4 2 3" xfId="3232"/>
    <cellStyle name="20% - Accent6 4 3" xfId="2036"/>
    <cellStyle name="20% - Accent6 4 3 2" xfId="3595"/>
    <cellStyle name="20% - Accent6 4 4" xfId="2868"/>
    <cellStyle name="20% - Accent6 5" xfId="258"/>
    <cellStyle name="20% - Accent6 5 2" xfId="1740"/>
    <cellStyle name="20% - Accent6 5 2 2" xfId="2468"/>
    <cellStyle name="20% - Accent6 5 2 2 2" xfId="4027"/>
    <cellStyle name="20% - Accent6 5 2 3" xfId="3301"/>
    <cellStyle name="20% - Accent6 5 3" xfId="2105"/>
    <cellStyle name="20% - Accent6 5 3 2" xfId="3664"/>
    <cellStyle name="20% - Accent6 5 4" xfId="2937"/>
    <cellStyle name="20% - Accent6 6" xfId="1587"/>
    <cellStyle name="20% - Accent6 6 2" xfId="1956"/>
    <cellStyle name="20% - Accent6 6 2 2" xfId="2684"/>
    <cellStyle name="20% - Accent6 6 2 2 2" xfId="4243"/>
    <cellStyle name="20% - Accent6 6 2 3" xfId="3517"/>
    <cellStyle name="20% - Accent6 6 3" xfId="2321"/>
    <cellStyle name="20% - Accent6 6 3 2" xfId="3880"/>
    <cellStyle name="20% - Accent6 6 4" xfId="3154"/>
    <cellStyle name="20% - Accent6 7" xfId="1603"/>
    <cellStyle name="20% - Accent6 7 2" xfId="1969"/>
    <cellStyle name="20% - Accent6 7 2 2" xfId="2697"/>
    <cellStyle name="20% - Accent6 7 2 2 2" xfId="4256"/>
    <cellStyle name="20% - Accent6 7 2 3" xfId="3530"/>
    <cellStyle name="20% - Accent6 7 3" xfId="2334"/>
    <cellStyle name="20% - Accent6 7 3 2" xfId="3893"/>
    <cellStyle name="20% - Accent6 7 4" xfId="3167"/>
    <cellStyle name="20% - Accent6 8" xfId="1617"/>
    <cellStyle name="20% - Accent6 8 2" xfId="1982"/>
    <cellStyle name="20% - Accent6 8 2 2" xfId="2710"/>
    <cellStyle name="20% - Accent6 8 2 2 2" xfId="4269"/>
    <cellStyle name="20% - Accent6 8 2 3" xfId="3543"/>
    <cellStyle name="20% - Accent6 8 3" xfId="2347"/>
    <cellStyle name="20% - Accent6 8 3 2" xfId="3906"/>
    <cellStyle name="20% - Accent6 8 4" xfId="3180"/>
    <cellStyle name="20% - Accent6 9" xfId="1635"/>
    <cellStyle name="20% - Accent6 9 2" xfId="2365"/>
    <cellStyle name="20% - Accent6 9 2 2" xfId="3924"/>
    <cellStyle name="20% - Accent6 9 3" xfId="3198"/>
    <cellStyle name="20% - Акцент1 2" xfId="259"/>
    <cellStyle name="20% - Акцент1 2 2" xfId="1741"/>
    <cellStyle name="20% - Акцент1 2 2 2" xfId="2469"/>
    <cellStyle name="20% - Акцент1 2 2 2 2" xfId="4028"/>
    <cellStyle name="20% - Акцент1 2 2 3" xfId="3302"/>
    <cellStyle name="20% - Акцент1 2 3" xfId="2106"/>
    <cellStyle name="20% - Акцент1 2 3 2" xfId="3665"/>
    <cellStyle name="20% - Акцент1 2 4" xfId="2938"/>
    <cellStyle name="20% - Акцент2 2" xfId="260"/>
    <cellStyle name="20% - Акцент2 2 2" xfId="1742"/>
    <cellStyle name="20% - Акцент2 2 2 2" xfId="2470"/>
    <cellStyle name="20% - Акцент2 2 2 2 2" xfId="4029"/>
    <cellStyle name="20% - Акцент2 2 2 3" xfId="3303"/>
    <cellStyle name="20% - Акцент2 2 3" xfId="2107"/>
    <cellStyle name="20% - Акцент2 2 3 2" xfId="3666"/>
    <cellStyle name="20% - Акцент2 2 4" xfId="2939"/>
    <cellStyle name="20% - Акцент3 2" xfId="261"/>
    <cellStyle name="20% - Акцент3 2 2" xfId="1743"/>
    <cellStyle name="20% - Акцент3 2 2 2" xfId="2471"/>
    <cellStyle name="20% - Акцент3 2 2 2 2" xfId="4030"/>
    <cellStyle name="20% - Акцент3 2 2 3" xfId="3304"/>
    <cellStyle name="20% - Акцент3 2 3" xfId="2108"/>
    <cellStyle name="20% - Акцент3 2 3 2" xfId="3667"/>
    <cellStyle name="20% - Акцент3 2 4" xfId="2940"/>
    <cellStyle name="20% - Акцент4 2" xfId="262"/>
    <cellStyle name="20% - Акцент4 2 2" xfId="1744"/>
    <cellStyle name="20% - Акцент4 2 2 2" xfId="2472"/>
    <cellStyle name="20% - Акцент4 2 2 2 2" xfId="4031"/>
    <cellStyle name="20% - Акцент4 2 2 3" xfId="3305"/>
    <cellStyle name="20% - Акцент4 2 3" xfId="2109"/>
    <cellStyle name="20% - Акцент4 2 3 2" xfId="3668"/>
    <cellStyle name="20% - Акцент4 2 4" xfId="2941"/>
    <cellStyle name="20% - Акцент5 2" xfId="263"/>
    <cellStyle name="20% - Акцент5 2 2" xfId="1745"/>
    <cellStyle name="20% - Акцент5 2 2 2" xfId="2473"/>
    <cellStyle name="20% - Акцент5 2 2 2 2" xfId="4032"/>
    <cellStyle name="20% - Акцент5 2 2 3" xfId="3306"/>
    <cellStyle name="20% - Акцент5 2 3" xfId="2110"/>
    <cellStyle name="20% - Акцент5 2 3 2" xfId="3669"/>
    <cellStyle name="20% - Акцент5 2 4" xfId="2942"/>
    <cellStyle name="20% - Акцент6 2" xfId="264"/>
    <cellStyle name="20% - Акцент6 2 2" xfId="1746"/>
    <cellStyle name="20% - Акцент6 2 2 2" xfId="2474"/>
    <cellStyle name="20% - Акцент6 2 2 2 2" xfId="4033"/>
    <cellStyle name="20% - Акцент6 2 2 3" xfId="3307"/>
    <cellStyle name="20% - Акцент6 2 3" xfId="2111"/>
    <cellStyle name="20% - Акцент6 2 3 2" xfId="3670"/>
    <cellStyle name="20% - Акцент6 2 4" xfId="2943"/>
    <cellStyle name="40% - Accent1" xfId="37" builtinId="31" customBuiltin="1"/>
    <cellStyle name="40% - Accent1 10" xfId="1993"/>
    <cellStyle name="40% - Accent1 10 2" xfId="3552"/>
    <cellStyle name="40% - Accent1 11" xfId="2725"/>
    <cellStyle name="40% - Accent1 11 2" xfId="4283"/>
    <cellStyle name="40% - Accent1 12" xfId="2752"/>
    <cellStyle name="40% - Accent1 13" xfId="2770"/>
    <cellStyle name="40% - Accent1 14" xfId="2799"/>
    <cellStyle name="40% - Accent1 15" xfId="2825"/>
    <cellStyle name="40% - Accent1 16" xfId="4298"/>
    <cellStyle name="40% - Accent1 17" xfId="4326"/>
    <cellStyle name="40% - Accent1 18" xfId="4357"/>
    <cellStyle name="40% - Accent1 19" xfId="4388"/>
    <cellStyle name="40% - Accent1 2" xfId="67"/>
    <cellStyle name="40% - Accent1 2 10" xfId="2784"/>
    <cellStyle name="40% - Accent1 2 11" xfId="2812"/>
    <cellStyle name="40% - Accent1 2 12" xfId="2843"/>
    <cellStyle name="40% - Accent1 2 13" xfId="4311"/>
    <cellStyle name="40% - Accent1 2 14" xfId="4339"/>
    <cellStyle name="40% - Accent1 2 15" xfId="4370"/>
    <cellStyle name="40% - Accent1 2 16" xfId="4401"/>
    <cellStyle name="40% - Accent1 2 17" xfId="4430"/>
    <cellStyle name="40% - Accent1 2 18" xfId="4463"/>
    <cellStyle name="40% - Accent1 2 19" xfId="4504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34"/>
    <cellStyle name="40% - Accent1 2 2 3 2 3" xfId="3308"/>
    <cellStyle name="40% - Accent1 2 2 3 3" xfId="2112"/>
    <cellStyle name="40% - Accent1 2 2 3 3 2" xfId="3671"/>
    <cellStyle name="40% - Accent1 2 2 3 4" xfId="2944"/>
    <cellStyle name="40% - Accent1 2 20" xfId="4553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33"/>
    <cellStyle name="40% - Accent1 2 7 3" xfId="3207"/>
    <cellStyle name="40% - Accent1 2 8" xfId="2011"/>
    <cellStyle name="40% - Accent1 2 8 2" xfId="3570"/>
    <cellStyle name="40% - Accent1 2 9" xfId="2738"/>
    <cellStyle name="40% - Accent1 20" xfId="4417"/>
    <cellStyle name="40% - Accent1 21" xfId="4448"/>
    <cellStyle name="40% - Accent1 22" xfId="4477"/>
    <cellStyle name="40% - Accent1 23" xfId="4491"/>
    <cellStyle name="40% - Accent1 24" xfId="4521"/>
    <cellStyle name="40% - Accent1 25" xfId="4538"/>
    <cellStyle name="40% - Accent1 26" xfId="4574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36"/>
    <cellStyle name="40% - Accent1 3 2 2 2 3" xfId="3310"/>
    <cellStyle name="40% - Accent1 3 2 2 3" xfId="2114"/>
    <cellStyle name="40% - Accent1 3 2 2 3 2" xfId="3673"/>
    <cellStyle name="40% - Accent1 3 2 2 4" xfId="2946"/>
    <cellStyle name="40% - Accent1 3 2 3" xfId="274"/>
    <cellStyle name="40% - Accent1 3 2 3 2" xfId="1750"/>
    <cellStyle name="40% - Accent1 3 2 3 2 2" xfId="2478"/>
    <cellStyle name="40% - Accent1 3 2 3 2 2 2" xfId="4037"/>
    <cellStyle name="40% - Accent1 3 2 3 2 3" xfId="3311"/>
    <cellStyle name="40% - Accent1 3 2 3 3" xfId="2115"/>
    <cellStyle name="40% - Accent1 3 2 3 3 2" xfId="3674"/>
    <cellStyle name="40% - Accent1 3 2 3 4" xfId="2947"/>
    <cellStyle name="40% - Accent1 3 2 4" xfId="1748"/>
    <cellStyle name="40% - Accent1 3 2 4 2" xfId="2476"/>
    <cellStyle name="40% - Accent1 3 2 4 2 2" xfId="4035"/>
    <cellStyle name="40% - Accent1 3 2 4 3" xfId="3309"/>
    <cellStyle name="40% - Accent1 3 2 5" xfId="2113"/>
    <cellStyle name="40% - Accent1 3 2 5 2" xfId="3672"/>
    <cellStyle name="40% - Accent1 3 2 6" xfId="2945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39"/>
    <cellStyle name="40% - Accent1 3 3 2 2 3" xfId="3313"/>
    <cellStyle name="40% - Accent1 3 3 2 3" xfId="2117"/>
    <cellStyle name="40% - Accent1 3 3 2 3 2" xfId="3676"/>
    <cellStyle name="40% - Accent1 3 3 2 4" xfId="2949"/>
    <cellStyle name="40% - Accent1 3 3 3" xfId="277"/>
    <cellStyle name="40% - Accent1 3 3 3 2" xfId="1753"/>
    <cellStyle name="40% - Accent1 3 3 3 2 2" xfId="2481"/>
    <cellStyle name="40% - Accent1 3 3 3 2 2 2" xfId="4040"/>
    <cellStyle name="40% - Accent1 3 3 3 2 3" xfId="3314"/>
    <cellStyle name="40% - Accent1 3 3 3 3" xfId="2118"/>
    <cellStyle name="40% - Accent1 3 3 3 3 2" xfId="3677"/>
    <cellStyle name="40% - Accent1 3 3 3 4" xfId="2950"/>
    <cellStyle name="40% - Accent1 3 3 4" xfId="1751"/>
    <cellStyle name="40% - Accent1 3 3 4 2" xfId="2479"/>
    <cellStyle name="40% - Accent1 3 3 4 2 2" xfId="4038"/>
    <cellStyle name="40% - Accent1 3 3 4 3" xfId="3312"/>
    <cellStyle name="40% - Accent1 3 3 5" xfId="2116"/>
    <cellStyle name="40% - Accent1 3 3 5 2" xfId="3675"/>
    <cellStyle name="40% - Accent1 3 3 6" xfId="2948"/>
    <cellStyle name="40% - Accent1 3 4" xfId="278"/>
    <cellStyle name="40% - Accent1 3 4 2" xfId="1754"/>
    <cellStyle name="40% - Accent1 3 4 2 2" xfId="2482"/>
    <cellStyle name="40% - Accent1 3 4 2 2 2" xfId="4041"/>
    <cellStyle name="40% - Accent1 3 4 2 3" xfId="3315"/>
    <cellStyle name="40% - Accent1 3 4 3" xfId="2119"/>
    <cellStyle name="40% - Accent1 3 4 3 2" xfId="3678"/>
    <cellStyle name="40% - Accent1 3 4 4" xfId="2951"/>
    <cellStyle name="40% - Accent1 3 5" xfId="279"/>
    <cellStyle name="40% - Accent1 3 5 2" xfId="1755"/>
    <cellStyle name="40% - Accent1 3 5 2 2" xfId="2483"/>
    <cellStyle name="40% - Accent1 3 5 2 2 2" xfId="4042"/>
    <cellStyle name="40% - Accent1 3 5 2 3" xfId="3316"/>
    <cellStyle name="40% - Accent1 3 5 3" xfId="2120"/>
    <cellStyle name="40% - Accent1 3 5 3 2" xfId="3679"/>
    <cellStyle name="40% - Accent1 3 5 4" xfId="2952"/>
    <cellStyle name="40% - Accent1 3 6" xfId="1657"/>
    <cellStyle name="40% - Accent1 3 6 2" xfId="2387"/>
    <cellStyle name="40% - Accent1 3 6 2 2" xfId="3946"/>
    <cellStyle name="40% - Accent1 3 6 3" xfId="3220"/>
    <cellStyle name="40% - Accent1 3 7" xfId="2024"/>
    <cellStyle name="40% - Accent1 3 7 2" xfId="3583"/>
    <cellStyle name="40% - Accent1 3 8" xfId="2856"/>
    <cellStyle name="40% - Accent1 4" xfId="145"/>
    <cellStyle name="40% - Accent1 4 2" xfId="1672"/>
    <cellStyle name="40% - Accent1 4 2 2" xfId="2400"/>
    <cellStyle name="40% - Accent1 4 2 2 2" xfId="3959"/>
    <cellStyle name="40% - Accent1 4 2 3" xfId="3233"/>
    <cellStyle name="40% - Accent1 4 3" xfId="2037"/>
    <cellStyle name="40% - Accent1 4 3 2" xfId="3596"/>
    <cellStyle name="40% - Accent1 4 4" xfId="2869"/>
    <cellStyle name="40% - Accent1 5" xfId="280"/>
    <cellStyle name="40% - Accent1 5 2" xfId="1756"/>
    <cellStyle name="40% - Accent1 5 2 2" xfId="2484"/>
    <cellStyle name="40% - Accent1 5 2 2 2" xfId="4043"/>
    <cellStyle name="40% - Accent1 5 2 3" xfId="3317"/>
    <cellStyle name="40% - Accent1 5 3" xfId="2121"/>
    <cellStyle name="40% - Accent1 5 3 2" xfId="3680"/>
    <cellStyle name="40% - Accent1 5 4" xfId="2953"/>
    <cellStyle name="40% - Accent1 6" xfId="1588"/>
    <cellStyle name="40% - Accent1 6 2" xfId="1957"/>
    <cellStyle name="40% - Accent1 6 2 2" xfId="2685"/>
    <cellStyle name="40% - Accent1 6 2 2 2" xfId="4244"/>
    <cellStyle name="40% - Accent1 6 2 3" xfId="3518"/>
    <cellStyle name="40% - Accent1 6 3" xfId="2322"/>
    <cellStyle name="40% - Accent1 6 3 2" xfId="3881"/>
    <cellStyle name="40% - Accent1 6 4" xfId="3155"/>
    <cellStyle name="40% - Accent1 7" xfId="1604"/>
    <cellStyle name="40% - Accent1 7 2" xfId="1970"/>
    <cellStyle name="40% - Accent1 7 2 2" xfId="2698"/>
    <cellStyle name="40% - Accent1 7 2 2 2" xfId="4257"/>
    <cellStyle name="40% - Accent1 7 2 3" xfId="3531"/>
    <cellStyle name="40% - Accent1 7 3" xfId="2335"/>
    <cellStyle name="40% - Accent1 7 3 2" xfId="3894"/>
    <cellStyle name="40% - Accent1 7 4" xfId="3168"/>
    <cellStyle name="40% - Accent1 8" xfId="1618"/>
    <cellStyle name="40% - Accent1 8 2" xfId="1983"/>
    <cellStyle name="40% - Accent1 8 2 2" xfId="2711"/>
    <cellStyle name="40% - Accent1 8 2 2 2" xfId="4270"/>
    <cellStyle name="40% - Accent1 8 2 3" xfId="3544"/>
    <cellStyle name="40% - Accent1 8 3" xfId="2348"/>
    <cellStyle name="40% - Accent1 8 3 2" xfId="3907"/>
    <cellStyle name="40% - Accent1 8 4" xfId="3181"/>
    <cellStyle name="40% - Accent1 9" xfId="1626"/>
    <cellStyle name="40% - Accent1 9 2" xfId="2356"/>
    <cellStyle name="40% - Accent1 9 2 2" xfId="3915"/>
    <cellStyle name="40% - Accent1 9 3" xfId="3189"/>
    <cellStyle name="40% - Accent2" xfId="41" builtinId="35" customBuiltin="1"/>
    <cellStyle name="40% - Accent2 10" xfId="1995"/>
    <cellStyle name="40% - Accent2 10 2" xfId="3554"/>
    <cellStyle name="40% - Accent2 11" xfId="2727"/>
    <cellStyle name="40% - Accent2 11 2" xfId="4284"/>
    <cellStyle name="40% - Accent2 12" xfId="2754"/>
    <cellStyle name="40% - Accent2 13" xfId="2771"/>
    <cellStyle name="40% - Accent2 14" xfId="2801"/>
    <cellStyle name="40% - Accent2 15" xfId="2827"/>
    <cellStyle name="40% - Accent2 16" xfId="4300"/>
    <cellStyle name="40% - Accent2 17" xfId="4328"/>
    <cellStyle name="40% - Accent2 18" xfId="4359"/>
    <cellStyle name="40% - Accent2 19" xfId="4390"/>
    <cellStyle name="40% - Accent2 2" xfId="68"/>
    <cellStyle name="40% - Accent2 2 10" xfId="2786"/>
    <cellStyle name="40% - Accent2 2 11" xfId="2814"/>
    <cellStyle name="40% - Accent2 2 12" xfId="2844"/>
    <cellStyle name="40% - Accent2 2 13" xfId="4313"/>
    <cellStyle name="40% - Accent2 2 14" xfId="4341"/>
    <cellStyle name="40% - Accent2 2 15" xfId="4372"/>
    <cellStyle name="40% - Accent2 2 16" xfId="4403"/>
    <cellStyle name="40% - Accent2 2 17" xfId="4432"/>
    <cellStyle name="40% - Accent2 2 18" xfId="4465"/>
    <cellStyle name="40% - Accent2 2 19" xfId="4506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44"/>
    <cellStyle name="40% - Accent2 2 2 3 2 3" xfId="3318"/>
    <cellStyle name="40% - Accent2 2 2 3 3" xfId="2122"/>
    <cellStyle name="40% - Accent2 2 2 3 3 2" xfId="3681"/>
    <cellStyle name="40% - Accent2 2 2 3 4" xfId="2954"/>
    <cellStyle name="40% - Accent2 2 20" xfId="4555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34"/>
    <cellStyle name="40% - Accent2 2 7 3" xfId="3208"/>
    <cellStyle name="40% - Accent2 2 8" xfId="2012"/>
    <cellStyle name="40% - Accent2 2 8 2" xfId="3571"/>
    <cellStyle name="40% - Accent2 2 9" xfId="2740"/>
    <cellStyle name="40% - Accent2 20" xfId="4419"/>
    <cellStyle name="40% - Accent2 21" xfId="4450"/>
    <cellStyle name="40% - Accent2 22" xfId="4479"/>
    <cellStyle name="40% - Accent2 23" xfId="4493"/>
    <cellStyle name="40% - Accent2 24" xfId="4523"/>
    <cellStyle name="40% - Accent2 25" xfId="4540"/>
    <cellStyle name="40% - Accent2 26" xfId="4576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46"/>
    <cellStyle name="40% - Accent2 3 2 2 2 3" xfId="3320"/>
    <cellStyle name="40% - Accent2 3 2 2 3" xfId="2124"/>
    <cellStyle name="40% - Accent2 3 2 2 3 2" xfId="3683"/>
    <cellStyle name="40% - Accent2 3 2 2 4" xfId="2956"/>
    <cellStyle name="40% - Accent2 3 2 3" xfId="290"/>
    <cellStyle name="40% - Accent2 3 2 3 2" xfId="1760"/>
    <cellStyle name="40% - Accent2 3 2 3 2 2" xfId="2488"/>
    <cellStyle name="40% - Accent2 3 2 3 2 2 2" xfId="4047"/>
    <cellStyle name="40% - Accent2 3 2 3 2 3" xfId="3321"/>
    <cellStyle name="40% - Accent2 3 2 3 3" xfId="2125"/>
    <cellStyle name="40% - Accent2 3 2 3 3 2" xfId="3684"/>
    <cellStyle name="40% - Accent2 3 2 3 4" xfId="2957"/>
    <cellStyle name="40% - Accent2 3 2 4" xfId="1758"/>
    <cellStyle name="40% - Accent2 3 2 4 2" xfId="2486"/>
    <cellStyle name="40% - Accent2 3 2 4 2 2" xfId="4045"/>
    <cellStyle name="40% - Accent2 3 2 4 3" xfId="3319"/>
    <cellStyle name="40% - Accent2 3 2 5" xfId="2123"/>
    <cellStyle name="40% - Accent2 3 2 5 2" xfId="3682"/>
    <cellStyle name="40% - Accent2 3 2 6" xfId="2955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49"/>
    <cellStyle name="40% - Accent2 3 3 2 2 3" xfId="3323"/>
    <cellStyle name="40% - Accent2 3 3 2 3" xfId="2127"/>
    <cellStyle name="40% - Accent2 3 3 2 3 2" xfId="3686"/>
    <cellStyle name="40% - Accent2 3 3 2 4" xfId="2959"/>
    <cellStyle name="40% - Accent2 3 3 3" xfId="293"/>
    <cellStyle name="40% - Accent2 3 3 3 2" xfId="1763"/>
    <cellStyle name="40% - Accent2 3 3 3 2 2" xfId="2491"/>
    <cellStyle name="40% - Accent2 3 3 3 2 2 2" xfId="4050"/>
    <cellStyle name="40% - Accent2 3 3 3 2 3" xfId="3324"/>
    <cellStyle name="40% - Accent2 3 3 3 3" xfId="2128"/>
    <cellStyle name="40% - Accent2 3 3 3 3 2" xfId="3687"/>
    <cellStyle name="40% - Accent2 3 3 3 4" xfId="2960"/>
    <cellStyle name="40% - Accent2 3 3 4" xfId="1761"/>
    <cellStyle name="40% - Accent2 3 3 4 2" xfId="2489"/>
    <cellStyle name="40% - Accent2 3 3 4 2 2" xfId="4048"/>
    <cellStyle name="40% - Accent2 3 3 4 3" xfId="3322"/>
    <cellStyle name="40% - Accent2 3 3 5" xfId="2126"/>
    <cellStyle name="40% - Accent2 3 3 5 2" xfId="3685"/>
    <cellStyle name="40% - Accent2 3 3 6" xfId="2958"/>
    <cellStyle name="40% - Accent2 3 4" xfId="294"/>
    <cellStyle name="40% - Accent2 3 4 2" xfId="1764"/>
    <cellStyle name="40% - Accent2 3 4 2 2" xfId="2492"/>
    <cellStyle name="40% - Accent2 3 4 2 2 2" xfId="4051"/>
    <cellStyle name="40% - Accent2 3 4 2 3" xfId="3325"/>
    <cellStyle name="40% - Accent2 3 4 3" xfId="2129"/>
    <cellStyle name="40% - Accent2 3 4 3 2" xfId="3688"/>
    <cellStyle name="40% - Accent2 3 4 4" xfId="2961"/>
    <cellStyle name="40% - Accent2 3 5" xfId="295"/>
    <cellStyle name="40% - Accent2 3 5 2" xfId="1765"/>
    <cellStyle name="40% - Accent2 3 5 2 2" xfId="2493"/>
    <cellStyle name="40% - Accent2 3 5 2 2 2" xfId="4052"/>
    <cellStyle name="40% - Accent2 3 5 2 3" xfId="3326"/>
    <cellStyle name="40% - Accent2 3 5 3" xfId="2130"/>
    <cellStyle name="40% - Accent2 3 5 3 2" xfId="3689"/>
    <cellStyle name="40% - Accent2 3 5 4" xfId="2962"/>
    <cellStyle name="40% - Accent2 3 6" xfId="1658"/>
    <cellStyle name="40% - Accent2 3 6 2" xfId="2388"/>
    <cellStyle name="40% - Accent2 3 6 2 2" xfId="3947"/>
    <cellStyle name="40% - Accent2 3 6 3" xfId="3221"/>
    <cellStyle name="40% - Accent2 3 7" xfId="2025"/>
    <cellStyle name="40% - Accent2 3 7 2" xfId="3584"/>
    <cellStyle name="40% - Accent2 3 8" xfId="2857"/>
    <cellStyle name="40% - Accent2 4" xfId="146"/>
    <cellStyle name="40% - Accent2 4 2" xfId="1673"/>
    <cellStyle name="40% - Accent2 4 2 2" xfId="2401"/>
    <cellStyle name="40% - Accent2 4 2 2 2" xfId="3960"/>
    <cellStyle name="40% - Accent2 4 2 3" xfId="3234"/>
    <cellStyle name="40% - Accent2 4 3" xfId="2038"/>
    <cellStyle name="40% - Accent2 4 3 2" xfId="3597"/>
    <cellStyle name="40% - Accent2 4 4" xfId="2870"/>
    <cellStyle name="40% - Accent2 5" xfId="296"/>
    <cellStyle name="40% - Accent2 5 2" xfId="1766"/>
    <cellStyle name="40% - Accent2 5 2 2" xfId="2494"/>
    <cellStyle name="40% - Accent2 5 2 2 2" xfId="4053"/>
    <cellStyle name="40% - Accent2 5 2 3" xfId="3327"/>
    <cellStyle name="40% - Accent2 5 3" xfId="2131"/>
    <cellStyle name="40% - Accent2 5 3 2" xfId="3690"/>
    <cellStyle name="40% - Accent2 5 4" xfId="2963"/>
    <cellStyle name="40% - Accent2 6" xfId="1589"/>
    <cellStyle name="40% - Accent2 6 2" xfId="1958"/>
    <cellStyle name="40% - Accent2 6 2 2" xfId="2686"/>
    <cellStyle name="40% - Accent2 6 2 2 2" xfId="4245"/>
    <cellStyle name="40% - Accent2 6 2 3" xfId="3519"/>
    <cellStyle name="40% - Accent2 6 3" xfId="2323"/>
    <cellStyle name="40% - Accent2 6 3 2" xfId="3882"/>
    <cellStyle name="40% - Accent2 6 4" xfId="3156"/>
    <cellStyle name="40% - Accent2 7" xfId="1605"/>
    <cellStyle name="40% - Accent2 7 2" xfId="1971"/>
    <cellStyle name="40% - Accent2 7 2 2" xfId="2699"/>
    <cellStyle name="40% - Accent2 7 2 2 2" xfId="4258"/>
    <cellStyle name="40% - Accent2 7 2 3" xfId="3532"/>
    <cellStyle name="40% - Accent2 7 3" xfId="2336"/>
    <cellStyle name="40% - Accent2 7 3 2" xfId="3895"/>
    <cellStyle name="40% - Accent2 7 4" xfId="3169"/>
    <cellStyle name="40% - Accent2 8" xfId="1619"/>
    <cellStyle name="40% - Accent2 8 2" xfId="1984"/>
    <cellStyle name="40% - Accent2 8 2 2" xfId="2712"/>
    <cellStyle name="40% - Accent2 8 2 2 2" xfId="4271"/>
    <cellStyle name="40% - Accent2 8 2 3" xfId="3545"/>
    <cellStyle name="40% - Accent2 8 3" xfId="2349"/>
    <cellStyle name="40% - Accent2 8 3 2" xfId="3908"/>
    <cellStyle name="40% - Accent2 8 4" xfId="3182"/>
    <cellStyle name="40% - Accent2 9" xfId="1628"/>
    <cellStyle name="40% - Accent2 9 2" xfId="2358"/>
    <cellStyle name="40% - Accent2 9 2 2" xfId="3917"/>
    <cellStyle name="40% - Accent2 9 3" xfId="3191"/>
    <cellStyle name="40% - Accent3" xfId="45" builtinId="39" customBuiltin="1"/>
    <cellStyle name="40% - Accent3 10" xfId="1997"/>
    <cellStyle name="40% - Accent3 10 2" xfId="3556"/>
    <cellStyle name="40% - Accent3 11" xfId="2729"/>
    <cellStyle name="40% - Accent3 11 2" xfId="4285"/>
    <cellStyle name="40% - Accent3 12" xfId="2756"/>
    <cellStyle name="40% - Accent3 13" xfId="2772"/>
    <cellStyle name="40% - Accent3 14" xfId="2803"/>
    <cellStyle name="40% - Accent3 15" xfId="2829"/>
    <cellStyle name="40% - Accent3 16" xfId="4302"/>
    <cellStyle name="40% - Accent3 17" xfId="4330"/>
    <cellStyle name="40% - Accent3 18" xfId="4361"/>
    <cellStyle name="40% - Accent3 19" xfId="4392"/>
    <cellStyle name="40% - Accent3 2" xfId="69"/>
    <cellStyle name="40% - Accent3 2 10" xfId="2788"/>
    <cellStyle name="40% - Accent3 2 11" xfId="2816"/>
    <cellStyle name="40% - Accent3 2 12" xfId="2845"/>
    <cellStyle name="40% - Accent3 2 13" xfId="4315"/>
    <cellStyle name="40% - Accent3 2 14" xfId="4343"/>
    <cellStyle name="40% - Accent3 2 15" xfId="4374"/>
    <cellStyle name="40% - Accent3 2 16" xfId="4405"/>
    <cellStyle name="40% - Accent3 2 17" xfId="4434"/>
    <cellStyle name="40% - Accent3 2 18" xfId="4467"/>
    <cellStyle name="40% - Accent3 2 19" xfId="4508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54"/>
    <cellStyle name="40% - Accent3 2 2 3 2 3" xfId="3328"/>
    <cellStyle name="40% - Accent3 2 2 3 3" xfId="2132"/>
    <cellStyle name="40% - Accent3 2 2 3 3 2" xfId="3691"/>
    <cellStyle name="40% - Accent3 2 2 3 4" xfId="2964"/>
    <cellStyle name="40% - Accent3 2 20" xfId="4557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35"/>
    <cellStyle name="40% - Accent3 2 7 3" xfId="3209"/>
    <cellStyle name="40% - Accent3 2 8" xfId="2013"/>
    <cellStyle name="40% - Accent3 2 8 2" xfId="3572"/>
    <cellStyle name="40% - Accent3 2 9" xfId="2742"/>
    <cellStyle name="40% - Accent3 20" xfId="4421"/>
    <cellStyle name="40% - Accent3 21" xfId="4452"/>
    <cellStyle name="40% - Accent3 22" xfId="4481"/>
    <cellStyle name="40% - Accent3 23" xfId="4495"/>
    <cellStyle name="40% - Accent3 24" xfId="4525"/>
    <cellStyle name="40% - Accent3 25" xfId="4542"/>
    <cellStyle name="40% - Accent3 26" xfId="4578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56"/>
    <cellStyle name="40% - Accent3 3 2 2 2 3" xfId="3330"/>
    <cellStyle name="40% - Accent3 3 2 2 3" xfId="2134"/>
    <cellStyle name="40% - Accent3 3 2 2 3 2" xfId="3693"/>
    <cellStyle name="40% - Accent3 3 2 2 4" xfId="2966"/>
    <cellStyle name="40% - Accent3 3 2 3" xfId="306"/>
    <cellStyle name="40% - Accent3 3 2 3 2" xfId="1770"/>
    <cellStyle name="40% - Accent3 3 2 3 2 2" xfId="2498"/>
    <cellStyle name="40% - Accent3 3 2 3 2 2 2" xfId="4057"/>
    <cellStyle name="40% - Accent3 3 2 3 2 3" xfId="3331"/>
    <cellStyle name="40% - Accent3 3 2 3 3" xfId="2135"/>
    <cellStyle name="40% - Accent3 3 2 3 3 2" xfId="3694"/>
    <cellStyle name="40% - Accent3 3 2 3 4" xfId="2967"/>
    <cellStyle name="40% - Accent3 3 2 4" xfId="1768"/>
    <cellStyle name="40% - Accent3 3 2 4 2" xfId="2496"/>
    <cellStyle name="40% - Accent3 3 2 4 2 2" xfId="4055"/>
    <cellStyle name="40% - Accent3 3 2 4 3" xfId="3329"/>
    <cellStyle name="40% - Accent3 3 2 5" xfId="2133"/>
    <cellStyle name="40% - Accent3 3 2 5 2" xfId="3692"/>
    <cellStyle name="40% - Accent3 3 2 6" xfId="2965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59"/>
    <cellStyle name="40% - Accent3 3 3 2 2 3" xfId="3333"/>
    <cellStyle name="40% - Accent3 3 3 2 3" xfId="2137"/>
    <cellStyle name="40% - Accent3 3 3 2 3 2" xfId="3696"/>
    <cellStyle name="40% - Accent3 3 3 2 4" xfId="2969"/>
    <cellStyle name="40% - Accent3 3 3 3" xfId="309"/>
    <cellStyle name="40% - Accent3 3 3 3 2" xfId="1773"/>
    <cellStyle name="40% - Accent3 3 3 3 2 2" xfId="2501"/>
    <cellStyle name="40% - Accent3 3 3 3 2 2 2" xfId="4060"/>
    <cellStyle name="40% - Accent3 3 3 3 2 3" xfId="3334"/>
    <cellStyle name="40% - Accent3 3 3 3 3" xfId="2138"/>
    <cellStyle name="40% - Accent3 3 3 3 3 2" xfId="3697"/>
    <cellStyle name="40% - Accent3 3 3 3 4" xfId="2970"/>
    <cellStyle name="40% - Accent3 3 3 4" xfId="1771"/>
    <cellStyle name="40% - Accent3 3 3 4 2" xfId="2499"/>
    <cellStyle name="40% - Accent3 3 3 4 2 2" xfId="4058"/>
    <cellStyle name="40% - Accent3 3 3 4 3" xfId="3332"/>
    <cellStyle name="40% - Accent3 3 3 5" xfId="2136"/>
    <cellStyle name="40% - Accent3 3 3 5 2" xfId="3695"/>
    <cellStyle name="40% - Accent3 3 3 6" xfId="2968"/>
    <cellStyle name="40% - Accent3 3 4" xfId="310"/>
    <cellStyle name="40% - Accent3 3 4 2" xfId="1774"/>
    <cellStyle name="40% - Accent3 3 4 2 2" xfId="2502"/>
    <cellStyle name="40% - Accent3 3 4 2 2 2" xfId="4061"/>
    <cellStyle name="40% - Accent3 3 4 2 3" xfId="3335"/>
    <cellStyle name="40% - Accent3 3 4 3" xfId="2139"/>
    <cellStyle name="40% - Accent3 3 4 3 2" xfId="3698"/>
    <cellStyle name="40% - Accent3 3 4 4" xfId="2971"/>
    <cellStyle name="40% - Accent3 3 5" xfId="311"/>
    <cellStyle name="40% - Accent3 3 5 2" xfId="1775"/>
    <cellStyle name="40% - Accent3 3 5 2 2" xfId="2503"/>
    <cellStyle name="40% - Accent3 3 5 2 2 2" xfId="4062"/>
    <cellStyle name="40% - Accent3 3 5 2 3" xfId="3336"/>
    <cellStyle name="40% - Accent3 3 5 3" xfId="2140"/>
    <cellStyle name="40% - Accent3 3 5 3 2" xfId="3699"/>
    <cellStyle name="40% - Accent3 3 5 4" xfId="2972"/>
    <cellStyle name="40% - Accent3 3 6" xfId="1659"/>
    <cellStyle name="40% - Accent3 3 6 2" xfId="2389"/>
    <cellStyle name="40% - Accent3 3 6 2 2" xfId="3948"/>
    <cellStyle name="40% - Accent3 3 6 3" xfId="3222"/>
    <cellStyle name="40% - Accent3 3 7" xfId="2026"/>
    <cellStyle name="40% - Accent3 3 7 2" xfId="3585"/>
    <cellStyle name="40% - Accent3 3 8" xfId="2858"/>
    <cellStyle name="40% - Accent3 4" xfId="147"/>
    <cellStyle name="40% - Accent3 4 2" xfId="1674"/>
    <cellStyle name="40% - Accent3 4 2 2" xfId="2402"/>
    <cellStyle name="40% - Accent3 4 2 2 2" xfId="3961"/>
    <cellStyle name="40% - Accent3 4 2 3" xfId="3235"/>
    <cellStyle name="40% - Accent3 4 3" xfId="2039"/>
    <cellStyle name="40% - Accent3 4 3 2" xfId="3598"/>
    <cellStyle name="40% - Accent3 4 4" xfId="2871"/>
    <cellStyle name="40% - Accent3 5" xfId="312"/>
    <cellStyle name="40% - Accent3 5 2" xfId="1776"/>
    <cellStyle name="40% - Accent3 5 2 2" xfId="2504"/>
    <cellStyle name="40% - Accent3 5 2 2 2" xfId="4063"/>
    <cellStyle name="40% - Accent3 5 2 3" xfId="3337"/>
    <cellStyle name="40% - Accent3 5 3" xfId="2141"/>
    <cellStyle name="40% - Accent3 5 3 2" xfId="3700"/>
    <cellStyle name="40% - Accent3 5 4" xfId="2973"/>
    <cellStyle name="40% - Accent3 6" xfId="1590"/>
    <cellStyle name="40% - Accent3 6 2" xfId="1959"/>
    <cellStyle name="40% - Accent3 6 2 2" xfId="2687"/>
    <cellStyle name="40% - Accent3 6 2 2 2" xfId="4246"/>
    <cellStyle name="40% - Accent3 6 2 3" xfId="3520"/>
    <cellStyle name="40% - Accent3 6 3" xfId="2324"/>
    <cellStyle name="40% - Accent3 6 3 2" xfId="3883"/>
    <cellStyle name="40% - Accent3 6 4" xfId="3157"/>
    <cellStyle name="40% - Accent3 7" xfId="1606"/>
    <cellStyle name="40% - Accent3 7 2" xfId="1972"/>
    <cellStyle name="40% - Accent3 7 2 2" xfId="2700"/>
    <cellStyle name="40% - Accent3 7 2 2 2" xfId="4259"/>
    <cellStyle name="40% - Accent3 7 2 3" xfId="3533"/>
    <cellStyle name="40% - Accent3 7 3" xfId="2337"/>
    <cellStyle name="40% - Accent3 7 3 2" xfId="3896"/>
    <cellStyle name="40% - Accent3 7 4" xfId="3170"/>
    <cellStyle name="40% - Accent3 8" xfId="1620"/>
    <cellStyle name="40% - Accent3 8 2" xfId="1985"/>
    <cellStyle name="40% - Accent3 8 2 2" xfId="2713"/>
    <cellStyle name="40% - Accent3 8 2 2 2" xfId="4272"/>
    <cellStyle name="40% - Accent3 8 2 3" xfId="3546"/>
    <cellStyle name="40% - Accent3 8 3" xfId="2350"/>
    <cellStyle name="40% - Accent3 8 3 2" xfId="3909"/>
    <cellStyle name="40% - Accent3 8 4" xfId="3183"/>
    <cellStyle name="40% - Accent3 9" xfId="1630"/>
    <cellStyle name="40% - Accent3 9 2" xfId="2360"/>
    <cellStyle name="40% - Accent3 9 2 2" xfId="3919"/>
    <cellStyle name="40% - Accent3 9 3" xfId="3193"/>
    <cellStyle name="40% - Accent4" xfId="49" builtinId="43" customBuiltin="1"/>
    <cellStyle name="40% - Accent4 10" xfId="1999"/>
    <cellStyle name="40% - Accent4 10 2" xfId="3558"/>
    <cellStyle name="40% - Accent4 11" xfId="2731"/>
    <cellStyle name="40% - Accent4 11 2" xfId="4286"/>
    <cellStyle name="40% - Accent4 12" xfId="2758"/>
    <cellStyle name="40% - Accent4 13" xfId="2773"/>
    <cellStyle name="40% - Accent4 14" xfId="2805"/>
    <cellStyle name="40% - Accent4 15" xfId="2831"/>
    <cellStyle name="40% - Accent4 16" xfId="4304"/>
    <cellStyle name="40% - Accent4 17" xfId="4332"/>
    <cellStyle name="40% - Accent4 18" xfId="4363"/>
    <cellStyle name="40% - Accent4 19" xfId="4394"/>
    <cellStyle name="40% - Accent4 2" xfId="70"/>
    <cellStyle name="40% - Accent4 2 10" xfId="2790"/>
    <cellStyle name="40% - Accent4 2 11" xfId="2818"/>
    <cellStyle name="40% - Accent4 2 12" xfId="2846"/>
    <cellStyle name="40% - Accent4 2 13" xfId="4317"/>
    <cellStyle name="40% - Accent4 2 14" xfId="4345"/>
    <cellStyle name="40% - Accent4 2 15" xfId="4376"/>
    <cellStyle name="40% - Accent4 2 16" xfId="4407"/>
    <cellStyle name="40% - Accent4 2 17" xfId="4436"/>
    <cellStyle name="40% - Accent4 2 18" xfId="4469"/>
    <cellStyle name="40% - Accent4 2 19" xfId="451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64"/>
    <cellStyle name="40% - Accent4 2 2 3 2 3" xfId="3338"/>
    <cellStyle name="40% - Accent4 2 2 3 3" xfId="2142"/>
    <cellStyle name="40% - Accent4 2 2 3 3 2" xfId="3701"/>
    <cellStyle name="40% - Accent4 2 2 3 4" xfId="2974"/>
    <cellStyle name="40% - Accent4 2 20" xfId="4559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36"/>
    <cellStyle name="40% - Accent4 2 7 3" xfId="3210"/>
    <cellStyle name="40% - Accent4 2 8" xfId="2014"/>
    <cellStyle name="40% - Accent4 2 8 2" xfId="3573"/>
    <cellStyle name="40% - Accent4 2 9" xfId="2744"/>
    <cellStyle name="40% - Accent4 20" xfId="4423"/>
    <cellStyle name="40% - Accent4 21" xfId="4454"/>
    <cellStyle name="40% - Accent4 22" xfId="4483"/>
    <cellStyle name="40% - Accent4 23" xfId="4497"/>
    <cellStyle name="40% - Accent4 24" xfId="4527"/>
    <cellStyle name="40% - Accent4 25" xfId="4544"/>
    <cellStyle name="40% - Accent4 26" xfId="4580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66"/>
    <cellStyle name="40% - Accent4 3 2 2 2 3" xfId="3340"/>
    <cellStyle name="40% - Accent4 3 2 2 3" xfId="2144"/>
    <cellStyle name="40% - Accent4 3 2 2 3 2" xfId="3703"/>
    <cellStyle name="40% - Accent4 3 2 2 4" xfId="2976"/>
    <cellStyle name="40% - Accent4 3 2 3" xfId="322"/>
    <cellStyle name="40% - Accent4 3 2 3 2" xfId="1780"/>
    <cellStyle name="40% - Accent4 3 2 3 2 2" xfId="2508"/>
    <cellStyle name="40% - Accent4 3 2 3 2 2 2" xfId="4067"/>
    <cellStyle name="40% - Accent4 3 2 3 2 3" xfId="3341"/>
    <cellStyle name="40% - Accent4 3 2 3 3" xfId="2145"/>
    <cellStyle name="40% - Accent4 3 2 3 3 2" xfId="3704"/>
    <cellStyle name="40% - Accent4 3 2 3 4" xfId="2977"/>
    <cellStyle name="40% - Accent4 3 2 4" xfId="1778"/>
    <cellStyle name="40% - Accent4 3 2 4 2" xfId="2506"/>
    <cellStyle name="40% - Accent4 3 2 4 2 2" xfId="4065"/>
    <cellStyle name="40% - Accent4 3 2 4 3" xfId="3339"/>
    <cellStyle name="40% - Accent4 3 2 5" xfId="2143"/>
    <cellStyle name="40% - Accent4 3 2 5 2" xfId="3702"/>
    <cellStyle name="40% - Accent4 3 2 6" xfId="2975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69"/>
    <cellStyle name="40% - Accent4 3 3 2 2 3" xfId="3343"/>
    <cellStyle name="40% - Accent4 3 3 2 3" xfId="2147"/>
    <cellStyle name="40% - Accent4 3 3 2 3 2" xfId="3706"/>
    <cellStyle name="40% - Accent4 3 3 2 4" xfId="2979"/>
    <cellStyle name="40% - Accent4 3 3 3" xfId="325"/>
    <cellStyle name="40% - Accent4 3 3 3 2" xfId="1783"/>
    <cellStyle name="40% - Accent4 3 3 3 2 2" xfId="2511"/>
    <cellStyle name="40% - Accent4 3 3 3 2 2 2" xfId="4070"/>
    <cellStyle name="40% - Accent4 3 3 3 2 3" xfId="3344"/>
    <cellStyle name="40% - Accent4 3 3 3 3" xfId="2148"/>
    <cellStyle name="40% - Accent4 3 3 3 3 2" xfId="3707"/>
    <cellStyle name="40% - Accent4 3 3 3 4" xfId="2980"/>
    <cellStyle name="40% - Accent4 3 3 4" xfId="1781"/>
    <cellStyle name="40% - Accent4 3 3 4 2" xfId="2509"/>
    <cellStyle name="40% - Accent4 3 3 4 2 2" xfId="4068"/>
    <cellStyle name="40% - Accent4 3 3 4 3" xfId="3342"/>
    <cellStyle name="40% - Accent4 3 3 5" xfId="2146"/>
    <cellStyle name="40% - Accent4 3 3 5 2" xfId="3705"/>
    <cellStyle name="40% - Accent4 3 3 6" xfId="2978"/>
    <cellStyle name="40% - Accent4 3 4" xfId="326"/>
    <cellStyle name="40% - Accent4 3 4 2" xfId="1784"/>
    <cellStyle name="40% - Accent4 3 4 2 2" xfId="2512"/>
    <cellStyle name="40% - Accent4 3 4 2 2 2" xfId="4071"/>
    <cellStyle name="40% - Accent4 3 4 2 3" xfId="3345"/>
    <cellStyle name="40% - Accent4 3 4 3" xfId="2149"/>
    <cellStyle name="40% - Accent4 3 4 3 2" xfId="3708"/>
    <cellStyle name="40% - Accent4 3 4 4" xfId="2981"/>
    <cellStyle name="40% - Accent4 3 5" xfId="327"/>
    <cellStyle name="40% - Accent4 3 5 2" xfId="1785"/>
    <cellStyle name="40% - Accent4 3 5 2 2" xfId="2513"/>
    <cellStyle name="40% - Accent4 3 5 2 2 2" xfId="4072"/>
    <cellStyle name="40% - Accent4 3 5 2 3" xfId="3346"/>
    <cellStyle name="40% - Accent4 3 5 3" xfId="2150"/>
    <cellStyle name="40% - Accent4 3 5 3 2" xfId="3709"/>
    <cellStyle name="40% - Accent4 3 5 4" xfId="2982"/>
    <cellStyle name="40% - Accent4 3 6" xfId="1660"/>
    <cellStyle name="40% - Accent4 3 6 2" xfId="2390"/>
    <cellStyle name="40% - Accent4 3 6 2 2" xfId="3949"/>
    <cellStyle name="40% - Accent4 3 6 3" xfId="3223"/>
    <cellStyle name="40% - Accent4 3 7" xfId="2027"/>
    <cellStyle name="40% - Accent4 3 7 2" xfId="3586"/>
    <cellStyle name="40% - Accent4 3 8" xfId="2859"/>
    <cellStyle name="40% - Accent4 4" xfId="148"/>
    <cellStyle name="40% - Accent4 4 2" xfId="1675"/>
    <cellStyle name="40% - Accent4 4 2 2" xfId="2403"/>
    <cellStyle name="40% - Accent4 4 2 2 2" xfId="3962"/>
    <cellStyle name="40% - Accent4 4 2 3" xfId="3236"/>
    <cellStyle name="40% - Accent4 4 3" xfId="2040"/>
    <cellStyle name="40% - Accent4 4 3 2" xfId="3599"/>
    <cellStyle name="40% - Accent4 4 4" xfId="2872"/>
    <cellStyle name="40% - Accent4 5" xfId="328"/>
    <cellStyle name="40% - Accent4 5 2" xfId="1786"/>
    <cellStyle name="40% - Accent4 5 2 2" xfId="2514"/>
    <cellStyle name="40% - Accent4 5 2 2 2" xfId="4073"/>
    <cellStyle name="40% - Accent4 5 2 3" xfId="3347"/>
    <cellStyle name="40% - Accent4 5 3" xfId="2151"/>
    <cellStyle name="40% - Accent4 5 3 2" xfId="3710"/>
    <cellStyle name="40% - Accent4 5 4" xfId="2983"/>
    <cellStyle name="40% - Accent4 6" xfId="1591"/>
    <cellStyle name="40% - Accent4 6 2" xfId="1960"/>
    <cellStyle name="40% - Accent4 6 2 2" xfId="2688"/>
    <cellStyle name="40% - Accent4 6 2 2 2" xfId="4247"/>
    <cellStyle name="40% - Accent4 6 2 3" xfId="3521"/>
    <cellStyle name="40% - Accent4 6 3" xfId="2325"/>
    <cellStyle name="40% - Accent4 6 3 2" xfId="3884"/>
    <cellStyle name="40% - Accent4 6 4" xfId="3158"/>
    <cellStyle name="40% - Accent4 7" xfId="1607"/>
    <cellStyle name="40% - Accent4 7 2" xfId="1973"/>
    <cellStyle name="40% - Accent4 7 2 2" xfId="2701"/>
    <cellStyle name="40% - Accent4 7 2 2 2" xfId="4260"/>
    <cellStyle name="40% - Accent4 7 2 3" xfId="3534"/>
    <cellStyle name="40% - Accent4 7 3" xfId="2338"/>
    <cellStyle name="40% - Accent4 7 3 2" xfId="3897"/>
    <cellStyle name="40% - Accent4 7 4" xfId="3171"/>
    <cellStyle name="40% - Accent4 8" xfId="1621"/>
    <cellStyle name="40% - Accent4 8 2" xfId="1986"/>
    <cellStyle name="40% - Accent4 8 2 2" xfId="2714"/>
    <cellStyle name="40% - Accent4 8 2 2 2" xfId="4273"/>
    <cellStyle name="40% - Accent4 8 2 3" xfId="3547"/>
    <cellStyle name="40% - Accent4 8 3" xfId="2351"/>
    <cellStyle name="40% - Accent4 8 3 2" xfId="3910"/>
    <cellStyle name="40% - Accent4 8 4" xfId="3184"/>
    <cellStyle name="40% - Accent4 9" xfId="1632"/>
    <cellStyle name="40% - Accent4 9 2" xfId="2362"/>
    <cellStyle name="40% - Accent4 9 2 2" xfId="3921"/>
    <cellStyle name="40% - Accent4 9 3" xfId="3195"/>
    <cellStyle name="40% - Accent5" xfId="53" builtinId="47" customBuiltin="1"/>
    <cellStyle name="40% - Accent5 10" xfId="2001"/>
    <cellStyle name="40% - Accent5 10 2" xfId="3560"/>
    <cellStyle name="40% - Accent5 11" xfId="2733"/>
    <cellStyle name="40% - Accent5 11 2" xfId="4287"/>
    <cellStyle name="40% - Accent5 12" xfId="2760"/>
    <cellStyle name="40% - Accent5 13" xfId="2774"/>
    <cellStyle name="40% - Accent5 14" xfId="2807"/>
    <cellStyle name="40% - Accent5 15" xfId="2833"/>
    <cellStyle name="40% - Accent5 16" xfId="4306"/>
    <cellStyle name="40% - Accent5 17" xfId="4334"/>
    <cellStyle name="40% - Accent5 18" xfId="4365"/>
    <cellStyle name="40% - Accent5 19" xfId="4396"/>
    <cellStyle name="40% - Accent5 2" xfId="71"/>
    <cellStyle name="40% - Accent5 2 10" xfId="2792"/>
    <cellStyle name="40% - Accent5 2 11" xfId="2820"/>
    <cellStyle name="40% - Accent5 2 12" xfId="2847"/>
    <cellStyle name="40% - Accent5 2 13" xfId="4319"/>
    <cellStyle name="40% - Accent5 2 14" xfId="4347"/>
    <cellStyle name="40% - Accent5 2 15" xfId="4378"/>
    <cellStyle name="40% - Accent5 2 16" xfId="4409"/>
    <cellStyle name="40% - Accent5 2 17" xfId="4438"/>
    <cellStyle name="40% - Accent5 2 18" xfId="4471"/>
    <cellStyle name="40% - Accent5 2 19" xfId="4512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74"/>
    <cellStyle name="40% - Accent5 2 2 3 2 3" xfId="3348"/>
    <cellStyle name="40% - Accent5 2 2 3 3" xfId="2152"/>
    <cellStyle name="40% - Accent5 2 2 3 3 2" xfId="3711"/>
    <cellStyle name="40% - Accent5 2 2 3 4" xfId="2984"/>
    <cellStyle name="40% - Accent5 2 20" xfId="4561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37"/>
    <cellStyle name="40% - Accent5 2 7 3" xfId="3211"/>
    <cellStyle name="40% - Accent5 2 8" xfId="2015"/>
    <cellStyle name="40% - Accent5 2 8 2" xfId="3574"/>
    <cellStyle name="40% - Accent5 2 9" xfId="2746"/>
    <cellStyle name="40% - Accent5 20" xfId="4425"/>
    <cellStyle name="40% - Accent5 21" xfId="4456"/>
    <cellStyle name="40% - Accent5 22" xfId="4485"/>
    <cellStyle name="40% - Accent5 23" xfId="4499"/>
    <cellStyle name="40% - Accent5 24" xfId="4529"/>
    <cellStyle name="40% - Accent5 25" xfId="4546"/>
    <cellStyle name="40% - Accent5 26" xfId="4582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76"/>
    <cellStyle name="40% - Accent5 3 2 2 2 3" xfId="3350"/>
    <cellStyle name="40% - Accent5 3 2 2 3" xfId="2154"/>
    <cellStyle name="40% - Accent5 3 2 2 3 2" xfId="3713"/>
    <cellStyle name="40% - Accent5 3 2 2 4" xfId="2986"/>
    <cellStyle name="40% - Accent5 3 2 3" xfId="338"/>
    <cellStyle name="40% - Accent5 3 2 3 2" xfId="1790"/>
    <cellStyle name="40% - Accent5 3 2 3 2 2" xfId="2518"/>
    <cellStyle name="40% - Accent5 3 2 3 2 2 2" xfId="4077"/>
    <cellStyle name="40% - Accent5 3 2 3 2 3" xfId="3351"/>
    <cellStyle name="40% - Accent5 3 2 3 3" xfId="2155"/>
    <cellStyle name="40% - Accent5 3 2 3 3 2" xfId="3714"/>
    <cellStyle name="40% - Accent5 3 2 3 4" xfId="2987"/>
    <cellStyle name="40% - Accent5 3 2 4" xfId="1788"/>
    <cellStyle name="40% - Accent5 3 2 4 2" xfId="2516"/>
    <cellStyle name="40% - Accent5 3 2 4 2 2" xfId="4075"/>
    <cellStyle name="40% - Accent5 3 2 4 3" xfId="3349"/>
    <cellStyle name="40% - Accent5 3 2 5" xfId="2153"/>
    <cellStyle name="40% - Accent5 3 2 5 2" xfId="3712"/>
    <cellStyle name="40% - Accent5 3 2 6" xfId="2985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079"/>
    <cellStyle name="40% - Accent5 3 3 2 2 3" xfId="3353"/>
    <cellStyle name="40% - Accent5 3 3 2 3" xfId="2157"/>
    <cellStyle name="40% - Accent5 3 3 2 3 2" xfId="3716"/>
    <cellStyle name="40% - Accent5 3 3 2 4" xfId="2989"/>
    <cellStyle name="40% - Accent5 3 3 3" xfId="341"/>
    <cellStyle name="40% - Accent5 3 3 3 2" xfId="1793"/>
    <cellStyle name="40% - Accent5 3 3 3 2 2" xfId="2521"/>
    <cellStyle name="40% - Accent5 3 3 3 2 2 2" xfId="4080"/>
    <cellStyle name="40% - Accent5 3 3 3 2 3" xfId="3354"/>
    <cellStyle name="40% - Accent5 3 3 3 3" xfId="2158"/>
    <cellStyle name="40% - Accent5 3 3 3 3 2" xfId="3717"/>
    <cellStyle name="40% - Accent5 3 3 3 4" xfId="2990"/>
    <cellStyle name="40% - Accent5 3 3 4" xfId="1791"/>
    <cellStyle name="40% - Accent5 3 3 4 2" xfId="2519"/>
    <cellStyle name="40% - Accent5 3 3 4 2 2" xfId="4078"/>
    <cellStyle name="40% - Accent5 3 3 4 3" xfId="3352"/>
    <cellStyle name="40% - Accent5 3 3 5" xfId="2156"/>
    <cellStyle name="40% - Accent5 3 3 5 2" xfId="3715"/>
    <cellStyle name="40% - Accent5 3 3 6" xfId="2988"/>
    <cellStyle name="40% - Accent5 3 4" xfId="342"/>
    <cellStyle name="40% - Accent5 3 4 2" xfId="1794"/>
    <cellStyle name="40% - Accent5 3 4 2 2" xfId="2522"/>
    <cellStyle name="40% - Accent5 3 4 2 2 2" xfId="4081"/>
    <cellStyle name="40% - Accent5 3 4 2 3" xfId="3355"/>
    <cellStyle name="40% - Accent5 3 4 3" xfId="2159"/>
    <cellStyle name="40% - Accent5 3 4 3 2" xfId="3718"/>
    <cellStyle name="40% - Accent5 3 4 4" xfId="2991"/>
    <cellStyle name="40% - Accent5 3 5" xfId="343"/>
    <cellStyle name="40% - Accent5 3 5 2" xfId="1795"/>
    <cellStyle name="40% - Accent5 3 5 2 2" xfId="2523"/>
    <cellStyle name="40% - Accent5 3 5 2 2 2" xfId="4082"/>
    <cellStyle name="40% - Accent5 3 5 2 3" xfId="3356"/>
    <cellStyle name="40% - Accent5 3 5 3" xfId="2160"/>
    <cellStyle name="40% - Accent5 3 5 3 2" xfId="3719"/>
    <cellStyle name="40% - Accent5 3 5 4" xfId="2992"/>
    <cellStyle name="40% - Accent5 3 6" xfId="1661"/>
    <cellStyle name="40% - Accent5 3 6 2" xfId="2391"/>
    <cellStyle name="40% - Accent5 3 6 2 2" xfId="3950"/>
    <cellStyle name="40% - Accent5 3 6 3" xfId="3224"/>
    <cellStyle name="40% - Accent5 3 7" xfId="2028"/>
    <cellStyle name="40% - Accent5 3 7 2" xfId="3587"/>
    <cellStyle name="40% - Accent5 3 8" xfId="2860"/>
    <cellStyle name="40% - Accent5 4" xfId="149"/>
    <cellStyle name="40% - Accent5 4 2" xfId="1676"/>
    <cellStyle name="40% - Accent5 4 2 2" xfId="2404"/>
    <cellStyle name="40% - Accent5 4 2 2 2" xfId="3963"/>
    <cellStyle name="40% - Accent5 4 2 3" xfId="3237"/>
    <cellStyle name="40% - Accent5 4 3" xfId="2041"/>
    <cellStyle name="40% - Accent5 4 3 2" xfId="3600"/>
    <cellStyle name="40% - Accent5 4 4" xfId="2873"/>
    <cellStyle name="40% - Accent5 5" xfId="344"/>
    <cellStyle name="40% - Accent5 5 2" xfId="1796"/>
    <cellStyle name="40% - Accent5 5 2 2" xfId="2524"/>
    <cellStyle name="40% - Accent5 5 2 2 2" xfId="4083"/>
    <cellStyle name="40% - Accent5 5 2 3" xfId="3357"/>
    <cellStyle name="40% - Accent5 5 3" xfId="2161"/>
    <cellStyle name="40% - Accent5 5 3 2" xfId="3720"/>
    <cellStyle name="40% - Accent5 5 4" xfId="2993"/>
    <cellStyle name="40% - Accent5 6" xfId="1592"/>
    <cellStyle name="40% - Accent5 6 2" xfId="1961"/>
    <cellStyle name="40% - Accent5 6 2 2" xfId="2689"/>
    <cellStyle name="40% - Accent5 6 2 2 2" xfId="4248"/>
    <cellStyle name="40% - Accent5 6 2 3" xfId="3522"/>
    <cellStyle name="40% - Accent5 6 3" xfId="2326"/>
    <cellStyle name="40% - Accent5 6 3 2" xfId="3885"/>
    <cellStyle name="40% - Accent5 6 4" xfId="3159"/>
    <cellStyle name="40% - Accent5 7" xfId="1608"/>
    <cellStyle name="40% - Accent5 7 2" xfId="1974"/>
    <cellStyle name="40% - Accent5 7 2 2" xfId="2702"/>
    <cellStyle name="40% - Accent5 7 2 2 2" xfId="4261"/>
    <cellStyle name="40% - Accent5 7 2 3" xfId="3535"/>
    <cellStyle name="40% - Accent5 7 3" xfId="2339"/>
    <cellStyle name="40% - Accent5 7 3 2" xfId="3898"/>
    <cellStyle name="40% - Accent5 7 4" xfId="3172"/>
    <cellStyle name="40% - Accent5 8" xfId="1622"/>
    <cellStyle name="40% - Accent5 8 2" xfId="1987"/>
    <cellStyle name="40% - Accent5 8 2 2" xfId="2715"/>
    <cellStyle name="40% - Accent5 8 2 2 2" xfId="4274"/>
    <cellStyle name="40% - Accent5 8 2 3" xfId="3548"/>
    <cellStyle name="40% - Accent5 8 3" xfId="2352"/>
    <cellStyle name="40% - Accent5 8 3 2" xfId="3911"/>
    <cellStyle name="40% - Accent5 8 4" xfId="3185"/>
    <cellStyle name="40% - Accent5 9" xfId="1634"/>
    <cellStyle name="40% - Accent5 9 2" xfId="2364"/>
    <cellStyle name="40% - Accent5 9 2 2" xfId="3923"/>
    <cellStyle name="40% - Accent5 9 3" xfId="3197"/>
    <cellStyle name="40% - Accent6" xfId="57" builtinId="51" customBuiltin="1"/>
    <cellStyle name="40% - Accent6 10" xfId="2003"/>
    <cellStyle name="40% - Accent6 10 2" xfId="3562"/>
    <cellStyle name="40% - Accent6 11" xfId="2735"/>
    <cellStyle name="40% - Accent6 11 2" xfId="4288"/>
    <cellStyle name="40% - Accent6 12" xfId="2762"/>
    <cellStyle name="40% - Accent6 13" xfId="2775"/>
    <cellStyle name="40% - Accent6 14" xfId="2809"/>
    <cellStyle name="40% - Accent6 15" xfId="2835"/>
    <cellStyle name="40% - Accent6 16" xfId="4308"/>
    <cellStyle name="40% - Accent6 17" xfId="4336"/>
    <cellStyle name="40% - Accent6 18" xfId="4367"/>
    <cellStyle name="40% - Accent6 19" xfId="4398"/>
    <cellStyle name="40% - Accent6 2" xfId="72"/>
    <cellStyle name="40% - Accent6 2 10" xfId="2794"/>
    <cellStyle name="40% - Accent6 2 11" xfId="2822"/>
    <cellStyle name="40% - Accent6 2 12" xfId="2848"/>
    <cellStyle name="40% - Accent6 2 13" xfId="4321"/>
    <cellStyle name="40% - Accent6 2 14" xfId="4349"/>
    <cellStyle name="40% - Accent6 2 15" xfId="4380"/>
    <cellStyle name="40% - Accent6 2 16" xfId="4411"/>
    <cellStyle name="40% - Accent6 2 17" xfId="4440"/>
    <cellStyle name="40% - Accent6 2 18" xfId="4473"/>
    <cellStyle name="40% - Accent6 2 19" xfId="4514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084"/>
    <cellStyle name="40% - Accent6 2 2 3 2 3" xfId="3358"/>
    <cellStyle name="40% - Accent6 2 2 3 3" xfId="2162"/>
    <cellStyle name="40% - Accent6 2 2 3 3 2" xfId="3721"/>
    <cellStyle name="40% - Accent6 2 2 3 4" xfId="2994"/>
    <cellStyle name="40% - Accent6 2 20" xfId="4563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38"/>
    <cellStyle name="40% - Accent6 2 7 3" xfId="3212"/>
    <cellStyle name="40% - Accent6 2 8" xfId="2016"/>
    <cellStyle name="40% - Accent6 2 8 2" xfId="3575"/>
    <cellStyle name="40% - Accent6 2 9" xfId="2748"/>
    <cellStyle name="40% - Accent6 20" xfId="4427"/>
    <cellStyle name="40% - Accent6 21" xfId="4459"/>
    <cellStyle name="40% - Accent6 22" xfId="4487"/>
    <cellStyle name="40% - Accent6 23" xfId="4501"/>
    <cellStyle name="40% - Accent6 24" xfId="4531"/>
    <cellStyle name="40% - Accent6 25" xfId="4548"/>
    <cellStyle name="40% - Accent6 26" xfId="4584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086"/>
    <cellStyle name="40% - Accent6 3 2 2 2 3" xfId="3360"/>
    <cellStyle name="40% - Accent6 3 2 2 3" xfId="2164"/>
    <cellStyle name="40% - Accent6 3 2 2 3 2" xfId="3723"/>
    <cellStyle name="40% - Accent6 3 2 2 4" xfId="2996"/>
    <cellStyle name="40% - Accent6 3 2 3" xfId="354"/>
    <cellStyle name="40% - Accent6 3 2 3 2" xfId="1800"/>
    <cellStyle name="40% - Accent6 3 2 3 2 2" xfId="2528"/>
    <cellStyle name="40% - Accent6 3 2 3 2 2 2" xfId="4087"/>
    <cellStyle name="40% - Accent6 3 2 3 2 3" xfId="3361"/>
    <cellStyle name="40% - Accent6 3 2 3 3" xfId="2165"/>
    <cellStyle name="40% - Accent6 3 2 3 3 2" xfId="3724"/>
    <cellStyle name="40% - Accent6 3 2 3 4" xfId="2997"/>
    <cellStyle name="40% - Accent6 3 2 4" xfId="1798"/>
    <cellStyle name="40% - Accent6 3 2 4 2" xfId="2526"/>
    <cellStyle name="40% - Accent6 3 2 4 2 2" xfId="4085"/>
    <cellStyle name="40% - Accent6 3 2 4 3" xfId="3359"/>
    <cellStyle name="40% - Accent6 3 2 5" xfId="2163"/>
    <cellStyle name="40% - Accent6 3 2 5 2" xfId="3722"/>
    <cellStyle name="40% - Accent6 3 2 6" xfId="2995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089"/>
    <cellStyle name="40% - Accent6 3 3 2 2 3" xfId="3363"/>
    <cellStyle name="40% - Accent6 3 3 2 3" xfId="2167"/>
    <cellStyle name="40% - Accent6 3 3 2 3 2" xfId="3726"/>
    <cellStyle name="40% - Accent6 3 3 2 4" xfId="2999"/>
    <cellStyle name="40% - Accent6 3 3 3" xfId="357"/>
    <cellStyle name="40% - Accent6 3 3 3 2" xfId="1803"/>
    <cellStyle name="40% - Accent6 3 3 3 2 2" xfId="2531"/>
    <cellStyle name="40% - Accent6 3 3 3 2 2 2" xfId="4090"/>
    <cellStyle name="40% - Accent6 3 3 3 2 3" xfId="3364"/>
    <cellStyle name="40% - Accent6 3 3 3 3" xfId="2168"/>
    <cellStyle name="40% - Accent6 3 3 3 3 2" xfId="3727"/>
    <cellStyle name="40% - Accent6 3 3 3 4" xfId="3000"/>
    <cellStyle name="40% - Accent6 3 3 4" xfId="1801"/>
    <cellStyle name="40% - Accent6 3 3 4 2" xfId="2529"/>
    <cellStyle name="40% - Accent6 3 3 4 2 2" xfId="4088"/>
    <cellStyle name="40% - Accent6 3 3 4 3" xfId="3362"/>
    <cellStyle name="40% - Accent6 3 3 5" xfId="2166"/>
    <cellStyle name="40% - Accent6 3 3 5 2" xfId="3725"/>
    <cellStyle name="40% - Accent6 3 3 6" xfId="2998"/>
    <cellStyle name="40% - Accent6 3 4" xfId="358"/>
    <cellStyle name="40% - Accent6 3 4 2" xfId="1804"/>
    <cellStyle name="40% - Accent6 3 4 2 2" xfId="2532"/>
    <cellStyle name="40% - Accent6 3 4 2 2 2" xfId="4091"/>
    <cellStyle name="40% - Accent6 3 4 2 3" xfId="3365"/>
    <cellStyle name="40% - Accent6 3 4 3" xfId="2169"/>
    <cellStyle name="40% - Accent6 3 4 3 2" xfId="3728"/>
    <cellStyle name="40% - Accent6 3 4 4" xfId="3001"/>
    <cellStyle name="40% - Accent6 3 5" xfId="359"/>
    <cellStyle name="40% - Accent6 3 5 2" xfId="1805"/>
    <cellStyle name="40% - Accent6 3 5 2 2" xfId="2533"/>
    <cellStyle name="40% - Accent6 3 5 2 2 2" xfId="4092"/>
    <cellStyle name="40% - Accent6 3 5 2 3" xfId="3366"/>
    <cellStyle name="40% - Accent6 3 5 3" xfId="2170"/>
    <cellStyle name="40% - Accent6 3 5 3 2" xfId="3729"/>
    <cellStyle name="40% - Accent6 3 5 4" xfId="3002"/>
    <cellStyle name="40% - Accent6 3 6" xfId="1662"/>
    <cellStyle name="40% - Accent6 3 6 2" xfId="2392"/>
    <cellStyle name="40% - Accent6 3 6 2 2" xfId="3951"/>
    <cellStyle name="40% - Accent6 3 6 3" xfId="3225"/>
    <cellStyle name="40% - Accent6 3 7" xfId="2029"/>
    <cellStyle name="40% - Accent6 3 7 2" xfId="3588"/>
    <cellStyle name="40% - Accent6 3 8" xfId="2861"/>
    <cellStyle name="40% - Accent6 4" xfId="150"/>
    <cellStyle name="40% - Accent6 4 2" xfId="1677"/>
    <cellStyle name="40% - Accent6 4 2 2" xfId="2405"/>
    <cellStyle name="40% - Accent6 4 2 2 2" xfId="3964"/>
    <cellStyle name="40% - Accent6 4 2 3" xfId="3238"/>
    <cellStyle name="40% - Accent6 4 3" xfId="2042"/>
    <cellStyle name="40% - Accent6 4 3 2" xfId="3601"/>
    <cellStyle name="40% - Accent6 4 4" xfId="2874"/>
    <cellStyle name="40% - Accent6 5" xfId="360"/>
    <cellStyle name="40% - Accent6 5 2" xfId="1806"/>
    <cellStyle name="40% - Accent6 5 2 2" xfId="2534"/>
    <cellStyle name="40% - Accent6 5 2 2 2" xfId="4093"/>
    <cellStyle name="40% - Accent6 5 2 3" xfId="3367"/>
    <cellStyle name="40% - Accent6 5 3" xfId="2171"/>
    <cellStyle name="40% - Accent6 5 3 2" xfId="3730"/>
    <cellStyle name="40% - Accent6 5 4" xfId="3003"/>
    <cellStyle name="40% - Accent6 6" xfId="1593"/>
    <cellStyle name="40% - Accent6 6 2" xfId="1962"/>
    <cellStyle name="40% - Accent6 6 2 2" xfId="2690"/>
    <cellStyle name="40% - Accent6 6 2 2 2" xfId="4249"/>
    <cellStyle name="40% - Accent6 6 2 3" xfId="3523"/>
    <cellStyle name="40% - Accent6 6 3" xfId="2327"/>
    <cellStyle name="40% - Accent6 6 3 2" xfId="3886"/>
    <cellStyle name="40% - Accent6 6 4" xfId="3160"/>
    <cellStyle name="40% - Accent6 7" xfId="1609"/>
    <cellStyle name="40% - Accent6 7 2" xfId="1975"/>
    <cellStyle name="40% - Accent6 7 2 2" xfId="2703"/>
    <cellStyle name="40% - Accent6 7 2 2 2" xfId="4262"/>
    <cellStyle name="40% - Accent6 7 2 3" xfId="3536"/>
    <cellStyle name="40% - Accent6 7 3" xfId="2340"/>
    <cellStyle name="40% - Accent6 7 3 2" xfId="3899"/>
    <cellStyle name="40% - Accent6 7 4" xfId="3173"/>
    <cellStyle name="40% - Accent6 8" xfId="1623"/>
    <cellStyle name="40% - Accent6 8 2" xfId="1988"/>
    <cellStyle name="40% - Accent6 8 2 2" xfId="2716"/>
    <cellStyle name="40% - Accent6 8 2 2 2" xfId="4275"/>
    <cellStyle name="40% - Accent6 8 2 3" xfId="3549"/>
    <cellStyle name="40% - Accent6 8 3" xfId="2353"/>
    <cellStyle name="40% - Accent6 8 3 2" xfId="3912"/>
    <cellStyle name="40% - Accent6 8 4" xfId="3186"/>
    <cellStyle name="40% - Accent6 9" xfId="1636"/>
    <cellStyle name="40% - Accent6 9 2" xfId="2366"/>
    <cellStyle name="40% - Accent6 9 2 2" xfId="3925"/>
    <cellStyle name="40% - Accent6 9 3" xfId="3199"/>
    <cellStyle name="40% - Акцент1 2" xfId="361"/>
    <cellStyle name="40% - Акцент1 2 2" xfId="1807"/>
    <cellStyle name="40% - Акцент1 2 2 2" xfId="2535"/>
    <cellStyle name="40% - Акцент1 2 2 2 2" xfId="4094"/>
    <cellStyle name="40% - Акцент1 2 2 3" xfId="3368"/>
    <cellStyle name="40% - Акцент1 2 3" xfId="2172"/>
    <cellStyle name="40% - Акцент1 2 3 2" xfId="3731"/>
    <cellStyle name="40% - Акцент1 2 4" xfId="3004"/>
    <cellStyle name="40% - Акцент2 2" xfId="362"/>
    <cellStyle name="40% - Акцент2 2 2" xfId="1808"/>
    <cellStyle name="40% - Акцент2 2 2 2" xfId="2536"/>
    <cellStyle name="40% - Акцент2 2 2 2 2" xfId="4095"/>
    <cellStyle name="40% - Акцент2 2 2 3" xfId="3369"/>
    <cellStyle name="40% - Акцент2 2 3" xfId="2173"/>
    <cellStyle name="40% - Акцент2 2 3 2" xfId="3732"/>
    <cellStyle name="40% - Акцент2 2 4" xfId="3005"/>
    <cellStyle name="40% - Акцент3 2" xfId="363"/>
    <cellStyle name="40% - Акцент3 2 2" xfId="1809"/>
    <cellStyle name="40% - Акцент3 2 2 2" xfId="2537"/>
    <cellStyle name="40% - Акцент3 2 2 2 2" xfId="4096"/>
    <cellStyle name="40% - Акцент3 2 2 3" xfId="3370"/>
    <cellStyle name="40% - Акцент3 2 3" xfId="2174"/>
    <cellStyle name="40% - Акцент3 2 3 2" xfId="3733"/>
    <cellStyle name="40% - Акцент3 2 4" xfId="3006"/>
    <cellStyle name="40% - Акцент4 2" xfId="364"/>
    <cellStyle name="40% - Акцент4 2 2" xfId="1810"/>
    <cellStyle name="40% - Акцент4 2 2 2" xfId="2538"/>
    <cellStyle name="40% - Акцент4 2 2 2 2" xfId="4097"/>
    <cellStyle name="40% - Акцент4 2 2 3" xfId="3371"/>
    <cellStyle name="40% - Акцент4 2 3" xfId="2175"/>
    <cellStyle name="40% - Акцент4 2 3 2" xfId="3734"/>
    <cellStyle name="40% - Акцент4 2 4" xfId="3007"/>
    <cellStyle name="40% - Акцент5 2" xfId="365"/>
    <cellStyle name="40% - Акцент5 2 2" xfId="1811"/>
    <cellStyle name="40% - Акцент5 2 2 2" xfId="2539"/>
    <cellStyle name="40% - Акцент5 2 2 2 2" xfId="4098"/>
    <cellStyle name="40% - Акцент5 2 2 3" xfId="3372"/>
    <cellStyle name="40% - Акцент5 2 3" xfId="2176"/>
    <cellStyle name="40% - Акцент5 2 3 2" xfId="3735"/>
    <cellStyle name="40% - Акцент5 2 4" xfId="3008"/>
    <cellStyle name="40% - Акцент6 2" xfId="366"/>
    <cellStyle name="40% - Акцент6 2 2" xfId="1812"/>
    <cellStyle name="40% - Акцент6 2 2 2" xfId="2540"/>
    <cellStyle name="40% - Акцент6 2 2 2 2" xfId="4099"/>
    <cellStyle name="40% - Акцент6 2 2 3" xfId="3373"/>
    <cellStyle name="40% - Акцент6 2 3" xfId="2177"/>
    <cellStyle name="40% - Акцент6 2 3 2" xfId="3736"/>
    <cellStyle name="40% - Акцент6 2 4" xfId="3009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4585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2 2 2" xfId="4102"/>
    <cellStyle name="Comma 3 2 2 2 2 3" xfId="3376"/>
    <cellStyle name="Comma 3 2 2 2 3" xfId="2180"/>
    <cellStyle name="Comma 3 2 2 2 3 2" xfId="3739"/>
    <cellStyle name="Comma 3 2 2 2 4" xfId="3012"/>
    <cellStyle name="Comma 3 2 2 3" xfId="702"/>
    <cellStyle name="Comma 3 2 2 3 2" xfId="703"/>
    <cellStyle name="Comma 3 2 2 3 2 2" xfId="1817"/>
    <cellStyle name="Comma 3 2 2 3 2 2 2" xfId="2545"/>
    <cellStyle name="Comma 3 2 2 3 2 2 2 2" xfId="4104"/>
    <cellStyle name="Comma 3 2 2 3 2 2 3" xfId="3378"/>
    <cellStyle name="Comma 3 2 2 3 2 3" xfId="2182"/>
    <cellStyle name="Comma 3 2 2 3 2 3 2" xfId="3741"/>
    <cellStyle name="Comma 3 2 2 3 2 4" xfId="3014"/>
    <cellStyle name="Comma 3 2 2 3 3" xfId="1816"/>
    <cellStyle name="Comma 3 2 2 3 3 2" xfId="2544"/>
    <cellStyle name="Comma 3 2 2 3 3 2 2" xfId="4103"/>
    <cellStyle name="Comma 3 2 2 3 3 3" xfId="3377"/>
    <cellStyle name="Comma 3 2 2 3 4" xfId="2181"/>
    <cellStyle name="Comma 3 2 2 3 4 2" xfId="3740"/>
    <cellStyle name="Comma 3 2 2 3 5" xfId="3013"/>
    <cellStyle name="Comma 3 2 2 4" xfId="1814"/>
    <cellStyle name="Comma 3 2 2 4 2" xfId="2542"/>
    <cellStyle name="Comma 3 2 2 4 2 2" xfId="4101"/>
    <cellStyle name="Comma 3 2 2 4 3" xfId="3375"/>
    <cellStyle name="Comma 3 2 2 5" xfId="2179"/>
    <cellStyle name="Comma 3 2 2 5 2" xfId="3738"/>
    <cellStyle name="Comma 3 2 2 6" xfId="3011"/>
    <cellStyle name="Comma 3 2 3" xfId="704"/>
    <cellStyle name="Comma 3 2 3 2" xfId="705"/>
    <cellStyle name="Comma 3 2 3 2 2" xfId="1819"/>
    <cellStyle name="Comma 3 2 3 2 2 2" xfId="2547"/>
    <cellStyle name="Comma 3 2 3 2 2 2 2" xfId="4106"/>
    <cellStyle name="Comma 3 2 3 2 2 3" xfId="3380"/>
    <cellStyle name="Comma 3 2 3 2 3" xfId="2184"/>
    <cellStyle name="Comma 3 2 3 2 3 2" xfId="3743"/>
    <cellStyle name="Comma 3 2 3 2 4" xfId="3016"/>
    <cellStyle name="Comma 3 2 3 3" xfId="706"/>
    <cellStyle name="Comma 3 2 3 3 2" xfId="1820"/>
    <cellStyle name="Comma 3 2 3 3 2 2" xfId="2548"/>
    <cellStyle name="Comma 3 2 3 3 2 2 2" xfId="4107"/>
    <cellStyle name="Comma 3 2 3 3 2 3" xfId="3381"/>
    <cellStyle name="Comma 3 2 3 3 3" xfId="2185"/>
    <cellStyle name="Comma 3 2 3 3 3 2" xfId="3744"/>
    <cellStyle name="Comma 3 2 3 3 4" xfId="3017"/>
    <cellStyle name="Comma 3 2 3 4" xfId="1818"/>
    <cellStyle name="Comma 3 2 3 4 2" xfId="2546"/>
    <cellStyle name="Comma 3 2 3 4 2 2" xfId="4105"/>
    <cellStyle name="Comma 3 2 3 4 3" xfId="3379"/>
    <cellStyle name="Comma 3 2 3 5" xfId="2183"/>
    <cellStyle name="Comma 3 2 3 5 2" xfId="3742"/>
    <cellStyle name="Comma 3 2 3 6" xfId="3015"/>
    <cellStyle name="Comma 3 2 4" xfId="707"/>
    <cellStyle name="Comma 3 2 4 2" xfId="1821"/>
    <cellStyle name="Comma 3 2 4 2 2" xfId="2549"/>
    <cellStyle name="Comma 3 2 4 2 2 2" xfId="4108"/>
    <cellStyle name="Comma 3 2 4 2 3" xfId="3382"/>
    <cellStyle name="Comma 3 2 4 3" xfId="2186"/>
    <cellStyle name="Comma 3 2 4 3 2" xfId="3745"/>
    <cellStyle name="Comma 3 2 4 4" xfId="3018"/>
    <cellStyle name="Comma 3 2 5" xfId="708"/>
    <cellStyle name="Comma 3 2 5 2" xfId="709"/>
    <cellStyle name="Comma 3 2 5 2 2" xfId="1822"/>
    <cellStyle name="Comma 3 2 5 2 2 2" xfId="2550"/>
    <cellStyle name="Comma 3 2 5 2 2 2 2" xfId="4109"/>
    <cellStyle name="Comma 3 2 5 2 2 3" xfId="3383"/>
    <cellStyle name="Comma 3 2 5 2 3" xfId="2187"/>
    <cellStyle name="Comma 3 2 5 2 3 2" xfId="3746"/>
    <cellStyle name="Comma 3 2 5 2 4" xfId="3019"/>
    <cellStyle name="Comma 3 2 6" xfId="710"/>
    <cellStyle name="Comma 3 2 6 2" xfId="1823"/>
    <cellStyle name="Comma 3 2 6 2 2" xfId="2551"/>
    <cellStyle name="Comma 3 2 6 2 2 2" xfId="4110"/>
    <cellStyle name="Comma 3 2 6 2 3" xfId="3384"/>
    <cellStyle name="Comma 3 2 6 3" xfId="2188"/>
    <cellStyle name="Comma 3 2 6 3 2" xfId="3747"/>
    <cellStyle name="Comma 3 2 6 4" xfId="3020"/>
    <cellStyle name="Comma 3 2 7" xfId="1813"/>
    <cellStyle name="Comma 3 2 7 2" xfId="2541"/>
    <cellStyle name="Comma 3 2 7 2 2" xfId="4100"/>
    <cellStyle name="Comma 3 2 7 3" xfId="3374"/>
    <cellStyle name="Comma 3 2 8" xfId="2178"/>
    <cellStyle name="Comma 3 2 8 2" xfId="3737"/>
    <cellStyle name="Comma 3 2 9" xfId="301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11"/>
    <cellStyle name="Comma 33 2 3" xfId="3385"/>
    <cellStyle name="Comma 33 3" xfId="2189"/>
    <cellStyle name="Comma 33 3 2" xfId="3748"/>
    <cellStyle name="Comma 33 4" xfId="3021"/>
    <cellStyle name="Comma 34" xfId="730"/>
    <cellStyle name="Comma 35" xfId="1991"/>
    <cellStyle name="Comma 35 2" xfId="2719"/>
    <cellStyle name="Comma 36" xfId="4289"/>
    <cellStyle name="Comma 37" xfId="4292"/>
    <cellStyle name="Comma 38" xfId="4290"/>
    <cellStyle name="Comma 39" xfId="4381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67"/>
    <cellStyle name="Comma 4 6 3" xfId="3241"/>
    <cellStyle name="Comma 4 7" xfId="2045"/>
    <cellStyle name="Comma 4 7 2" xfId="3604"/>
    <cellStyle name="Comma 4 8" xfId="2877"/>
    <cellStyle name="Comma 40" xfId="4382"/>
    <cellStyle name="Comma 41" xfId="4383"/>
    <cellStyle name="Comma 42" xfId="4384"/>
    <cellStyle name="Comma 43" xfId="4412"/>
    <cellStyle name="Comma 44" xfId="4441"/>
    <cellStyle name="Comma 45" xfId="4442"/>
    <cellStyle name="Comma 46" xfId="4515"/>
    <cellStyle name="Comma 47" xfId="4564"/>
    <cellStyle name="Comma 48" xfId="4565"/>
    <cellStyle name="Comma 49" xfId="4566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12"/>
    <cellStyle name="Comma 5 4 4 3" xfId="3386"/>
    <cellStyle name="Comma 5 4 5" xfId="2190"/>
    <cellStyle name="Comma 5 4 5 2" xfId="3749"/>
    <cellStyle name="Comma 5 4 6" xfId="3022"/>
    <cellStyle name="Comma 5 5" xfId="749"/>
    <cellStyle name="Comma 5 6" xfId="750"/>
    <cellStyle name="Comma 50" xfId="4568"/>
    <cellStyle name="Comma 51" xfId="4569"/>
    <cellStyle name="Comma 52" xfId="4570"/>
    <cellStyle name="Comma 6" xfId="751"/>
    <cellStyle name="Comma 6 10" xfId="3023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15"/>
    <cellStyle name="Comma 6 3 2 2 3" xfId="3389"/>
    <cellStyle name="Comma 6 3 2 3" xfId="2193"/>
    <cellStyle name="Comma 6 3 2 3 2" xfId="3752"/>
    <cellStyle name="Comma 6 3 2 4" xfId="3025"/>
    <cellStyle name="Comma 6 3 3" xfId="757"/>
    <cellStyle name="Comma 6 3 3 2" xfId="758"/>
    <cellStyle name="Comma 6 3 3 2 2" xfId="1829"/>
    <cellStyle name="Comma 6 3 3 2 2 2" xfId="2557"/>
    <cellStyle name="Comma 6 3 3 2 2 2 2" xfId="4116"/>
    <cellStyle name="Comma 6 3 3 2 2 3" xfId="3390"/>
    <cellStyle name="Comma 6 3 3 2 3" xfId="2194"/>
    <cellStyle name="Comma 6 3 3 2 3 2" xfId="3753"/>
    <cellStyle name="Comma 6 3 3 2 4" xfId="3026"/>
    <cellStyle name="Comma 6 3 4" xfId="1827"/>
    <cellStyle name="Comma 6 3 4 2" xfId="2555"/>
    <cellStyle name="Comma 6 3 4 2 2" xfId="4114"/>
    <cellStyle name="Comma 6 3 4 3" xfId="3388"/>
    <cellStyle name="Comma 6 3 5" xfId="2192"/>
    <cellStyle name="Comma 6 3 5 2" xfId="3751"/>
    <cellStyle name="Comma 6 3 6" xfId="3024"/>
    <cellStyle name="Comma 6 4" xfId="759"/>
    <cellStyle name="Comma 6 4 2" xfId="760"/>
    <cellStyle name="Comma 6 4 2 2" xfId="1831"/>
    <cellStyle name="Comma 6 4 2 2 2" xfId="2559"/>
    <cellStyle name="Comma 6 4 2 2 2 2" xfId="4118"/>
    <cellStyle name="Comma 6 4 2 2 3" xfId="3392"/>
    <cellStyle name="Comma 6 4 2 3" xfId="2196"/>
    <cellStyle name="Comma 6 4 2 3 2" xfId="3755"/>
    <cellStyle name="Comma 6 4 2 4" xfId="3028"/>
    <cellStyle name="Comma 6 4 3" xfId="761"/>
    <cellStyle name="Comma 6 4 3 2" xfId="1832"/>
    <cellStyle name="Comma 6 4 3 2 2" xfId="2560"/>
    <cellStyle name="Comma 6 4 3 2 2 2" xfId="4119"/>
    <cellStyle name="Comma 6 4 3 2 3" xfId="3393"/>
    <cellStyle name="Comma 6 4 3 3" xfId="2197"/>
    <cellStyle name="Comma 6 4 3 3 2" xfId="3756"/>
    <cellStyle name="Comma 6 4 3 4" xfId="3029"/>
    <cellStyle name="Comma 6 4 4" xfId="1830"/>
    <cellStyle name="Comma 6 4 4 2" xfId="2558"/>
    <cellStyle name="Comma 6 4 4 2 2" xfId="4117"/>
    <cellStyle name="Comma 6 4 4 3" xfId="3391"/>
    <cellStyle name="Comma 6 4 5" xfId="2195"/>
    <cellStyle name="Comma 6 4 5 2" xfId="3754"/>
    <cellStyle name="Comma 6 4 6" xfId="3027"/>
    <cellStyle name="Comma 6 5" xfId="762"/>
    <cellStyle name="Comma 6 5 2" xfId="763"/>
    <cellStyle name="Comma 6 5 2 2" xfId="1834"/>
    <cellStyle name="Comma 6 5 2 2 2" xfId="2562"/>
    <cellStyle name="Comma 6 5 2 2 2 2" xfId="4121"/>
    <cellStyle name="Comma 6 5 2 2 3" xfId="3395"/>
    <cellStyle name="Comma 6 5 2 3" xfId="2199"/>
    <cellStyle name="Comma 6 5 2 3 2" xfId="3758"/>
    <cellStyle name="Comma 6 5 2 4" xfId="3031"/>
    <cellStyle name="Comma 6 5 3" xfId="764"/>
    <cellStyle name="Comma 6 5 3 2" xfId="1835"/>
    <cellStyle name="Comma 6 5 3 2 2" xfId="2563"/>
    <cellStyle name="Comma 6 5 3 2 2 2" xfId="4122"/>
    <cellStyle name="Comma 6 5 3 2 3" xfId="3396"/>
    <cellStyle name="Comma 6 5 3 3" xfId="2200"/>
    <cellStyle name="Comma 6 5 3 3 2" xfId="3759"/>
    <cellStyle name="Comma 6 5 3 4" xfId="3032"/>
    <cellStyle name="Comma 6 5 4" xfId="1833"/>
    <cellStyle name="Comma 6 5 4 2" xfId="2561"/>
    <cellStyle name="Comma 6 5 4 2 2" xfId="4120"/>
    <cellStyle name="Comma 6 5 4 3" xfId="3394"/>
    <cellStyle name="Comma 6 5 5" xfId="2198"/>
    <cellStyle name="Comma 6 5 5 2" xfId="3757"/>
    <cellStyle name="Comma 6 5 6" xfId="3030"/>
    <cellStyle name="Comma 6 6" xfId="765"/>
    <cellStyle name="Comma 6 6 2" xfId="1836"/>
    <cellStyle name="Comma 6 6 2 2" xfId="2564"/>
    <cellStyle name="Comma 6 6 2 2 2" xfId="4123"/>
    <cellStyle name="Comma 6 6 2 3" xfId="3397"/>
    <cellStyle name="Comma 6 6 3" xfId="2201"/>
    <cellStyle name="Comma 6 6 3 2" xfId="3760"/>
    <cellStyle name="Comma 6 6 4" xfId="3033"/>
    <cellStyle name="Comma 6 7" xfId="766"/>
    <cellStyle name="Comma 6 7 2" xfId="767"/>
    <cellStyle name="Comma 6 7 2 2" xfId="1837"/>
    <cellStyle name="Comma 6 7 2 2 2" xfId="2565"/>
    <cellStyle name="Comma 6 7 2 2 2 2" xfId="4124"/>
    <cellStyle name="Comma 6 7 2 2 3" xfId="3398"/>
    <cellStyle name="Comma 6 7 2 3" xfId="2202"/>
    <cellStyle name="Comma 6 7 2 3 2" xfId="3761"/>
    <cellStyle name="Comma 6 7 2 4" xfId="3034"/>
    <cellStyle name="Comma 6 8" xfId="1826"/>
    <cellStyle name="Comma 6 8 2" xfId="2554"/>
    <cellStyle name="Comma 6 8 2 2" xfId="4113"/>
    <cellStyle name="Comma 6 8 3" xfId="3387"/>
    <cellStyle name="Comma 6 9" xfId="2191"/>
    <cellStyle name="Comma 6 9 2" xfId="3750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26"/>
    <cellStyle name="Comma 9 2 3 3" xfId="3400"/>
    <cellStyle name="Comma 9 2 4" xfId="2204"/>
    <cellStyle name="Comma 9 2 4 2" xfId="3763"/>
    <cellStyle name="Comma 9 2 5" xfId="3036"/>
    <cellStyle name="Comma 9 3" xfId="784"/>
    <cellStyle name="Comma 9 3 2" xfId="785"/>
    <cellStyle name="Comma 9 3 2 2" xfId="1840"/>
    <cellStyle name="Comma 9 3 2 2 2" xfId="2568"/>
    <cellStyle name="Comma 9 3 2 2 2 2" xfId="4127"/>
    <cellStyle name="Comma 9 3 2 2 3" xfId="3401"/>
    <cellStyle name="Comma 9 3 2 3" xfId="2205"/>
    <cellStyle name="Comma 9 3 2 3 2" xfId="3764"/>
    <cellStyle name="Comma 9 3 2 4" xfId="3037"/>
    <cellStyle name="Comma 9 4" xfId="1838"/>
    <cellStyle name="Comma 9 4 2" xfId="2566"/>
    <cellStyle name="Comma 9 4 2 2" xfId="4125"/>
    <cellStyle name="Comma 9 4 3" xfId="3399"/>
    <cellStyle name="Comma 9 5" xfId="2203"/>
    <cellStyle name="Comma 9 5 2" xfId="3762"/>
    <cellStyle name="Comma 9 6" xfId="3035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28"/>
    <cellStyle name="Normal 10 5 2 3" xfId="3402"/>
    <cellStyle name="Normal 10 5 3" xfId="2206"/>
    <cellStyle name="Normal 10 5 3 2" xfId="3765"/>
    <cellStyle name="Normal 10 5 4" xfId="3038"/>
    <cellStyle name="Normal 10 6" xfId="937"/>
    <cellStyle name="Normal 100" xfId="4519"/>
    <cellStyle name="Normal 101" xfId="4517"/>
    <cellStyle name="Normal 102" xfId="4532"/>
    <cellStyle name="Normal 103" xfId="4549"/>
    <cellStyle name="Normal 104" xfId="4534"/>
    <cellStyle name="Normal 105" xfId="4536"/>
    <cellStyle name="Normal 106" xfId="4533"/>
    <cellStyle name="Normal 107" xfId="4550"/>
    <cellStyle name="Normal 108" xfId="4567"/>
    <cellStyle name="Normal 109" xfId="4571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30"/>
    <cellStyle name="Normal 11 3 2 2 3" xfId="3404"/>
    <cellStyle name="Normal 11 3 2 3" xfId="2208"/>
    <cellStyle name="Normal 11 3 2 3 2" xfId="3767"/>
    <cellStyle name="Normal 11 3 2 4" xfId="3040"/>
    <cellStyle name="Normal 11 3 3" xfId="942"/>
    <cellStyle name="Normal 11 3 3 2" xfId="943"/>
    <cellStyle name="Normal 11 3 3 2 2" xfId="1844"/>
    <cellStyle name="Normal 11 3 3 2 2 2" xfId="2572"/>
    <cellStyle name="Normal 11 3 3 2 2 2 2" xfId="4131"/>
    <cellStyle name="Normal 11 3 3 2 2 3" xfId="3405"/>
    <cellStyle name="Normal 11 3 3 2 3" xfId="2209"/>
    <cellStyle name="Normal 11 3 3 2 3 2" xfId="3768"/>
    <cellStyle name="Normal 11 3 3 2 4" xfId="3041"/>
    <cellStyle name="Normal 11 3 4" xfId="1842"/>
    <cellStyle name="Normal 11 3 4 2" xfId="2570"/>
    <cellStyle name="Normal 11 3 4 2 2" xfId="4129"/>
    <cellStyle name="Normal 11 3 4 3" xfId="3403"/>
    <cellStyle name="Normal 11 3 5" xfId="2207"/>
    <cellStyle name="Normal 11 3 5 2" xfId="3766"/>
    <cellStyle name="Normal 11 3 6" xfId="3039"/>
    <cellStyle name="Normal 11 4" xfId="944"/>
    <cellStyle name="Normal 11 4 2" xfId="945"/>
    <cellStyle name="Normal 11 4 2 2" xfId="1846"/>
    <cellStyle name="Normal 11 4 2 2 2" xfId="2574"/>
    <cellStyle name="Normal 11 4 2 2 2 2" xfId="4133"/>
    <cellStyle name="Normal 11 4 2 2 3" xfId="3407"/>
    <cellStyle name="Normal 11 4 2 3" xfId="2211"/>
    <cellStyle name="Normal 11 4 2 3 2" xfId="3770"/>
    <cellStyle name="Normal 11 4 2 4" xfId="3043"/>
    <cellStyle name="Normal 11 4 3" xfId="946"/>
    <cellStyle name="Normal 11 4 3 2" xfId="947"/>
    <cellStyle name="Normal 11 4 3 2 2" xfId="1847"/>
    <cellStyle name="Normal 11 4 3 2 2 2" xfId="2575"/>
    <cellStyle name="Normal 11 4 3 2 2 2 2" xfId="4134"/>
    <cellStyle name="Normal 11 4 3 2 2 3" xfId="3408"/>
    <cellStyle name="Normal 11 4 3 2 3" xfId="2212"/>
    <cellStyle name="Normal 11 4 3 2 3 2" xfId="3771"/>
    <cellStyle name="Normal 11 4 3 2 4" xfId="3044"/>
    <cellStyle name="Normal 11 4 4" xfId="1845"/>
    <cellStyle name="Normal 11 4 4 2" xfId="2573"/>
    <cellStyle name="Normal 11 4 4 2 2" xfId="4132"/>
    <cellStyle name="Normal 11 4 4 3" xfId="3406"/>
    <cellStyle name="Normal 11 4 5" xfId="2210"/>
    <cellStyle name="Normal 11 4 5 2" xfId="3769"/>
    <cellStyle name="Normal 11 4 6" xfId="3042"/>
    <cellStyle name="Normal 11 5" xfId="948"/>
    <cellStyle name="Normal 11 5 2" xfId="949"/>
    <cellStyle name="Normal 11 5 2 2" xfId="1849"/>
    <cellStyle name="Normal 11 5 2 2 2" xfId="2577"/>
    <cellStyle name="Normal 11 5 2 2 2 2" xfId="4136"/>
    <cellStyle name="Normal 11 5 2 2 3" xfId="3410"/>
    <cellStyle name="Normal 11 5 2 3" xfId="2214"/>
    <cellStyle name="Normal 11 5 2 3 2" xfId="3773"/>
    <cellStyle name="Normal 11 5 2 4" xfId="3046"/>
    <cellStyle name="Normal 11 5 3" xfId="950"/>
    <cellStyle name="Normal 11 5 3 2" xfId="1850"/>
    <cellStyle name="Normal 11 5 3 2 2" xfId="2578"/>
    <cellStyle name="Normal 11 5 3 2 2 2" xfId="4137"/>
    <cellStyle name="Normal 11 5 3 2 3" xfId="3411"/>
    <cellStyle name="Normal 11 5 3 3" xfId="2215"/>
    <cellStyle name="Normal 11 5 3 3 2" xfId="3774"/>
    <cellStyle name="Normal 11 5 3 4" xfId="3047"/>
    <cellStyle name="Normal 11 5 4" xfId="1848"/>
    <cellStyle name="Normal 11 5 4 2" xfId="2576"/>
    <cellStyle name="Normal 11 5 4 2 2" xfId="4135"/>
    <cellStyle name="Normal 11 5 4 3" xfId="3409"/>
    <cellStyle name="Normal 11 5 5" xfId="2213"/>
    <cellStyle name="Normal 11 5 5 2" xfId="3772"/>
    <cellStyle name="Normal 11 5 6" xfId="3045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66"/>
    <cellStyle name="Normal 14 4 3" xfId="3240"/>
    <cellStyle name="Normal 14 5" xfId="2044"/>
    <cellStyle name="Normal 14 5 2" xfId="3603"/>
    <cellStyle name="Normal 14 6" xfId="2876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38"/>
    <cellStyle name="Normal 15 5 3" xfId="3412"/>
    <cellStyle name="Normal 15 6" xfId="2216"/>
    <cellStyle name="Normal 15 6 2" xfId="3775"/>
    <cellStyle name="Normal 15 7" xfId="3048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39"/>
    <cellStyle name="Normal 17 2 2 3" xfId="3413"/>
    <cellStyle name="Normal 17 2 3" xfId="2217"/>
    <cellStyle name="Normal 17 2 3 2" xfId="3776"/>
    <cellStyle name="Normal 17 2 4" xfId="3049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40"/>
    <cellStyle name="Normal 2 2 4 2 2 3" xfId="3414"/>
    <cellStyle name="Normal 2 2 4 2 3" xfId="2218"/>
    <cellStyle name="Normal 2 2 4 2 3 2" xfId="3777"/>
    <cellStyle name="Normal 2 2 4 2 4" xfId="3050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41"/>
    <cellStyle name="Normal 2 6 2 2 3" xfId="3415"/>
    <cellStyle name="Normal 2 6 2 3" xfId="2219"/>
    <cellStyle name="Normal 2 6 2 3 2" xfId="3778"/>
    <cellStyle name="Normal 2 6 2 4" xfId="3051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42"/>
    <cellStyle name="Normal 23 2 3" xfId="3416"/>
    <cellStyle name="Normal 23 3" xfId="2220"/>
    <cellStyle name="Normal 23 3 2" xfId="3779"/>
    <cellStyle name="Normal 23 4" xfId="3052"/>
    <cellStyle name="Normal 24" xfId="1016"/>
    <cellStyle name="Normal 24 2" xfId="1856"/>
    <cellStyle name="Normal 24 2 2" xfId="2584"/>
    <cellStyle name="Normal 24 2 2 2" xfId="4143"/>
    <cellStyle name="Normal 24 2 3" xfId="3417"/>
    <cellStyle name="Normal 24 3" xfId="2221"/>
    <cellStyle name="Normal 24 3 2" xfId="3780"/>
    <cellStyle name="Normal 24 4" xfId="3053"/>
    <cellStyle name="Normal 25" xfId="1017"/>
    <cellStyle name="Normal 25 2" xfId="1857"/>
    <cellStyle name="Normal 25 2 2" xfId="2585"/>
    <cellStyle name="Normal 25 2 2 2" xfId="4144"/>
    <cellStyle name="Normal 25 2 3" xfId="3418"/>
    <cellStyle name="Normal 25 3" xfId="2222"/>
    <cellStyle name="Normal 25 3 2" xfId="3781"/>
    <cellStyle name="Normal 25 4" xfId="3054"/>
    <cellStyle name="Normal 26" xfId="1018"/>
    <cellStyle name="Normal 26 2" xfId="1858"/>
    <cellStyle name="Normal 26 2 2" xfId="2586"/>
    <cellStyle name="Normal 26 2 2 2" xfId="4145"/>
    <cellStyle name="Normal 26 2 3" xfId="3419"/>
    <cellStyle name="Normal 26 3" xfId="2223"/>
    <cellStyle name="Normal 26 3 2" xfId="3782"/>
    <cellStyle name="Normal 26 4" xfId="3055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46"/>
    <cellStyle name="Normal 3 8 2 3" xfId="3420"/>
    <cellStyle name="Normal 3 8 3" xfId="2224"/>
    <cellStyle name="Normal 3 8 3 2" xfId="3783"/>
    <cellStyle name="Normal 3 8 4" xfId="3056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47"/>
    <cellStyle name="Normal 34 2 3" xfId="3421"/>
    <cellStyle name="Normal 34 3" xfId="2225"/>
    <cellStyle name="Normal 34 3 2" xfId="3784"/>
    <cellStyle name="Normal 34 4" xfId="3057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2 2 2" xfId="4150"/>
    <cellStyle name="Normal 4 3 2 2 2 3" xfId="3424"/>
    <cellStyle name="Normal 4 3 2 2 3" xfId="2228"/>
    <cellStyle name="Normal 4 3 2 2 3 2" xfId="3787"/>
    <cellStyle name="Normal 4 3 2 2 4" xfId="3060"/>
    <cellStyle name="Normal 4 3 2 3" xfId="1058"/>
    <cellStyle name="Normal 4 3 2 3 2" xfId="1864"/>
    <cellStyle name="Normal 4 3 2 3 2 2" xfId="2592"/>
    <cellStyle name="Normal 4 3 2 3 2 2 2" xfId="4151"/>
    <cellStyle name="Normal 4 3 2 3 2 3" xfId="3425"/>
    <cellStyle name="Normal 4 3 2 3 3" xfId="2229"/>
    <cellStyle name="Normal 4 3 2 3 3 2" xfId="3788"/>
    <cellStyle name="Normal 4 3 2 3 4" xfId="3061"/>
    <cellStyle name="Normal 4 3 2 4" xfId="1862"/>
    <cellStyle name="Normal 4 3 2 4 2" xfId="2590"/>
    <cellStyle name="Normal 4 3 2 4 2 2" xfId="4149"/>
    <cellStyle name="Normal 4 3 2 4 3" xfId="3423"/>
    <cellStyle name="Normal 4 3 2 5" xfId="2227"/>
    <cellStyle name="Normal 4 3 2 5 2" xfId="3786"/>
    <cellStyle name="Normal 4 3 2 6" xfId="3059"/>
    <cellStyle name="Normal 4 3 3" xfId="1059"/>
    <cellStyle name="Normal 4 3 3 2" xfId="1060"/>
    <cellStyle name="Normal 4 3 3 2 2" xfId="1866"/>
    <cellStyle name="Normal 4 3 3 2 2 2" xfId="2594"/>
    <cellStyle name="Normal 4 3 3 2 2 2 2" xfId="4153"/>
    <cellStyle name="Normal 4 3 3 2 2 3" xfId="3427"/>
    <cellStyle name="Normal 4 3 3 2 3" xfId="2231"/>
    <cellStyle name="Normal 4 3 3 2 3 2" xfId="3790"/>
    <cellStyle name="Normal 4 3 3 2 4" xfId="3063"/>
    <cellStyle name="Normal 4 3 3 3" xfId="1061"/>
    <cellStyle name="Normal 4 3 3 3 2" xfId="1867"/>
    <cellStyle name="Normal 4 3 3 3 2 2" xfId="2595"/>
    <cellStyle name="Normal 4 3 3 3 2 2 2" xfId="4154"/>
    <cellStyle name="Normal 4 3 3 3 2 3" xfId="3428"/>
    <cellStyle name="Normal 4 3 3 3 3" xfId="2232"/>
    <cellStyle name="Normal 4 3 3 3 3 2" xfId="3791"/>
    <cellStyle name="Normal 4 3 3 3 4" xfId="3064"/>
    <cellStyle name="Normal 4 3 3 4" xfId="1865"/>
    <cellStyle name="Normal 4 3 3 4 2" xfId="2593"/>
    <cellStyle name="Normal 4 3 3 4 2 2" xfId="4152"/>
    <cellStyle name="Normal 4 3 3 4 3" xfId="3426"/>
    <cellStyle name="Normal 4 3 3 5" xfId="2230"/>
    <cellStyle name="Normal 4 3 3 5 2" xfId="3789"/>
    <cellStyle name="Normal 4 3 3 6" xfId="3062"/>
    <cellStyle name="Normal 4 3 4" xfId="1062"/>
    <cellStyle name="Normal 4 3 4 2" xfId="1063"/>
    <cellStyle name="Normal 4 3 4 2 2" xfId="1869"/>
    <cellStyle name="Normal 4 3 4 2 2 2" xfId="2597"/>
    <cellStyle name="Normal 4 3 4 2 2 2 2" xfId="4156"/>
    <cellStyle name="Normal 4 3 4 2 2 3" xfId="3430"/>
    <cellStyle name="Normal 4 3 4 2 3" xfId="2234"/>
    <cellStyle name="Normal 4 3 4 2 3 2" xfId="3793"/>
    <cellStyle name="Normal 4 3 4 2 4" xfId="3066"/>
    <cellStyle name="Normal 4 3 4 3" xfId="1064"/>
    <cellStyle name="Normal 4 3 4 3 2" xfId="1870"/>
    <cellStyle name="Normal 4 3 4 3 2 2" xfId="2598"/>
    <cellStyle name="Normal 4 3 4 3 2 2 2" xfId="4157"/>
    <cellStyle name="Normal 4 3 4 3 2 3" xfId="3431"/>
    <cellStyle name="Normal 4 3 4 3 3" xfId="2235"/>
    <cellStyle name="Normal 4 3 4 3 3 2" xfId="3794"/>
    <cellStyle name="Normal 4 3 4 3 4" xfId="3067"/>
    <cellStyle name="Normal 4 3 4 4" xfId="1868"/>
    <cellStyle name="Normal 4 3 4 4 2" xfId="2596"/>
    <cellStyle name="Normal 4 3 4 4 2 2" xfId="4155"/>
    <cellStyle name="Normal 4 3 4 4 3" xfId="3429"/>
    <cellStyle name="Normal 4 3 4 5" xfId="2233"/>
    <cellStyle name="Normal 4 3 4 5 2" xfId="3792"/>
    <cellStyle name="Normal 4 3 4 6" xfId="3065"/>
    <cellStyle name="Normal 4 3 5" xfId="1065"/>
    <cellStyle name="Normal 4 3 6" xfId="1066"/>
    <cellStyle name="Normal 4 3 7" xfId="1861"/>
    <cellStyle name="Normal 4 3 7 2" xfId="2589"/>
    <cellStyle name="Normal 4 3 7 2 2" xfId="4148"/>
    <cellStyle name="Normal 4 3 7 3" xfId="3422"/>
    <cellStyle name="Normal 4 3 8" xfId="2226"/>
    <cellStyle name="Normal 4 3 8 2" xfId="3785"/>
    <cellStyle name="Normal 4 3 9" xfId="3058"/>
    <cellStyle name="Normal 4 4" xfId="1067"/>
    <cellStyle name="Normal 4 4 2" xfId="1068"/>
    <cellStyle name="Normal 4 4 2 2" xfId="1871"/>
    <cellStyle name="Normal 4 4 2 2 2" xfId="2599"/>
    <cellStyle name="Normal 4 4 2 2 2 2" xfId="4158"/>
    <cellStyle name="Normal 4 4 2 2 3" xfId="3432"/>
    <cellStyle name="Normal 4 4 2 3" xfId="2236"/>
    <cellStyle name="Normal 4 4 2 3 2" xfId="3795"/>
    <cellStyle name="Normal 4 4 2 4" xfId="3068"/>
    <cellStyle name="Normal 4 4 3" xfId="1069"/>
    <cellStyle name="Normal 4 4 3 2" xfId="1872"/>
    <cellStyle name="Normal 4 4 3 2 2" xfId="2600"/>
    <cellStyle name="Normal 4 4 3 2 2 2" xfId="4159"/>
    <cellStyle name="Normal 4 4 3 2 3" xfId="3433"/>
    <cellStyle name="Normal 4 4 3 3" xfId="2237"/>
    <cellStyle name="Normal 4 4 3 3 2" xfId="3796"/>
    <cellStyle name="Normal 4 4 3 4" xfId="3069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2 2 2" xfId="4162"/>
    <cellStyle name="Normal 4 5 2 2 2 3" xfId="3436"/>
    <cellStyle name="Normal 4 5 2 2 3" xfId="2240"/>
    <cellStyle name="Normal 4 5 2 2 3 2" xfId="3799"/>
    <cellStyle name="Normal 4 5 2 2 4" xfId="3072"/>
    <cellStyle name="Normal 4 5 2 3" xfId="1074"/>
    <cellStyle name="Normal 4 5 2 3 2" xfId="1876"/>
    <cellStyle name="Normal 4 5 2 3 2 2" xfId="2604"/>
    <cellStyle name="Normal 4 5 2 3 2 2 2" xfId="4163"/>
    <cellStyle name="Normal 4 5 2 3 2 3" xfId="3437"/>
    <cellStyle name="Normal 4 5 2 3 3" xfId="2241"/>
    <cellStyle name="Normal 4 5 2 3 3 2" xfId="3800"/>
    <cellStyle name="Normal 4 5 2 3 4" xfId="3073"/>
    <cellStyle name="Normal 4 5 2 4" xfId="1874"/>
    <cellStyle name="Normal 4 5 2 4 2" xfId="2602"/>
    <cellStyle name="Normal 4 5 2 4 2 2" xfId="4161"/>
    <cellStyle name="Normal 4 5 2 4 3" xfId="3435"/>
    <cellStyle name="Normal 4 5 2 5" xfId="2239"/>
    <cellStyle name="Normal 4 5 2 5 2" xfId="3798"/>
    <cellStyle name="Normal 4 5 2 6" xfId="3071"/>
    <cellStyle name="Normal 4 5 3" xfId="1075"/>
    <cellStyle name="Normal 4 5 3 2" xfId="1076"/>
    <cellStyle name="Normal 4 5 3 2 2" xfId="1878"/>
    <cellStyle name="Normal 4 5 3 2 2 2" xfId="2606"/>
    <cellStyle name="Normal 4 5 3 2 2 2 2" xfId="4165"/>
    <cellStyle name="Normal 4 5 3 2 2 3" xfId="3439"/>
    <cellStyle name="Normal 4 5 3 2 3" xfId="2243"/>
    <cellStyle name="Normal 4 5 3 2 3 2" xfId="3802"/>
    <cellStyle name="Normal 4 5 3 2 4" xfId="3075"/>
    <cellStyle name="Normal 4 5 3 3" xfId="1077"/>
    <cellStyle name="Normal 4 5 3 3 2" xfId="1879"/>
    <cellStyle name="Normal 4 5 3 3 2 2" xfId="2607"/>
    <cellStyle name="Normal 4 5 3 3 2 2 2" xfId="4166"/>
    <cellStyle name="Normal 4 5 3 3 2 3" xfId="3440"/>
    <cellStyle name="Normal 4 5 3 3 3" xfId="2244"/>
    <cellStyle name="Normal 4 5 3 3 3 2" xfId="3803"/>
    <cellStyle name="Normal 4 5 3 3 4" xfId="3076"/>
    <cellStyle name="Normal 4 5 3 4" xfId="1877"/>
    <cellStyle name="Normal 4 5 3 4 2" xfId="2605"/>
    <cellStyle name="Normal 4 5 3 4 2 2" xfId="4164"/>
    <cellStyle name="Normal 4 5 3 4 3" xfId="3438"/>
    <cellStyle name="Normal 4 5 3 5" xfId="2242"/>
    <cellStyle name="Normal 4 5 3 5 2" xfId="3801"/>
    <cellStyle name="Normal 4 5 3 6" xfId="3074"/>
    <cellStyle name="Normal 4 5 4" xfId="1078"/>
    <cellStyle name="Normal 4 5 4 2" xfId="1079"/>
    <cellStyle name="Normal 4 5 4 2 2" xfId="1881"/>
    <cellStyle name="Normal 4 5 4 2 2 2" xfId="2609"/>
    <cellStyle name="Normal 4 5 4 2 2 2 2" xfId="4168"/>
    <cellStyle name="Normal 4 5 4 2 2 3" xfId="3442"/>
    <cellStyle name="Normal 4 5 4 2 3" xfId="2246"/>
    <cellStyle name="Normal 4 5 4 2 3 2" xfId="3805"/>
    <cellStyle name="Normal 4 5 4 2 4" xfId="3078"/>
    <cellStyle name="Normal 4 5 4 3" xfId="1080"/>
    <cellStyle name="Normal 4 5 4 3 2" xfId="1882"/>
    <cellStyle name="Normal 4 5 4 3 2 2" xfId="2610"/>
    <cellStyle name="Normal 4 5 4 3 2 2 2" xfId="4169"/>
    <cellStyle name="Normal 4 5 4 3 2 3" xfId="3443"/>
    <cellStyle name="Normal 4 5 4 3 3" xfId="2247"/>
    <cellStyle name="Normal 4 5 4 3 3 2" xfId="3806"/>
    <cellStyle name="Normal 4 5 4 3 4" xfId="3079"/>
    <cellStyle name="Normal 4 5 4 4" xfId="1880"/>
    <cellStyle name="Normal 4 5 4 4 2" xfId="2608"/>
    <cellStyle name="Normal 4 5 4 4 2 2" xfId="4167"/>
    <cellStyle name="Normal 4 5 4 4 3" xfId="3441"/>
    <cellStyle name="Normal 4 5 4 5" xfId="2245"/>
    <cellStyle name="Normal 4 5 4 5 2" xfId="3804"/>
    <cellStyle name="Normal 4 5 4 6" xfId="3077"/>
    <cellStyle name="Normal 4 5 5" xfId="1081"/>
    <cellStyle name="Normal 4 5 5 2" xfId="1883"/>
    <cellStyle name="Normal 4 5 5 2 2" xfId="2611"/>
    <cellStyle name="Normal 4 5 5 2 2 2" xfId="4170"/>
    <cellStyle name="Normal 4 5 5 2 3" xfId="3444"/>
    <cellStyle name="Normal 4 5 5 3" xfId="2248"/>
    <cellStyle name="Normal 4 5 5 3 2" xfId="3807"/>
    <cellStyle name="Normal 4 5 5 4" xfId="3080"/>
    <cellStyle name="Normal 4 5 6" xfId="1082"/>
    <cellStyle name="Normal 4 5 6 2" xfId="1083"/>
    <cellStyle name="Normal 4 5 6 2 2" xfId="1884"/>
    <cellStyle name="Normal 4 5 6 2 2 2" xfId="2612"/>
    <cellStyle name="Normal 4 5 6 2 2 2 2" xfId="4171"/>
    <cellStyle name="Normal 4 5 6 2 2 3" xfId="3445"/>
    <cellStyle name="Normal 4 5 6 2 3" xfId="2249"/>
    <cellStyle name="Normal 4 5 6 2 3 2" xfId="3808"/>
    <cellStyle name="Normal 4 5 6 2 4" xfId="3081"/>
    <cellStyle name="Normal 4 5 7" xfId="1873"/>
    <cellStyle name="Normal 4 5 7 2" xfId="2601"/>
    <cellStyle name="Normal 4 5 7 2 2" xfId="4160"/>
    <cellStyle name="Normal 4 5 7 3" xfId="3434"/>
    <cellStyle name="Normal 4 5 8" xfId="2238"/>
    <cellStyle name="Normal 4 5 8 2" xfId="3797"/>
    <cellStyle name="Normal 4 5 9" xfId="3070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74"/>
    <cellStyle name="Normal 4 6 2 2 2 3" xfId="3448"/>
    <cellStyle name="Normal 4 6 2 2 3" xfId="2252"/>
    <cellStyle name="Normal 4 6 2 2 3 2" xfId="3811"/>
    <cellStyle name="Normal 4 6 2 2 4" xfId="3084"/>
    <cellStyle name="Normal 4 6 2 3" xfId="1087"/>
    <cellStyle name="Normal 4 6 2 3 2" xfId="1888"/>
    <cellStyle name="Normal 4 6 2 3 2 2" xfId="2616"/>
    <cellStyle name="Normal 4 6 2 3 2 2 2" xfId="4175"/>
    <cellStyle name="Normal 4 6 2 3 2 3" xfId="3449"/>
    <cellStyle name="Normal 4 6 2 3 3" xfId="2253"/>
    <cellStyle name="Normal 4 6 2 3 3 2" xfId="3812"/>
    <cellStyle name="Normal 4 6 2 3 4" xfId="3085"/>
    <cellStyle name="Normal 4 6 2 4" xfId="1886"/>
    <cellStyle name="Normal 4 6 2 4 2" xfId="2614"/>
    <cellStyle name="Normal 4 6 2 4 2 2" xfId="4173"/>
    <cellStyle name="Normal 4 6 2 4 3" xfId="3447"/>
    <cellStyle name="Normal 4 6 2 5" xfId="2251"/>
    <cellStyle name="Normal 4 6 2 5 2" xfId="3810"/>
    <cellStyle name="Normal 4 6 2 6" xfId="3083"/>
    <cellStyle name="Normal 4 6 3" xfId="1088"/>
    <cellStyle name="Normal 4 6 3 2" xfId="1089"/>
    <cellStyle name="Normal 4 6 3 2 2" xfId="1890"/>
    <cellStyle name="Normal 4 6 3 2 2 2" xfId="2618"/>
    <cellStyle name="Normal 4 6 3 2 2 2 2" xfId="4177"/>
    <cellStyle name="Normal 4 6 3 2 2 3" xfId="3451"/>
    <cellStyle name="Normal 4 6 3 2 3" xfId="2255"/>
    <cellStyle name="Normal 4 6 3 2 3 2" xfId="3814"/>
    <cellStyle name="Normal 4 6 3 2 4" xfId="3087"/>
    <cellStyle name="Normal 4 6 3 3" xfId="1090"/>
    <cellStyle name="Normal 4 6 3 3 2" xfId="1891"/>
    <cellStyle name="Normal 4 6 3 3 2 2" xfId="2619"/>
    <cellStyle name="Normal 4 6 3 3 2 2 2" xfId="4178"/>
    <cellStyle name="Normal 4 6 3 3 2 3" xfId="3452"/>
    <cellStyle name="Normal 4 6 3 3 3" xfId="2256"/>
    <cellStyle name="Normal 4 6 3 3 3 2" xfId="3815"/>
    <cellStyle name="Normal 4 6 3 3 4" xfId="3088"/>
    <cellStyle name="Normal 4 6 3 4" xfId="1889"/>
    <cellStyle name="Normal 4 6 3 4 2" xfId="2617"/>
    <cellStyle name="Normal 4 6 3 4 2 2" xfId="4176"/>
    <cellStyle name="Normal 4 6 3 4 3" xfId="3450"/>
    <cellStyle name="Normal 4 6 3 5" xfId="2254"/>
    <cellStyle name="Normal 4 6 3 5 2" xfId="3813"/>
    <cellStyle name="Normal 4 6 3 6" xfId="3086"/>
    <cellStyle name="Normal 4 6 4" xfId="1091"/>
    <cellStyle name="Normal 4 6 4 2" xfId="1892"/>
    <cellStyle name="Normal 4 6 4 2 2" xfId="2620"/>
    <cellStyle name="Normal 4 6 4 2 2 2" xfId="4179"/>
    <cellStyle name="Normal 4 6 4 2 3" xfId="3453"/>
    <cellStyle name="Normal 4 6 4 3" xfId="2257"/>
    <cellStyle name="Normal 4 6 4 3 2" xfId="3816"/>
    <cellStyle name="Normal 4 6 4 4" xfId="3089"/>
    <cellStyle name="Normal 4 6 5" xfId="1092"/>
    <cellStyle name="Normal 4 6 5 2" xfId="1093"/>
    <cellStyle name="Normal 4 6 5 2 2" xfId="1893"/>
    <cellStyle name="Normal 4 6 5 2 2 2" xfId="2621"/>
    <cellStyle name="Normal 4 6 5 2 2 2 2" xfId="4180"/>
    <cellStyle name="Normal 4 6 5 2 2 3" xfId="3454"/>
    <cellStyle name="Normal 4 6 5 2 3" xfId="2258"/>
    <cellStyle name="Normal 4 6 5 2 3 2" xfId="3817"/>
    <cellStyle name="Normal 4 6 5 2 4" xfId="3090"/>
    <cellStyle name="Normal 4 6 6" xfId="1885"/>
    <cellStyle name="Normal 4 6 6 2" xfId="2613"/>
    <cellStyle name="Normal 4 6 6 2 2" xfId="4172"/>
    <cellStyle name="Normal 4 6 6 3" xfId="3446"/>
    <cellStyle name="Normal 4 6 7" xfId="2250"/>
    <cellStyle name="Normal 4 6 7 2" xfId="3809"/>
    <cellStyle name="Normal 4 6 8" xfId="3082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181"/>
    <cellStyle name="Normal 4 8 2 2 3" xfId="3455"/>
    <cellStyle name="Normal 4 8 2 3" xfId="2259"/>
    <cellStyle name="Normal 4 8 2 3 2" xfId="3818"/>
    <cellStyle name="Normal 4 8 2 4" xfId="3091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182"/>
    <cellStyle name="Normal 45 2 3" xfId="3456"/>
    <cellStyle name="Normal 45 3" xfId="2260"/>
    <cellStyle name="Normal 45 3 2" xfId="3819"/>
    <cellStyle name="Normal 45 4" xfId="3092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186"/>
    <cellStyle name="Normal 5 2 2 2 2 2 3" xfId="3460"/>
    <cellStyle name="Normal 5 2 2 2 2 3" xfId="2264"/>
    <cellStyle name="Normal 5 2 2 2 2 3 2" xfId="3823"/>
    <cellStyle name="Normal 5 2 2 2 2 4" xfId="3096"/>
    <cellStyle name="Normal 5 2 2 2 3" xfId="1111"/>
    <cellStyle name="Normal 5 2 2 2 3 2" xfId="1900"/>
    <cellStyle name="Normal 5 2 2 2 3 2 2" xfId="2628"/>
    <cellStyle name="Normal 5 2 2 2 3 2 2 2" xfId="4187"/>
    <cellStyle name="Normal 5 2 2 2 3 2 3" xfId="3461"/>
    <cellStyle name="Normal 5 2 2 2 3 3" xfId="2265"/>
    <cellStyle name="Normal 5 2 2 2 3 3 2" xfId="3824"/>
    <cellStyle name="Normal 5 2 2 2 3 4" xfId="3097"/>
    <cellStyle name="Normal 5 2 2 2 4" xfId="1898"/>
    <cellStyle name="Normal 5 2 2 2 4 2" xfId="2626"/>
    <cellStyle name="Normal 5 2 2 2 4 2 2" xfId="4185"/>
    <cellStyle name="Normal 5 2 2 2 4 3" xfId="3459"/>
    <cellStyle name="Normal 5 2 2 2 5" xfId="2263"/>
    <cellStyle name="Normal 5 2 2 2 5 2" xfId="3822"/>
    <cellStyle name="Normal 5 2 2 2 6" xfId="3095"/>
    <cellStyle name="Normal 5 2 2 3" xfId="1112"/>
    <cellStyle name="Normal 5 2 2 3 2" xfId="1113"/>
    <cellStyle name="Normal 5 2 2 3 2 2" xfId="1902"/>
    <cellStyle name="Normal 5 2 2 3 2 2 2" xfId="2630"/>
    <cellStyle name="Normal 5 2 2 3 2 2 2 2" xfId="4189"/>
    <cellStyle name="Normal 5 2 2 3 2 2 3" xfId="3463"/>
    <cellStyle name="Normal 5 2 2 3 2 3" xfId="2267"/>
    <cellStyle name="Normal 5 2 2 3 2 3 2" xfId="3826"/>
    <cellStyle name="Normal 5 2 2 3 2 4" xfId="3099"/>
    <cellStyle name="Normal 5 2 2 3 3" xfId="1114"/>
    <cellStyle name="Normal 5 2 2 3 3 2" xfId="1903"/>
    <cellStyle name="Normal 5 2 2 3 3 2 2" xfId="2631"/>
    <cellStyle name="Normal 5 2 2 3 3 2 2 2" xfId="4190"/>
    <cellStyle name="Normal 5 2 2 3 3 2 3" xfId="3464"/>
    <cellStyle name="Normal 5 2 2 3 3 3" xfId="2268"/>
    <cellStyle name="Normal 5 2 2 3 3 3 2" xfId="3827"/>
    <cellStyle name="Normal 5 2 2 3 3 4" xfId="3100"/>
    <cellStyle name="Normal 5 2 2 3 4" xfId="1901"/>
    <cellStyle name="Normal 5 2 2 3 4 2" xfId="2629"/>
    <cellStyle name="Normal 5 2 2 3 4 2 2" xfId="4188"/>
    <cellStyle name="Normal 5 2 2 3 4 3" xfId="3462"/>
    <cellStyle name="Normal 5 2 2 3 5" xfId="2266"/>
    <cellStyle name="Normal 5 2 2 3 5 2" xfId="3825"/>
    <cellStyle name="Normal 5 2 2 3 6" xfId="3098"/>
    <cellStyle name="Normal 5 2 2 4" xfId="1115"/>
    <cellStyle name="Normal 5 2 2 4 2" xfId="1904"/>
    <cellStyle name="Normal 5 2 2 4 2 2" xfId="2632"/>
    <cellStyle name="Normal 5 2 2 4 2 2 2" xfId="4191"/>
    <cellStyle name="Normal 5 2 2 4 2 3" xfId="3465"/>
    <cellStyle name="Normal 5 2 2 4 3" xfId="2269"/>
    <cellStyle name="Normal 5 2 2 4 3 2" xfId="3828"/>
    <cellStyle name="Normal 5 2 2 4 4" xfId="3101"/>
    <cellStyle name="Normal 5 2 2 5" xfId="1116"/>
    <cellStyle name="Normal 5 2 2 5 2" xfId="1117"/>
    <cellStyle name="Normal 5 2 2 5 2 2" xfId="1905"/>
    <cellStyle name="Normal 5 2 2 5 2 2 2" xfId="2633"/>
    <cellStyle name="Normal 5 2 2 5 2 2 2 2" xfId="4192"/>
    <cellStyle name="Normal 5 2 2 5 2 2 3" xfId="3466"/>
    <cellStyle name="Normal 5 2 2 5 2 3" xfId="2270"/>
    <cellStyle name="Normal 5 2 2 5 2 3 2" xfId="3829"/>
    <cellStyle name="Normal 5 2 2 5 2 4" xfId="3102"/>
    <cellStyle name="Normal 5 2 2 6" xfId="1897"/>
    <cellStyle name="Normal 5 2 2 6 2" xfId="2625"/>
    <cellStyle name="Normal 5 2 2 6 2 2" xfId="4184"/>
    <cellStyle name="Normal 5 2 2 6 3" xfId="3458"/>
    <cellStyle name="Normal 5 2 2 7" xfId="2262"/>
    <cellStyle name="Normal 5 2 2 7 2" xfId="3821"/>
    <cellStyle name="Normal 5 2 2 8" xfId="3094"/>
    <cellStyle name="Normal 5 2 3" xfId="1118"/>
    <cellStyle name="Normal 5 2 4" xfId="1119"/>
    <cellStyle name="Normal 5 2 4 2" xfId="1906"/>
    <cellStyle name="Normal 5 2 4 2 2" xfId="2634"/>
    <cellStyle name="Normal 5 2 4 2 2 2" xfId="4193"/>
    <cellStyle name="Normal 5 2 4 2 3" xfId="3467"/>
    <cellStyle name="Normal 5 2 4 3" xfId="2271"/>
    <cellStyle name="Normal 5 2 4 3 2" xfId="3830"/>
    <cellStyle name="Normal 5 2 4 4" xfId="3103"/>
    <cellStyle name="Normal 5 2 5" xfId="1120"/>
    <cellStyle name="Normal 5 2 5 2" xfId="1907"/>
    <cellStyle name="Normal 5 2 5 2 2" xfId="2635"/>
    <cellStyle name="Normal 5 2 5 2 2 2" xfId="4194"/>
    <cellStyle name="Normal 5 2 5 2 3" xfId="3468"/>
    <cellStyle name="Normal 5 2 5 3" xfId="2272"/>
    <cellStyle name="Normal 5 2 5 3 2" xfId="3831"/>
    <cellStyle name="Normal 5 2 5 4" xfId="3104"/>
    <cellStyle name="Normal 5 2 6" xfId="1121"/>
    <cellStyle name="Normal 5 2 6 2" xfId="1908"/>
    <cellStyle name="Normal 5 2 6 2 2" xfId="2636"/>
    <cellStyle name="Normal 5 2 6 2 2 2" xfId="4195"/>
    <cellStyle name="Normal 5 2 6 2 3" xfId="3469"/>
    <cellStyle name="Normal 5 2 6 3" xfId="2273"/>
    <cellStyle name="Normal 5 2 6 3 2" xfId="3832"/>
    <cellStyle name="Normal 5 2 6 4" xfId="3105"/>
    <cellStyle name="Normal 5 2 7" xfId="1896"/>
    <cellStyle name="Normal 5 2 7 2" xfId="2624"/>
    <cellStyle name="Normal 5 2 7 2 2" xfId="4183"/>
    <cellStyle name="Normal 5 2 7 3" xfId="3457"/>
    <cellStyle name="Normal 5 2 8" xfId="2261"/>
    <cellStyle name="Normal 5 2 8 2" xfId="3820"/>
    <cellStyle name="Normal 5 2 9" xfId="3093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1"/>
    <cellStyle name="Normal 65" xfId="2722"/>
    <cellStyle name="Normal 66" xfId="2749"/>
    <cellStyle name="Normal 67" xfId="2763"/>
    <cellStyle name="Normal 68" xfId="2720"/>
    <cellStyle name="Normal 69" xfId="2779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198"/>
    <cellStyle name="Normal 7 2 2 2 2 3" xfId="3472"/>
    <cellStyle name="Normal 7 2 2 2 3" xfId="2276"/>
    <cellStyle name="Normal 7 2 2 2 3 2" xfId="3835"/>
    <cellStyle name="Normal 7 2 2 2 4" xfId="3108"/>
    <cellStyle name="Normal 7 2 2 3" xfId="1151"/>
    <cellStyle name="Normal 7 2 2 3 2" xfId="1912"/>
    <cellStyle name="Normal 7 2 2 3 2 2" xfId="2640"/>
    <cellStyle name="Normal 7 2 2 3 2 2 2" xfId="4199"/>
    <cellStyle name="Normal 7 2 2 3 2 3" xfId="3473"/>
    <cellStyle name="Normal 7 2 2 3 3" xfId="2277"/>
    <cellStyle name="Normal 7 2 2 3 3 2" xfId="3836"/>
    <cellStyle name="Normal 7 2 2 3 4" xfId="3109"/>
    <cellStyle name="Normal 7 2 2 4" xfId="1910"/>
    <cellStyle name="Normal 7 2 2 4 2" xfId="2638"/>
    <cellStyle name="Normal 7 2 2 4 2 2" xfId="4197"/>
    <cellStyle name="Normal 7 2 2 4 3" xfId="3471"/>
    <cellStyle name="Normal 7 2 2 5" xfId="2275"/>
    <cellStyle name="Normal 7 2 2 5 2" xfId="3834"/>
    <cellStyle name="Normal 7 2 2 6" xfId="3107"/>
    <cellStyle name="Normal 7 2 3" xfId="1152"/>
    <cellStyle name="Normal 7 2 3 2" xfId="1153"/>
    <cellStyle name="Normal 7 2 3 2 2" xfId="1914"/>
    <cellStyle name="Normal 7 2 3 2 2 2" xfId="2642"/>
    <cellStyle name="Normal 7 2 3 2 2 2 2" xfId="4201"/>
    <cellStyle name="Normal 7 2 3 2 2 3" xfId="3475"/>
    <cellStyle name="Normal 7 2 3 2 3" xfId="2279"/>
    <cellStyle name="Normal 7 2 3 2 3 2" xfId="3838"/>
    <cellStyle name="Normal 7 2 3 2 4" xfId="3111"/>
    <cellStyle name="Normal 7 2 3 3" xfId="1154"/>
    <cellStyle name="Normal 7 2 3 3 2" xfId="1915"/>
    <cellStyle name="Normal 7 2 3 3 2 2" xfId="2643"/>
    <cellStyle name="Normal 7 2 3 3 2 2 2" xfId="4202"/>
    <cellStyle name="Normal 7 2 3 3 2 3" xfId="3476"/>
    <cellStyle name="Normal 7 2 3 3 3" xfId="2280"/>
    <cellStyle name="Normal 7 2 3 3 3 2" xfId="3839"/>
    <cellStyle name="Normal 7 2 3 3 4" xfId="3112"/>
    <cellStyle name="Normal 7 2 3 4" xfId="1913"/>
    <cellStyle name="Normal 7 2 3 4 2" xfId="2641"/>
    <cellStyle name="Normal 7 2 3 4 2 2" xfId="4200"/>
    <cellStyle name="Normal 7 2 3 4 3" xfId="3474"/>
    <cellStyle name="Normal 7 2 3 5" xfId="2278"/>
    <cellStyle name="Normal 7 2 3 5 2" xfId="3837"/>
    <cellStyle name="Normal 7 2 3 6" xfId="3110"/>
    <cellStyle name="Normal 7 2 4" xfId="1155"/>
    <cellStyle name="Normal 7 2 4 2" xfId="1916"/>
    <cellStyle name="Normal 7 2 4 2 2" xfId="2644"/>
    <cellStyle name="Normal 7 2 4 2 2 2" xfId="4203"/>
    <cellStyle name="Normal 7 2 4 2 3" xfId="3477"/>
    <cellStyle name="Normal 7 2 4 3" xfId="2281"/>
    <cellStyle name="Normal 7 2 4 3 2" xfId="3840"/>
    <cellStyle name="Normal 7 2 4 4" xfId="3113"/>
    <cellStyle name="Normal 7 2 5" xfId="1156"/>
    <cellStyle name="Normal 7 2 5 2" xfId="1157"/>
    <cellStyle name="Normal 7 2 5 2 2" xfId="1917"/>
    <cellStyle name="Normal 7 2 5 2 2 2" xfId="2645"/>
    <cellStyle name="Normal 7 2 5 2 2 2 2" xfId="4204"/>
    <cellStyle name="Normal 7 2 5 2 2 3" xfId="3478"/>
    <cellStyle name="Normal 7 2 5 2 3" xfId="2282"/>
    <cellStyle name="Normal 7 2 5 2 3 2" xfId="3841"/>
    <cellStyle name="Normal 7 2 5 2 4" xfId="3114"/>
    <cellStyle name="Normal 7 2 6" xfId="1909"/>
    <cellStyle name="Normal 7 2 6 2" xfId="2637"/>
    <cellStyle name="Normal 7 2 6 2 2" xfId="4196"/>
    <cellStyle name="Normal 7 2 6 3" xfId="3470"/>
    <cellStyle name="Normal 7 2 7" xfId="2274"/>
    <cellStyle name="Normal 7 2 7 2" xfId="3833"/>
    <cellStyle name="Normal 7 2 8" xfId="3106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05"/>
    <cellStyle name="Normal 7 4 2 2 3" xfId="3479"/>
    <cellStyle name="Normal 7 4 2 3" xfId="2283"/>
    <cellStyle name="Normal 7 4 2 3 2" xfId="3842"/>
    <cellStyle name="Normal 7 4 2 4" xfId="3115"/>
    <cellStyle name="Normal 7 5" xfId="1162"/>
    <cellStyle name="Normal 7 5 2" xfId="1163"/>
    <cellStyle name="Normal 70" xfId="2776"/>
    <cellStyle name="Normal 71" xfId="2781"/>
    <cellStyle name="Normal 72" xfId="2778"/>
    <cellStyle name="Normal 73" xfId="2780"/>
    <cellStyle name="Normal 74" xfId="2795"/>
    <cellStyle name="Normal 75" xfId="2796"/>
    <cellStyle name="Normal 76" xfId="2823"/>
    <cellStyle name="Normal 77" xfId="3147"/>
    <cellStyle name="Normal 78" xfId="1164"/>
    <cellStyle name="Normal 78 2" xfId="1165"/>
    <cellStyle name="Normal 79" xfId="4293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06"/>
    <cellStyle name="Normal 8 2 3 2 3" xfId="3480"/>
    <cellStyle name="Normal 8 2 3 3" xfId="2284"/>
    <cellStyle name="Normal 8 2 3 3 2" xfId="3843"/>
    <cellStyle name="Normal 8 2 3 4" xfId="3116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4294"/>
    <cellStyle name="Normal 81" xfId="4295"/>
    <cellStyle name="Normal 82" xfId="4322"/>
    <cellStyle name="Normal 83" xfId="4323"/>
    <cellStyle name="Normal 84" xfId="4350"/>
    <cellStyle name="Normal 85" xfId="4351"/>
    <cellStyle name="Normal 86" xfId="4354"/>
    <cellStyle name="Normal 87" xfId="4353"/>
    <cellStyle name="Normal 88" xfId="4352"/>
    <cellStyle name="Normal 89" xfId="4385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09"/>
    <cellStyle name="Normal 9 2 2 2 2 3" xfId="3483"/>
    <cellStyle name="Normal 9 2 2 2 3" xfId="2287"/>
    <cellStyle name="Normal 9 2 2 2 3 2" xfId="3846"/>
    <cellStyle name="Normal 9 2 2 2 4" xfId="3119"/>
    <cellStyle name="Normal 9 2 2 3" xfId="1176"/>
    <cellStyle name="Normal 9 2 2 3 2" xfId="1923"/>
    <cellStyle name="Normal 9 2 2 3 2 2" xfId="2651"/>
    <cellStyle name="Normal 9 2 2 3 2 2 2" xfId="4210"/>
    <cellStyle name="Normal 9 2 2 3 2 3" xfId="3484"/>
    <cellStyle name="Normal 9 2 2 3 3" xfId="2288"/>
    <cellStyle name="Normal 9 2 2 3 3 2" xfId="3847"/>
    <cellStyle name="Normal 9 2 2 3 4" xfId="3120"/>
    <cellStyle name="Normal 9 2 2 4" xfId="1921"/>
    <cellStyle name="Normal 9 2 2 4 2" xfId="2649"/>
    <cellStyle name="Normal 9 2 2 4 2 2" xfId="4208"/>
    <cellStyle name="Normal 9 2 2 4 3" xfId="3482"/>
    <cellStyle name="Normal 9 2 2 5" xfId="2286"/>
    <cellStyle name="Normal 9 2 2 5 2" xfId="3845"/>
    <cellStyle name="Normal 9 2 2 6" xfId="3118"/>
    <cellStyle name="Normal 9 2 3" xfId="1177"/>
    <cellStyle name="Normal 9 2 3 2" xfId="1178"/>
    <cellStyle name="Normal 9 2 3 2 2" xfId="1925"/>
    <cellStyle name="Normal 9 2 3 2 2 2" xfId="2653"/>
    <cellStyle name="Normal 9 2 3 2 2 2 2" xfId="4212"/>
    <cellStyle name="Normal 9 2 3 2 2 3" xfId="3486"/>
    <cellStyle name="Normal 9 2 3 2 3" xfId="2290"/>
    <cellStyle name="Normal 9 2 3 2 3 2" xfId="3849"/>
    <cellStyle name="Normal 9 2 3 2 4" xfId="3122"/>
    <cellStyle name="Normal 9 2 3 3" xfId="1179"/>
    <cellStyle name="Normal 9 2 3 3 2" xfId="1926"/>
    <cellStyle name="Normal 9 2 3 3 2 2" xfId="2654"/>
    <cellStyle name="Normal 9 2 3 3 2 2 2" xfId="4213"/>
    <cellStyle name="Normal 9 2 3 3 2 3" xfId="3487"/>
    <cellStyle name="Normal 9 2 3 3 3" xfId="2291"/>
    <cellStyle name="Normal 9 2 3 3 3 2" xfId="3850"/>
    <cellStyle name="Normal 9 2 3 3 4" xfId="3123"/>
    <cellStyle name="Normal 9 2 3 4" xfId="1924"/>
    <cellStyle name="Normal 9 2 3 4 2" xfId="2652"/>
    <cellStyle name="Normal 9 2 3 4 2 2" xfId="4211"/>
    <cellStyle name="Normal 9 2 3 4 3" xfId="3485"/>
    <cellStyle name="Normal 9 2 3 5" xfId="2289"/>
    <cellStyle name="Normal 9 2 3 5 2" xfId="3848"/>
    <cellStyle name="Normal 9 2 3 6" xfId="3121"/>
    <cellStyle name="Normal 9 2 4" xfId="1180"/>
    <cellStyle name="Normal 9 2 4 2" xfId="1927"/>
    <cellStyle name="Normal 9 2 4 2 2" xfId="2655"/>
    <cellStyle name="Normal 9 2 4 2 2 2" xfId="4214"/>
    <cellStyle name="Normal 9 2 4 2 3" xfId="3488"/>
    <cellStyle name="Normal 9 2 4 3" xfId="2292"/>
    <cellStyle name="Normal 9 2 4 3 2" xfId="3851"/>
    <cellStyle name="Normal 9 2 4 4" xfId="3124"/>
    <cellStyle name="Normal 9 2 5" xfId="1181"/>
    <cellStyle name="Normal 9 2 5 2" xfId="1182"/>
    <cellStyle name="Normal 9 2 5 2 2" xfId="1928"/>
    <cellStyle name="Normal 9 2 5 2 2 2" xfId="2656"/>
    <cellStyle name="Normal 9 2 5 2 2 2 2" xfId="4215"/>
    <cellStyle name="Normal 9 2 5 2 2 3" xfId="3489"/>
    <cellStyle name="Normal 9 2 5 2 3" xfId="2293"/>
    <cellStyle name="Normal 9 2 5 2 3 2" xfId="3852"/>
    <cellStyle name="Normal 9 2 5 2 4" xfId="3125"/>
    <cellStyle name="Normal 9 2 6" xfId="1920"/>
    <cellStyle name="Normal 9 2 6 2" xfId="2648"/>
    <cellStyle name="Normal 9 2 6 2 2" xfId="4207"/>
    <cellStyle name="Normal 9 2 6 3" xfId="3481"/>
    <cellStyle name="Normal 9 2 7" xfId="2285"/>
    <cellStyle name="Normal 9 2 7 2" xfId="3844"/>
    <cellStyle name="Normal 9 2 8" xfId="3117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16"/>
    <cellStyle name="Normal 9 4 2 3" xfId="3490"/>
    <cellStyle name="Normal 9 4 3" xfId="2294"/>
    <cellStyle name="Normal 9 4 3 2" xfId="3853"/>
    <cellStyle name="Normal 9 4 4" xfId="3126"/>
    <cellStyle name="Normal 9 5" xfId="1186"/>
    <cellStyle name="Normal 9 5 2" xfId="1930"/>
    <cellStyle name="Normal 9 5 2 2" xfId="2658"/>
    <cellStyle name="Normal 9 5 2 2 2" xfId="4217"/>
    <cellStyle name="Normal 9 5 2 3" xfId="3491"/>
    <cellStyle name="Normal 9 5 3" xfId="2295"/>
    <cellStyle name="Normal 9 5 3 2" xfId="3854"/>
    <cellStyle name="Normal 9 5 4" xfId="3127"/>
    <cellStyle name="Normal 90" xfId="4413"/>
    <cellStyle name="Normal 91" xfId="4414"/>
    <cellStyle name="Normal 92" xfId="4443"/>
    <cellStyle name="Normal 93" xfId="4460"/>
    <cellStyle name="Normal 94" xfId="4457"/>
    <cellStyle name="Normal 95" xfId="4445"/>
    <cellStyle name="Normal 96" xfId="4444"/>
    <cellStyle name="Normal 97" xfId="4474"/>
    <cellStyle name="Normal 98" xfId="4488"/>
    <cellStyle name="Normal 99" xfId="4516"/>
    <cellStyle name="Normal_PahustafondGortsazrk.NpastVoroshSocap- 2" xfId="15"/>
    <cellStyle name="Note 10" xfId="2777"/>
    <cellStyle name="Note 11" xfId="2797"/>
    <cellStyle name="Note 12" xfId="4296"/>
    <cellStyle name="Note 13" xfId="4324"/>
    <cellStyle name="Note 14" xfId="4355"/>
    <cellStyle name="Note 15" xfId="4386"/>
    <cellStyle name="Note 16" xfId="4415"/>
    <cellStyle name="Note 17" xfId="4446"/>
    <cellStyle name="Note 18" xfId="4475"/>
    <cellStyle name="Note 19" xfId="4489"/>
    <cellStyle name="Note 2" xfId="60"/>
    <cellStyle name="Note 2 10" xfId="1187"/>
    <cellStyle name="Note 2 11" xfId="1637"/>
    <cellStyle name="Note 2 11 2" xfId="2367"/>
    <cellStyle name="Note 2 11 2 2" xfId="3926"/>
    <cellStyle name="Note 2 11 3" xfId="3200"/>
    <cellStyle name="Note 2 12" xfId="2004"/>
    <cellStyle name="Note 2 12 2" xfId="3563"/>
    <cellStyle name="Note 2 13" xfId="2736"/>
    <cellStyle name="Note 2 14" xfId="2782"/>
    <cellStyle name="Note 2 15" xfId="2810"/>
    <cellStyle name="Note 2 16" xfId="2836"/>
    <cellStyle name="Note 2 17" xfId="4309"/>
    <cellStyle name="Note 2 18" xfId="4337"/>
    <cellStyle name="Note 2 19" xfId="4368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20" xfId="4399"/>
    <cellStyle name="Note 2 21" xfId="4428"/>
    <cellStyle name="Note 2 22" xfId="4461"/>
    <cellStyle name="Note 2 23" xfId="4502"/>
    <cellStyle name="Note 2 24" xfId="4551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18"/>
    <cellStyle name="Note 2 6 3 3" xfId="3492"/>
    <cellStyle name="Note 2 6 4" xfId="2296"/>
    <cellStyle name="Note 2 6 4 2" xfId="3855"/>
    <cellStyle name="Note 2 6 5" xfId="3128"/>
    <cellStyle name="Note 2 7" xfId="1276"/>
    <cellStyle name="Note 2 7 2" xfId="1277"/>
    <cellStyle name="Note 2 8" xfId="1278"/>
    <cellStyle name="Note 2 9" xfId="1279"/>
    <cellStyle name="Note 20" xfId="4518"/>
    <cellStyle name="Note 21" xfId="4535"/>
    <cellStyle name="Note 22" xfId="4572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39"/>
    <cellStyle name="Note 3 13 3" xfId="3213"/>
    <cellStyle name="Note 3 14" xfId="2017"/>
    <cellStyle name="Note 3 14 2" xfId="3576"/>
    <cellStyle name="Note 3 15" xfId="2849"/>
    <cellStyle name="Note 3 2" xfId="133"/>
    <cellStyle name="Note 3 2 2" xfId="1283"/>
    <cellStyle name="Note 3 2 2 2" xfId="1932"/>
    <cellStyle name="Note 3 2 2 2 2" xfId="2660"/>
    <cellStyle name="Note 3 2 2 2 2 2" xfId="4219"/>
    <cellStyle name="Note 3 2 2 2 3" xfId="3493"/>
    <cellStyle name="Note 3 2 2 3" xfId="2297"/>
    <cellStyle name="Note 3 2 2 3 2" xfId="3856"/>
    <cellStyle name="Note 3 2 2 4" xfId="3129"/>
    <cellStyle name="Note 3 2 3" xfId="1284"/>
    <cellStyle name="Note 3 2 3 2" xfId="1285"/>
    <cellStyle name="Note 3 2 3 2 2" xfId="1933"/>
    <cellStyle name="Note 3 2 3 2 2 2" xfId="2661"/>
    <cellStyle name="Note 3 2 3 2 2 2 2" xfId="4220"/>
    <cellStyle name="Note 3 2 3 2 2 3" xfId="3494"/>
    <cellStyle name="Note 3 2 3 2 3" xfId="2298"/>
    <cellStyle name="Note 3 2 3 2 3 2" xfId="3857"/>
    <cellStyle name="Note 3 2 3 2 4" xfId="3130"/>
    <cellStyle name="Note 3 2 4" xfId="1665"/>
    <cellStyle name="Note 3 2 4 2" xfId="2393"/>
    <cellStyle name="Note 3 2 4 2 2" xfId="3952"/>
    <cellStyle name="Note 3 2 4 3" xfId="3226"/>
    <cellStyle name="Note 3 2 5" xfId="2030"/>
    <cellStyle name="Note 3 2 5 2" xfId="3589"/>
    <cellStyle name="Note 3 2 6" xfId="2862"/>
    <cellStyle name="Note 3 3" xfId="1286"/>
    <cellStyle name="Note 3 3 10" xfId="1287"/>
    <cellStyle name="Note 3 3 11" xfId="1934"/>
    <cellStyle name="Note 3 3 11 2" xfId="2662"/>
    <cellStyle name="Note 3 3 11 2 2" xfId="4221"/>
    <cellStyle name="Note 3 3 11 3" xfId="3495"/>
    <cellStyle name="Note 3 3 12" xfId="2299"/>
    <cellStyle name="Note 3 3 12 2" xfId="3858"/>
    <cellStyle name="Note 3 3 13" xfId="3131"/>
    <cellStyle name="Note 3 3 2" xfId="1288"/>
    <cellStyle name="Note 3 3 2 10" xfId="1935"/>
    <cellStyle name="Note 3 3 2 10 2" xfId="2663"/>
    <cellStyle name="Note 3 3 2 10 2 2" xfId="4222"/>
    <cellStyle name="Note 3 3 2 10 3" xfId="3496"/>
    <cellStyle name="Note 3 3 2 11" xfId="2300"/>
    <cellStyle name="Note 3 3 2 11 2" xfId="3859"/>
    <cellStyle name="Note 3 3 2 12" xfId="3132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23"/>
    <cellStyle name="Note 3 3 3 8 2 3" xfId="3497"/>
    <cellStyle name="Note 3 3 3 8 3" xfId="2301"/>
    <cellStyle name="Note 3 3 3 8 3 2" xfId="3860"/>
    <cellStyle name="Note 3 3 3 8 4" xfId="3133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24"/>
    <cellStyle name="Note 3 4 10 3" xfId="3498"/>
    <cellStyle name="Note 3 4 11" xfId="2302"/>
    <cellStyle name="Note 3 4 11 2" xfId="3861"/>
    <cellStyle name="Note 3 4 12" xfId="3134"/>
    <cellStyle name="Note 3 4 2" xfId="1318"/>
    <cellStyle name="Note 3 4 2 10" xfId="2303"/>
    <cellStyle name="Note 3 4 2 10 2" xfId="3862"/>
    <cellStyle name="Note 3 4 2 11" xfId="3135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25"/>
    <cellStyle name="Note 3 4 2 9 3" xfId="3499"/>
    <cellStyle name="Note 3 4 3" xfId="1326"/>
    <cellStyle name="Note 3 4 3 2" xfId="1327"/>
    <cellStyle name="Note 3 4 3 2 2" xfId="1939"/>
    <cellStyle name="Note 3 4 3 2 2 2" xfId="2667"/>
    <cellStyle name="Note 3 4 3 2 2 2 2" xfId="4226"/>
    <cellStyle name="Note 3 4 3 2 2 3" xfId="3500"/>
    <cellStyle name="Note 3 4 3 2 3" xfId="2304"/>
    <cellStyle name="Note 3 4 3 2 3 2" xfId="3863"/>
    <cellStyle name="Note 3 4 3 2 4" xfId="3136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64"/>
    <cellStyle name="Note 3 5 11" xfId="3137"/>
    <cellStyle name="Note 3 5 2" xfId="1335"/>
    <cellStyle name="Note 3 5 2 2" xfId="1336"/>
    <cellStyle name="Note 3 5 2 3" xfId="1941"/>
    <cellStyle name="Note 3 5 2 3 2" xfId="2669"/>
    <cellStyle name="Note 3 5 2 3 2 2" xfId="4228"/>
    <cellStyle name="Note 3 5 2 3 3" xfId="3502"/>
    <cellStyle name="Note 3 5 2 4" xfId="2306"/>
    <cellStyle name="Note 3 5 2 4 2" xfId="3865"/>
    <cellStyle name="Note 3 5 2 5" xfId="3138"/>
    <cellStyle name="Note 3 5 3" xfId="1337"/>
    <cellStyle name="Note 3 5 3 2" xfId="1338"/>
    <cellStyle name="Note 3 5 3 2 2" xfId="1942"/>
    <cellStyle name="Note 3 5 3 2 2 2" xfId="2670"/>
    <cellStyle name="Note 3 5 3 2 2 2 2" xfId="4229"/>
    <cellStyle name="Note 3 5 3 2 2 3" xfId="3503"/>
    <cellStyle name="Note 3 5 3 2 3" xfId="2307"/>
    <cellStyle name="Note 3 5 3 2 3 2" xfId="3866"/>
    <cellStyle name="Note 3 5 3 2 4" xfId="3139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27"/>
    <cellStyle name="Note 3 5 9 3" xfId="3501"/>
    <cellStyle name="Note 3 6" xfId="1344"/>
    <cellStyle name="Note 3 6 2" xfId="1345"/>
    <cellStyle name="Note 3 6 3" xfId="1943"/>
    <cellStyle name="Note 3 6 3 2" xfId="2671"/>
    <cellStyle name="Note 3 6 3 2 2" xfId="4230"/>
    <cellStyle name="Note 3 6 3 3" xfId="3504"/>
    <cellStyle name="Note 3 6 4" xfId="2308"/>
    <cellStyle name="Note 3 6 4 2" xfId="3867"/>
    <cellStyle name="Note 3 6 5" xfId="3140"/>
    <cellStyle name="Note 3 7" xfId="1346"/>
    <cellStyle name="Note 3 7 2" xfId="1347"/>
    <cellStyle name="Note 3 7 2 2" xfId="1944"/>
    <cellStyle name="Note 3 7 2 2 2" xfId="2672"/>
    <cellStyle name="Note 3 7 2 2 2 2" xfId="4231"/>
    <cellStyle name="Note 3 7 2 2 3" xfId="3505"/>
    <cellStyle name="Note 3 7 2 3" xfId="2309"/>
    <cellStyle name="Note 3 7 2 3 2" xfId="3868"/>
    <cellStyle name="Note 3 7 2 4" xfId="3141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32"/>
    <cellStyle name="Note 4 2 3 3" xfId="3506"/>
    <cellStyle name="Note 4 2 4" xfId="2310"/>
    <cellStyle name="Note 4 2 4 2" xfId="3869"/>
    <cellStyle name="Note 4 2 5" xfId="3142"/>
    <cellStyle name="Note 4 3" xfId="1678"/>
    <cellStyle name="Note 4 3 2" xfId="2406"/>
    <cellStyle name="Note 4 3 2 2" xfId="3965"/>
    <cellStyle name="Note 4 3 3" xfId="3239"/>
    <cellStyle name="Note 4 4" xfId="2043"/>
    <cellStyle name="Note 4 4 2" xfId="3602"/>
    <cellStyle name="Note 4 5" xfId="2875"/>
    <cellStyle name="Note 5" xfId="1595"/>
    <cellStyle name="Note 5 2" xfId="1963"/>
    <cellStyle name="Note 5 2 2" xfId="2691"/>
    <cellStyle name="Note 5 2 2 2" xfId="4250"/>
    <cellStyle name="Note 5 2 3" xfId="3524"/>
    <cellStyle name="Note 5 3" xfId="2328"/>
    <cellStyle name="Note 5 3 2" xfId="3887"/>
    <cellStyle name="Note 5 4" xfId="3161"/>
    <cellStyle name="Note 6" xfId="1610"/>
    <cellStyle name="Note 6 2" xfId="1976"/>
    <cellStyle name="Note 6 2 2" xfId="2704"/>
    <cellStyle name="Note 6 2 2 2" xfId="4263"/>
    <cellStyle name="Note 6 2 3" xfId="3537"/>
    <cellStyle name="Note 6 3" xfId="2341"/>
    <cellStyle name="Note 6 3 2" xfId="3900"/>
    <cellStyle name="Note 6 4" xfId="3174"/>
    <cellStyle name="Note 7" xfId="1624"/>
    <cellStyle name="Note 7 2" xfId="1989"/>
    <cellStyle name="Note 7 2 2" xfId="2717"/>
    <cellStyle name="Note 7 2 2 2" xfId="4276"/>
    <cellStyle name="Note 7 2 3" xfId="3550"/>
    <cellStyle name="Note 7 3" xfId="2354"/>
    <cellStyle name="Note 7 3 2" xfId="3913"/>
    <cellStyle name="Note 7 4" xfId="3187"/>
    <cellStyle name="Note 8" xfId="2723"/>
    <cellStyle name="Note 8 2" xfId="4291"/>
    <cellStyle name="Note 9" xfId="2750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33"/>
    <cellStyle name="Обычный 2 3 2 2 3" xfId="3507"/>
    <cellStyle name="Обычный 2 3 2 3" xfId="2311"/>
    <cellStyle name="Обычный 2 3 2 3 2" xfId="3870"/>
    <cellStyle name="Обычный 2 3 2 4" xfId="3143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34"/>
    <cellStyle name="Обычный 5 2 3" xfId="3508"/>
    <cellStyle name="Обычный 5 3" xfId="2312"/>
    <cellStyle name="Обычный 5 3 2" xfId="3871"/>
    <cellStyle name="Обычный 5 4" xfId="3144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35"/>
    <cellStyle name="Примечание 2 2 3" xfId="3509"/>
    <cellStyle name="Примечание 2 3" xfId="2313"/>
    <cellStyle name="Примечание 2 3 2" xfId="3872"/>
    <cellStyle name="Примечание 2 4" xfId="3145"/>
    <cellStyle name="Процентный 2" xfId="1564"/>
    <cellStyle name="Процентный 2 2" xfId="1949"/>
    <cellStyle name="Процентный 2 2 2" xfId="2677"/>
    <cellStyle name="Процентный 2 2 2 2" xfId="4236"/>
    <cellStyle name="Процентный 2 2 3" xfId="3510"/>
    <cellStyle name="Процентный 2 3" xfId="2314"/>
    <cellStyle name="Процентный 2 3 2" xfId="3873"/>
    <cellStyle name="Процентный 2 4" xfId="3146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37"/>
    <cellStyle name="Финансовый 4 3 2 3" xfId="3511"/>
    <cellStyle name="Финансовый 4 3 3" xfId="2315"/>
    <cellStyle name="Финансовый 4 3 3 2" xfId="3874"/>
    <cellStyle name="Финансовый 4 3 4" xfId="3148"/>
  </cellStyles>
  <dxfs count="27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4"/>
  <sheetViews>
    <sheetView tabSelected="1" view="pageBreakPreview" zoomScaleNormal="100" zoomScaleSheetLayoutView="100" workbookViewId="0"/>
  </sheetViews>
  <sheetFormatPr defaultRowHeight="17.25"/>
  <cols>
    <col min="1" max="1" width="10.5703125" style="106" customWidth="1"/>
    <col min="2" max="2" width="12.42578125" style="106" customWidth="1"/>
    <col min="3" max="3" width="79.5703125" style="3" customWidth="1"/>
    <col min="4" max="4" width="23.28515625" style="3" customWidth="1"/>
    <col min="5" max="5" width="18.5703125" style="3" hidden="1" customWidth="1"/>
    <col min="6" max="16384" width="9.140625" style="3"/>
  </cols>
  <sheetData>
    <row r="1" spans="1:5">
      <c r="D1" s="106" t="s">
        <v>126</v>
      </c>
    </row>
    <row r="2" spans="1:5">
      <c r="A2" s="106" t="s">
        <v>0</v>
      </c>
      <c r="D2" s="10" t="s">
        <v>66</v>
      </c>
    </row>
    <row r="3" spans="1:5">
      <c r="C3" s="154" t="s">
        <v>1</v>
      </c>
      <c r="D3" s="154"/>
    </row>
    <row r="4" spans="1:5">
      <c r="D4" s="106"/>
    </row>
    <row r="5" spans="1:5" ht="63" customHeight="1">
      <c r="A5" s="155" t="s">
        <v>129</v>
      </c>
      <c r="B5" s="155"/>
      <c r="C5" s="155"/>
      <c r="D5" s="155"/>
    </row>
    <row r="6" spans="1:5" ht="18" thickBot="1">
      <c r="A6" s="13"/>
      <c r="B6" s="13"/>
      <c r="C6" s="63"/>
      <c r="D6" s="13" t="s">
        <v>61</v>
      </c>
    </row>
    <row r="7" spans="1:5" ht="126.75" customHeight="1">
      <c r="A7" s="156" t="s">
        <v>3</v>
      </c>
      <c r="B7" s="157"/>
      <c r="C7" s="158" t="s">
        <v>16</v>
      </c>
      <c r="D7" s="64" t="s">
        <v>65</v>
      </c>
    </row>
    <row r="8" spans="1:5" ht="51.75">
      <c r="A8" s="127" t="s">
        <v>4</v>
      </c>
      <c r="B8" s="128" t="s">
        <v>5</v>
      </c>
      <c r="C8" s="159"/>
      <c r="D8" s="65" t="s">
        <v>14</v>
      </c>
    </row>
    <row r="9" spans="1:5">
      <c r="A9" s="46"/>
      <c r="B9" s="108"/>
      <c r="C9" s="111" t="s">
        <v>44</v>
      </c>
      <c r="D9" s="60">
        <f>D10</f>
        <v>0</v>
      </c>
    </row>
    <row r="10" spans="1:5">
      <c r="A10" s="46"/>
      <c r="B10" s="108"/>
      <c r="C10" s="111" t="s">
        <v>37</v>
      </c>
      <c r="D10" s="66">
        <f>D11+D30+D43+D62+D93</f>
        <v>0</v>
      </c>
    </row>
    <row r="11" spans="1:5">
      <c r="A11" s="47">
        <v>1005</v>
      </c>
      <c r="B11" s="104"/>
      <c r="C11" s="111" t="s">
        <v>45</v>
      </c>
      <c r="D11" s="67">
        <f>D18+D24</f>
        <v>-1048961</v>
      </c>
      <c r="E11" s="5"/>
    </row>
    <row r="12" spans="1:5">
      <c r="A12" s="48"/>
      <c r="B12" s="104"/>
      <c r="C12" s="111" t="s">
        <v>94</v>
      </c>
      <c r="D12" s="68"/>
      <c r="E12" s="5"/>
    </row>
    <row r="13" spans="1:5">
      <c r="A13" s="48"/>
      <c r="B13" s="104"/>
      <c r="C13" s="111" t="s">
        <v>46</v>
      </c>
      <c r="D13" s="68"/>
      <c r="E13" s="5"/>
    </row>
    <row r="14" spans="1:5" ht="51.75">
      <c r="A14" s="48"/>
      <c r="B14" s="104"/>
      <c r="C14" s="111" t="s">
        <v>95</v>
      </c>
      <c r="D14" s="68"/>
      <c r="E14" s="5"/>
    </row>
    <row r="15" spans="1:5">
      <c r="A15" s="48"/>
      <c r="B15" s="104"/>
      <c r="C15" s="111" t="s">
        <v>47</v>
      </c>
      <c r="D15" s="68"/>
      <c r="E15" s="5"/>
    </row>
    <row r="16" spans="1:5" ht="51.75">
      <c r="A16" s="49"/>
      <c r="B16" s="105"/>
      <c r="C16" s="111" t="s">
        <v>96</v>
      </c>
      <c r="D16" s="69"/>
      <c r="E16" s="5"/>
    </row>
    <row r="17" spans="1:5">
      <c r="A17" s="160" t="s">
        <v>48</v>
      </c>
      <c r="B17" s="161"/>
      <c r="C17" s="162"/>
      <c r="D17" s="50"/>
      <c r="E17" s="5"/>
    </row>
    <row r="18" spans="1:5">
      <c r="A18" s="52"/>
      <c r="B18" s="25">
        <v>12001</v>
      </c>
      <c r="C18" s="114" t="s">
        <v>6</v>
      </c>
      <c r="D18" s="53">
        <f>24273-1073834</f>
        <v>-1049561</v>
      </c>
      <c r="E18" s="5">
        <v>-1073834</v>
      </c>
    </row>
    <row r="19" spans="1:5" ht="69.75" customHeight="1">
      <c r="A19" s="52"/>
      <c r="B19" s="26"/>
      <c r="C19" s="112" t="s">
        <v>131</v>
      </c>
      <c r="D19" s="53"/>
      <c r="E19" s="5"/>
    </row>
    <row r="20" spans="1:5">
      <c r="A20" s="52"/>
      <c r="B20" s="26"/>
      <c r="C20" s="114" t="s">
        <v>7</v>
      </c>
      <c r="D20" s="53"/>
      <c r="E20" s="5"/>
    </row>
    <row r="21" spans="1:5" ht="74.25" customHeight="1">
      <c r="A21" s="52"/>
      <c r="B21" s="26"/>
      <c r="C21" s="112" t="s">
        <v>132</v>
      </c>
      <c r="D21" s="53"/>
      <c r="E21" s="5"/>
    </row>
    <row r="22" spans="1:5">
      <c r="A22" s="52"/>
      <c r="B22" s="26"/>
      <c r="C22" s="114" t="s">
        <v>24</v>
      </c>
      <c r="D22" s="53"/>
      <c r="E22" s="5"/>
    </row>
    <row r="23" spans="1:5">
      <c r="A23" s="52"/>
      <c r="B23" s="27"/>
      <c r="C23" s="112" t="s">
        <v>19</v>
      </c>
      <c r="D23" s="53"/>
      <c r="E23" s="5"/>
    </row>
    <row r="24" spans="1:5">
      <c r="A24" s="51"/>
      <c r="B24" s="25">
        <v>12002</v>
      </c>
      <c r="C24" s="111" t="s">
        <v>6</v>
      </c>
      <c r="D24" s="53">
        <v>600</v>
      </c>
      <c r="E24" s="5"/>
    </row>
    <row r="25" spans="1:5">
      <c r="A25" s="52"/>
      <c r="B25" s="26"/>
      <c r="C25" s="111" t="s">
        <v>97</v>
      </c>
      <c r="D25" s="53"/>
      <c r="E25" s="5"/>
    </row>
    <row r="26" spans="1:5">
      <c r="A26" s="52"/>
      <c r="B26" s="26"/>
      <c r="C26" s="111" t="s">
        <v>7</v>
      </c>
      <c r="D26" s="53"/>
      <c r="E26" s="5"/>
    </row>
    <row r="27" spans="1:5" ht="21.75" customHeight="1">
      <c r="A27" s="52"/>
      <c r="B27" s="26"/>
      <c r="C27" s="111" t="s">
        <v>98</v>
      </c>
      <c r="D27" s="53"/>
      <c r="E27" s="5"/>
    </row>
    <row r="28" spans="1:5">
      <c r="A28" s="52"/>
      <c r="B28" s="26"/>
      <c r="C28" s="111" t="s">
        <v>24</v>
      </c>
      <c r="D28" s="53"/>
      <c r="E28" s="5"/>
    </row>
    <row r="29" spans="1:5">
      <c r="A29" s="54"/>
      <c r="B29" s="27"/>
      <c r="C29" s="111" t="s">
        <v>19</v>
      </c>
      <c r="D29" s="53"/>
      <c r="E29" s="5"/>
    </row>
    <row r="30" spans="1:5">
      <c r="A30" s="71" t="s">
        <v>42</v>
      </c>
      <c r="B30" s="103"/>
      <c r="C30" s="111" t="s">
        <v>45</v>
      </c>
      <c r="D30" s="67">
        <f>D37</f>
        <v>89100</v>
      </c>
      <c r="E30" s="23"/>
    </row>
    <row r="31" spans="1:5">
      <c r="A31" s="48"/>
      <c r="B31" s="104"/>
      <c r="C31" s="111" t="s">
        <v>43</v>
      </c>
      <c r="D31" s="68"/>
    </row>
    <row r="32" spans="1:5">
      <c r="A32" s="48"/>
      <c r="B32" s="104"/>
      <c r="C32" s="111" t="s">
        <v>46</v>
      </c>
      <c r="D32" s="68"/>
    </row>
    <row r="33" spans="1:5">
      <c r="A33" s="48"/>
      <c r="B33" s="104"/>
      <c r="C33" s="111" t="s">
        <v>49</v>
      </c>
      <c r="D33" s="68"/>
    </row>
    <row r="34" spans="1:5">
      <c r="A34" s="48"/>
      <c r="B34" s="104"/>
      <c r="C34" s="111" t="s">
        <v>47</v>
      </c>
      <c r="D34" s="68"/>
    </row>
    <row r="35" spans="1:5" ht="35.25" customHeight="1">
      <c r="A35" s="49"/>
      <c r="B35" s="105"/>
      <c r="C35" s="111" t="s">
        <v>50</v>
      </c>
      <c r="D35" s="67"/>
    </row>
    <row r="36" spans="1:5" ht="19.5" customHeight="1">
      <c r="A36" s="160" t="s">
        <v>48</v>
      </c>
      <c r="B36" s="161"/>
      <c r="C36" s="162"/>
      <c r="D36" s="53"/>
    </row>
    <row r="37" spans="1:5">
      <c r="A37" s="51"/>
      <c r="B37" s="163">
        <v>12002</v>
      </c>
      <c r="C37" s="114" t="s">
        <v>6</v>
      </c>
      <c r="D37" s="60">
        <v>89100</v>
      </c>
      <c r="E37" s="24"/>
    </row>
    <row r="38" spans="1:5" ht="35.25" customHeight="1">
      <c r="A38" s="52"/>
      <c r="B38" s="164"/>
      <c r="C38" s="112" t="s">
        <v>133</v>
      </c>
      <c r="D38" s="56"/>
    </row>
    <row r="39" spans="1:5">
      <c r="A39" s="52"/>
      <c r="B39" s="164"/>
      <c r="C39" s="114" t="s">
        <v>7</v>
      </c>
      <c r="D39" s="56"/>
    </row>
    <row r="40" spans="1:5" ht="21.75" customHeight="1">
      <c r="A40" s="52"/>
      <c r="B40" s="164"/>
      <c r="C40" s="112" t="s">
        <v>134</v>
      </c>
      <c r="D40" s="56"/>
    </row>
    <row r="41" spans="1:5">
      <c r="A41" s="52"/>
      <c r="B41" s="164"/>
      <c r="C41" s="114" t="s">
        <v>24</v>
      </c>
      <c r="D41" s="56"/>
    </row>
    <row r="42" spans="1:5">
      <c r="A42" s="54"/>
      <c r="B42" s="165"/>
      <c r="C42" s="112" t="s">
        <v>19</v>
      </c>
      <c r="D42" s="56"/>
    </row>
    <row r="43" spans="1:5">
      <c r="A43" s="71">
        <v>1082</v>
      </c>
      <c r="B43" s="103"/>
      <c r="C43" s="32" t="s">
        <v>45</v>
      </c>
      <c r="D43" s="67">
        <f>D50+D56</f>
        <v>-209</v>
      </c>
    </row>
    <row r="44" spans="1:5" ht="34.5" customHeight="1">
      <c r="A44" s="48"/>
      <c r="B44" s="104"/>
      <c r="C44" s="32" t="s">
        <v>111</v>
      </c>
      <c r="D44" s="68"/>
    </row>
    <row r="45" spans="1:5">
      <c r="A45" s="48"/>
      <c r="B45" s="104"/>
      <c r="C45" s="32" t="s">
        <v>46</v>
      </c>
      <c r="D45" s="68"/>
    </row>
    <row r="46" spans="1:5">
      <c r="A46" s="48"/>
      <c r="B46" s="104"/>
      <c r="C46" s="32" t="s">
        <v>112</v>
      </c>
      <c r="D46" s="68"/>
    </row>
    <row r="47" spans="1:5">
      <c r="A47" s="48"/>
      <c r="B47" s="104"/>
      <c r="C47" s="32" t="s">
        <v>47</v>
      </c>
      <c r="D47" s="68"/>
    </row>
    <row r="48" spans="1:5" ht="34.5">
      <c r="A48" s="49"/>
      <c r="B48" s="105"/>
      <c r="C48" s="32" t="s">
        <v>113</v>
      </c>
      <c r="D48" s="67"/>
    </row>
    <row r="49" spans="1:4">
      <c r="A49" s="169" t="s">
        <v>48</v>
      </c>
      <c r="B49" s="170"/>
      <c r="C49" s="162"/>
      <c r="D49" s="67"/>
    </row>
    <row r="50" spans="1:4">
      <c r="A50" s="121"/>
      <c r="B50" s="124">
        <v>12001</v>
      </c>
      <c r="C50" s="111" t="s">
        <v>6</v>
      </c>
      <c r="D50" s="120">
        <f>-40796+11919</f>
        <v>-28877</v>
      </c>
    </row>
    <row r="51" spans="1:4">
      <c r="A51" s="122"/>
      <c r="B51" s="125"/>
      <c r="C51" s="111" t="s">
        <v>140</v>
      </c>
      <c r="D51" s="120"/>
    </row>
    <row r="52" spans="1:4">
      <c r="A52" s="122"/>
      <c r="B52" s="125"/>
      <c r="C52" s="111" t="s">
        <v>7</v>
      </c>
      <c r="D52" s="120"/>
    </row>
    <row r="53" spans="1:4" ht="86.25">
      <c r="A53" s="122"/>
      <c r="B53" s="125"/>
      <c r="C53" s="111" t="s">
        <v>141</v>
      </c>
      <c r="D53" s="120"/>
    </row>
    <row r="54" spans="1:4">
      <c r="A54" s="122"/>
      <c r="B54" s="125"/>
      <c r="C54" s="111" t="s">
        <v>24</v>
      </c>
      <c r="D54" s="120"/>
    </row>
    <row r="55" spans="1:4">
      <c r="A55" s="123"/>
      <c r="B55" s="126"/>
      <c r="C55" s="111" t="s">
        <v>19</v>
      </c>
      <c r="D55" s="120"/>
    </row>
    <row r="56" spans="1:4">
      <c r="A56" s="48"/>
      <c r="B56" s="104">
        <v>12002</v>
      </c>
      <c r="C56" s="129" t="s">
        <v>6</v>
      </c>
      <c r="D56" s="119">
        <v>28668</v>
      </c>
    </row>
    <row r="57" spans="1:4" ht="36" customHeight="1">
      <c r="A57" s="48"/>
      <c r="B57" s="104"/>
      <c r="C57" s="112" t="s">
        <v>135</v>
      </c>
      <c r="D57" s="57"/>
    </row>
    <row r="58" spans="1:4">
      <c r="A58" s="48"/>
      <c r="B58" s="104"/>
      <c r="C58" s="114" t="s">
        <v>7</v>
      </c>
      <c r="D58" s="57"/>
    </row>
    <row r="59" spans="1:4">
      <c r="A59" s="48"/>
      <c r="B59" s="104"/>
      <c r="C59" s="112" t="s">
        <v>136</v>
      </c>
      <c r="D59" s="57"/>
    </row>
    <row r="60" spans="1:4">
      <c r="A60" s="48"/>
      <c r="B60" s="104"/>
      <c r="C60" s="114" t="s">
        <v>24</v>
      </c>
      <c r="D60" s="57"/>
    </row>
    <row r="61" spans="1:4">
      <c r="A61" s="48"/>
      <c r="B61" s="105"/>
      <c r="C61" s="112" t="s">
        <v>19</v>
      </c>
      <c r="D61" s="56"/>
    </row>
    <row r="62" spans="1:4">
      <c r="A62" s="71" t="s">
        <v>69</v>
      </c>
      <c r="B62" s="103"/>
      <c r="C62" s="111" t="s">
        <v>45</v>
      </c>
      <c r="D62" s="67">
        <f>D69+D75+D81+D87</f>
        <v>858604</v>
      </c>
    </row>
    <row r="63" spans="1:4" ht="23.25" customHeight="1">
      <c r="A63" s="48"/>
      <c r="B63" s="104"/>
      <c r="C63" s="111" t="s">
        <v>70</v>
      </c>
      <c r="D63" s="68"/>
    </row>
    <row r="64" spans="1:4">
      <c r="A64" s="48"/>
      <c r="B64" s="104"/>
      <c r="C64" s="111" t="s">
        <v>46</v>
      </c>
      <c r="D64" s="68"/>
    </row>
    <row r="65" spans="1:4">
      <c r="A65" s="48"/>
      <c r="B65" s="104"/>
      <c r="C65" s="111" t="s">
        <v>71</v>
      </c>
      <c r="D65" s="68"/>
    </row>
    <row r="66" spans="1:4">
      <c r="A66" s="48"/>
      <c r="B66" s="104"/>
      <c r="C66" s="111" t="s">
        <v>47</v>
      </c>
      <c r="D66" s="68"/>
    </row>
    <row r="67" spans="1:4">
      <c r="A67" s="49"/>
      <c r="B67" s="105"/>
      <c r="C67" s="111" t="s">
        <v>72</v>
      </c>
      <c r="D67" s="70"/>
    </row>
    <row r="68" spans="1:4" ht="17.25" customHeight="1">
      <c r="A68" s="166" t="s">
        <v>48</v>
      </c>
      <c r="B68" s="167"/>
      <c r="C68" s="162"/>
      <c r="D68" s="53"/>
    </row>
    <row r="69" spans="1:4">
      <c r="A69" s="55"/>
      <c r="B69" s="168">
        <v>12001</v>
      </c>
      <c r="C69" s="111" t="s">
        <v>83</v>
      </c>
      <c r="D69" s="53">
        <v>107627</v>
      </c>
    </row>
    <row r="70" spans="1:4" ht="34.5">
      <c r="A70" s="55"/>
      <c r="B70" s="168"/>
      <c r="C70" s="58" t="s">
        <v>80</v>
      </c>
      <c r="D70" s="53"/>
    </row>
    <row r="71" spans="1:4">
      <c r="A71" s="55"/>
      <c r="B71" s="168"/>
      <c r="C71" s="112" t="s">
        <v>7</v>
      </c>
      <c r="D71" s="53"/>
    </row>
    <row r="72" spans="1:4" ht="71.25" customHeight="1">
      <c r="A72" s="55"/>
      <c r="B72" s="168"/>
      <c r="C72" s="58" t="s">
        <v>81</v>
      </c>
      <c r="D72" s="53"/>
    </row>
    <row r="73" spans="1:4">
      <c r="A73" s="55"/>
      <c r="B73" s="168"/>
      <c r="C73" s="112" t="s">
        <v>24</v>
      </c>
      <c r="D73" s="53"/>
    </row>
    <row r="74" spans="1:4">
      <c r="A74" s="55"/>
      <c r="B74" s="168"/>
      <c r="C74" s="58" t="s">
        <v>20</v>
      </c>
      <c r="D74" s="53"/>
    </row>
    <row r="75" spans="1:4">
      <c r="A75" s="55"/>
      <c r="B75" s="168">
        <v>12002</v>
      </c>
      <c r="C75" s="111" t="s">
        <v>6</v>
      </c>
      <c r="D75" s="53">
        <v>1911</v>
      </c>
    </row>
    <row r="76" spans="1:4" ht="34.5">
      <c r="A76" s="55"/>
      <c r="B76" s="168"/>
      <c r="C76" s="58" t="s">
        <v>108</v>
      </c>
      <c r="D76" s="53"/>
    </row>
    <row r="77" spans="1:4">
      <c r="A77" s="55"/>
      <c r="B77" s="168"/>
      <c r="C77" s="112" t="s">
        <v>7</v>
      </c>
      <c r="D77" s="53"/>
    </row>
    <row r="78" spans="1:4" ht="69">
      <c r="A78" s="55"/>
      <c r="B78" s="168"/>
      <c r="C78" s="58" t="s">
        <v>109</v>
      </c>
      <c r="D78" s="53"/>
    </row>
    <row r="79" spans="1:4">
      <c r="A79" s="55"/>
      <c r="B79" s="168"/>
      <c r="C79" s="112" t="s">
        <v>24</v>
      </c>
      <c r="D79" s="53"/>
    </row>
    <row r="80" spans="1:4">
      <c r="A80" s="55"/>
      <c r="B80" s="168"/>
      <c r="C80" s="58" t="s">
        <v>19</v>
      </c>
      <c r="D80" s="53"/>
    </row>
    <row r="81" spans="1:4" ht="17.25" customHeight="1">
      <c r="A81" s="48"/>
      <c r="B81" s="168">
        <v>12003</v>
      </c>
      <c r="C81" s="114" t="s">
        <v>6</v>
      </c>
      <c r="D81" s="53">
        <v>980925</v>
      </c>
    </row>
    <row r="82" spans="1:4" ht="17.25" customHeight="1">
      <c r="A82" s="48"/>
      <c r="B82" s="168"/>
      <c r="C82" s="112" t="s">
        <v>137</v>
      </c>
      <c r="D82" s="59"/>
    </row>
    <row r="83" spans="1:4" ht="17.25" customHeight="1">
      <c r="A83" s="48"/>
      <c r="B83" s="168"/>
      <c r="C83" s="114" t="s">
        <v>7</v>
      </c>
      <c r="D83" s="59"/>
    </row>
    <row r="84" spans="1:4" ht="56.25" customHeight="1">
      <c r="A84" s="48"/>
      <c r="B84" s="168"/>
      <c r="C84" s="112" t="s">
        <v>138</v>
      </c>
      <c r="D84" s="59"/>
    </row>
    <row r="85" spans="1:4" ht="17.25" customHeight="1">
      <c r="A85" s="48"/>
      <c r="B85" s="168"/>
      <c r="C85" s="114" t="s">
        <v>24</v>
      </c>
      <c r="D85" s="59"/>
    </row>
    <row r="86" spans="1:4" ht="17.25" customHeight="1">
      <c r="A86" s="48"/>
      <c r="B86" s="163"/>
      <c r="C86" s="112" t="s">
        <v>19</v>
      </c>
      <c r="D86" s="59"/>
    </row>
    <row r="87" spans="1:4" ht="17.25" customHeight="1">
      <c r="A87" s="48"/>
      <c r="B87" s="103">
        <v>12004</v>
      </c>
      <c r="C87" s="111" t="s">
        <v>6</v>
      </c>
      <c r="D87" s="59">
        <v>-231859</v>
      </c>
    </row>
    <row r="88" spans="1:4" ht="17.25" customHeight="1">
      <c r="A88" s="48"/>
      <c r="B88" s="104"/>
      <c r="C88" s="111" t="s">
        <v>142</v>
      </c>
      <c r="D88" s="59"/>
    </row>
    <row r="89" spans="1:4" ht="17.25" customHeight="1">
      <c r="A89" s="48"/>
      <c r="B89" s="104"/>
      <c r="C89" s="111" t="s">
        <v>7</v>
      </c>
      <c r="D89" s="59"/>
    </row>
    <row r="90" spans="1:4" ht="17.25" customHeight="1">
      <c r="A90" s="48"/>
      <c r="B90" s="104"/>
      <c r="C90" s="111" t="s">
        <v>143</v>
      </c>
      <c r="D90" s="59"/>
    </row>
    <row r="91" spans="1:4" ht="17.25" customHeight="1">
      <c r="A91" s="48"/>
      <c r="B91" s="104"/>
      <c r="C91" s="111" t="s">
        <v>24</v>
      </c>
      <c r="D91" s="59"/>
    </row>
    <row r="92" spans="1:4" ht="17.25" customHeight="1">
      <c r="A92" s="48"/>
      <c r="B92" s="105"/>
      <c r="C92" s="111" t="s">
        <v>19</v>
      </c>
      <c r="D92" s="59"/>
    </row>
    <row r="93" spans="1:4">
      <c r="A93" s="71">
        <v>1205</v>
      </c>
      <c r="B93" s="104"/>
      <c r="C93" s="111" t="s">
        <v>45</v>
      </c>
      <c r="D93" s="67">
        <f>D100</f>
        <v>101466</v>
      </c>
    </row>
    <row r="94" spans="1:4">
      <c r="A94" s="48"/>
      <c r="B94" s="104"/>
      <c r="C94" s="111" t="s">
        <v>84</v>
      </c>
      <c r="D94" s="68"/>
    </row>
    <row r="95" spans="1:4">
      <c r="A95" s="48"/>
      <c r="B95" s="104"/>
      <c r="C95" s="111" t="s">
        <v>46</v>
      </c>
      <c r="D95" s="68"/>
    </row>
    <row r="96" spans="1:4">
      <c r="A96" s="48"/>
      <c r="B96" s="104"/>
      <c r="C96" s="111" t="s">
        <v>85</v>
      </c>
      <c r="D96" s="68"/>
    </row>
    <row r="97" spans="1:5">
      <c r="A97" s="48"/>
      <c r="B97" s="104"/>
      <c r="C97" s="111" t="s">
        <v>47</v>
      </c>
      <c r="D97" s="68"/>
    </row>
    <row r="98" spans="1:5" ht="22.5" customHeight="1">
      <c r="A98" s="49"/>
      <c r="B98" s="105"/>
      <c r="C98" s="111" t="s">
        <v>86</v>
      </c>
      <c r="D98" s="69"/>
    </row>
    <row r="99" spans="1:5">
      <c r="A99" s="166" t="s">
        <v>48</v>
      </c>
      <c r="B99" s="167"/>
      <c r="C99" s="162"/>
      <c r="D99" s="53"/>
    </row>
    <row r="100" spans="1:5">
      <c r="A100" s="51"/>
      <c r="B100" s="163">
        <v>12001</v>
      </c>
      <c r="C100" s="112" t="s">
        <v>6</v>
      </c>
      <c r="D100" s="53">
        <v>101466</v>
      </c>
      <c r="E100" s="45"/>
    </row>
    <row r="101" spans="1:5" ht="38.25" customHeight="1">
      <c r="A101" s="52"/>
      <c r="B101" s="164"/>
      <c r="C101" s="112" t="s">
        <v>87</v>
      </c>
      <c r="D101" s="53"/>
    </row>
    <row r="102" spans="1:5">
      <c r="A102" s="52"/>
      <c r="B102" s="164"/>
      <c r="C102" s="112" t="s">
        <v>7</v>
      </c>
      <c r="D102" s="53"/>
    </row>
    <row r="103" spans="1:5" ht="40.5" customHeight="1">
      <c r="A103" s="52"/>
      <c r="B103" s="164"/>
      <c r="C103" s="112" t="s">
        <v>88</v>
      </c>
      <c r="D103" s="53"/>
    </row>
    <row r="104" spans="1:5">
      <c r="A104" s="52"/>
      <c r="B104" s="164"/>
      <c r="C104" s="112" t="s">
        <v>24</v>
      </c>
      <c r="D104" s="53"/>
    </row>
    <row r="105" spans="1:5">
      <c r="A105" s="54"/>
      <c r="B105" s="165"/>
      <c r="C105" s="112" t="s">
        <v>19</v>
      </c>
      <c r="D105" s="53"/>
    </row>
    <row r="106" spans="1:5" ht="24.95" hidden="1" customHeight="1">
      <c r="C106" s="3">
        <v>1334570.04</v>
      </c>
      <c r="D106" s="130">
        <f>D107+D108</f>
        <v>0</v>
      </c>
    </row>
    <row r="107" spans="1:5" ht="24.95" hidden="1" customHeight="1">
      <c r="D107" s="130">
        <f>D18+D50+D87</f>
        <v>-1310297</v>
      </c>
    </row>
    <row r="108" spans="1:5" ht="24.95" hidden="1" customHeight="1">
      <c r="D108" s="130">
        <f>D24+D37+D56+D69+D75+D81+D100</f>
        <v>1310297</v>
      </c>
    </row>
    <row r="109" spans="1:5" ht="24.95" hidden="1" customHeight="1">
      <c r="D109" s="5">
        <f>C106-D108</f>
        <v>24273.040000000037</v>
      </c>
    </row>
    <row r="110" spans="1:5" ht="24.95" customHeight="1"/>
    <row r="111" spans="1:5" ht="24.95" customHeight="1"/>
    <row r="112" spans="1:5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  <row r="752" ht="24.95" customHeight="1"/>
    <row r="753" ht="24.95" customHeight="1"/>
    <row r="754" ht="24.95" customHeight="1"/>
    <row r="755" ht="24.95" customHeight="1"/>
    <row r="756" ht="24.95" customHeight="1"/>
    <row r="757" ht="24.95" customHeight="1"/>
    <row r="758" ht="24.95" customHeight="1"/>
    <row r="759" ht="24.95" customHeight="1"/>
    <row r="760" ht="24.95" customHeight="1"/>
    <row r="761" ht="24.95" customHeight="1"/>
    <row r="762" ht="24.95" customHeight="1"/>
    <row r="763" ht="24.95" customHeight="1"/>
    <row r="764" ht="24.95" customHeight="1"/>
    <row r="765" ht="24.95" customHeight="1"/>
    <row r="766" ht="24.95" customHeight="1"/>
    <row r="767" ht="24.95" customHeight="1"/>
    <row r="768" ht="24.95" customHeight="1"/>
    <row r="769" ht="24.95" customHeight="1"/>
    <row r="770" ht="24.95" customHeight="1"/>
    <row r="771" ht="24.95" customHeight="1"/>
    <row r="772" ht="24.95" customHeight="1"/>
    <row r="773" ht="24.95" customHeight="1"/>
    <row r="774" ht="24.95" customHeight="1"/>
    <row r="775" ht="24.95" customHeight="1"/>
    <row r="776" ht="24.95" customHeight="1"/>
    <row r="777" ht="24.95" customHeight="1"/>
    <row r="778" ht="24.95" customHeight="1"/>
    <row r="779" ht="24.95" customHeight="1"/>
    <row r="780" ht="24.95" customHeight="1"/>
    <row r="781" ht="24.95" customHeight="1"/>
    <row r="782" ht="24.95" customHeight="1"/>
    <row r="783" ht="24.95" customHeight="1"/>
    <row r="784" ht="24.95" customHeight="1"/>
    <row r="785" ht="24.95" customHeight="1"/>
    <row r="786" ht="24.95" customHeight="1"/>
    <row r="787" ht="24.95" customHeight="1"/>
    <row r="788" ht="24.95" customHeight="1"/>
    <row r="789" ht="24.95" customHeight="1"/>
    <row r="790" ht="24.95" customHeight="1"/>
    <row r="791" ht="24.95" customHeight="1"/>
    <row r="792" ht="24.95" customHeight="1"/>
    <row r="793" ht="24.95" customHeight="1"/>
    <row r="794" ht="24.95" customHeight="1"/>
    <row r="795" ht="24.95" customHeight="1"/>
    <row r="796" ht="24.95" customHeight="1"/>
    <row r="797" ht="24.95" customHeight="1"/>
    <row r="798" ht="24.95" customHeight="1"/>
    <row r="799" ht="24.95" customHeight="1"/>
    <row r="800" ht="24.95" customHeight="1"/>
    <row r="801" ht="24.95" customHeight="1"/>
    <row r="802" ht="24.95" customHeight="1"/>
    <row r="803" ht="24.95" customHeight="1"/>
    <row r="804" ht="24.95" customHeight="1"/>
    <row r="805" ht="24.95" customHeight="1"/>
    <row r="806" ht="24.95" customHeight="1"/>
    <row r="807" ht="24.95" customHeight="1"/>
    <row r="808" ht="24.95" customHeight="1"/>
    <row r="809" ht="24.95" customHeight="1"/>
    <row r="810" ht="24.95" customHeight="1"/>
    <row r="811" ht="24.95" customHeight="1"/>
    <row r="812" ht="24.95" customHeight="1"/>
    <row r="813" ht="24.95" customHeight="1"/>
    <row r="814" ht="24.95" customHeight="1"/>
    <row r="815" ht="24.95" customHeight="1"/>
    <row r="816" ht="24.95" customHeight="1"/>
    <row r="817" ht="24.95" customHeight="1"/>
    <row r="818" ht="24.95" customHeight="1"/>
    <row r="819" ht="24.95" customHeight="1"/>
    <row r="820" ht="24.95" customHeight="1"/>
    <row r="821" ht="24.95" customHeight="1"/>
    <row r="822" ht="24.95" customHeight="1"/>
    <row r="823" ht="24.95" customHeight="1"/>
    <row r="824" ht="24.95" customHeight="1"/>
  </sheetData>
  <mergeCells count="14">
    <mergeCell ref="B37:B42"/>
    <mergeCell ref="A68:C68"/>
    <mergeCell ref="B100:B105"/>
    <mergeCell ref="B81:B86"/>
    <mergeCell ref="A99:C99"/>
    <mergeCell ref="A49:C49"/>
    <mergeCell ref="B69:B74"/>
    <mergeCell ref="B75:B80"/>
    <mergeCell ref="C3:D3"/>
    <mergeCell ref="A5:D5"/>
    <mergeCell ref="A7:B7"/>
    <mergeCell ref="C7:C8"/>
    <mergeCell ref="A36:C36"/>
    <mergeCell ref="A17:C17"/>
  </mergeCells>
  <conditionalFormatting sqref="A36 A68:A80">
    <cfRule type="expression" dxfId="26" priority="100" stopIfTrue="1">
      <formula>#REF!=1</formula>
    </cfRule>
  </conditionalFormatting>
  <conditionalFormatting sqref="C33 C31 C35">
    <cfRule type="expression" dxfId="25" priority="101" stopIfTrue="1">
      <formula>#REF!=1</formula>
    </cfRule>
  </conditionalFormatting>
  <conditionalFormatting sqref="C37">
    <cfRule type="expression" dxfId="24" priority="83" stopIfTrue="1">
      <formula>#REF!=1</formula>
    </cfRule>
  </conditionalFormatting>
  <conditionalFormatting sqref="C39">
    <cfRule type="expression" dxfId="23" priority="79" stopIfTrue="1">
      <formula>#REF!=1</formula>
    </cfRule>
  </conditionalFormatting>
  <conditionalFormatting sqref="C41">
    <cfRule type="expression" dxfId="22" priority="78" stopIfTrue="1">
      <formula>#REF!=1</formula>
    </cfRule>
  </conditionalFormatting>
  <conditionalFormatting sqref="C65 C63 C67">
    <cfRule type="expression" dxfId="21" priority="49" stopIfTrue="1">
      <formula>#REF!=1</formula>
    </cfRule>
  </conditionalFormatting>
  <conditionalFormatting sqref="C96 C94 C98">
    <cfRule type="expression" dxfId="20" priority="45" stopIfTrue="1">
      <formula>#REF!=1</formula>
    </cfRule>
  </conditionalFormatting>
  <conditionalFormatting sqref="A16">
    <cfRule type="expression" dxfId="19" priority="44" stopIfTrue="1">
      <formula>#REF!=1</formula>
    </cfRule>
  </conditionalFormatting>
  <conditionalFormatting sqref="C13 C11 C15">
    <cfRule type="expression" dxfId="18" priority="43" stopIfTrue="1">
      <formula>#REF!=1</formula>
    </cfRule>
  </conditionalFormatting>
  <conditionalFormatting sqref="C25">
    <cfRule type="expression" dxfId="17" priority="40" stopIfTrue="1">
      <formula>#REF!=1</formula>
    </cfRule>
  </conditionalFormatting>
  <conditionalFormatting sqref="C27">
    <cfRule type="expression" dxfId="16" priority="39" stopIfTrue="1">
      <formula>#REF!=1</formula>
    </cfRule>
  </conditionalFormatting>
  <conditionalFormatting sqref="C46 C44 C48">
    <cfRule type="expression" dxfId="15" priority="32" stopIfTrue="1">
      <formula>#REF!=1</formula>
    </cfRule>
  </conditionalFormatting>
  <conditionalFormatting sqref="C56">
    <cfRule type="expression" dxfId="14" priority="31" stopIfTrue="1">
      <formula>#REF!=1</formula>
    </cfRule>
  </conditionalFormatting>
  <conditionalFormatting sqref="C58">
    <cfRule type="expression" dxfId="13" priority="30" stopIfTrue="1">
      <formula>#REF!=1</formula>
    </cfRule>
  </conditionalFormatting>
  <conditionalFormatting sqref="C60">
    <cfRule type="expression" dxfId="12" priority="29" stopIfTrue="1">
      <formula>#REF!=1</formula>
    </cfRule>
  </conditionalFormatting>
  <conditionalFormatting sqref="C19">
    <cfRule type="expression" dxfId="11" priority="8" stopIfTrue="1">
      <formula>#REF!=1</formula>
    </cfRule>
  </conditionalFormatting>
  <conditionalFormatting sqref="C21">
    <cfRule type="expression" dxfId="10" priority="7" stopIfTrue="1">
      <formula>#REF!=1</formula>
    </cfRule>
  </conditionalFormatting>
  <conditionalFormatting sqref="A49:A55">
    <cfRule type="expression" dxfId="9" priority="5" stopIfTrue="1">
      <formula>#REF!=1</formula>
    </cfRule>
  </conditionalFormatting>
  <conditionalFormatting sqref="C54">
    <cfRule type="expression" dxfId="8" priority="1" stopIfTrue="1">
      <formula>#REF!=1</formula>
    </cfRule>
  </conditionalFormatting>
  <conditionalFormatting sqref="C50">
    <cfRule type="expression" dxfId="7" priority="3" stopIfTrue="1">
      <formula>#REF!=1</formula>
    </cfRule>
  </conditionalFormatting>
  <conditionalFormatting sqref="C52">
    <cfRule type="expression" dxfId="6" priority="2" stopIfTrue="1">
      <formula>#REF!=1</formula>
    </cfRule>
  </conditionalFormatting>
  <pageMargins left="0" right="0" top="0" bottom="0.25" header="0.05" footer="0.25"/>
  <pageSetup paperSize="9" scale="8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"/>
  <sheetViews>
    <sheetView view="pageBreakPreview" zoomScale="85" zoomScaleNormal="100" zoomScaleSheetLayoutView="85" workbookViewId="0"/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9.28515625" style="1" customWidth="1"/>
    <col min="7" max="7" width="25.42578125" style="8" customWidth="1"/>
    <col min="8" max="8" width="18.85546875" style="1" bestFit="1" customWidth="1"/>
    <col min="9" max="9" width="16.140625" style="1" bestFit="1" customWidth="1"/>
    <col min="10" max="10" width="12.85546875" style="1" bestFit="1" customWidth="1"/>
    <col min="11" max="11" width="14.28515625" style="1" bestFit="1" customWidth="1"/>
    <col min="12" max="12" width="10.85546875" style="1" bestFit="1" customWidth="1"/>
    <col min="13" max="16384" width="9.140625" style="1"/>
  </cols>
  <sheetData>
    <row r="1" spans="1:9">
      <c r="F1" s="3"/>
      <c r="G1" s="151" t="s">
        <v>2</v>
      </c>
    </row>
    <row r="2" spans="1:9">
      <c r="A2" s="2" t="s">
        <v>0</v>
      </c>
      <c r="D2" s="2" t="s">
        <v>0</v>
      </c>
      <c r="F2" s="3"/>
      <c r="G2" s="10" t="s">
        <v>66</v>
      </c>
    </row>
    <row r="3" spans="1:9">
      <c r="F3" s="154" t="s">
        <v>1</v>
      </c>
      <c r="G3" s="154"/>
    </row>
    <row r="4" spans="1:9">
      <c r="F4" s="10"/>
      <c r="G4" s="118"/>
    </row>
    <row r="5" spans="1:9" ht="34.5" customHeight="1">
      <c r="A5" s="155" t="s">
        <v>130</v>
      </c>
      <c r="B5" s="155"/>
      <c r="C5" s="155"/>
      <c r="D5" s="155"/>
      <c r="E5" s="155"/>
      <c r="F5" s="155"/>
      <c r="G5" s="155"/>
    </row>
    <row r="6" spans="1:9" ht="18" thickBot="1">
      <c r="G6" s="37" t="s">
        <v>61</v>
      </c>
    </row>
    <row r="7" spans="1:9" ht="135" customHeight="1">
      <c r="A7" s="171" t="s">
        <v>17</v>
      </c>
      <c r="B7" s="158"/>
      <c r="C7" s="158"/>
      <c r="D7" s="172" t="s">
        <v>3</v>
      </c>
      <c r="E7" s="158"/>
      <c r="F7" s="158" t="s">
        <v>13</v>
      </c>
      <c r="G7" s="152" t="s">
        <v>65</v>
      </c>
      <c r="H7" s="3"/>
    </row>
    <row r="8" spans="1:9" ht="63.75" customHeight="1">
      <c r="A8" s="72" t="s">
        <v>8</v>
      </c>
      <c r="B8" s="73" t="s">
        <v>9</v>
      </c>
      <c r="C8" s="73" t="s">
        <v>10</v>
      </c>
      <c r="D8" s="74" t="s">
        <v>11</v>
      </c>
      <c r="E8" s="73" t="s">
        <v>12</v>
      </c>
      <c r="F8" s="173"/>
      <c r="G8" s="75" t="s">
        <v>14</v>
      </c>
    </row>
    <row r="9" spans="1:9">
      <c r="A9" s="153"/>
      <c r="B9" s="153"/>
      <c r="C9" s="153"/>
      <c r="D9" s="153"/>
      <c r="E9" s="153"/>
      <c r="F9" s="153" t="s">
        <v>33</v>
      </c>
      <c r="G9" s="76">
        <f>G11</f>
        <v>0</v>
      </c>
    </row>
    <row r="10" spans="1:9">
      <c r="A10" s="153"/>
      <c r="B10" s="153"/>
      <c r="C10" s="153"/>
      <c r="D10" s="153"/>
      <c r="E10" s="153"/>
      <c r="F10" s="153" t="s">
        <v>32</v>
      </c>
      <c r="G10" s="38"/>
    </row>
    <row r="11" spans="1:9" ht="23.25" customHeight="1">
      <c r="A11" s="42" t="s">
        <v>34</v>
      </c>
      <c r="B11" s="42"/>
      <c r="C11" s="42"/>
      <c r="D11" s="42"/>
      <c r="E11" s="42"/>
      <c r="F11" s="42" t="s">
        <v>35</v>
      </c>
      <c r="G11" s="78">
        <f>G13+G68+G96+G122</f>
        <v>0</v>
      </c>
      <c r="H11" s="8"/>
    </row>
    <row r="12" spans="1:9">
      <c r="A12" s="153"/>
      <c r="B12" s="153"/>
      <c r="C12" s="153"/>
      <c r="D12" s="153"/>
      <c r="E12" s="153"/>
      <c r="F12" s="153" t="s">
        <v>32</v>
      </c>
      <c r="G12" s="39"/>
      <c r="H12" s="4"/>
      <c r="I12" s="4"/>
    </row>
    <row r="13" spans="1:9">
      <c r="A13" s="153"/>
      <c r="B13" s="153" t="s">
        <v>67</v>
      </c>
      <c r="C13" s="153"/>
      <c r="D13" s="153"/>
      <c r="E13" s="153"/>
      <c r="F13" s="153" t="s">
        <v>68</v>
      </c>
      <c r="G13" s="77">
        <f>G15</f>
        <v>960070</v>
      </c>
    </row>
    <row r="14" spans="1:9">
      <c r="A14" s="153"/>
      <c r="B14" s="153"/>
      <c r="C14" s="153"/>
      <c r="D14" s="153"/>
      <c r="E14" s="153"/>
      <c r="F14" s="43" t="s">
        <v>32</v>
      </c>
      <c r="G14" s="39"/>
    </row>
    <row r="15" spans="1:9">
      <c r="A15" s="153"/>
      <c r="B15" s="153"/>
      <c r="C15" s="153" t="s">
        <v>36</v>
      </c>
      <c r="D15" s="153"/>
      <c r="E15" s="153"/>
      <c r="F15" s="153" t="s">
        <v>68</v>
      </c>
      <c r="G15" s="76">
        <f>G17</f>
        <v>960070</v>
      </c>
    </row>
    <row r="16" spans="1:9">
      <c r="A16" s="153"/>
      <c r="B16" s="153"/>
      <c r="C16" s="153"/>
      <c r="D16" s="153"/>
      <c r="E16" s="153"/>
      <c r="F16" s="153" t="s">
        <v>32</v>
      </c>
      <c r="G16" s="78"/>
    </row>
    <row r="17" spans="1:7">
      <c r="A17" s="153"/>
      <c r="B17" s="153"/>
      <c r="C17" s="153"/>
      <c r="D17" s="153"/>
      <c r="E17" s="153"/>
      <c r="F17" s="111" t="s">
        <v>37</v>
      </c>
      <c r="G17" s="78">
        <f>G19+G57</f>
        <v>960070</v>
      </c>
    </row>
    <row r="18" spans="1:7">
      <c r="A18" s="153"/>
      <c r="B18" s="153"/>
      <c r="C18" s="153"/>
      <c r="D18" s="153"/>
      <c r="E18" s="153"/>
      <c r="F18" s="153" t="s">
        <v>32</v>
      </c>
      <c r="G18" s="78"/>
    </row>
    <row r="19" spans="1:7">
      <c r="A19" s="153"/>
      <c r="B19" s="153"/>
      <c r="C19" s="153"/>
      <c r="D19" s="153" t="s">
        <v>69</v>
      </c>
      <c r="E19" s="153"/>
      <c r="F19" s="153" t="s">
        <v>70</v>
      </c>
      <c r="G19" s="61">
        <f>G21+G30+G39+G48</f>
        <v>858604</v>
      </c>
    </row>
    <row r="20" spans="1:7">
      <c r="A20" s="153"/>
      <c r="B20" s="153"/>
      <c r="C20" s="153"/>
      <c r="D20" s="153"/>
      <c r="E20" s="153"/>
      <c r="F20" s="153" t="s">
        <v>32</v>
      </c>
      <c r="G20" s="33"/>
    </row>
    <row r="21" spans="1:7" ht="34.5">
      <c r="A21" s="153"/>
      <c r="B21" s="153"/>
      <c r="C21" s="153"/>
      <c r="D21" s="153"/>
      <c r="E21" s="153">
        <v>12001</v>
      </c>
      <c r="F21" s="153" t="s">
        <v>123</v>
      </c>
      <c r="G21" s="33">
        <f>+G23</f>
        <v>107627</v>
      </c>
    </row>
    <row r="22" spans="1:7">
      <c r="A22" s="153"/>
      <c r="B22" s="153"/>
      <c r="C22" s="153"/>
      <c r="D22" s="153"/>
      <c r="E22" s="153"/>
      <c r="F22" s="153" t="s">
        <v>22</v>
      </c>
      <c r="G22" s="33"/>
    </row>
    <row r="23" spans="1:7" ht="34.5">
      <c r="A23" s="153"/>
      <c r="B23" s="153"/>
      <c r="C23" s="153"/>
      <c r="D23" s="153"/>
      <c r="E23" s="153"/>
      <c r="F23" s="153" t="s">
        <v>58</v>
      </c>
      <c r="G23" s="33">
        <f>+G25</f>
        <v>107627</v>
      </c>
    </row>
    <row r="24" spans="1:7" ht="34.5">
      <c r="A24" s="153"/>
      <c r="B24" s="153"/>
      <c r="C24" s="153"/>
      <c r="D24" s="153"/>
      <c r="E24" s="153"/>
      <c r="F24" s="153" t="s">
        <v>23</v>
      </c>
      <c r="G24" s="33"/>
    </row>
    <row r="25" spans="1:7">
      <c r="A25" s="153"/>
      <c r="B25" s="153"/>
      <c r="C25" s="153"/>
      <c r="D25" s="153"/>
      <c r="E25" s="153"/>
      <c r="F25" s="153" t="s">
        <v>33</v>
      </c>
      <c r="G25" s="33">
        <f t="shared" ref="G25:G28" si="0">+G26</f>
        <v>107627</v>
      </c>
    </row>
    <row r="26" spans="1:7">
      <c r="A26" s="153"/>
      <c r="B26" s="153"/>
      <c r="C26" s="153"/>
      <c r="D26" s="153"/>
      <c r="E26" s="153"/>
      <c r="F26" s="153" t="s">
        <v>38</v>
      </c>
      <c r="G26" s="33">
        <f t="shared" si="0"/>
        <v>107627</v>
      </c>
    </row>
    <row r="27" spans="1:7">
      <c r="A27" s="153"/>
      <c r="B27" s="153"/>
      <c r="C27" s="153"/>
      <c r="D27" s="153"/>
      <c r="E27" s="153"/>
      <c r="F27" s="153" t="s">
        <v>39</v>
      </c>
      <c r="G27" s="33">
        <f t="shared" si="0"/>
        <v>107627</v>
      </c>
    </row>
    <row r="28" spans="1:7">
      <c r="A28" s="153"/>
      <c r="B28" s="153"/>
      <c r="C28" s="153"/>
      <c r="D28" s="153"/>
      <c r="E28" s="153"/>
      <c r="F28" s="153" t="s">
        <v>79</v>
      </c>
      <c r="G28" s="33">
        <f t="shared" si="0"/>
        <v>107627</v>
      </c>
    </row>
    <row r="29" spans="1:7">
      <c r="A29" s="153"/>
      <c r="B29" s="153"/>
      <c r="C29" s="153"/>
      <c r="D29" s="153"/>
      <c r="E29" s="153"/>
      <c r="F29" s="153" t="s">
        <v>75</v>
      </c>
      <c r="G29" s="40">
        <f>'1'!D69</f>
        <v>107627</v>
      </c>
    </row>
    <row r="30" spans="1:7" ht="45" customHeight="1">
      <c r="A30" s="153"/>
      <c r="B30" s="153"/>
      <c r="C30" s="153"/>
      <c r="D30" s="153"/>
      <c r="E30" s="153">
        <v>12002</v>
      </c>
      <c r="F30" s="153" t="s">
        <v>124</v>
      </c>
      <c r="G30" s="33">
        <f>G32</f>
        <v>1911</v>
      </c>
    </row>
    <row r="31" spans="1:7">
      <c r="A31" s="153"/>
      <c r="B31" s="153"/>
      <c r="C31" s="153"/>
      <c r="D31" s="153"/>
      <c r="E31" s="153"/>
      <c r="F31" s="153" t="s">
        <v>22</v>
      </c>
      <c r="G31" s="33"/>
    </row>
    <row r="32" spans="1:7" ht="34.5">
      <c r="A32" s="153"/>
      <c r="B32" s="153"/>
      <c r="C32" s="153"/>
      <c r="D32" s="153"/>
      <c r="E32" s="153"/>
      <c r="F32" s="153" t="s">
        <v>58</v>
      </c>
      <c r="G32" s="33">
        <f>G34</f>
        <v>1911</v>
      </c>
    </row>
    <row r="33" spans="1:7" ht="34.5">
      <c r="A33" s="153"/>
      <c r="B33" s="153"/>
      <c r="C33" s="153"/>
      <c r="D33" s="153"/>
      <c r="E33" s="153"/>
      <c r="F33" s="153" t="s">
        <v>23</v>
      </c>
      <c r="G33" s="33"/>
    </row>
    <row r="34" spans="1:7">
      <c r="A34" s="153"/>
      <c r="B34" s="153"/>
      <c r="C34" s="153"/>
      <c r="D34" s="153"/>
      <c r="E34" s="153"/>
      <c r="F34" s="153" t="s">
        <v>33</v>
      </c>
      <c r="G34" s="33">
        <f t="shared" ref="G34:G37" si="1">G35</f>
        <v>1911</v>
      </c>
    </row>
    <row r="35" spans="1:7">
      <c r="A35" s="153"/>
      <c r="B35" s="153"/>
      <c r="C35" s="153"/>
      <c r="D35" s="153"/>
      <c r="E35" s="153"/>
      <c r="F35" s="153" t="s">
        <v>38</v>
      </c>
      <c r="G35" s="33">
        <f t="shared" si="1"/>
        <v>1911</v>
      </c>
    </row>
    <row r="36" spans="1:7">
      <c r="A36" s="153"/>
      <c r="B36" s="153"/>
      <c r="C36" s="153"/>
      <c r="D36" s="153"/>
      <c r="E36" s="153"/>
      <c r="F36" s="153" t="s">
        <v>39</v>
      </c>
      <c r="G36" s="33">
        <f t="shared" si="1"/>
        <v>1911</v>
      </c>
    </row>
    <row r="37" spans="1:7">
      <c r="A37" s="153"/>
      <c r="B37" s="153"/>
      <c r="C37" s="153"/>
      <c r="D37" s="153"/>
      <c r="E37" s="153"/>
      <c r="F37" s="153" t="s">
        <v>79</v>
      </c>
      <c r="G37" s="33">
        <f t="shared" si="1"/>
        <v>1911</v>
      </c>
    </row>
    <row r="38" spans="1:7">
      <c r="A38" s="153"/>
      <c r="B38" s="153"/>
      <c r="C38" s="153"/>
      <c r="D38" s="153"/>
      <c r="E38" s="153"/>
      <c r="F38" s="153" t="s">
        <v>75</v>
      </c>
      <c r="G38" s="40">
        <f>'1'!D75</f>
        <v>1911</v>
      </c>
    </row>
    <row r="39" spans="1:7">
      <c r="A39" s="153"/>
      <c r="B39" s="153"/>
      <c r="C39" s="153"/>
      <c r="D39" s="153"/>
      <c r="E39" s="153">
        <v>12003</v>
      </c>
      <c r="F39" s="153" t="str">
        <f>'1'!C82</f>
        <v xml:space="preserve"> Աշխատանքային կենսաթոշակներ</v>
      </c>
      <c r="G39" s="33">
        <f>G41</f>
        <v>980925</v>
      </c>
    </row>
    <row r="40" spans="1:7">
      <c r="A40" s="153"/>
      <c r="B40" s="153"/>
      <c r="C40" s="153"/>
      <c r="D40" s="153"/>
      <c r="E40" s="153"/>
      <c r="F40" s="153" t="s">
        <v>22</v>
      </c>
      <c r="G40" s="33"/>
    </row>
    <row r="41" spans="1:7" ht="34.5">
      <c r="A41" s="153"/>
      <c r="B41" s="153"/>
      <c r="C41" s="153"/>
      <c r="D41" s="153"/>
      <c r="E41" s="153"/>
      <c r="F41" s="153" t="s">
        <v>58</v>
      </c>
      <c r="G41" s="33">
        <f>G43</f>
        <v>980925</v>
      </c>
    </row>
    <row r="42" spans="1:7" ht="34.5">
      <c r="A42" s="153"/>
      <c r="B42" s="153"/>
      <c r="C42" s="153"/>
      <c r="D42" s="153"/>
      <c r="E42" s="153"/>
      <c r="F42" s="153" t="s">
        <v>23</v>
      </c>
      <c r="G42" s="33"/>
    </row>
    <row r="43" spans="1:7">
      <c r="A43" s="153"/>
      <c r="B43" s="153"/>
      <c r="C43" s="153"/>
      <c r="D43" s="153"/>
      <c r="E43" s="153"/>
      <c r="F43" s="153" t="s">
        <v>33</v>
      </c>
      <c r="G43" s="33">
        <f t="shared" ref="G43:G46" si="2">G44</f>
        <v>980925</v>
      </c>
    </row>
    <row r="44" spans="1:7">
      <c r="A44" s="153"/>
      <c r="B44" s="153"/>
      <c r="C44" s="153"/>
      <c r="D44" s="153"/>
      <c r="E44" s="153"/>
      <c r="F44" s="153" t="s">
        <v>38</v>
      </c>
      <c r="G44" s="33">
        <f t="shared" si="2"/>
        <v>980925</v>
      </c>
    </row>
    <row r="45" spans="1:7">
      <c r="A45" s="153"/>
      <c r="B45" s="153"/>
      <c r="C45" s="153"/>
      <c r="D45" s="153"/>
      <c r="E45" s="153"/>
      <c r="F45" s="153" t="s">
        <v>39</v>
      </c>
      <c r="G45" s="33">
        <f t="shared" si="2"/>
        <v>980925</v>
      </c>
    </row>
    <row r="46" spans="1:7">
      <c r="A46" s="153"/>
      <c r="B46" s="153"/>
      <c r="C46" s="153"/>
      <c r="D46" s="153"/>
      <c r="E46" s="153"/>
      <c r="F46" s="153" t="s">
        <v>79</v>
      </c>
      <c r="G46" s="33">
        <f t="shared" si="2"/>
        <v>980925</v>
      </c>
    </row>
    <row r="47" spans="1:7">
      <c r="A47" s="153"/>
      <c r="B47" s="153"/>
      <c r="C47" s="153"/>
      <c r="D47" s="153"/>
      <c r="E47" s="153"/>
      <c r="F47" s="153" t="s">
        <v>75</v>
      </c>
      <c r="G47" s="40">
        <f>SUM('1'!D81)</f>
        <v>980925</v>
      </c>
    </row>
    <row r="48" spans="1:7">
      <c r="A48" s="42"/>
      <c r="B48" s="42"/>
      <c r="C48" s="42"/>
      <c r="D48" s="42"/>
      <c r="E48" s="42">
        <v>12004</v>
      </c>
      <c r="F48" s="196" t="s">
        <v>125</v>
      </c>
      <c r="G48" s="131">
        <f>G50</f>
        <v>-231859</v>
      </c>
    </row>
    <row r="49" spans="1:7">
      <c r="A49" s="42"/>
      <c r="B49" s="42"/>
      <c r="C49" s="42"/>
      <c r="D49" s="42"/>
      <c r="E49" s="42"/>
      <c r="F49" s="196" t="s">
        <v>22</v>
      </c>
      <c r="G49" s="131"/>
    </row>
    <row r="50" spans="1:7" ht="34.5">
      <c r="A50" s="42"/>
      <c r="B50" s="42"/>
      <c r="C50" s="42"/>
      <c r="D50" s="42"/>
      <c r="E50" s="42"/>
      <c r="F50" s="197" t="s">
        <v>58</v>
      </c>
      <c r="G50" s="131">
        <f>G52</f>
        <v>-231859</v>
      </c>
    </row>
    <row r="51" spans="1:7" ht="30">
      <c r="A51" s="42"/>
      <c r="B51" s="42"/>
      <c r="C51" s="42"/>
      <c r="D51" s="42"/>
      <c r="E51" s="42"/>
      <c r="F51" s="196" t="s">
        <v>23</v>
      </c>
      <c r="G51" s="131"/>
    </row>
    <row r="52" spans="1:7">
      <c r="A52" s="42"/>
      <c r="B52" s="42"/>
      <c r="C52" s="42"/>
      <c r="D52" s="42"/>
      <c r="E52" s="42"/>
      <c r="F52" s="196" t="s">
        <v>33</v>
      </c>
      <c r="G52" s="131">
        <f>G53</f>
        <v>-231859</v>
      </c>
    </row>
    <row r="53" spans="1:7">
      <c r="A53" s="42"/>
      <c r="B53" s="42"/>
      <c r="C53" s="42"/>
      <c r="D53" s="42"/>
      <c r="E53" s="42"/>
      <c r="F53" s="196" t="s">
        <v>38</v>
      </c>
      <c r="G53" s="131">
        <f>G54</f>
        <v>-231859</v>
      </c>
    </row>
    <row r="54" spans="1:7">
      <c r="A54" s="42"/>
      <c r="B54" s="42"/>
      <c r="C54" s="42"/>
      <c r="D54" s="42"/>
      <c r="E54" s="42"/>
      <c r="F54" s="196" t="s">
        <v>39</v>
      </c>
      <c r="G54" s="131">
        <f>G55</f>
        <v>-231859</v>
      </c>
    </row>
    <row r="55" spans="1:7">
      <c r="A55" s="42"/>
      <c r="B55" s="42"/>
      <c r="C55" s="42"/>
      <c r="D55" s="42"/>
      <c r="E55" s="42"/>
      <c r="F55" s="196" t="s">
        <v>79</v>
      </c>
      <c r="G55" s="131">
        <f>G56</f>
        <v>-231859</v>
      </c>
    </row>
    <row r="56" spans="1:7">
      <c r="A56" s="42"/>
      <c r="B56" s="42"/>
      <c r="C56" s="42"/>
      <c r="D56" s="42"/>
      <c r="E56" s="42"/>
      <c r="F56" s="196" t="s">
        <v>75</v>
      </c>
      <c r="G56" s="131">
        <f>'1'!D87</f>
        <v>-231859</v>
      </c>
    </row>
    <row r="57" spans="1:7">
      <c r="A57" s="42"/>
      <c r="B57" s="42"/>
      <c r="C57" s="42"/>
      <c r="D57" s="42">
        <v>1205</v>
      </c>
      <c r="E57" s="42"/>
      <c r="F57" s="42" t="s">
        <v>90</v>
      </c>
      <c r="G57" s="61">
        <f>+G67</f>
        <v>101466</v>
      </c>
    </row>
    <row r="58" spans="1:7">
      <c r="A58" s="153"/>
      <c r="B58" s="153"/>
      <c r="C58" s="153"/>
      <c r="D58" s="153"/>
      <c r="E58" s="153"/>
      <c r="F58" s="153" t="s">
        <v>32</v>
      </c>
      <c r="G58" s="33"/>
    </row>
    <row r="59" spans="1:7" ht="30">
      <c r="A59" s="153"/>
      <c r="B59" s="153"/>
      <c r="C59" s="153"/>
      <c r="D59" s="153"/>
      <c r="E59" s="153">
        <v>12001</v>
      </c>
      <c r="F59" s="196" t="s">
        <v>139</v>
      </c>
      <c r="G59" s="33">
        <f>+G61</f>
        <v>101466</v>
      </c>
    </row>
    <row r="60" spans="1:7">
      <c r="A60" s="153"/>
      <c r="B60" s="153"/>
      <c r="C60" s="153"/>
      <c r="D60" s="153"/>
      <c r="E60" s="153"/>
      <c r="F60" s="196" t="s">
        <v>22</v>
      </c>
      <c r="G60" s="33"/>
    </row>
    <row r="61" spans="1:7" ht="34.5">
      <c r="A61" s="153"/>
      <c r="B61" s="153"/>
      <c r="C61" s="153"/>
      <c r="D61" s="153"/>
      <c r="E61" s="153"/>
      <c r="F61" s="197" t="s">
        <v>58</v>
      </c>
      <c r="G61" s="33">
        <f>+G63</f>
        <v>101466</v>
      </c>
    </row>
    <row r="62" spans="1:7" ht="30">
      <c r="A62" s="153"/>
      <c r="B62" s="153"/>
      <c r="C62" s="153"/>
      <c r="D62" s="153"/>
      <c r="E62" s="153"/>
      <c r="F62" s="196" t="s">
        <v>23</v>
      </c>
      <c r="G62" s="40">
        <f t="shared" ref="G62" si="3">+G64</f>
        <v>101466</v>
      </c>
    </row>
    <row r="63" spans="1:7">
      <c r="A63" s="153"/>
      <c r="B63" s="153"/>
      <c r="C63" s="153"/>
      <c r="D63" s="153"/>
      <c r="E63" s="153"/>
      <c r="F63" s="196" t="s">
        <v>33</v>
      </c>
      <c r="G63" s="33">
        <f t="shared" ref="G63:G66" si="4">+G64</f>
        <v>101466</v>
      </c>
    </row>
    <row r="64" spans="1:7">
      <c r="A64" s="153"/>
      <c r="B64" s="153"/>
      <c r="C64" s="153"/>
      <c r="D64" s="153"/>
      <c r="E64" s="153"/>
      <c r="F64" s="196" t="s">
        <v>38</v>
      </c>
      <c r="G64" s="33">
        <f t="shared" si="4"/>
        <v>101466</v>
      </c>
    </row>
    <row r="65" spans="1:7">
      <c r="A65" s="153"/>
      <c r="B65" s="153"/>
      <c r="C65" s="153"/>
      <c r="D65" s="153"/>
      <c r="E65" s="153"/>
      <c r="F65" s="196" t="s">
        <v>39</v>
      </c>
      <c r="G65" s="33">
        <f t="shared" si="4"/>
        <v>101466</v>
      </c>
    </row>
    <row r="66" spans="1:7" ht="30">
      <c r="A66" s="153"/>
      <c r="B66" s="153"/>
      <c r="C66" s="153"/>
      <c r="D66" s="153"/>
      <c r="E66" s="153"/>
      <c r="F66" s="196" t="s">
        <v>40</v>
      </c>
      <c r="G66" s="33">
        <f t="shared" si="4"/>
        <v>101466</v>
      </c>
    </row>
    <row r="67" spans="1:7">
      <c r="A67" s="153"/>
      <c r="B67" s="153"/>
      <c r="C67" s="153"/>
      <c r="D67" s="153"/>
      <c r="E67" s="153"/>
      <c r="F67" s="196" t="s">
        <v>89</v>
      </c>
      <c r="G67" s="33">
        <f>SUM('1'!D100)</f>
        <v>101466</v>
      </c>
    </row>
    <row r="68" spans="1:7">
      <c r="A68" s="42"/>
      <c r="B68" s="42" t="s">
        <v>41</v>
      </c>
      <c r="C68" s="42"/>
      <c r="D68" s="42"/>
      <c r="E68" s="42"/>
      <c r="F68" s="42" t="s">
        <v>31</v>
      </c>
      <c r="G68" s="79">
        <f>+G70</f>
        <v>117768</v>
      </c>
    </row>
    <row r="69" spans="1:7">
      <c r="A69" s="153"/>
      <c r="B69" s="153"/>
      <c r="C69" s="153"/>
      <c r="D69" s="153"/>
      <c r="E69" s="153"/>
      <c r="F69" s="153" t="s">
        <v>32</v>
      </c>
      <c r="G69" s="15"/>
    </row>
    <row r="70" spans="1:7">
      <c r="A70" s="153"/>
      <c r="B70" s="153"/>
      <c r="C70" s="153" t="s">
        <v>36</v>
      </c>
      <c r="D70" s="153"/>
      <c r="E70" s="153"/>
      <c r="F70" s="153" t="s">
        <v>31</v>
      </c>
      <c r="G70" s="33">
        <f>G72</f>
        <v>117768</v>
      </c>
    </row>
    <row r="71" spans="1:7">
      <c r="A71" s="153"/>
      <c r="B71" s="153"/>
      <c r="C71" s="153"/>
      <c r="D71" s="153"/>
      <c r="E71" s="153"/>
      <c r="F71" s="153" t="s">
        <v>32</v>
      </c>
      <c r="G71" s="15"/>
    </row>
    <row r="72" spans="1:7">
      <c r="A72" s="153"/>
      <c r="B72" s="153"/>
      <c r="C72" s="153"/>
      <c r="D72" s="153"/>
      <c r="E72" s="153"/>
      <c r="F72" s="111" t="s">
        <v>37</v>
      </c>
      <c r="G72" s="39">
        <f>G74+G85</f>
        <v>117768</v>
      </c>
    </row>
    <row r="73" spans="1:7">
      <c r="A73" s="153"/>
      <c r="B73" s="153"/>
      <c r="C73" s="153"/>
      <c r="D73" s="153"/>
      <c r="E73" s="153"/>
      <c r="F73" s="153" t="s">
        <v>32</v>
      </c>
      <c r="G73" s="15"/>
    </row>
    <row r="74" spans="1:7">
      <c r="A74" s="153"/>
      <c r="B74" s="153"/>
      <c r="C74" s="153"/>
      <c r="D74" s="153">
        <v>1068</v>
      </c>
      <c r="E74" s="153"/>
      <c r="F74" s="111" t="s">
        <v>43</v>
      </c>
      <c r="G74" s="33">
        <f>G76</f>
        <v>89100</v>
      </c>
    </row>
    <row r="75" spans="1:7">
      <c r="A75" s="153"/>
      <c r="B75" s="153"/>
      <c r="C75" s="153"/>
      <c r="D75" s="153"/>
      <c r="E75" s="153"/>
      <c r="F75" s="153" t="s">
        <v>32</v>
      </c>
      <c r="G75" s="80"/>
    </row>
    <row r="76" spans="1:7">
      <c r="A76" s="153"/>
      <c r="B76" s="153"/>
      <c r="C76" s="153"/>
      <c r="D76" s="153"/>
      <c r="E76" s="153">
        <v>12002</v>
      </c>
      <c r="F76" s="196" t="s">
        <v>133</v>
      </c>
      <c r="G76" s="33">
        <f>+G77</f>
        <v>89100</v>
      </c>
    </row>
    <row r="77" spans="1:7">
      <c r="A77" s="153"/>
      <c r="B77" s="153"/>
      <c r="C77" s="153"/>
      <c r="D77" s="153"/>
      <c r="E77" s="153"/>
      <c r="F77" s="196" t="s">
        <v>22</v>
      </c>
      <c r="G77" s="33">
        <f t="shared" ref="G77" si="5">+G78</f>
        <v>89100</v>
      </c>
    </row>
    <row r="78" spans="1:7" ht="34.5">
      <c r="A78" s="153"/>
      <c r="B78" s="153"/>
      <c r="C78" s="153"/>
      <c r="D78" s="153"/>
      <c r="E78" s="153"/>
      <c r="F78" s="197" t="s">
        <v>58</v>
      </c>
      <c r="G78" s="33">
        <f>+G80</f>
        <v>89100</v>
      </c>
    </row>
    <row r="79" spans="1:7" ht="30">
      <c r="A79" s="153"/>
      <c r="B79" s="153"/>
      <c r="C79" s="153"/>
      <c r="D79" s="153"/>
      <c r="E79" s="153"/>
      <c r="F79" s="196" t="s">
        <v>23</v>
      </c>
      <c r="G79" s="33"/>
    </row>
    <row r="80" spans="1:7">
      <c r="A80" s="153"/>
      <c r="B80" s="153"/>
      <c r="C80" s="153"/>
      <c r="D80" s="153"/>
      <c r="E80" s="153"/>
      <c r="F80" s="196" t="s">
        <v>33</v>
      </c>
      <c r="G80" s="33">
        <f t="shared" ref="G80:G83" si="6">+G81</f>
        <v>89100</v>
      </c>
    </row>
    <row r="81" spans="1:7">
      <c r="A81" s="153"/>
      <c r="B81" s="153"/>
      <c r="C81" s="153"/>
      <c r="D81" s="153"/>
      <c r="E81" s="153"/>
      <c r="F81" s="196" t="s">
        <v>38</v>
      </c>
      <c r="G81" s="33">
        <f t="shared" si="6"/>
        <v>89100</v>
      </c>
    </row>
    <row r="82" spans="1:7">
      <c r="A82" s="153"/>
      <c r="B82" s="153"/>
      <c r="C82" s="153"/>
      <c r="D82" s="153"/>
      <c r="E82" s="153"/>
      <c r="F82" s="196" t="s">
        <v>39</v>
      </c>
      <c r="G82" s="33">
        <f>+G83</f>
        <v>89100</v>
      </c>
    </row>
    <row r="83" spans="1:7" ht="30">
      <c r="A83" s="153"/>
      <c r="B83" s="153"/>
      <c r="C83" s="153"/>
      <c r="D83" s="153"/>
      <c r="E83" s="153"/>
      <c r="F83" s="196" t="s">
        <v>40</v>
      </c>
      <c r="G83" s="33">
        <f t="shared" si="6"/>
        <v>89100</v>
      </c>
    </row>
    <row r="84" spans="1:7">
      <c r="A84" s="153"/>
      <c r="B84" s="153"/>
      <c r="C84" s="153"/>
      <c r="D84" s="153"/>
      <c r="E84" s="153"/>
      <c r="F84" s="196" t="s">
        <v>64</v>
      </c>
      <c r="G84" s="40">
        <f>'1'!D37</f>
        <v>89100</v>
      </c>
    </row>
    <row r="85" spans="1:7">
      <c r="A85" s="153"/>
      <c r="B85" s="153"/>
      <c r="C85" s="153"/>
      <c r="D85" s="153">
        <v>1082</v>
      </c>
      <c r="E85" s="153"/>
      <c r="F85" s="32" t="s">
        <v>111</v>
      </c>
      <c r="G85" s="40">
        <f>G87</f>
        <v>28668</v>
      </c>
    </row>
    <row r="86" spans="1:7">
      <c r="A86" s="153"/>
      <c r="B86" s="153"/>
      <c r="C86" s="153"/>
      <c r="D86" s="153"/>
      <c r="E86" s="153"/>
      <c r="F86" s="153" t="s">
        <v>32</v>
      </c>
      <c r="G86" s="40"/>
    </row>
    <row r="87" spans="1:7">
      <c r="A87" s="153"/>
      <c r="B87" s="153"/>
      <c r="C87" s="153"/>
      <c r="D87" s="153"/>
      <c r="E87" s="153">
        <v>12002</v>
      </c>
      <c r="F87" s="196" t="s">
        <v>135</v>
      </c>
      <c r="G87" s="40">
        <f>G89</f>
        <v>28668</v>
      </c>
    </row>
    <row r="88" spans="1:7">
      <c r="A88" s="153"/>
      <c r="B88" s="153"/>
      <c r="C88" s="153"/>
      <c r="D88" s="153"/>
      <c r="E88" s="153"/>
      <c r="F88" s="196" t="s">
        <v>22</v>
      </c>
      <c r="G88" s="40"/>
    </row>
    <row r="89" spans="1:7" ht="34.5">
      <c r="A89" s="153"/>
      <c r="B89" s="153"/>
      <c r="C89" s="153"/>
      <c r="D89" s="153"/>
      <c r="E89" s="153"/>
      <c r="F89" s="197" t="s">
        <v>58</v>
      </c>
      <c r="G89" s="40">
        <f>G91</f>
        <v>28668</v>
      </c>
    </row>
    <row r="90" spans="1:7" ht="30">
      <c r="A90" s="153"/>
      <c r="B90" s="153"/>
      <c r="C90" s="153"/>
      <c r="D90" s="153"/>
      <c r="E90" s="153"/>
      <c r="F90" s="196" t="s">
        <v>23</v>
      </c>
      <c r="G90" s="40"/>
    </row>
    <row r="91" spans="1:7">
      <c r="A91" s="153"/>
      <c r="B91" s="153"/>
      <c r="C91" s="153"/>
      <c r="D91" s="153"/>
      <c r="E91" s="153"/>
      <c r="F91" s="196" t="s">
        <v>33</v>
      </c>
      <c r="G91" s="40">
        <f>G92</f>
        <v>28668</v>
      </c>
    </row>
    <row r="92" spans="1:7">
      <c r="A92" s="153"/>
      <c r="B92" s="153"/>
      <c r="C92" s="153"/>
      <c r="D92" s="153"/>
      <c r="E92" s="153"/>
      <c r="F92" s="196" t="s">
        <v>38</v>
      </c>
      <c r="G92" s="40">
        <f>G93</f>
        <v>28668</v>
      </c>
    </row>
    <row r="93" spans="1:7">
      <c r="A93" s="153"/>
      <c r="B93" s="153"/>
      <c r="C93" s="153"/>
      <c r="D93" s="153"/>
      <c r="E93" s="153"/>
      <c r="F93" s="196" t="s">
        <v>39</v>
      </c>
      <c r="G93" s="40">
        <f>G94</f>
        <v>28668</v>
      </c>
    </row>
    <row r="94" spans="1:7" ht="30">
      <c r="A94" s="153"/>
      <c r="B94" s="153"/>
      <c r="C94" s="153"/>
      <c r="D94" s="153"/>
      <c r="E94" s="153"/>
      <c r="F94" s="196" t="s">
        <v>40</v>
      </c>
      <c r="G94" s="40">
        <f>G95</f>
        <v>28668</v>
      </c>
    </row>
    <row r="95" spans="1:7">
      <c r="A95" s="153"/>
      <c r="B95" s="153"/>
      <c r="C95" s="153"/>
      <c r="D95" s="153"/>
      <c r="E95" s="153"/>
      <c r="F95" s="196" t="s">
        <v>59</v>
      </c>
      <c r="G95" s="40">
        <f>'1'!D56</f>
        <v>28668</v>
      </c>
    </row>
    <row r="96" spans="1:7">
      <c r="A96" s="153"/>
      <c r="B96" s="153" t="s">
        <v>106</v>
      </c>
      <c r="C96" s="153"/>
      <c r="D96" s="153"/>
      <c r="E96" s="153"/>
      <c r="F96" s="153" t="s">
        <v>107</v>
      </c>
      <c r="G96" s="33">
        <f>+G98</f>
        <v>-1048961</v>
      </c>
    </row>
    <row r="97" spans="1:7">
      <c r="A97" s="153"/>
      <c r="B97" s="153"/>
      <c r="C97" s="153"/>
      <c r="D97" s="153"/>
      <c r="E97" s="153"/>
      <c r="F97" s="153" t="s">
        <v>32</v>
      </c>
      <c r="G97" s="15"/>
    </row>
    <row r="98" spans="1:7">
      <c r="A98" s="153"/>
      <c r="B98" s="153"/>
      <c r="C98" s="153" t="s">
        <v>36</v>
      </c>
      <c r="D98" s="153"/>
      <c r="E98" s="153"/>
      <c r="F98" s="153" t="s">
        <v>107</v>
      </c>
      <c r="G98" s="33">
        <f>G100</f>
        <v>-1048961</v>
      </c>
    </row>
    <row r="99" spans="1:7">
      <c r="A99" s="153"/>
      <c r="B99" s="153"/>
      <c r="C99" s="153"/>
      <c r="D99" s="153"/>
      <c r="E99" s="153"/>
      <c r="F99" s="153" t="s">
        <v>32</v>
      </c>
      <c r="G99" s="33"/>
    </row>
    <row r="100" spans="1:7">
      <c r="A100" s="153"/>
      <c r="B100" s="153"/>
      <c r="C100" s="153"/>
      <c r="D100" s="153"/>
      <c r="E100" s="153"/>
      <c r="F100" s="111" t="s">
        <v>37</v>
      </c>
      <c r="G100" s="33">
        <f>G102</f>
        <v>-1048961</v>
      </c>
    </row>
    <row r="101" spans="1:7">
      <c r="A101" s="153"/>
      <c r="B101" s="153"/>
      <c r="C101" s="153"/>
      <c r="D101" s="153"/>
      <c r="E101" s="153"/>
      <c r="F101" s="153" t="s">
        <v>32</v>
      </c>
      <c r="G101" s="33"/>
    </row>
    <row r="102" spans="1:7">
      <c r="A102" s="153"/>
      <c r="B102" s="153"/>
      <c r="C102" s="153"/>
      <c r="D102" s="153">
        <v>1005</v>
      </c>
      <c r="E102" s="153"/>
      <c r="F102" s="111" t="s">
        <v>94</v>
      </c>
      <c r="G102" s="33">
        <f>G104+G113</f>
        <v>-1048961</v>
      </c>
    </row>
    <row r="103" spans="1:7">
      <c r="A103" s="153"/>
      <c r="B103" s="153"/>
      <c r="C103" s="153"/>
      <c r="D103" s="153"/>
      <c r="E103" s="153"/>
      <c r="F103" s="153" t="s">
        <v>32</v>
      </c>
      <c r="G103" s="15"/>
    </row>
    <row r="104" spans="1:7" ht="60">
      <c r="A104" s="153"/>
      <c r="B104" s="153"/>
      <c r="C104" s="153"/>
      <c r="D104" s="153"/>
      <c r="E104" s="153">
        <v>12001</v>
      </c>
      <c r="F104" s="196" t="s">
        <v>131</v>
      </c>
      <c r="G104" s="33">
        <f>G106</f>
        <v>-1049561</v>
      </c>
    </row>
    <row r="105" spans="1:7">
      <c r="A105" s="153"/>
      <c r="B105" s="153"/>
      <c r="C105" s="153"/>
      <c r="D105" s="153"/>
      <c r="E105" s="153"/>
      <c r="F105" s="196" t="s">
        <v>22</v>
      </c>
      <c r="G105" s="33"/>
    </row>
    <row r="106" spans="1:7" ht="34.5">
      <c r="A106" s="153"/>
      <c r="B106" s="153"/>
      <c r="C106" s="153"/>
      <c r="D106" s="153"/>
      <c r="E106" s="153"/>
      <c r="F106" s="197" t="s">
        <v>58</v>
      </c>
      <c r="G106" s="33">
        <f>G108</f>
        <v>-1049561</v>
      </c>
    </row>
    <row r="107" spans="1:7" ht="30">
      <c r="A107" s="153"/>
      <c r="B107" s="153"/>
      <c r="C107" s="153"/>
      <c r="D107" s="153"/>
      <c r="E107" s="153"/>
      <c r="F107" s="196" t="s">
        <v>23</v>
      </c>
      <c r="G107" s="33"/>
    </row>
    <row r="108" spans="1:7">
      <c r="A108" s="153"/>
      <c r="B108" s="153"/>
      <c r="C108" s="153"/>
      <c r="D108" s="153"/>
      <c r="E108" s="153"/>
      <c r="F108" s="196" t="s">
        <v>33</v>
      </c>
      <c r="G108" s="33">
        <f t="shared" ref="G108:G111" si="7">G109</f>
        <v>-1049561</v>
      </c>
    </row>
    <row r="109" spans="1:7">
      <c r="A109" s="153"/>
      <c r="B109" s="153"/>
      <c r="C109" s="153"/>
      <c r="D109" s="153"/>
      <c r="E109" s="153"/>
      <c r="F109" s="196" t="s">
        <v>38</v>
      </c>
      <c r="G109" s="33">
        <f t="shared" si="7"/>
        <v>-1049561</v>
      </c>
    </row>
    <row r="110" spans="1:7">
      <c r="A110" s="153"/>
      <c r="B110" s="153"/>
      <c r="C110" s="153"/>
      <c r="D110" s="153"/>
      <c r="E110" s="153"/>
      <c r="F110" s="196" t="s">
        <v>39</v>
      </c>
      <c r="G110" s="33">
        <f t="shared" si="7"/>
        <v>-1049561</v>
      </c>
    </row>
    <row r="111" spans="1:7" ht="30">
      <c r="A111" s="153"/>
      <c r="B111" s="153"/>
      <c r="C111" s="153"/>
      <c r="D111" s="153"/>
      <c r="E111" s="153"/>
      <c r="F111" s="196" t="s">
        <v>40</v>
      </c>
      <c r="G111" s="33">
        <f t="shared" si="7"/>
        <v>-1049561</v>
      </c>
    </row>
    <row r="112" spans="1:7">
      <c r="A112" s="153"/>
      <c r="B112" s="153"/>
      <c r="C112" s="153"/>
      <c r="D112" s="153"/>
      <c r="E112" s="153"/>
      <c r="F112" s="196" t="s">
        <v>89</v>
      </c>
      <c r="G112" s="40">
        <f>'1'!D18</f>
        <v>-1049561</v>
      </c>
    </row>
    <row r="113" spans="1:7">
      <c r="A113" s="153"/>
      <c r="B113" s="153"/>
      <c r="C113" s="153"/>
      <c r="D113" s="153"/>
      <c r="E113" s="153">
        <v>12002</v>
      </c>
      <c r="F113" s="153" t="s">
        <v>97</v>
      </c>
      <c r="G113" s="33">
        <f>G115</f>
        <v>600</v>
      </c>
    </row>
    <row r="114" spans="1:7">
      <c r="A114" s="153"/>
      <c r="B114" s="153"/>
      <c r="C114" s="153"/>
      <c r="D114" s="153"/>
      <c r="E114" s="153"/>
      <c r="F114" s="153" t="s">
        <v>22</v>
      </c>
      <c r="G114" s="33"/>
    </row>
    <row r="115" spans="1:7" ht="34.5">
      <c r="A115" s="153"/>
      <c r="B115" s="153"/>
      <c r="C115" s="153"/>
      <c r="D115" s="153"/>
      <c r="E115" s="153"/>
      <c r="F115" s="153" t="s">
        <v>58</v>
      </c>
      <c r="G115" s="33">
        <f>G117</f>
        <v>600</v>
      </c>
    </row>
    <row r="116" spans="1:7" ht="34.5">
      <c r="A116" s="153"/>
      <c r="B116" s="153"/>
      <c r="C116" s="153"/>
      <c r="D116" s="153"/>
      <c r="E116" s="153"/>
      <c r="F116" s="153" t="s">
        <v>23</v>
      </c>
      <c r="G116" s="33"/>
    </row>
    <row r="117" spans="1:7">
      <c r="A117" s="153"/>
      <c r="B117" s="153"/>
      <c r="C117" s="153"/>
      <c r="D117" s="153"/>
      <c r="E117" s="153"/>
      <c r="F117" s="153" t="s">
        <v>33</v>
      </c>
      <c r="G117" s="33">
        <f t="shared" ref="G117:G120" si="8">G118</f>
        <v>600</v>
      </c>
    </row>
    <row r="118" spans="1:7">
      <c r="A118" s="153"/>
      <c r="B118" s="153"/>
      <c r="C118" s="153"/>
      <c r="D118" s="153"/>
      <c r="E118" s="153"/>
      <c r="F118" s="153" t="s">
        <v>38</v>
      </c>
      <c r="G118" s="33">
        <f t="shared" si="8"/>
        <v>600</v>
      </c>
    </row>
    <row r="119" spans="1:7">
      <c r="A119" s="153"/>
      <c r="B119" s="153"/>
      <c r="C119" s="153"/>
      <c r="D119" s="153"/>
      <c r="E119" s="153"/>
      <c r="F119" s="153" t="s">
        <v>39</v>
      </c>
      <c r="G119" s="33">
        <f t="shared" si="8"/>
        <v>600</v>
      </c>
    </row>
    <row r="120" spans="1:7" ht="34.5">
      <c r="A120" s="153"/>
      <c r="B120" s="153"/>
      <c r="C120" s="153"/>
      <c r="D120" s="153"/>
      <c r="E120" s="153"/>
      <c r="F120" s="153" t="s">
        <v>40</v>
      </c>
      <c r="G120" s="33">
        <f t="shared" si="8"/>
        <v>600</v>
      </c>
    </row>
    <row r="121" spans="1:7">
      <c r="A121" s="153"/>
      <c r="B121" s="153"/>
      <c r="C121" s="153"/>
      <c r="D121" s="153"/>
      <c r="E121" s="153"/>
      <c r="F121" s="153" t="s">
        <v>89</v>
      </c>
      <c r="G121" s="40">
        <f>'1'!D24</f>
        <v>600</v>
      </c>
    </row>
    <row r="122" spans="1:7">
      <c r="A122" s="153"/>
      <c r="B122" s="153" t="s">
        <v>114</v>
      </c>
      <c r="C122" s="153"/>
      <c r="D122" s="153"/>
      <c r="E122" s="153"/>
      <c r="F122" s="153" t="s">
        <v>115</v>
      </c>
      <c r="G122" s="40">
        <f>G124</f>
        <v>-28877</v>
      </c>
    </row>
    <row r="123" spans="1:7">
      <c r="A123" s="153"/>
      <c r="B123" s="153"/>
      <c r="C123" s="153"/>
      <c r="D123" s="153"/>
      <c r="E123" s="153"/>
      <c r="F123" s="153" t="s">
        <v>32</v>
      </c>
      <c r="G123" s="40"/>
    </row>
    <row r="124" spans="1:7" ht="34.5">
      <c r="A124" s="153"/>
      <c r="B124" s="153"/>
      <c r="C124" s="153" t="s">
        <v>67</v>
      </c>
      <c r="D124" s="153"/>
      <c r="E124" s="153"/>
      <c r="F124" s="153" t="s">
        <v>116</v>
      </c>
      <c r="G124" s="33">
        <f>G126</f>
        <v>-28877</v>
      </c>
    </row>
    <row r="125" spans="1:7">
      <c r="A125" s="153"/>
      <c r="B125" s="153"/>
      <c r="C125" s="153"/>
      <c r="D125" s="153"/>
      <c r="E125" s="153"/>
      <c r="F125" s="153" t="s">
        <v>32</v>
      </c>
      <c r="G125" s="15"/>
    </row>
    <row r="126" spans="1:7">
      <c r="A126" s="153"/>
      <c r="B126" s="153"/>
      <c r="C126" s="153"/>
      <c r="D126" s="153"/>
      <c r="E126" s="153"/>
      <c r="F126" s="111" t="s">
        <v>37</v>
      </c>
      <c r="G126" s="39">
        <f>G128</f>
        <v>-28877</v>
      </c>
    </row>
    <row r="127" spans="1:7">
      <c r="A127" s="153"/>
      <c r="B127" s="153"/>
      <c r="C127" s="153"/>
      <c r="D127" s="153"/>
      <c r="E127" s="153"/>
      <c r="F127" s="153" t="s">
        <v>32</v>
      </c>
      <c r="G127" s="15"/>
    </row>
    <row r="128" spans="1:7">
      <c r="A128" s="153"/>
      <c r="B128" s="153"/>
      <c r="C128" s="153"/>
      <c r="D128" s="81">
        <v>1082</v>
      </c>
      <c r="E128" s="153"/>
      <c r="F128" s="153" t="s">
        <v>110</v>
      </c>
      <c r="G128" s="33">
        <f>+G130</f>
        <v>-28877</v>
      </c>
    </row>
    <row r="129" spans="1:7">
      <c r="A129" s="153"/>
      <c r="B129" s="153"/>
      <c r="C129" s="153"/>
      <c r="D129" s="153"/>
      <c r="E129" s="153"/>
      <c r="F129" s="153" t="s">
        <v>32</v>
      </c>
      <c r="G129" s="33"/>
    </row>
    <row r="130" spans="1:7">
      <c r="A130" s="153"/>
      <c r="B130" s="153"/>
      <c r="C130" s="153"/>
      <c r="D130" s="153"/>
      <c r="E130" s="153">
        <v>12001</v>
      </c>
      <c r="F130" s="153" t="s">
        <v>117</v>
      </c>
      <c r="G130" s="41">
        <f>+G132</f>
        <v>-28877</v>
      </c>
    </row>
    <row r="131" spans="1:7">
      <c r="A131" s="153"/>
      <c r="B131" s="153"/>
      <c r="C131" s="153"/>
      <c r="D131" s="153"/>
      <c r="E131" s="153"/>
      <c r="F131" s="153" t="s">
        <v>22</v>
      </c>
      <c r="G131" s="33"/>
    </row>
    <row r="132" spans="1:7" ht="34.5">
      <c r="A132" s="153"/>
      <c r="B132" s="153"/>
      <c r="C132" s="153"/>
      <c r="D132" s="153"/>
      <c r="E132" s="153"/>
      <c r="F132" s="153" t="s">
        <v>58</v>
      </c>
      <c r="G132" s="33">
        <f>+G134</f>
        <v>-28877</v>
      </c>
    </row>
    <row r="133" spans="1:7" ht="34.5">
      <c r="A133" s="153"/>
      <c r="B133" s="153"/>
      <c r="C133" s="153"/>
      <c r="D133" s="153"/>
      <c r="E133" s="153"/>
      <c r="F133" s="153" t="s">
        <v>23</v>
      </c>
      <c r="G133" s="33"/>
    </row>
    <row r="134" spans="1:7">
      <c r="A134" s="153"/>
      <c r="B134" s="153"/>
      <c r="C134" s="153"/>
      <c r="D134" s="153"/>
      <c r="E134" s="153"/>
      <c r="F134" s="153" t="s">
        <v>33</v>
      </c>
      <c r="G134" s="33">
        <f t="shared" ref="G134:G137" si="9">+G135</f>
        <v>-28877</v>
      </c>
    </row>
    <row r="135" spans="1:7">
      <c r="A135" s="153"/>
      <c r="B135" s="153"/>
      <c r="C135" s="153"/>
      <c r="D135" s="153"/>
      <c r="E135" s="153"/>
      <c r="F135" s="153" t="s">
        <v>38</v>
      </c>
      <c r="G135" s="33">
        <f t="shared" si="9"/>
        <v>-28877</v>
      </c>
    </row>
    <row r="136" spans="1:7">
      <c r="A136" s="153"/>
      <c r="B136" s="153"/>
      <c r="C136" s="153"/>
      <c r="D136" s="153"/>
      <c r="E136" s="153"/>
      <c r="F136" s="153" t="s">
        <v>39</v>
      </c>
      <c r="G136" s="33">
        <f t="shared" si="9"/>
        <v>-28877</v>
      </c>
    </row>
    <row r="137" spans="1:7" ht="34.5">
      <c r="A137" s="153"/>
      <c r="B137" s="153"/>
      <c r="C137" s="153"/>
      <c r="D137" s="153"/>
      <c r="E137" s="153"/>
      <c r="F137" s="153" t="s">
        <v>40</v>
      </c>
      <c r="G137" s="33">
        <f t="shared" si="9"/>
        <v>-28877</v>
      </c>
    </row>
    <row r="138" spans="1:7">
      <c r="A138" s="153"/>
      <c r="B138" s="153"/>
      <c r="C138" s="153"/>
      <c r="D138" s="153"/>
      <c r="E138" s="153"/>
      <c r="F138" s="153" t="s">
        <v>118</v>
      </c>
      <c r="G138" s="40">
        <f>'1'!D50</f>
        <v>-28877</v>
      </c>
    </row>
    <row r="139" spans="1:7">
      <c r="G139" s="5"/>
    </row>
  </sheetData>
  <mergeCells count="5">
    <mergeCell ref="A5:G5"/>
    <mergeCell ref="A7:C7"/>
    <mergeCell ref="D7:E7"/>
    <mergeCell ref="F7:F8"/>
    <mergeCell ref="F3:G3"/>
  </mergeCells>
  <conditionalFormatting sqref="F19">
    <cfRule type="expression" dxfId="5" priority="11" stopIfTrue="1">
      <formula>#REF!=1</formula>
    </cfRule>
  </conditionalFormatting>
  <conditionalFormatting sqref="F57">
    <cfRule type="expression" dxfId="4" priority="10" stopIfTrue="1">
      <formula>#REF!=1</formula>
    </cfRule>
  </conditionalFormatting>
  <conditionalFormatting sqref="F74">
    <cfRule type="expression" dxfId="3" priority="8" stopIfTrue="1">
      <formula>#REF!=1</formula>
    </cfRule>
  </conditionalFormatting>
  <conditionalFormatting sqref="F85">
    <cfRule type="expression" dxfId="2" priority="2" stopIfTrue="1">
      <formula>#REF!=1</formula>
    </cfRule>
  </conditionalFormatting>
  <pageMargins left="0" right="0" top="0.25" bottom="0" header="0.3" footer="0.3"/>
  <pageSetup paperSize="9" scale="36" orientation="portrait" r:id="rId1"/>
  <rowBreaks count="1" manualBreakCount="1">
    <brk id="97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34"/>
  <sheetViews>
    <sheetView view="pageBreakPreview" zoomScaleNormal="100" zoomScaleSheetLayoutView="100" workbookViewId="0"/>
  </sheetViews>
  <sheetFormatPr defaultRowHeight="17.25"/>
  <cols>
    <col min="1" max="1" width="50.42578125" style="1" customWidth="1"/>
    <col min="2" max="2" width="74.140625" style="1" customWidth="1"/>
    <col min="3" max="3" width="30.5703125" style="118" customWidth="1"/>
    <col min="4" max="4" width="13.140625" style="1" hidden="1" customWidth="1"/>
    <col min="5" max="5" width="46.7109375" style="1" customWidth="1"/>
    <col min="6" max="6" width="12.5703125" style="1" customWidth="1"/>
    <col min="7" max="16384" width="9.140625" style="1"/>
  </cols>
  <sheetData>
    <row r="1" spans="1:3">
      <c r="A1" s="10"/>
      <c r="B1" s="10"/>
      <c r="C1" s="118" t="s">
        <v>62</v>
      </c>
    </row>
    <row r="2" spans="1:3">
      <c r="A2" s="10"/>
      <c r="B2" s="10"/>
      <c r="C2" s="118" t="s">
        <v>66</v>
      </c>
    </row>
    <row r="3" spans="1:3" ht="17.25" customHeight="1">
      <c r="A3" s="10"/>
      <c r="B3" s="10"/>
      <c r="C3" s="118" t="s">
        <v>1</v>
      </c>
    </row>
    <row r="4" spans="1:3" ht="14.25" customHeight="1">
      <c r="A4" s="187" t="s">
        <v>56</v>
      </c>
      <c r="B4" s="187"/>
      <c r="C4" s="187"/>
    </row>
    <row r="5" spans="1:3" ht="72.75" customHeight="1">
      <c r="A5" s="188" t="s">
        <v>158</v>
      </c>
      <c r="B5" s="188"/>
      <c r="C5" s="188"/>
    </row>
    <row r="6" spans="1:3" ht="30.75" customHeight="1">
      <c r="A6" s="190" t="s">
        <v>57</v>
      </c>
      <c r="B6" s="190"/>
      <c r="C6" s="190"/>
    </row>
    <row r="7" spans="1:3" ht="30.75" customHeight="1">
      <c r="A7" s="117"/>
      <c r="B7" s="117"/>
      <c r="C7" s="117"/>
    </row>
    <row r="8" spans="1:3">
      <c r="A8" s="189" t="s">
        <v>60</v>
      </c>
      <c r="B8" s="189"/>
      <c r="C8" s="189"/>
    </row>
    <row r="9" spans="1:3">
      <c r="A9" s="89" t="s">
        <v>51</v>
      </c>
      <c r="B9" s="94" t="s">
        <v>52</v>
      </c>
      <c r="C9" s="7"/>
    </row>
    <row r="10" spans="1:3" ht="26.25" customHeight="1">
      <c r="A10" s="89" t="s">
        <v>99</v>
      </c>
      <c r="B10" s="94" t="s">
        <v>100</v>
      </c>
      <c r="C10" s="7"/>
    </row>
    <row r="11" spans="1:3">
      <c r="A11" s="12" t="s">
        <v>53</v>
      </c>
      <c r="C11" s="7"/>
    </row>
    <row r="12" spans="1:3" ht="27" customHeight="1">
      <c r="A12" s="6"/>
      <c r="B12" s="6"/>
      <c r="C12" s="7"/>
    </row>
    <row r="13" spans="1:3" ht="69">
      <c r="A13" s="135" t="s">
        <v>29</v>
      </c>
      <c r="B13" s="136" t="s">
        <v>99</v>
      </c>
      <c r="C13" s="62" t="s">
        <v>128</v>
      </c>
    </row>
    <row r="14" spans="1:3">
      <c r="A14" s="135" t="s">
        <v>25</v>
      </c>
      <c r="B14" s="136" t="s">
        <v>101</v>
      </c>
      <c r="C14" s="109" t="s">
        <v>14</v>
      </c>
    </row>
    <row r="15" spans="1:3" ht="69">
      <c r="A15" s="135" t="s">
        <v>26</v>
      </c>
      <c r="B15" s="136" t="s">
        <v>144</v>
      </c>
      <c r="C15" s="29"/>
    </row>
    <row r="16" spans="1:3" ht="69">
      <c r="A16" s="135" t="s">
        <v>27</v>
      </c>
      <c r="B16" s="136" t="s">
        <v>145</v>
      </c>
      <c r="C16" s="30"/>
    </row>
    <row r="17" spans="1:4">
      <c r="A17" s="135" t="s">
        <v>21</v>
      </c>
      <c r="B17" s="136" t="s">
        <v>20</v>
      </c>
      <c r="C17" s="30"/>
    </row>
    <row r="18" spans="1:4" ht="51.75">
      <c r="A18" s="135" t="s">
        <v>15</v>
      </c>
      <c r="B18" s="136" t="s">
        <v>146</v>
      </c>
      <c r="C18" s="31"/>
    </row>
    <row r="19" spans="1:4">
      <c r="A19" s="182" t="s">
        <v>30</v>
      </c>
      <c r="B19" s="183"/>
      <c r="C19" s="28"/>
    </row>
    <row r="20" spans="1:4">
      <c r="A20" s="191" t="s">
        <v>167</v>
      </c>
      <c r="B20" s="192"/>
      <c r="C20" s="148">
        <v>-720</v>
      </c>
    </row>
    <row r="21" spans="1:4">
      <c r="A21" s="174" t="s">
        <v>28</v>
      </c>
      <c r="B21" s="174"/>
      <c r="C21" s="36">
        <f>'1'!D18</f>
        <v>-1049561</v>
      </c>
      <c r="D21" s="44"/>
    </row>
    <row r="22" spans="1:4">
      <c r="A22" s="34"/>
      <c r="B22" s="34"/>
      <c r="C22" s="7"/>
    </row>
    <row r="23" spans="1:4" ht="69">
      <c r="A23" s="135" t="s">
        <v>29</v>
      </c>
      <c r="B23" s="136" t="s">
        <v>99</v>
      </c>
      <c r="C23" s="62" t="s">
        <v>127</v>
      </c>
    </row>
    <row r="24" spans="1:4">
      <c r="A24" s="135" t="s">
        <v>25</v>
      </c>
      <c r="B24" s="136" t="s">
        <v>102</v>
      </c>
      <c r="C24" s="109" t="s">
        <v>14</v>
      </c>
    </row>
    <row r="25" spans="1:4">
      <c r="A25" s="135" t="s">
        <v>26</v>
      </c>
      <c r="B25" s="136" t="s">
        <v>103</v>
      </c>
      <c r="C25" s="29"/>
    </row>
    <row r="26" spans="1:4">
      <c r="A26" s="135" t="s">
        <v>27</v>
      </c>
      <c r="B26" s="136" t="s">
        <v>104</v>
      </c>
      <c r="C26" s="30"/>
    </row>
    <row r="27" spans="1:4">
      <c r="A27" s="135" t="s">
        <v>21</v>
      </c>
      <c r="B27" s="136" t="s">
        <v>20</v>
      </c>
      <c r="C27" s="30"/>
    </row>
    <row r="28" spans="1:4" ht="34.5">
      <c r="A28" s="135" t="s">
        <v>15</v>
      </c>
      <c r="B28" s="136" t="s">
        <v>105</v>
      </c>
      <c r="C28" s="31"/>
    </row>
    <row r="29" spans="1:4">
      <c r="A29" s="182" t="s">
        <v>30</v>
      </c>
      <c r="B29" s="183"/>
      <c r="C29" s="28"/>
    </row>
    <row r="30" spans="1:4" ht="20.25" customHeight="1">
      <c r="A30" s="178" t="s">
        <v>160</v>
      </c>
      <c r="B30" s="179"/>
      <c r="C30" s="147">
        <v>2</v>
      </c>
    </row>
    <row r="31" spans="1:4">
      <c r="A31" s="174" t="s">
        <v>28</v>
      </c>
      <c r="B31" s="174"/>
      <c r="C31" s="36">
        <f>'1'!D24</f>
        <v>600</v>
      </c>
      <c r="D31" s="44"/>
    </row>
    <row r="32" spans="1:4">
      <c r="A32" s="44"/>
      <c r="B32" s="44"/>
      <c r="C32" s="44"/>
      <c r="D32" s="44"/>
    </row>
    <row r="33" spans="1:3">
      <c r="A33" s="34"/>
      <c r="B33" s="34"/>
      <c r="C33" s="7"/>
    </row>
    <row r="34" spans="1:3">
      <c r="A34" s="91" t="s">
        <v>51</v>
      </c>
      <c r="B34" s="94" t="s">
        <v>52</v>
      </c>
      <c r="C34" s="9"/>
    </row>
    <row r="35" spans="1:3" ht="21" customHeight="1">
      <c r="A35" s="92" t="s">
        <v>54</v>
      </c>
      <c r="B35" s="90" t="s">
        <v>55</v>
      </c>
      <c r="C35" s="9"/>
    </row>
    <row r="36" spans="1:3" ht="21" customHeight="1">
      <c r="A36" s="132" t="s">
        <v>53</v>
      </c>
      <c r="B36" s="83"/>
      <c r="C36" s="9"/>
    </row>
    <row r="37" spans="1:3" ht="80.25" customHeight="1">
      <c r="A37" s="135" t="s">
        <v>29</v>
      </c>
      <c r="B37" s="136" t="s">
        <v>54</v>
      </c>
      <c r="C37" s="62" t="s">
        <v>127</v>
      </c>
    </row>
    <row r="38" spans="1:3" ht="29.25" customHeight="1">
      <c r="A38" s="135" t="s">
        <v>25</v>
      </c>
      <c r="B38" s="136" t="s">
        <v>102</v>
      </c>
      <c r="C38" s="107" t="s">
        <v>14</v>
      </c>
    </row>
    <row r="39" spans="1:3" ht="21" customHeight="1">
      <c r="A39" s="135" t="s">
        <v>26</v>
      </c>
      <c r="B39" s="136" t="s">
        <v>147</v>
      </c>
      <c r="C39" s="19"/>
    </row>
    <row r="40" spans="1:3" ht="21" customHeight="1">
      <c r="A40" s="135" t="s">
        <v>27</v>
      </c>
      <c r="B40" s="136" t="s">
        <v>148</v>
      </c>
      <c r="C40" s="19"/>
    </row>
    <row r="41" spans="1:3" ht="21" customHeight="1">
      <c r="A41" s="135" t="s">
        <v>21</v>
      </c>
      <c r="B41" s="136" t="s">
        <v>20</v>
      </c>
      <c r="C41" s="19"/>
    </row>
    <row r="42" spans="1:3" ht="21" customHeight="1">
      <c r="A42" s="135" t="s">
        <v>15</v>
      </c>
      <c r="B42" s="136" t="s">
        <v>149</v>
      </c>
      <c r="C42" s="19"/>
    </row>
    <row r="43" spans="1:3" ht="21" customHeight="1">
      <c r="A43" s="182" t="s">
        <v>30</v>
      </c>
      <c r="B43" s="183"/>
      <c r="C43" s="35"/>
    </row>
    <row r="44" spans="1:3" ht="21" customHeight="1">
      <c r="A44" s="184" t="s">
        <v>161</v>
      </c>
      <c r="B44" s="184"/>
      <c r="C44" s="145">
        <f>C45+C46+C47</f>
        <v>166</v>
      </c>
    </row>
    <row r="45" spans="1:3" ht="21" customHeight="1">
      <c r="A45" s="184" t="s">
        <v>162</v>
      </c>
      <c r="B45" s="184"/>
      <c r="C45" s="149">
        <v>112</v>
      </c>
    </row>
    <row r="46" spans="1:3" ht="21" customHeight="1">
      <c r="A46" s="184" t="s">
        <v>163</v>
      </c>
      <c r="B46" s="184"/>
      <c r="C46" s="149">
        <v>51</v>
      </c>
    </row>
    <row r="47" spans="1:3" ht="21" customHeight="1">
      <c r="A47" s="184" t="s">
        <v>164</v>
      </c>
      <c r="B47" s="184"/>
      <c r="C47" s="149">
        <v>3</v>
      </c>
    </row>
    <row r="48" spans="1:3" ht="21" customHeight="1">
      <c r="A48" s="174" t="s">
        <v>28</v>
      </c>
      <c r="B48" s="174"/>
      <c r="C48" s="14">
        <f>'1'!D37</f>
        <v>89100</v>
      </c>
    </row>
    <row r="49" spans="1:3" ht="21" customHeight="1">
      <c r="A49" s="115"/>
      <c r="B49" s="115"/>
      <c r="C49" s="115"/>
    </row>
    <row r="50" spans="1:3">
      <c r="A50" s="98" t="s">
        <v>29</v>
      </c>
      <c r="B50" s="98" t="s">
        <v>26</v>
      </c>
      <c r="C50" s="101"/>
    </row>
    <row r="51" spans="1:3">
      <c r="A51" s="97">
        <v>1082</v>
      </c>
      <c r="B51" s="93" t="s">
        <v>110</v>
      </c>
      <c r="C51" s="101"/>
    </row>
    <row r="52" spans="1:3">
      <c r="A52" s="181" t="s">
        <v>53</v>
      </c>
      <c r="B52" s="181"/>
      <c r="C52" s="101"/>
    </row>
    <row r="53" spans="1:3" ht="69">
      <c r="A53" s="135" t="s">
        <v>29</v>
      </c>
      <c r="B53" s="136" t="s">
        <v>119</v>
      </c>
      <c r="C53" s="62" t="s">
        <v>128</v>
      </c>
    </row>
    <row r="54" spans="1:3">
      <c r="A54" s="135" t="s">
        <v>25</v>
      </c>
      <c r="B54" s="136" t="s">
        <v>101</v>
      </c>
      <c r="C54" s="109" t="s">
        <v>14</v>
      </c>
    </row>
    <row r="55" spans="1:3">
      <c r="A55" s="135" t="s">
        <v>26</v>
      </c>
      <c r="B55" s="136" t="s">
        <v>120</v>
      </c>
      <c r="C55" s="19"/>
    </row>
    <row r="56" spans="1:3" ht="86.25">
      <c r="A56" s="135" t="s">
        <v>27</v>
      </c>
      <c r="B56" s="136" t="s">
        <v>154</v>
      </c>
      <c r="C56" s="19"/>
    </row>
    <row r="57" spans="1:3">
      <c r="A57" s="135" t="s">
        <v>21</v>
      </c>
      <c r="B57" s="136" t="s">
        <v>20</v>
      </c>
      <c r="C57" s="19"/>
    </row>
    <row r="58" spans="1:3" ht="51.75">
      <c r="A58" s="135" t="s">
        <v>15</v>
      </c>
      <c r="B58" s="136" t="s">
        <v>121</v>
      </c>
      <c r="C58" s="19"/>
    </row>
    <row r="59" spans="1:3">
      <c r="A59" s="176" t="s">
        <v>30</v>
      </c>
      <c r="B59" s="176"/>
      <c r="C59" s="35"/>
    </row>
    <row r="60" spans="1:3">
      <c r="A60" s="177" t="s">
        <v>28</v>
      </c>
      <c r="B60" s="177"/>
      <c r="C60" s="36">
        <f>'1'!D50</f>
        <v>-28877</v>
      </c>
    </row>
    <row r="62" spans="1:3" ht="69">
      <c r="A62" s="135" t="s">
        <v>29</v>
      </c>
      <c r="B62" s="136" t="s">
        <v>119</v>
      </c>
      <c r="C62" s="62" t="s">
        <v>127</v>
      </c>
    </row>
    <row r="63" spans="1:3">
      <c r="A63" s="135" t="s">
        <v>25</v>
      </c>
      <c r="B63" s="136" t="s">
        <v>102</v>
      </c>
      <c r="C63" s="107" t="s">
        <v>14</v>
      </c>
    </row>
    <row r="64" spans="1:3">
      <c r="A64" s="135" t="s">
        <v>26</v>
      </c>
      <c r="B64" s="136" t="s">
        <v>155</v>
      </c>
      <c r="C64" s="133"/>
    </row>
    <row r="65" spans="1:4" ht="34.5">
      <c r="A65" s="135" t="s">
        <v>27</v>
      </c>
      <c r="B65" s="136" t="s">
        <v>156</v>
      </c>
      <c r="C65" s="133"/>
    </row>
    <row r="66" spans="1:4">
      <c r="A66" s="135" t="s">
        <v>21</v>
      </c>
      <c r="B66" s="136" t="s">
        <v>20</v>
      </c>
      <c r="C66" s="133"/>
    </row>
    <row r="67" spans="1:4" ht="34.5">
      <c r="A67" s="135" t="s">
        <v>15</v>
      </c>
      <c r="B67" s="136" t="s">
        <v>157</v>
      </c>
      <c r="C67" s="133"/>
    </row>
    <row r="68" spans="1:4">
      <c r="A68" s="176" t="s">
        <v>30</v>
      </c>
      <c r="B68" s="176"/>
      <c r="C68" s="35"/>
    </row>
    <row r="69" spans="1:4">
      <c r="A69" s="146" t="s">
        <v>168</v>
      </c>
      <c r="B69" s="134"/>
      <c r="C69" s="145">
        <v>23240</v>
      </c>
    </row>
    <row r="70" spans="1:4">
      <c r="A70" s="146" t="s">
        <v>169</v>
      </c>
      <c r="B70" s="134"/>
      <c r="C70" s="145">
        <v>166</v>
      </c>
    </row>
    <row r="71" spans="1:4">
      <c r="A71" s="177" t="s">
        <v>28</v>
      </c>
      <c r="B71" s="177"/>
      <c r="C71" s="36">
        <f>'1'!D56</f>
        <v>28668</v>
      </c>
    </row>
    <row r="73" spans="1:4">
      <c r="A73" s="99"/>
      <c r="B73" s="99"/>
      <c r="C73" s="88"/>
      <c r="D73" s="44"/>
    </row>
    <row r="74" spans="1:4">
      <c r="A74" s="6"/>
      <c r="B74" s="6"/>
      <c r="C74" s="8"/>
    </row>
    <row r="75" spans="1:4">
      <c r="A75" s="95" t="s">
        <v>51</v>
      </c>
      <c r="B75" s="95" t="s">
        <v>52</v>
      </c>
      <c r="C75" s="8"/>
    </row>
    <row r="76" spans="1:4">
      <c r="A76" s="96" t="s">
        <v>73</v>
      </c>
      <c r="B76" s="96" t="s">
        <v>74</v>
      </c>
      <c r="C76" s="8"/>
    </row>
    <row r="77" spans="1:4">
      <c r="A77" s="21" t="s">
        <v>53</v>
      </c>
      <c r="B77" s="22"/>
      <c r="C77" s="8"/>
    </row>
    <row r="78" spans="1:4">
      <c r="A78" s="6"/>
      <c r="B78" s="6"/>
      <c r="C78" s="8"/>
      <c r="D78" s="82"/>
    </row>
    <row r="79" spans="1:4">
      <c r="A79" s="6"/>
      <c r="B79" s="6"/>
      <c r="C79" s="8"/>
      <c r="D79" s="82"/>
    </row>
    <row r="80" spans="1:4" ht="86.25" customHeight="1">
      <c r="A80" s="112" t="s">
        <v>29</v>
      </c>
      <c r="B80" s="112" t="s">
        <v>73</v>
      </c>
      <c r="C80" s="62" t="s">
        <v>127</v>
      </c>
      <c r="D80" s="82"/>
    </row>
    <row r="81" spans="1:4">
      <c r="A81" s="112" t="s">
        <v>25</v>
      </c>
      <c r="B81" s="112">
        <v>12001</v>
      </c>
      <c r="C81" s="107" t="s">
        <v>14</v>
      </c>
      <c r="D81" s="82"/>
    </row>
    <row r="82" spans="1:4" ht="45.75" customHeight="1">
      <c r="A82" s="112" t="s">
        <v>26</v>
      </c>
      <c r="B82" s="110" t="s">
        <v>80</v>
      </c>
      <c r="C82" s="16"/>
    </row>
    <row r="83" spans="1:4" ht="69">
      <c r="A83" s="112" t="s">
        <v>27</v>
      </c>
      <c r="B83" s="82" t="s">
        <v>81</v>
      </c>
      <c r="C83" s="102"/>
    </row>
    <row r="84" spans="1:4">
      <c r="A84" s="112" t="s">
        <v>21</v>
      </c>
      <c r="B84" s="110" t="s">
        <v>20</v>
      </c>
      <c r="C84" s="17"/>
    </row>
    <row r="85" spans="1:4" ht="69">
      <c r="A85" s="112" t="s">
        <v>15</v>
      </c>
      <c r="B85" s="82" t="s">
        <v>82</v>
      </c>
      <c r="C85" s="18"/>
    </row>
    <row r="86" spans="1:4">
      <c r="A86" s="180" t="s">
        <v>30</v>
      </c>
      <c r="B86" s="185"/>
      <c r="C86" s="20"/>
    </row>
    <row r="87" spans="1:4">
      <c r="A87" s="112" t="s">
        <v>165</v>
      </c>
      <c r="B87" s="116"/>
      <c r="C87" s="20">
        <v>310</v>
      </c>
    </row>
    <row r="88" spans="1:4">
      <c r="A88" s="174" t="s">
        <v>28</v>
      </c>
      <c r="B88" s="175"/>
      <c r="C88" s="36">
        <f>'1'!D69</f>
        <v>107627</v>
      </c>
      <c r="D88" s="44"/>
    </row>
    <row r="89" spans="1:4" ht="31.5" customHeight="1">
      <c r="A89" s="6"/>
      <c r="B89" s="6"/>
      <c r="C89" s="8"/>
    </row>
    <row r="90" spans="1:4" ht="73.5" customHeight="1">
      <c r="A90" s="112" t="s">
        <v>29</v>
      </c>
      <c r="B90" s="112" t="s">
        <v>73</v>
      </c>
      <c r="C90" s="62" t="s">
        <v>127</v>
      </c>
    </row>
    <row r="91" spans="1:4" ht="31.5" customHeight="1">
      <c r="A91" s="112" t="s">
        <v>25</v>
      </c>
      <c r="B91" s="112">
        <v>12002</v>
      </c>
      <c r="C91" s="107" t="s">
        <v>14</v>
      </c>
    </row>
    <row r="92" spans="1:4" ht="38.25" customHeight="1" thickBot="1">
      <c r="A92" s="112" t="s">
        <v>26</v>
      </c>
      <c r="B92" s="84" t="s">
        <v>108</v>
      </c>
      <c r="C92" s="16"/>
    </row>
    <row r="93" spans="1:4" ht="72.75" customHeight="1" thickTop="1">
      <c r="A93" s="112" t="s">
        <v>27</v>
      </c>
      <c r="B93" s="82" t="s">
        <v>109</v>
      </c>
      <c r="C93" s="102"/>
    </row>
    <row r="94" spans="1:4" ht="31.5" customHeight="1">
      <c r="A94" s="112" t="s">
        <v>21</v>
      </c>
      <c r="B94" s="110" t="s">
        <v>20</v>
      </c>
      <c r="C94" s="17"/>
    </row>
    <row r="95" spans="1:4" ht="54" customHeight="1">
      <c r="A95" s="112" t="s">
        <v>15</v>
      </c>
      <c r="B95" s="82" t="s">
        <v>122</v>
      </c>
      <c r="C95" s="18"/>
    </row>
    <row r="96" spans="1:4">
      <c r="A96" s="180" t="s">
        <v>30</v>
      </c>
      <c r="B96" s="185"/>
      <c r="C96" s="20"/>
    </row>
    <row r="97" spans="1:3">
      <c r="A97" s="112" t="s">
        <v>165</v>
      </c>
      <c r="B97" s="116"/>
      <c r="C97" s="20">
        <v>15</v>
      </c>
    </row>
    <row r="98" spans="1:3">
      <c r="A98" s="174" t="s">
        <v>28</v>
      </c>
      <c r="B98" s="175"/>
      <c r="C98" s="36">
        <f>'1'!D75</f>
        <v>1911</v>
      </c>
    </row>
    <row r="99" spans="1:3">
      <c r="A99" s="112"/>
      <c r="B99" s="110"/>
      <c r="C99" s="36"/>
    </row>
    <row r="100" spans="1:3" ht="69">
      <c r="A100" s="135" t="s">
        <v>29</v>
      </c>
      <c r="B100" s="136" t="s">
        <v>73</v>
      </c>
      <c r="C100" s="100" t="s">
        <v>127</v>
      </c>
    </row>
    <row r="101" spans="1:3">
      <c r="A101" s="135" t="s">
        <v>25</v>
      </c>
      <c r="B101" s="136" t="s">
        <v>150</v>
      </c>
      <c r="C101" s="109" t="s">
        <v>14</v>
      </c>
    </row>
    <row r="102" spans="1:3">
      <c r="A102" s="135" t="s">
        <v>26</v>
      </c>
      <c r="B102" s="136" t="s">
        <v>151</v>
      </c>
      <c r="C102" s="133"/>
    </row>
    <row r="103" spans="1:3" ht="69">
      <c r="A103" s="135" t="s">
        <v>27</v>
      </c>
      <c r="B103" s="136" t="s">
        <v>152</v>
      </c>
      <c r="C103" s="133"/>
    </row>
    <row r="104" spans="1:3">
      <c r="A104" s="135" t="s">
        <v>21</v>
      </c>
      <c r="B104" s="136" t="s">
        <v>20</v>
      </c>
      <c r="C104" s="133"/>
    </row>
    <row r="105" spans="1:3" ht="86.25">
      <c r="A105" s="135" t="s">
        <v>15</v>
      </c>
      <c r="B105" s="136" t="s">
        <v>153</v>
      </c>
      <c r="C105" s="133"/>
    </row>
    <row r="106" spans="1:3">
      <c r="A106" s="180" t="s">
        <v>30</v>
      </c>
      <c r="B106" s="180"/>
      <c r="C106" s="20"/>
    </row>
    <row r="107" spans="1:3">
      <c r="A107" s="112" t="s">
        <v>165</v>
      </c>
      <c r="B107" s="113"/>
      <c r="C107" s="20">
        <v>5945</v>
      </c>
    </row>
    <row r="108" spans="1:3">
      <c r="A108" s="174" t="s">
        <v>28</v>
      </c>
      <c r="B108" s="174"/>
      <c r="C108" s="36">
        <f>'1'!D81</f>
        <v>980925</v>
      </c>
    </row>
    <row r="109" spans="1:3">
      <c r="A109" s="6"/>
      <c r="B109" s="6"/>
      <c r="C109" s="8"/>
    </row>
    <row r="110" spans="1:3" ht="78" customHeight="1">
      <c r="A110" s="112" t="s">
        <v>29</v>
      </c>
      <c r="B110" s="112" t="s">
        <v>73</v>
      </c>
      <c r="C110" s="62" t="s">
        <v>128</v>
      </c>
    </row>
    <row r="111" spans="1:3">
      <c r="A111" s="112" t="s">
        <v>25</v>
      </c>
      <c r="B111" s="112">
        <v>12004</v>
      </c>
      <c r="C111" s="107" t="s">
        <v>14</v>
      </c>
    </row>
    <row r="112" spans="1:3" ht="24.75" customHeight="1">
      <c r="A112" s="112" t="s">
        <v>26</v>
      </c>
      <c r="B112" s="112" t="s">
        <v>76</v>
      </c>
      <c r="C112" s="16"/>
    </row>
    <row r="113" spans="1:4" ht="69">
      <c r="A113" s="112" t="s">
        <v>27</v>
      </c>
      <c r="B113" s="112" t="s">
        <v>77</v>
      </c>
      <c r="C113" s="17"/>
    </row>
    <row r="114" spans="1:4">
      <c r="A114" s="112" t="s">
        <v>21</v>
      </c>
      <c r="B114" s="112" t="s">
        <v>20</v>
      </c>
      <c r="C114" s="17"/>
    </row>
    <row r="115" spans="1:4" ht="69">
      <c r="A115" s="112" t="s">
        <v>15</v>
      </c>
      <c r="B115" s="112" t="s">
        <v>78</v>
      </c>
      <c r="C115" s="18"/>
    </row>
    <row r="116" spans="1:4" ht="21" customHeight="1">
      <c r="A116" s="180" t="s">
        <v>30</v>
      </c>
      <c r="B116" s="180"/>
      <c r="C116" s="20"/>
    </row>
    <row r="117" spans="1:4" ht="17.25" customHeight="1">
      <c r="A117" s="174" t="s">
        <v>28</v>
      </c>
      <c r="B117" s="174"/>
      <c r="C117" s="36">
        <f>'1'!D87</f>
        <v>-231859</v>
      </c>
      <c r="D117" s="44"/>
    </row>
    <row r="118" spans="1:4" ht="17.25" customHeight="1">
      <c r="A118" s="58"/>
      <c r="B118" s="58"/>
      <c r="C118" s="88"/>
      <c r="D118" s="44"/>
    </row>
    <row r="119" spans="1:4">
      <c r="A119" s="58"/>
      <c r="B119" s="58"/>
      <c r="C119" s="88"/>
    </row>
    <row r="120" spans="1:4">
      <c r="A120" s="6"/>
      <c r="B120" s="6"/>
      <c r="C120" s="8"/>
    </row>
    <row r="121" spans="1:4">
      <c r="A121" s="95" t="s">
        <v>51</v>
      </c>
      <c r="B121" s="95" t="s">
        <v>52</v>
      </c>
      <c r="C121" s="8"/>
    </row>
    <row r="122" spans="1:4">
      <c r="A122" s="96">
        <v>1205</v>
      </c>
      <c r="B122" s="87" t="s">
        <v>84</v>
      </c>
      <c r="C122" s="8"/>
    </row>
    <row r="123" spans="1:4">
      <c r="A123" s="21" t="s">
        <v>53</v>
      </c>
      <c r="B123" s="22"/>
      <c r="C123" s="8"/>
    </row>
    <row r="124" spans="1:4">
      <c r="A124" s="6"/>
      <c r="B124" s="6"/>
      <c r="C124" s="8"/>
    </row>
    <row r="125" spans="1:4" ht="68.25" customHeight="1">
      <c r="A125" s="112" t="s">
        <v>29</v>
      </c>
      <c r="B125" s="112">
        <v>1205</v>
      </c>
      <c r="C125" s="62" t="s">
        <v>127</v>
      </c>
    </row>
    <row r="126" spans="1:4">
      <c r="A126" s="112" t="s">
        <v>25</v>
      </c>
      <c r="B126" s="112">
        <v>12001</v>
      </c>
      <c r="C126" s="107" t="s">
        <v>14</v>
      </c>
    </row>
    <row r="127" spans="1:4" ht="34.5">
      <c r="A127" s="112" t="s">
        <v>26</v>
      </c>
      <c r="B127" s="112" t="s">
        <v>91</v>
      </c>
      <c r="C127" s="16"/>
    </row>
    <row r="128" spans="1:4" ht="34.5">
      <c r="A128" s="112" t="s">
        <v>27</v>
      </c>
      <c r="B128" s="112" t="s">
        <v>92</v>
      </c>
      <c r="C128" s="102"/>
    </row>
    <row r="129" spans="1:4">
      <c r="A129" s="112" t="s">
        <v>21</v>
      </c>
      <c r="B129" s="112" t="s">
        <v>20</v>
      </c>
      <c r="C129" s="17"/>
    </row>
    <row r="130" spans="1:4" ht="51.75">
      <c r="A130" s="112" t="s">
        <v>15</v>
      </c>
      <c r="B130" s="112" t="s">
        <v>93</v>
      </c>
      <c r="C130" s="18"/>
    </row>
    <row r="131" spans="1:4">
      <c r="A131" s="180" t="s">
        <v>30</v>
      </c>
      <c r="B131" s="185"/>
      <c r="C131" s="20"/>
    </row>
    <row r="132" spans="1:4">
      <c r="A132" s="186" t="s">
        <v>166</v>
      </c>
      <c r="B132" s="186"/>
      <c r="C132" s="20">
        <v>900</v>
      </c>
    </row>
    <row r="133" spans="1:4">
      <c r="A133" s="174" t="s">
        <v>28</v>
      </c>
      <c r="B133" s="175"/>
      <c r="C133" s="36">
        <f>'1'!D100</f>
        <v>101466</v>
      </c>
      <c r="D133" s="44"/>
    </row>
    <row r="134" spans="1:4">
      <c r="C134" s="8"/>
    </row>
  </sheetData>
  <sortState ref="A17:O22">
    <sortCondition ref="C12"/>
  </sortState>
  <mergeCells count="32">
    <mergeCell ref="A86:B86"/>
    <mergeCell ref="A132:B132"/>
    <mergeCell ref="A4:C4"/>
    <mergeCell ref="A5:C5"/>
    <mergeCell ref="A8:C8"/>
    <mergeCell ref="A6:C6"/>
    <mergeCell ref="A31:B31"/>
    <mergeCell ref="A19:B19"/>
    <mergeCell ref="A21:B21"/>
    <mergeCell ref="A29:B29"/>
    <mergeCell ref="A20:B20"/>
    <mergeCell ref="A116:B116"/>
    <mergeCell ref="A117:B117"/>
    <mergeCell ref="A131:B131"/>
    <mergeCell ref="A98:B98"/>
    <mergeCell ref="A96:B96"/>
    <mergeCell ref="A133:B133"/>
    <mergeCell ref="A108:B108"/>
    <mergeCell ref="A68:B68"/>
    <mergeCell ref="A71:B71"/>
    <mergeCell ref="A30:B30"/>
    <mergeCell ref="A106:B106"/>
    <mergeCell ref="A52:B52"/>
    <mergeCell ref="A59:B59"/>
    <mergeCell ref="A60:B60"/>
    <mergeCell ref="A43:B43"/>
    <mergeCell ref="A47:B47"/>
    <mergeCell ref="A48:B48"/>
    <mergeCell ref="A46:B46"/>
    <mergeCell ref="A44:B44"/>
    <mergeCell ref="A45:B45"/>
    <mergeCell ref="A88:B88"/>
  </mergeCells>
  <conditionalFormatting sqref="B122">
    <cfRule type="expression" dxfId="1" priority="4" stopIfTrue="1">
      <formula>#REF!=1</formula>
    </cfRule>
  </conditionalFormatting>
  <pageMargins left="0.2" right="0" top="0.25" bottom="0.25" header="0.3" footer="0.3"/>
  <pageSetup paperSize="9" scale="10" fitToHeight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4"/>
  <sheetViews>
    <sheetView view="pageBreakPreview" zoomScaleNormal="100" zoomScaleSheetLayoutView="100" workbookViewId="0"/>
  </sheetViews>
  <sheetFormatPr defaultRowHeight="17.25"/>
  <cols>
    <col min="1" max="1" width="50.42578125" style="1" customWidth="1"/>
    <col min="2" max="2" width="72" style="1" customWidth="1"/>
    <col min="3" max="3" width="27.42578125" style="1" customWidth="1"/>
    <col min="4" max="4" width="16.140625" style="1" hidden="1" customWidth="1"/>
    <col min="5" max="5" width="12.42578125" style="1" hidden="1" customWidth="1"/>
    <col min="6" max="6" width="11" style="1" customWidth="1"/>
    <col min="7" max="7" width="9.5703125" style="1" customWidth="1"/>
    <col min="8" max="8" width="16.5703125" style="1" customWidth="1"/>
    <col min="9" max="9" width="10" style="1" customWidth="1"/>
    <col min="10" max="16384" width="9.140625" style="1"/>
  </cols>
  <sheetData>
    <row r="1" spans="1:4">
      <c r="A1" s="10"/>
      <c r="B1" s="10"/>
      <c r="C1" s="118" t="s">
        <v>63</v>
      </c>
    </row>
    <row r="2" spans="1:4">
      <c r="A2" s="10"/>
      <c r="B2" s="10"/>
      <c r="C2" s="118" t="s">
        <v>66</v>
      </c>
    </row>
    <row r="3" spans="1:4">
      <c r="A3" s="10"/>
      <c r="B3" s="10"/>
      <c r="C3" s="118" t="s">
        <v>1</v>
      </c>
    </row>
    <row r="4" spans="1:4" ht="14.25" customHeight="1">
      <c r="A4" s="11" t="s">
        <v>56</v>
      </c>
      <c r="B4" s="11"/>
      <c r="C4" s="11"/>
      <c r="D4" s="11"/>
    </row>
    <row r="5" spans="1:4" ht="61.5" customHeight="1">
      <c r="A5" s="188" t="s">
        <v>159</v>
      </c>
      <c r="B5" s="188"/>
      <c r="C5" s="188"/>
      <c r="D5" s="11"/>
    </row>
    <row r="6" spans="1:4">
      <c r="A6" s="85" t="s">
        <v>18</v>
      </c>
      <c r="B6" s="85"/>
      <c r="C6" s="85"/>
      <c r="D6" s="85"/>
    </row>
    <row r="7" spans="1:4" s="6" customFormat="1" ht="20.25" customHeight="1">
      <c r="A7" s="194" t="s">
        <v>58</v>
      </c>
      <c r="B7" s="194"/>
      <c r="C7" s="194"/>
      <c r="D7" s="86"/>
    </row>
    <row r="8" spans="1:4" s="6" customFormat="1" ht="20.25" customHeight="1">
      <c r="A8" s="144"/>
      <c r="B8" s="144"/>
      <c r="C8" s="144"/>
      <c r="D8" s="86"/>
    </row>
    <row r="9" spans="1:4">
      <c r="A9" s="89" t="s">
        <v>51</v>
      </c>
      <c r="B9" s="94" t="s">
        <v>52</v>
      </c>
      <c r="C9" s="7"/>
    </row>
    <row r="10" spans="1:4">
      <c r="A10" s="89" t="s">
        <v>99</v>
      </c>
      <c r="B10" s="94" t="s">
        <v>100</v>
      </c>
      <c r="C10" s="7"/>
    </row>
    <row r="11" spans="1:4">
      <c r="A11" s="12" t="s">
        <v>53</v>
      </c>
      <c r="C11" s="7"/>
    </row>
    <row r="12" spans="1:4">
      <c r="A12" s="6"/>
      <c r="B12" s="6"/>
      <c r="C12" s="7"/>
    </row>
    <row r="13" spans="1:4" ht="69">
      <c r="A13" s="135" t="s">
        <v>29</v>
      </c>
      <c r="B13" s="136" t="s">
        <v>99</v>
      </c>
      <c r="C13" s="62" t="s">
        <v>128</v>
      </c>
    </row>
    <row r="14" spans="1:4">
      <c r="A14" s="135" t="s">
        <v>25</v>
      </c>
      <c r="B14" s="136" t="s">
        <v>101</v>
      </c>
      <c r="C14" s="138" t="s">
        <v>14</v>
      </c>
    </row>
    <row r="15" spans="1:4" ht="69">
      <c r="A15" s="135" t="s">
        <v>26</v>
      </c>
      <c r="B15" s="136" t="s">
        <v>144</v>
      </c>
      <c r="C15" s="29"/>
    </row>
    <row r="16" spans="1:4" ht="86.25">
      <c r="A16" s="135" t="s">
        <v>27</v>
      </c>
      <c r="B16" s="136" t="s">
        <v>145</v>
      </c>
      <c r="C16" s="30"/>
    </row>
    <row r="17" spans="1:3">
      <c r="A17" s="135" t="s">
        <v>21</v>
      </c>
      <c r="B17" s="136" t="s">
        <v>20</v>
      </c>
      <c r="C17" s="30"/>
    </row>
    <row r="18" spans="1:3" ht="51.75">
      <c r="A18" s="135" t="s">
        <v>15</v>
      </c>
      <c r="B18" s="136" t="s">
        <v>146</v>
      </c>
      <c r="C18" s="31"/>
    </row>
    <row r="19" spans="1:3">
      <c r="A19" s="182" t="s">
        <v>30</v>
      </c>
      <c r="B19" s="183"/>
      <c r="C19" s="28"/>
    </row>
    <row r="20" spans="1:3">
      <c r="A20" s="191" t="s">
        <v>167</v>
      </c>
      <c r="B20" s="192"/>
      <c r="C20" s="148">
        <f>'3'!C20</f>
        <v>-720</v>
      </c>
    </row>
    <row r="21" spans="1:3">
      <c r="A21" s="174" t="s">
        <v>28</v>
      </c>
      <c r="B21" s="174"/>
      <c r="C21" s="36">
        <f>'3'!C21</f>
        <v>-1049561</v>
      </c>
    </row>
    <row r="22" spans="1:3">
      <c r="A22" s="34"/>
      <c r="B22" s="34"/>
      <c r="C22" s="7"/>
    </row>
    <row r="23" spans="1:3" ht="69">
      <c r="A23" s="135" t="s">
        <v>29</v>
      </c>
      <c r="B23" s="136" t="s">
        <v>99</v>
      </c>
      <c r="C23" s="62" t="s">
        <v>127</v>
      </c>
    </row>
    <row r="24" spans="1:3">
      <c r="A24" s="135" t="s">
        <v>25</v>
      </c>
      <c r="B24" s="136" t="s">
        <v>102</v>
      </c>
      <c r="C24" s="138" t="s">
        <v>14</v>
      </c>
    </row>
    <row r="25" spans="1:3">
      <c r="A25" s="135" t="s">
        <v>26</v>
      </c>
      <c r="B25" s="136" t="s">
        <v>103</v>
      </c>
      <c r="C25" s="29"/>
    </row>
    <row r="26" spans="1:3">
      <c r="A26" s="135" t="s">
        <v>27</v>
      </c>
      <c r="B26" s="136" t="s">
        <v>104</v>
      </c>
      <c r="C26" s="30"/>
    </row>
    <row r="27" spans="1:3">
      <c r="A27" s="135" t="s">
        <v>21</v>
      </c>
      <c r="B27" s="136" t="s">
        <v>20</v>
      </c>
      <c r="C27" s="30"/>
    </row>
    <row r="28" spans="1:3" ht="34.5">
      <c r="A28" s="135" t="s">
        <v>15</v>
      </c>
      <c r="B28" s="136" t="s">
        <v>105</v>
      </c>
      <c r="C28" s="31"/>
    </row>
    <row r="29" spans="1:3">
      <c r="A29" s="182" t="s">
        <v>30</v>
      </c>
      <c r="B29" s="183"/>
      <c r="C29" s="28"/>
    </row>
    <row r="30" spans="1:3">
      <c r="A30" s="178" t="s">
        <v>160</v>
      </c>
      <c r="B30" s="179"/>
      <c r="C30" s="147">
        <f>'3'!C30</f>
        <v>2</v>
      </c>
    </row>
    <row r="31" spans="1:3">
      <c r="A31" s="174" t="s">
        <v>28</v>
      </c>
      <c r="B31" s="174"/>
      <c r="C31" s="28">
        <f>'3'!C31</f>
        <v>600</v>
      </c>
    </row>
    <row r="32" spans="1:3">
      <c r="A32" s="44"/>
      <c r="B32" s="44"/>
      <c r="C32" s="44"/>
    </row>
    <row r="33" spans="1:3">
      <c r="A33" s="34"/>
      <c r="B33" s="34"/>
      <c r="C33" s="7"/>
    </row>
    <row r="34" spans="1:3">
      <c r="A34" s="91" t="s">
        <v>51</v>
      </c>
      <c r="B34" s="94" t="s">
        <v>52</v>
      </c>
      <c r="C34" s="9"/>
    </row>
    <row r="35" spans="1:3">
      <c r="A35" s="92" t="s">
        <v>54</v>
      </c>
      <c r="B35" s="90" t="s">
        <v>55</v>
      </c>
      <c r="C35" s="9"/>
    </row>
    <row r="36" spans="1:3">
      <c r="A36" s="132" t="s">
        <v>53</v>
      </c>
      <c r="B36" s="83"/>
      <c r="C36" s="9"/>
    </row>
    <row r="37" spans="1:3" ht="69">
      <c r="A37" s="135" t="s">
        <v>29</v>
      </c>
      <c r="B37" s="136" t="s">
        <v>54</v>
      </c>
      <c r="C37" s="62" t="s">
        <v>127</v>
      </c>
    </row>
    <row r="38" spans="1:3">
      <c r="A38" s="135" t="s">
        <v>25</v>
      </c>
      <c r="B38" s="136" t="s">
        <v>102</v>
      </c>
      <c r="C38" s="137" t="s">
        <v>14</v>
      </c>
    </row>
    <row r="39" spans="1:3">
      <c r="A39" s="135" t="s">
        <v>26</v>
      </c>
      <c r="B39" s="136" t="s">
        <v>147</v>
      </c>
      <c r="C39" s="19"/>
    </row>
    <row r="40" spans="1:3" ht="34.5">
      <c r="A40" s="135" t="s">
        <v>27</v>
      </c>
      <c r="B40" s="136" t="s">
        <v>148</v>
      </c>
      <c r="C40" s="19"/>
    </row>
    <row r="41" spans="1:3">
      <c r="A41" s="135" t="s">
        <v>21</v>
      </c>
      <c r="B41" s="136" t="s">
        <v>20</v>
      </c>
      <c r="C41" s="19"/>
    </row>
    <row r="42" spans="1:3" ht="34.5">
      <c r="A42" s="135" t="s">
        <v>15</v>
      </c>
      <c r="B42" s="136" t="s">
        <v>149</v>
      </c>
      <c r="C42" s="19"/>
    </row>
    <row r="43" spans="1:3">
      <c r="A43" s="182" t="s">
        <v>30</v>
      </c>
      <c r="B43" s="183"/>
      <c r="C43" s="35"/>
    </row>
    <row r="44" spans="1:3">
      <c r="A44" s="195" t="s">
        <v>161</v>
      </c>
      <c r="B44" s="195"/>
      <c r="C44" s="145">
        <f>'3'!C44</f>
        <v>166</v>
      </c>
    </row>
    <row r="45" spans="1:3">
      <c r="A45" s="195" t="s">
        <v>162</v>
      </c>
      <c r="B45" s="195"/>
      <c r="C45" s="145">
        <f>'3'!C45</f>
        <v>112</v>
      </c>
    </row>
    <row r="46" spans="1:3">
      <c r="A46" s="195" t="s">
        <v>163</v>
      </c>
      <c r="B46" s="195"/>
      <c r="C46" s="145">
        <f>'3'!C46</f>
        <v>51</v>
      </c>
    </row>
    <row r="47" spans="1:3">
      <c r="A47" s="195" t="s">
        <v>164</v>
      </c>
      <c r="B47" s="195"/>
      <c r="C47" s="145">
        <f>'3'!C47</f>
        <v>3</v>
      </c>
    </row>
    <row r="48" spans="1:3">
      <c r="A48" s="174" t="s">
        <v>28</v>
      </c>
      <c r="B48" s="174"/>
      <c r="C48" s="35">
        <f>'3'!C48</f>
        <v>89100</v>
      </c>
    </row>
    <row r="49" spans="1:3">
      <c r="A49" s="115"/>
      <c r="B49" s="115"/>
      <c r="C49" s="115"/>
    </row>
    <row r="50" spans="1:3">
      <c r="A50" s="98" t="s">
        <v>29</v>
      </c>
      <c r="B50" s="98" t="s">
        <v>26</v>
      </c>
      <c r="C50" s="101"/>
    </row>
    <row r="51" spans="1:3" ht="34.5">
      <c r="A51" s="97">
        <v>1082</v>
      </c>
      <c r="B51" s="93" t="s">
        <v>110</v>
      </c>
      <c r="C51" s="101"/>
    </row>
    <row r="52" spans="1:3">
      <c r="A52" s="181" t="s">
        <v>53</v>
      </c>
      <c r="B52" s="181"/>
      <c r="C52" s="101"/>
    </row>
    <row r="53" spans="1:3" ht="69">
      <c r="A53" s="135" t="s">
        <v>29</v>
      </c>
      <c r="B53" s="136" t="s">
        <v>119</v>
      </c>
      <c r="C53" s="62" t="s">
        <v>128</v>
      </c>
    </row>
    <row r="54" spans="1:3">
      <c r="A54" s="135" t="s">
        <v>25</v>
      </c>
      <c r="B54" s="136" t="s">
        <v>101</v>
      </c>
      <c r="C54" s="138" t="s">
        <v>14</v>
      </c>
    </row>
    <row r="55" spans="1:3">
      <c r="A55" s="135" t="s">
        <v>26</v>
      </c>
      <c r="B55" s="136" t="s">
        <v>120</v>
      </c>
      <c r="C55" s="19"/>
    </row>
    <row r="56" spans="1:3" ht="86.25">
      <c r="A56" s="135" t="s">
        <v>27</v>
      </c>
      <c r="B56" s="136" t="s">
        <v>154</v>
      </c>
      <c r="C56" s="19"/>
    </row>
    <row r="57" spans="1:3">
      <c r="A57" s="135" t="s">
        <v>21</v>
      </c>
      <c r="B57" s="136" t="s">
        <v>20</v>
      </c>
      <c r="C57" s="19"/>
    </row>
    <row r="58" spans="1:3" ht="51.75">
      <c r="A58" s="135" t="s">
        <v>15</v>
      </c>
      <c r="B58" s="136" t="s">
        <v>121</v>
      </c>
      <c r="C58" s="19"/>
    </row>
    <row r="59" spans="1:3">
      <c r="A59" s="176" t="s">
        <v>30</v>
      </c>
      <c r="B59" s="176"/>
      <c r="C59" s="35"/>
    </row>
    <row r="60" spans="1:3">
      <c r="A60" s="177" t="s">
        <v>28</v>
      </c>
      <c r="B60" s="177"/>
      <c r="C60" s="14">
        <f>'3'!C60</f>
        <v>-28877</v>
      </c>
    </row>
    <row r="61" spans="1:3">
      <c r="C61" s="118"/>
    </row>
    <row r="62" spans="1:3" ht="69">
      <c r="A62" s="135" t="s">
        <v>29</v>
      </c>
      <c r="B62" s="136" t="s">
        <v>119</v>
      </c>
      <c r="C62" s="62" t="s">
        <v>127</v>
      </c>
    </row>
    <row r="63" spans="1:3">
      <c r="A63" s="135" t="s">
        <v>25</v>
      </c>
      <c r="B63" s="136" t="s">
        <v>102</v>
      </c>
      <c r="C63" s="137" t="s">
        <v>14</v>
      </c>
    </row>
    <row r="64" spans="1:3">
      <c r="A64" s="135" t="s">
        <v>26</v>
      </c>
      <c r="B64" s="136" t="s">
        <v>155</v>
      </c>
      <c r="C64" s="133"/>
    </row>
    <row r="65" spans="1:3" ht="34.5">
      <c r="A65" s="135" t="s">
        <v>27</v>
      </c>
      <c r="B65" s="136" t="s">
        <v>156</v>
      </c>
      <c r="C65" s="133"/>
    </row>
    <row r="66" spans="1:3">
      <c r="A66" s="135" t="s">
        <v>21</v>
      </c>
      <c r="B66" s="136" t="s">
        <v>20</v>
      </c>
      <c r="C66" s="133"/>
    </row>
    <row r="67" spans="1:3" ht="34.5">
      <c r="A67" s="135" t="s">
        <v>15</v>
      </c>
      <c r="B67" s="136" t="s">
        <v>157</v>
      </c>
      <c r="C67" s="133"/>
    </row>
    <row r="68" spans="1:3">
      <c r="A68" s="176" t="s">
        <v>30</v>
      </c>
      <c r="B68" s="176"/>
      <c r="C68" s="35"/>
    </row>
    <row r="69" spans="1:3">
      <c r="A69" s="146" t="s">
        <v>168</v>
      </c>
      <c r="B69" s="139"/>
      <c r="C69" s="145">
        <v>23240</v>
      </c>
    </row>
    <row r="70" spans="1:3">
      <c r="A70" s="146" t="s">
        <v>169</v>
      </c>
      <c r="B70" s="139"/>
      <c r="C70" s="145">
        <v>166</v>
      </c>
    </row>
    <row r="71" spans="1:3">
      <c r="A71" s="177" t="s">
        <v>28</v>
      </c>
      <c r="B71" s="177"/>
      <c r="C71" s="36">
        <f>'3'!C71</f>
        <v>28668</v>
      </c>
    </row>
    <row r="72" spans="1:3">
      <c r="C72" s="118"/>
    </row>
    <row r="73" spans="1:3">
      <c r="A73" s="99"/>
      <c r="B73" s="99"/>
      <c r="C73" s="88"/>
    </row>
    <row r="74" spans="1:3">
      <c r="A74" s="6"/>
      <c r="B74" s="6"/>
      <c r="C74" s="8"/>
    </row>
    <row r="75" spans="1:3">
      <c r="A75" s="95" t="s">
        <v>51</v>
      </c>
      <c r="B75" s="95" t="s">
        <v>52</v>
      </c>
      <c r="C75" s="8"/>
    </row>
    <row r="76" spans="1:3">
      <c r="A76" s="96" t="s">
        <v>73</v>
      </c>
      <c r="B76" s="96" t="s">
        <v>74</v>
      </c>
      <c r="C76" s="8"/>
    </row>
    <row r="77" spans="1:3">
      <c r="A77" s="21" t="s">
        <v>53</v>
      </c>
      <c r="B77" s="22"/>
      <c r="C77" s="8"/>
    </row>
    <row r="78" spans="1:3">
      <c r="A78" s="6"/>
      <c r="B78" s="6"/>
      <c r="C78" s="8"/>
    </row>
    <row r="79" spans="1:3">
      <c r="A79" s="6"/>
      <c r="B79" s="6"/>
      <c r="C79" s="8"/>
    </row>
    <row r="80" spans="1:3" ht="69">
      <c r="A80" s="141" t="s">
        <v>29</v>
      </c>
      <c r="B80" s="141" t="s">
        <v>73</v>
      </c>
      <c r="C80" s="62" t="s">
        <v>127</v>
      </c>
    </row>
    <row r="81" spans="1:3">
      <c r="A81" s="141" t="s">
        <v>25</v>
      </c>
      <c r="B81" s="141">
        <v>12001</v>
      </c>
      <c r="C81" s="137" t="s">
        <v>14</v>
      </c>
    </row>
    <row r="82" spans="1:3" ht="34.5">
      <c r="A82" s="141" t="s">
        <v>26</v>
      </c>
      <c r="B82" s="143" t="s">
        <v>80</v>
      </c>
      <c r="C82" s="16"/>
    </row>
    <row r="83" spans="1:3" ht="69">
      <c r="A83" s="141" t="s">
        <v>27</v>
      </c>
      <c r="B83" s="82" t="s">
        <v>81</v>
      </c>
      <c r="C83" s="102"/>
    </row>
    <row r="84" spans="1:3">
      <c r="A84" s="141" t="s">
        <v>21</v>
      </c>
      <c r="B84" s="143" t="s">
        <v>20</v>
      </c>
      <c r="C84" s="17"/>
    </row>
    <row r="85" spans="1:3" ht="86.25">
      <c r="A85" s="141" t="s">
        <v>15</v>
      </c>
      <c r="B85" s="82" t="s">
        <v>82</v>
      </c>
      <c r="C85" s="18"/>
    </row>
    <row r="86" spans="1:3">
      <c r="A86" s="180" t="s">
        <v>30</v>
      </c>
      <c r="B86" s="185"/>
      <c r="C86" s="20"/>
    </row>
    <row r="87" spans="1:3">
      <c r="A87" s="141" t="s">
        <v>165</v>
      </c>
      <c r="B87" s="142"/>
      <c r="C87" s="150">
        <f>'3'!C87</f>
        <v>310</v>
      </c>
    </row>
    <row r="88" spans="1:3">
      <c r="A88" s="174" t="s">
        <v>28</v>
      </c>
      <c r="B88" s="175"/>
      <c r="C88" s="20">
        <f>'3'!C88</f>
        <v>107627</v>
      </c>
    </row>
    <row r="89" spans="1:3">
      <c r="A89" s="6"/>
      <c r="B89" s="6"/>
      <c r="C89" s="8"/>
    </row>
    <row r="90" spans="1:3" ht="69">
      <c r="A90" s="141" t="s">
        <v>29</v>
      </c>
      <c r="B90" s="141" t="s">
        <v>73</v>
      </c>
      <c r="C90" s="62" t="s">
        <v>127</v>
      </c>
    </row>
    <row r="91" spans="1:3">
      <c r="A91" s="141" t="s">
        <v>25</v>
      </c>
      <c r="B91" s="141">
        <v>12002</v>
      </c>
      <c r="C91" s="137" t="s">
        <v>14</v>
      </c>
    </row>
    <row r="92" spans="1:3" ht="35.25" thickBot="1">
      <c r="A92" s="141" t="s">
        <v>26</v>
      </c>
      <c r="B92" s="84" t="s">
        <v>108</v>
      </c>
      <c r="C92" s="16"/>
    </row>
    <row r="93" spans="1:3" ht="69.75" thickTop="1">
      <c r="A93" s="141" t="s">
        <v>27</v>
      </c>
      <c r="B93" s="82" t="s">
        <v>109</v>
      </c>
      <c r="C93" s="102"/>
    </row>
    <row r="94" spans="1:3">
      <c r="A94" s="141" t="s">
        <v>21</v>
      </c>
      <c r="B94" s="143" t="s">
        <v>20</v>
      </c>
      <c r="C94" s="17"/>
    </row>
    <row r="95" spans="1:3" ht="69">
      <c r="A95" s="141" t="s">
        <v>15</v>
      </c>
      <c r="B95" s="82" t="s">
        <v>122</v>
      </c>
      <c r="C95" s="18"/>
    </row>
    <row r="96" spans="1:3">
      <c r="A96" s="180" t="s">
        <v>30</v>
      </c>
      <c r="B96" s="185"/>
      <c r="C96" s="20"/>
    </row>
    <row r="97" spans="1:3">
      <c r="A97" s="141" t="s">
        <v>165</v>
      </c>
      <c r="B97" s="142"/>
      <c r="C97" s="150">
        <f>'3'!C97</f>
        <v>15</v>
      </c>
    </row>
    <row r="98" spans="1:3">
      <c r="A98" s="174" t="s">
        <v>28</v>
      </c>
      <c r="B98" s="175"/>
      <c r="C98" s="20">
        <f>'3'!C98</f>
        <v>1911</v>
      </c>
    </row>
    <row r="99" spans="1:3">
      <c r="A99" s="141"/>
      <c r="B99" s="143"/>
      <c r="C99" s="36"/>
    </row>
    <row r="100" spans="1:3" ht="69">
      <c r="A100" s="135" t="s">
        <v>29</v>
      </c>
      <c r="B100" s="136" t="s">
        <v>73</v>
      </c>
      <c r="C100" s="100" t="s">
        <v>127</v>
      </c>
    </row>
    <row r="101" spans="1:3">
      <c r="A101" s="135" t="s">
        <v>25</v>
      </c>
      <c r="B101" s="136" t="s">
        <v>150</v>
      </c>
      <c r="C101" s="138" t="s">
        <v>14</v>
      </c>
    </row>
    <row r="102" spans="1:3">
      <c r="A102" s="135" t="s">
        <v>26</v>
      </c>
      <c r="B102" s="136" t="s">
        <v>151</v>
      </c>
      <c r="C102" s="133"/>
    </row>
    <row r="103" spans="1:3" ht="69">
      <c r="A103" s="135" t="s">
        <v>27</v>
      </c>
      <c r="B103" s="136" t="s">
        <v>152</v>
      </c>
      <c r="C103" s="133"/>
    </row>
    <row r="104" spans="1:3">
      <c r="A104" s="135" t="s">
        <v>21</v>
      </c>
      <c r="B104" s="136" t="s">
        <v>20</v>
      </c>
      <c r="C104" s="133"/>
    </row>
    <row r="105" spans="1:3" ht="86.25">
      <c r="A105" s="135" t="s">
        <v>15</v>
      </c>
      <c r="B105" s="136" t="s">
        <v>153</v>
      </c>
      <c r="C105" s="133"/>
    </row>
    <row r="106" spans="1:3">
      <c r="A106" s="180" t="s">
        <v>30</v>
      </c>
      <c r="B106" s="180"/>
      <c r="C106" s="20"/>
    </row>
    <row r="107" spans="1:3">
      <c r="A107" s="141" t="s">
        <v>165</v>
      </c>
      <c r="B107" s="140"/>
      <c r="C107" s="150">
        <f>'3'!C107</f>
        <v>5945</v>
      </c>
    </row>
    <row r="108" spans="1:3">
      <c r="A108" s="174" t="s">
        <v>28</v>
      </c>
      <c r="B108" s="174"/>
      <c r="C108" s="20">
        <f>'3'!C108</f>
        <v>980925</v>
      </c>
    </row>
    <row r="109" spans="1:3">
      <c r="A109" s="6"/>
      <c r="B109" s="6"/>
      <c r="C109" s="8"/>
    </row>
    <row r="110" spans="1:3" ht="69">
      <c r="A110" s="141" t="s">
        <v>29</v>
      </c>
      <c r="B110" s="141" t="s">
        <v>73</v>
      </c>
      <c r="C110" s="62" t="s">
        <v>128</v>
      </c>
    </row>
    <row r="111" spans="1:3">
      <c r="A111" s="141" t="s">
        <v>25</v>
      </c>
      <c r="B111" s="141">
        <v>12004</v>
      </c>
      <c r="C111" s="137" t="s">
        <v>14</v>
      </c>
    </row>
    <row r="112" spans="1:3">
      <c r="A112" s="141" t="s">
        <v>26</v>
      </c>
      <c r="B112" s="141" t="s">
        <v>76</v>
      </c>
      <c r="C112" s="16"/>
    </row>
    <row r="113" spans="1:3" ht="69">
      <c r="A113" s="141" t="s">
        <v>27</v>
      </c>
      <c r="B113" s="141" t="s">
        <v>77</v>
      </c>
      <c r="C113" s="17"/>
    </row>
    <row r="114" spans="1:3">
      <c r="A114" s="141" t="s">
        <v>21</v>
      </c>
      <c r="B114" s="141" t="s">
        <v>20</v>
      </c>
      <c r="C114" s="17"/>
    </row>
    <row r="115" spans="1:3" ht="69">
      <c r="A115" s="141" t="s">
        <v>15</v>
      </c>
      <c r="B115" s="141" t="s">
        <v>78</v>
      </c>
      <c r="C115" s="18"/>
    </row>
    <row r="116" spans="1:3">
      <c r="A116" s="180" t="s">
        <v>30</v>
      </c>
      <c r="B116" s="180"/>
      <c r="C116" s="20"/>
    </row>
    <row r="117" spans="1:3">
      <c r="A117" s="174" t="s">
        <v>28</v>
      </c>
      <c r="B117" s="174"/>
      <c r="C117" s="36">
        <f>'3'!C117</f>
        <v>-231859</v>
      </c>
    </row>
    <row r="118" spans="1:3">
      <c r="A118" s="58"/>
      <c r="B118" s="58"/>
      <c r="C118" s="88"/>
    </row>
    <row r="119" spans="1:3">
      <c r="A119" s="58"/>
      <c r="B119" s="58"/>
      <c r="C119" s="88"/>
    </row>
    <row r="120" spans="1:3">
      <c r="A120" s="6"/>
      <c r="B120" s="6"/>
      <c r="C120" s="8"/>
    </row>
    <row r="121" spans="1:3">
      <c r="A121" s="95" t="s">
        <v>51</v>
      </c>
      <c r="B121" s="95" t="s">
        <v>52</v>
      </c>
      <c r="C121" s="8"/>
    </row>
    <row r="122" spans="1:3">
      <c r="A122" s="96">
        <v>1205</v>
      </c>
      <c r="B122" s="87" t="s">
        <v>84</v>
      </c>
      <c r="C122" s="8"/>
    </row>
    <row r="123" spans="1:3">
      <c r="A123" s="21" t="s">
        <v>53</v>
      </c>
      <c r="B123" s="22"/>
      <c r="C123" s="8"/>
    </row>
    <row r="124" spans="1:3">
      <c r="A124" s="6"/>
      <c r="B124" s="6"/>
      <c r="C124" s="8"/>
    </row>
    <row r="125" spans="1:3" ht="69">
      <c r="A125" s="141" t="s">
        <v>29</v>
      </c>
      <c r="B125" s="141">
        <v>1205</v>
      </c>
      <c r="C125" s="62" t="s">
        <v>127</v>
      </c>
    </row>
    <row r="126" spans="1:3">
      <c r="A126" s="141" t="s">
        <v>25</v>
      </c>
      <c r="B126" s="141">
        <v>12001</v>
      </c>
      <c r="C126" s="137" t="s">
        <v>14</v>
      </c>
    </row>
    <row r="127" spans="1:3" ht="34.5">
      <c r="A127" s="141" t="s">
        <v>26</v>
      </c>
      <c r="B127" s="141" t="s">
        <v>91</v>
      </c>
      <c r="C127" s="16"/>
    </row>
    <row r="128" spans="1:3" ht="34.5">
      <c r="A128" s="141" t="s">
        <v>27</v>
      </c>
      <c r="B128" s="141" t="s">
        <v>92</v>
      </c>
      <c r="C128" s="102"/>
    </row>
    <row r="129" spans="1:3">
      <c r="A129" s="141" t="s">
        <v>21</v>
      </c>
      <c r="B129" s="141" t="s">
        <v>20</v>
      </c>
      <c r="C129" s="17"/>
    </row>
    <row r="130" spans="1:3" ht="51.75">
      <c r="A130" s="141" t="s">
        <v>15</v>
      </c>
      <c r="B130" s="141" t="s">
        <v>93</v>
      </c>
      <c r="C130" s="18"/>
    </row>
    <row r="131" spans="1:3">
      <c r="A131" s="180" t="s">
        <v>30</v>
      </c>
      <c r="B131" s="185"/>
      <c r="C131" s="20"/>
    </row>
    <row r="132" spans="1:3">
      <c r="A132" s="193" t="s">
        <v>166</v>
      </c>
      <c r="B132" s="193"/>
      <c r="C132" s="150">
        <f>'3'!C132</f>
        <v>900</v>
      </c>
    </row>
    <row r="133" spans="1:3">
      <c r="A133" s="174" t="s">
        <v>28</v>
      </c>
      <c r="B133" s="175"/>
      <c r="C133" s="20">
        <f>'3'!C133</f>
        <v>101466</v>
      </c>
    </row>
    <row r="134" spans="1:3">
      <c r="C134" s="8"/>
    </row>
  </sheetData>
  <mergeCells count="30">
    <mergeCell ref="A5:C5"/>
    <mergeCell ref="A131:B131"/>
    <mergeCell ref="A132:B132"/>
    <mergeCell ref="A7:C7"/>
    <mergeCell ref="A98:B98"/>
    <mergeCell ref="A19:B19"/>
    <mergeCell ref="A20:B20"/>
    <mergeCell ref="A21:B21"/>
    <mergeCell ref="A29:B29"/>
    <mergeCell ref="A30:B30"/>
    <mergeCell ref="A31:B31"/>
    <mergeCell ref="A43:B43"/>
    <mergeCell ref="A44:B44"/>
    <mergeCell ref="A45:B45"/>
    <mergeCell ref="A46:B46"/>
    <mergeCell ref="A47:B47"/>
    <mergeCell ref="A48:B48"/>
    <mergeCell ref="A52:B52"/>
    <mergeCell ref="A59:B59"/>
    <mergeCell ref="A116:B116"/>
    <mergeCell ref="A117:B117"/>
    <mergeCell ref="A133:B133"/>
    <mergeCell ref="A60:B60"/>
    <mergeCell ref="A68:B68"/>
    <mergeCell ref="A71:B71"/>
    <mergeCell ref="A88:B88"/>
    <mergeCell ref="A86:B86"/>
    <mergeCell ref="A108:B108"/>
    <mergeCell ref="A96:B96"/>
    <mergeCell ref="A106:B106"/>
  </mergeCells>
  <conditionalFormatting sqref="B122">
    <cfRule type="expression" dxfId="0" priority="1" stopIfTrue="1">
      <formula>#REF!=1</formula>
    </cfRule>
  </conditionalFormatting>
  <pageMargins left="0.2" right="0" top="0.25" bottom="0.25" header="0.3" footer="0.3"/>
  <pageSetup paperSize="9" scale="65" fitToHeight="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https:/mul2.gov.am/tasks/704874/oneclick/havelvacner-18.11.2022.xlsx?token=96248e46f9b85785ff94a329398f18d8</cp:keywords>
  <cp:lastModifiedBy>Lusine.Mkrtchyan</cp:lastModifiedBy>
  <cp:lastPrinted>2023-11-08T08:34:49Z</cp:lastPrinted>
  <dcterms:created xsi:type="dcterms:W3CDTF">2003-05-20T07:22:10Z</dcterms:created>
  <dcterms:modified xsi:type="dcterms:W3CDTF">2023-12-13T11:15:30Z</dcterms:modified>
</cp:coreProperties>
</file>