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_2023\16. Մեքենա մաքսային\Ekamutov_8.2 mlnd verjnakan\"/>
    </mc:Choice>
  </mc:AlternateContent>
  <bookViews>
    <workbookView xWindow="0" yWindow="0" windowWidth="24000" windowHeight="9045"/>
  </bookViews>
  <sheets>
    <sheet name="Հավելված 1" sheetId="27" r:id="rId1"/>
    <sheet name="Հավելված 2" sheetId="28" r:id="rId2"/>
    <sheet name="Հավելված 3" sheetId="24" r:id="rId3"/>
    <sheet name="Հավելված 4" sheetId="5" r:id="rId4"/>
    <sheet name="Հավելված 5 աղյուսակներ 1,2" sheetId="7" r:id="rId5"/>
  </sheets>
  <externalReferences>
    <externalReference r:id="rId6"/>
  </externalReferences>
  <definedNames>
    <definedName name="_xlnm._FilterDatabase" localSheetId="3" hidden="1">'Հավելված 4'!$F$1:$F$9</definedName>
    <definedName name="_xlnm._FilterDatabase" localSheetId="4" hidden="1">'Հավելված 5 աղյուսակներ 1,2'!$A$1:$A$33</definedName>
    <definedName name="_xlnm.Print_Area" localSheetId="2">'Հավելված 3'!$A$1:$D$28</definedName>
    <definedName name="_xlnm.Print_Area" localSheetId="3">'Հավելված 4'!$A$1:$G$38</definedName>
    <definedName name="_xlnm.Print_Area" localSheetId="4">'Հավելված 5 աղյուսակներ 1,2'!$A$1:$C$62</definedName>
    <definedName name="_xlnm.Print_Titles" localSheetId="2">'Հավելված 3'!$6:$7</definedName>
    <definedName name="_xlnm.Print_Titles" localSheetId="3">'Հավելված 4'!$8:$9</definedName>
  </definedNames>
  <calcPr calcId="152511"/>
</workbook>
</file>

<file path=xl/calcChain.xml><?xml version="1.0" encoding="utf-8"?>
<calcChain xmlns="http://schemas.openxmlformats.org/spreadsheetml/2006/main">
  <c r="C52" i="7" l="1"/>
  <c r="B26" i="7"/>
  <c r="B56" i="7" s="1"/>
  <c r="B27" i="7"/>
  <c r="B57" i="7" s="1"/>
  <c r="G37" i="5"/>
  <c r="G36" i="5" s="1"/>
  <c r="G35" i="5" s="1"/>
  <c r="G34" i="5" s="1"/>
  <c r="G32" i="5" s="1"/>
  <c r="G30" i="5" s="1"/>
  <c r="F30" i="5"/>
  <c r="G28" i="5"/>
  <c r="G27" i="5"/>
  <c r="G26" i="5"/>
  <c r="G25" i="5"/>
  <c r="G23" i="5" s="1"/>
  <c r="G21" i="5" s="1"/>
  <c r="D17" i="24"/>
  <c r="C62" i="7" l="1"/>
  <c r="C32" i="7"/>
  <c r="D23" i="24"/>
  <c r="D10" i="24" s="1"/>
  <c r="D9" i="24" s="1"/>
  <c r="D8" i="24" s="1"/>
  <c r="G19" i="5"/>
  <c r="G18" i="5" s="1"/>
  <c r="G16" i="5" s="1"/>
  <c r="G14" i="5" s="1"/>
  <c r="G12" i="5" s="1"/>
  <c r="G10" i="5" s="1"/>
  <c r="C22" i="7"/>
  <c r="B8" i="27" l="1"/>
  <c r="B10" i="28"/>
  <c r="B8" i="28"/>
  <c r="B7" i="27" s="1"/>
  <c r="B9" i="27" s="1"/>
</calcChain>
</file>

<file path=xl/sharedStrings.xml><?xml version="1.0" encoding="utf-8"?>
<sst xmlns="http://schemas.openxmlformats.org/spreadsheetml/2006/main" count="174" uniqueCount="99">
  <si>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</si>
  <si>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</si>
  <si>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</si>
  <si>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</si>
  <si>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</si>
  <si>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</si>
  <si>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</si>
  <si>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</si>
  <si>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</si>
  <si>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</si>
  <si>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անվանումը՝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</si>
  <si>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</si>
  <si>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</si>
  <si>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</si>
  <si>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</si>
  <si>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</si>
  <si>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</si>
  <si>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</si>
  <si>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</si>
  <si>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</si>
  <si>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</si>
  <si>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</si>
  <si>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</si>
  <si>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</si>
  <si>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</si>
  <si>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 xml:space="preserve"> Ծառայությունների մատուցում </t>
  </si>
  <si>
    <t>Հավելված N 3</t>
  </si>
  <si>
    <t>Բյուջետային հատկացումների գլխավոր կարգադրիչների,  ծրագրերի և միջոցառումների անվանումները</t>
  </si>
  <si>
    <t>ԸՆԴԱՄԵՆԸ</t>
  </si>
  <si>
    <t>Ծրագրի միջոցառումներ</t>
  </si>
  <si>
    <t xml:space="preserve">Տարի </t>
  </si>
  <si>
    <t>Ծրագիր</t>
  </si>
  <si>
    <t>Միջոցառում</t>
  </si>
  <si>
    <t xml:space="preserve"> Ծրագրի անվանումը՝</t>
  </si>
  <si>
    <t xml:space="preserve"> Ծրագրի նպատակը՝</t>
  </si>
  <si>
    <t xml:space="preserve"> Վերջնական արդյունքի նկարագրությունը՝</t>
  </si>
  <si>
    <t xml:space="preserve"> Միջոցառման նկարագրությունը`</t>
  </si>
  <si>
    <t>ծրագիր</t>
  </si>
  <si>
    <t>միջոցառում</t>
  </si>
  <si>
    <t>բաժին</t>
  </si>
  <si>
    <t>խումբ</t>
  </si>
  <si>
    <t>դաս</t>
  </si>
  <si>
    <t>Աղյուսակ N 1</t>
  </si>
  <si>
    <t>Աղյուսակ N 2</t>
  </si>
  <si>
    <t xml:space="preserve"> Միջոցառման տեսակը</t>
  </si>
  <si>
    <t xml:space="preserve"> ՀՀ պետական եկամուտների կոմիտե </t>
  </si>
  <si>
    <t xml:space="preserve"> Միջոցառման անվանումը`</t>
  </si>
  <si>
    <t>ՄԱՍ 1. ՊԵՏԱԿԱՆ ՄԱՐՄՆԻ ԳԾՈՎ ԱՐԴՅՈՒՆՔԱՅԻՆ (ԿԱՏԱՐՈՂԱԿԱՆ) ՑՈՒՑԱՆԻՇՆԵՐԸ</t>
  </si>
  <si>
    <t xml:space="preserve"> 11001</t>
  </si>
  <si>
    <t xml:space="preserve"> Ծառայությունների մատուցում</t>
  </si>
  <si>
    <t>Հավելված N 4</t>
  </si>
  <si>
    <t>Հավելված N 5</t>
  </si>
  <si>
    <t>հազ. դրամներով</t>
  </si>
  <si>
    <t xml:space="preserve"> ԸՆԹԱՑԻԿ ԾԱԽՍԵՐ</t>
  </si>
  <si>
    <t xml:space="preserve"> 1023 </t>
  </si>
  <si>
    <t xml:space="preserve"> Հարկային և մաքսային ծառայություններ</t>
  </si>
  <si>
    <t xml:space="preserve"> ԾԱՌԱՅՈՒԹՅՈՒՆՆԵՐԻ  ԵՎ   ԱՊՐԱՆՔՆԵՐԻ  ՁԵՌՔԲԵՐՈՒՄ</t>
  </si>
  <si>
    <t>Ծրագրի դասիչը՝</t>
  </si>
  <si>
    <t>Միջոցառման դասիչը՝</t>
  </si>
  <si>
    <t xml:space="preserve"> Հարկային և մաքսային ծառայություններ </t>
  </si>
  <si>
    <t>Նկարագրությունը՝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</si>
  <si>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 </t>
  </si>
  <si>
    <t>Միջոցառման տեսակը՝</t>
  </si>
  <si>
    <t xml:space="preserve"> Ծառայությունը մատուցող կազմակերպության անվանումը </t>
  </si>
  <si>
    <t xml:space="preserve"> Պայմանագրային այլ ծառայությունների ձեռքբերում</t>
  </si>
  <si>
    <t xml:space="preserve"> - Ներկայացուցչական ծախսեր</t>
  </si>
  <si>
    <t xml:space="preserve"> Հարկային և մաքսային քաղաքականության մշակման, պլանավորման, մոնիտորինգի, ծրագրերի համակարգման, գանձման, վերահսկողության և աջակցության ծառայություններ</t>
  </si>
  <si>
    <t xml:space="preserve">Նկարագրությունը` </t>
  </si>
  <si>
    <t xml:space="preserve">Միջոցառման դասիչը` </t>
  </si>
  <si>
    <t xml:space="preserve">Միջոցառման անվանումը` </t>
  </si>
  <si>
    <t xml:space="preserve">Միջոցառման տեսակը` </t>
  </si>
  <si>
    <t xml:space="preserve">Ծառայությունը մատուցող կազմակերպության(ների) անվանում(ներ)ը` </t>
  </si>
  <si>
    <t xml:space="preserve">Ծրագրի դասիչը` </t>
  </si>
  <si>
    <t>Հավելված  N 1</t>
  </si>
  <si>
    <t>«ՀԱՅԱՍՏԱՆԻ ՀԱՆՐԱՊԵՏՈՒԹՅԱՆ 2023 ԹՎԱԿԱՆԻ ՊԵՏԱԿԱՆ ԲՅՈՒՋԵԻ ՄԱՍԻՆ» ՀԱՅԱՍՏԱՆԻ ՀԱՆՐԱՊԵՏՈՒԹՅԱՆ ՕՐԵՆՔԻ N 2 ՀՈԴՎԱԾԻ ԱՂՅՈՒՍԱԿՈՒՄ ԿԱՏԱՐՎՈՂ ՓՈՓՈԽՈՒԹՅՈՒՆՆԵՐԸ</t>
  </si>
  <si>
    <t>1. Եկամուտների գծով</t>
  </si>
  <si>
    <t>2. Ծախսերի գծով</t>
  </si>
  <si>
    <t>3. Դեֆիցիտը (պակասուրդը)</t>
  </si>
  <si>
    <t xml:space="preserve">«ՀԱՅԱՍՏԱՆԻ ՀԱՆՐԱՊԵՏՈՒԹՅԱՆ 2023 ԹՎԱԿԱՆԻ ՊԵՏԱԿԱՆ ԲՅՈՒՋԵԻ ՄԱՍԻՆ» ՀԱՅԱՍՏԱՆԻ ՀԱՆՐԱՊԵՏՈՒԹՅԱՆ ՕՐԵՆՔԻ N 6 ՀՈԴՎԱԾԻ ԵՎ ՀԱՅԱՍՏԱՆԻ ՀԱՆՐԱՊԵՏՈՒԹՅԱՆ ԿԱՌԱՎԱՐՈՒԹՅԱՆ 2022 ԹՎԱԿԱՆԻ ԴԵԿՏԵՄԲԵՐԻ 29-Ի N 2111-Ն ՈՐՈՇՄԱՆ N 2 ՀԱՎԵԼՎԱԾԻ ԱՂՅՈՒՍԱԿՆԵՐՈՒՄ ԿԱՏԱՐՎՈՂ ՓՈՓՈԽՈՒԹՅՈՒՆՆԵՐԸ </t>
  </si>
  <si>
    <t>Պետական բյուջեի եկամուտները</t>
  </si>
  <si>
    <t xml:space="preserve">Ցուցանիշների փոփոխությունը (ավելացումները նշված են դրական նշանով)  </t>
  </si>
  <si>
    <t>Տարի</t>
  </si>
  <si>
    <t>Հարկային եկամուտներ և պետական տուրքեր</t>
  </si>
  <si>
    <t>Հավելված  N 2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</si>
  <si>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</si>
  <si>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</si>
  <si>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</si>
  <si>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</si>
  <si>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</si>
  <si>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ՀԱՅԱՍՏԱՆԻ ՀԱՆՐԱՊԵՏՈՒԹՅԱՆ ԿԱՌԱՎԱՐՈՒԹՅԱՆ 2022 ԹՎԱԿԱՆԻ ԴԵԿՏԵՄԲԵՐԻ 29-Ի N 2111-Ն ՈՐՈՇՄԱՆ NN 3 ԵՎ 4 ՀԱՎԵԼՎԱԾՆԵՐԻ ԱՂՅՈՒՍԱԿՆԵՐՈՒՄ ԿԱՏԱՐՎՈՂ ՓՈՓՈԽՈՒԹՅՈՒՆՆԵՐԸ ՈՒ ԼՐԱՑՈՒՄՆԵՐԸ</t>
  </si>
  <si>
    <t>Ցուցանիշների փոփոխությունը (ավելացումները ներկայացված են դրական նշանով)</t>
  </si>
  <si>
    <t>ՀԱՅԱՍՏԱՆԻ ՀԱՆՐԱՊԵՏՈՒԹՅԱՆ ԿԱՌԱՎԱՐՈՒԹՅԱՆ 2022 ԹՎԱԿԱՆԻ ԴԵԿՏԵՄԲԵՐԻ 29-Ի N 2111-Ն ՈՐՈՇՄԱՆ  N 9.1 ՀԱՎԵԼՎԱԾԻ  N 9.1.27 ԱՂՅՈՒՍԱԿՈՒՄ ԿԱՏԱՐՎՈՂ ՓՈՓՈԽՈՒԹՅՈՒՆՆԵՐԸ ՈՒ ԼՐԱՑՈՒՄՆԵՐԸ</t>
  </si>
  <si>
    <t>ԵՏՄ անդամ չհանդիսացող պետություններից ՀՀ ֆիզիկական անձանց կողմից անձնական օգտագործման համար ներմուծման դեպքում պետական աջակցություն</t>
  </si>
  <si>
    <t xml:space="preserve">ԵՏՄ անդամ չհանդիսացող պետություններից ՀՀ ժամանակավոր ներմուծված և չվերաարտահանված թեթև մարդատար տրանսպորտային միջոցների մաքսային ձևակերպումների փոխհատուցում </t>
  </si>
  <si>
    <t>«ՀԱՅԱՍՏԱՆԻ ՀԱՆՐԱՊԵՏՈՒԹՅԱՆ 2023 ԹՎԱԿԱՆԻ ՊԵՏԱԿԱՆ ԲՅՈՒՋԵԻ ՄԱՍԻՆ» ՀԱՅԱՍՏԱՆԻ ՀԱՆՐԱՊԵՏՈՒԹՅԱՆ ՕՐԵՆՔԻ N 1 ՀԱՎԵԼՎԱԾԻ N 2 ԱՂՅՈՒՍԱԿՈՒՄ ԵՎ ՀԱՅԱՍՏԱՆԻ ՀԱՆՐԱՊԵՏՈՒԹՅԱՆ ԿԱՌԱՎԱՐՈՒԹՅԱՆ 2022 ԹՎԱԿԱՆԻ ԴԵԿՏԵՄԲԵՐԻ 29-Ի N 2111-Ն ՈՐՈՇՄԱՆ N 5 ՀԱՎԵԼՎԱԾԻ N 1 ԱՂՅՈՒՍԱԿՈՒՄ ԿԱՏԱՐՎՈՂ ՓՈՓՈԽՈՒԹՅՈՒՆՆԵՐԸ ՈՒ ԼՐԱՑՈՒՄՆԵՐԸ</t>
  </si>
  <si>
    <t xml:space="preserve"> Մաքսային ձևակերպումների ենթակա տրանսպորտային միջոցների քանակ, հատ </t>
  </si>
  <si>
    <t>ՀԱՅԱՍՏԱՆԻ ՀԱՆՐԱՊԵՏՈՒԹՅԱՆ ԿԱՌԱՎԱՐՈՒԹՅԱՆ 2022 ԹՎԱԿԱՆԻ ԴԵԿՏԵՄԲԵՐԻ 29-Ի N 2111-Ն ՈՐՈՇՄԱՆ N 9 ՀԱՎԵԼՎԱԾԻ N 9.25 ԱՂՅՈՒՍԱԿՈՒՄ ԿԱՏԱՐՎՈՂ ՓՈՓՈԽՈՒԹՅՈՒՆՆԵՐԸ ՈՒ ԼՐԱՑՈՒՄՆԵՐԸ</t>
  </si>
  <si>
    <t xml:space="preserve">ՀՀ կառավարության 2023 թվականի </t>
  </si>
  <si>
    <t>___________  ___-ի N _______    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</si>
</sst>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1" formatCode="_-* #,##0.00\ _₽_-;\-* #,##0.00\ _₽_-;_-* &quot;-&quot;??\ _₽_-;_-@_-"/>
    <numFmt numFmtId="172" formatCode="_-* #,##0\ _₽_-;\-* #,##0\ _₽_-;_-* &quot;-&quot;??\ _₽_-;_-@_-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1"/>
      <name val="GHEA Grapalat"/>
      <family val="3"/>
    </font>
    <font>
      <sz val="11"/>
      <color theme="1"/>
      <name val="GHEA Grapalat"/>
      <family val="3"/>
    </font>
    <font>
      <sz val="10"/>
      <name val="Star"/>
      <family val="1"/>
    </font>
    <font>
      <sz val="8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67" fontId="10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0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0" fontId="4" fillId="0" borderId="0"/>
    <xf numFmtId="0" fontId="14" fillId="3" borderId="0" applyNumberFormat="0" applyBorder="0" applyAlignment="0" applyProtection="0"/>
    <xf numFmtId="0" fontId="12" fillId="0" borderId="0"/>
    <xf numFmtId="0" fontId="3" fillId="0" borderId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7" borderId="0" applyNumberFormat="0" applyBorder="0" applyAlignment="0" applyProtection="0"/>
    <xf numFmtId="0" fontId="11" fillId="13" borderId="0" applyNumberFormat="0" applyBorder="0" applyAlignment="0" applyProtection="0"/>
    <xf numFmtId="0" fontId="11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4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10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9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5" borderId="0" applyNumberFormat="0" applyBorder="0" applyAlignment="0" applyProtection="0"/>
    <xf numFmtId="0" fontId="17" fillId="22" borderId="6" applyNumberFormat="0" applyAlignment="0" applyProtection="0"/>
    <xf numFmtId="0" fontId="18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6" applyNumberFormat="0" applyAlignment="0" applyProtection="0"/>
    <xf numFmtId="0" fontId="25" fillId="0" borderId="11" applyNumberFormat="0" applyFill="0" applyAlignment="0" applyProtection="0"/>
    <xf numFmtId="0" fontId="26" fillId="24" borderId="0" applyNumberFormat="0" applyBorder="0" applyAlignment="0" applyProtection="0"/>
    <xf numFmtId="1" fontId="32" fillId="0" borderId="0"/>
    <xf numFmtId="1" fontId="32" fillId="0" borderId="0"/>
    <xf numFmtId="1" fontId="32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27" fillId="22" borderId="13" applyNumberFormat="0" applyAlignment="0" applyProtection="0"/>
    <xf numFmtId="0" fontId="31" fillId="0" borderId="0"/>
    <xf numFmtId="0" fontId="31" fillId="0" borderId="0"/>
    <xf numFmtId="0" fontId="31" fillId="0" borderId="0"/>
    <xf numFmtId="0" fontId="28" fillId="0" borderId="0" applyNumberFormat="0" applyFill="0" applyBorder="0" applyAlignment="0" applyProtection="0"/>
    <xf numFmtId="0" fontId="29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13" fillId="0" borderId="0"/>
    <xf numFmtId="1" fontId="32" fillId="0" borderId="0"/>
    <xf numFmtId="0" fontId="3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12" fillId="0" borderId="0">
      <alignment vertical="center"/>
    </xf>
    <xf numFmtId="0" fontId="40" fillId="0" borderId="0"/>
  </cellStyleXfs>
  <cellXfs count="129">
    <xf numFmtId="0" fontId="0" fillId="0" borderId="0" xfId="0" applyFill="1" applyBorder="1" applyAlignment="1">
      <alignment horizontal="left" vertical="top"/>
    </xf>
    <xf numFmtId="0" fontId="7" fillId="0" borderId="0" xfId="0" applyFont="1"/>
    <xf numFmtId="0" fontId="6" fillId="0" borderId="0" xfId="0" applyFont="1" applyFill="1" applyAlignment="1">
      <alignment wrapText="1"/>
    </xf>
    <xf numFmtId="0" fontId="6" fillId="0" borderId="0" xfId="0" applyFont="1"/>
    <xf numFmtId="166" fontId="7" fillId="0" borderId="0" xfId="0" applyNumberFormat="1" applyFont="1"/>
    <xf numFmtId="168" fontId="7" fillId="0" borderId="0" xfId="0" applyNumberFormat="1" applyFont="1"/>
    <xf numFmtId="0" fontId="33" fillId="2" borderId="17" xfId="0" applyFont="1" applyFill="1" applyBorder="1" applyAlignment="1">
      <alignment horizontal="left" vertical="top" wrapText="1"/>
    </xf>
    <xf numFmtId="166" fontId="33" fillId="2" borderId="17" xfId="0" applyNumberFormat="1" applyFont="1" applyFill="1" applyBorder="1" applyAlignment="1">
      <alignment horizontal="center" vertical="center" wrapText="1"/>
    </xf>
    <xf numFmtId="166" fontId="8" fillId="2" borderId="0" xfId="3" applyNumberFormat="1" applyFont="1" applyFill="1" applyAlignment="1">
      <alignment horizontal="right" vertical="center"/>
    </xf>
    <xf numFmtId="0" fontId="33" fillId="2" borderId="2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vertical="top" wrapText="1"/>
    </xf>
    <xf numFmtId="0" fontId="33" fillId="2" borderId="0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wrapText="1"/>
    </xf>
    <xf numFmtId="166" fontId="8" fillId="0" borderId="0" xfId="3" applyNumberFormat="1" applyFont="1" applyAlignment="1">
      <alignment horizontal="right" vertical="center"/>
    </xf>
    <xf numFmtId="165" fontId="33" fillId="0" borderId="0" xfId="92" applyNumberFormat="1" applyFont="1" applyFill="1" applyBorder="1" applyAlignment="1">
      <alignment horizontal="right" vertical="center"/>
    </xf>
    <xf numFmtId="166" fontId="33" fillId="0" borderId="17" xfId="0" applyNumberFormat="1" applyFont="1" applyFill="1" applyBorder="1" applyAlignment="1">
      <alignment horizontal="center" vertical="center" wrapText="1"/>
    </xf>
    <xf numFmtId="0" fontId="33" fillId="2" borderId="17" xfId="0" applyFont="1" applyFill="1" applyBorder="1" applyAlignment="1">
      <alignment vertical="center" wrapText="1"/>
    </xf>
    <xf numFmtId="0" fontId="33" fillId="2" borderId="17" xfId="0" applyFont="1" applyFill="1" applyBorder="1" applyAlignment="1">
      <alignment horizontal="center" vertical="center" wrapText="1"/>
    </xf>
    <xf numFmtId="43" fontId="7" fillId="0" borderId="0" xfId="0" applyNumberFormat="1" applyFont="1"/>
    <xf numFmtId="0" fontId="7" fillId="0" borderId="0" xfId="0" applyFont="1" applyFill="1" applyAlignment="1"/>
    <xf numFmtId="0" fontId="7" fillId="0" borderId="0" xfId="0" applyFont="1" applyBorder="1"/>
    <xf numFmtId="166" fontId="33" fillId="0" borderId="0" xfId="92" applyNumberFormat="1" applyFont="1" applyFill="1" applyBorder="1" applyAlignment="1">
      <alignment horizontal="right" vertical="center"/>
    </xf>
    <xf numFmtId="0" fontId="7" fillId="0" borderId="17" xfId="0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2" borderId="17" xfId="0" applyFont="1" applyFill="1" applyBorder="1" applyAlignment="1">
      <alignment horizontal="left" vertical="center" wrapText="1"/>
    </xf>
    <xf numFmtId="0" fontId="33" fillId="2" borderId="17" xfId="0" applyFont="1" applyFill="1" applyBorder="1" applyAlignment="1">
      <alignment horizontal="center" vertical="top" wrapText="1"/>
    </xf>
    <xf numFmtId="0" fontId="33" fillId="2" borderId="0" xfId="0" applyFont="1" applyFill="1"/>
    <xf numFmtId="0" fontId="8" fillId="2" borderId="1" xfId="0" applyFont="1" applyFill="1" applyBorder="1" applyAlignment="1">
      <alignment vertical="top" wrapText="1"/>
    </xf>
    <xf numFmtId="0" fontId="33" fillId="2" borderId="1" xfId="0" applyFont="1" applyFill="1" applyBorder="1" applyAlignment="1">
      <alignment horizontal="left" vertical="top" wrapText="1"/>
    </xf>
    <xf numFmtId="0" fontId="33" fillId="2" borderId="0" xfId="0" applyFont="1" applyFill="1" applyAlignment="1">
      <alignment horizontal="justify"/>
    </xf>
    <xf numFmtId="0" fontId="33" fillId="2" borderId="17" xfId="0" applyFont="1" applyFill="1" applyBorder="1" applyAlignment="1">
      <alignment vertical="top" wrapText="1"/>
    </xf>
    <xf numFmtId="168" fontId="33" fillId="2" borderId="0" xfId="0" applyNumberFormat="1" applyFont="1" applyFill="1"/>
    <xf numFmtId="0" fontId="33" fillId="2" borderId="17" xfId="0" applyFont="1" applyFill="1" applyBorder="1" applyAlignment="1">
      <alignment horizontal="left" vertical="center"/>
    </xf>
    <xf numFmtId="0" fontId="33" fillId="2" borderId="17" xfId="0" applyFont="1" applyFill="1" applyBorder="1" applyAlignment="1">
      <alignment horizontal="left" vertical="top"/>
    </xf>
    <xf numFmtId="164" fontId="33" fillId="2" borderId="0" xfId="3" applyFont="1" applyFill="1"/>
    <xf numFmtId="43" fontId="33" fillId="2" borderId="0" xfId="0" applyNumberFormat="1" applyFont="1" applyFill="1"/>
    <xf numFmtId="170" fontId="33" fillId="2" borderId="0" xfId="3" applyNumberFormat="1" applyFont="1" applyFill="1"/>
    <xf numFmtId="0" fontId="7" fillId="0" borderId="17" xfId="0" applyFont="1" applyBorder="1" applyAlignment="1">
      <alignment horizontal="center" vertical="center" wrapText="1"/>
    </xf>
    <xf numFmtId="0" fontId="33" fillId="2" borderId="16" xfId="0" applyFont="1" applyFill="1" applyBorder="1" applyAlignment="1">
      <alignment horizontal="center" vertical="top" wrapText="1"/>
    </xf>
    <xf numFmtId="0" fontId="33" fillId="2" borderId="17" xfId="0" applyFont="1" applyFill="1" applyBorder="1" applyAlignment="1">
      <alignment horizontal="center" vertical="top" wrapText="1"/>
    </xf>
    <xf numFmtId="0" fontId="33" fillId="0" borderId="17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left" vertical="top"/>
    </xf>
    <xf numFmtId="0" fontId="37" fillId="0" borderId="0" xfId="0" applyFont="1" applyFill="1" applyBorder="1" applyAlignment="1">
      <alignment horizontal="left" vertical="center"/>
    </xf>
    <xf numFmtId="0" fontId="33" fillId="0" borderId="17" xfId="0" applyFont="1" applyFill="1" applyBorder="1" applyAlignment="1">
      <alignment horizontal="center" vertical="center" textRotation="90" wrapText="1"/>
    </xf>
    <xf numFmtId="168" fontId="37" fillId="0" borderId="0" xfId="0" applyNumberFormat="1" applyFont="1" applyFill="1" applyBorder="1" applyAlignment="1">
      <alignment horizontal="left" vertical="top"/>
    </xf>
    <xf numFmtId="0" fontId="37" fillId="0" borderId="0" xfId="0" applyFont="1" applyFill="1" applyBorder="1" applyAlignment="1">
      <alignment horizontal="center" vertical="center"/>
    </xf>
    <xf numFmtId="169" fontId="33" fillId="2" borderId="17" xfId="0" applyNumberFormat="1" applyFont="1" applyFill="1" applyBorder="1" applyAlignment="1">
      <alignment horizontal="right" vertical="top" wrapText="1"/>
    </xf>
    <xf numFmtId="39" fontId="33" fillId="2" borderId="17" xfId="0" applyNumberFormat="1" applyFont="1" applyFill="1" applyBorder="1" applyAlignment="1">
      <alignment horizontal="right" vertical="top" wrapText="1"/>
    </xf>
    <xf numFmtId="0" fontId="33" fillId="2" borderId="16" xfId="0" applyFont="1" applyFill="1" applyBorder="1" applyAlignment="1">
      <alignment horizontal="center" vertical="top" wrapText="1"/>
    </xf>
    <xf numFmtId="0" fontId="33" fillId="2" borderId="17" xfId="0" applyFont="1" applyFill="1" applyBorder="1" applyAlignment="1">
      <alignment horizontal="center" vertical="top" wrapText="1"/>
    </xf>
    <xf numFmtId="0" fontId="33" fillId="0" borderId="0" xfId="0" applyFont="1" applyFill="1"/>
    <xf numFmtId="0" fontId="8" fillId="0" borderId="0" xfId="0" applyFont="1" applyFill="1" applyAlignment="1">
      <alignment horizontal="right"/>
    </xf>
    <xf numFmtId="0" fontId="33" fillId="0" borderId="0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wrapText="1"/>
    </xf>
    <xf numFmtId="0" fontId="8" fillId="0" borderId="0" xfId="18" applyFont="1" applyAlignment="1">
      <alignment vertical="top" wrapText="1"/>
    </xf>
    <xf numFmtId="0" fontId="8" fillId="0" borderId="0" xfId="18" applyFont="1" applyAlignment="1">
      <alignment horizontal="left" vertical="top" wrapText="1"/>
    </xf>
    <xf numFmtId="0" fontId="38" fillId="0" borderId="0" xfId="0" applyFont="1" applyBorder="1" applyAlignment="1">
      <alignment horizontal="right"/>
    </xf>
    <xf numFmtId="0" fontId="38" fillId="0" borderId="0" xfId="0" applyFont="1" applyBorder="1" applyAlignment="1"/>
    <xf numFmtId="0" fontId="33" fillId="0" borderId="18" xfId="0" applyFont="1" applyFill="1" applyBorder="1" applyAlignment="1">
      <alignment horizontal="center"/>
    </xf>
    <xf numFmtId="0" fontId="33" fillId="0" borderId="18" xfId="0" applyFont="1" applyBorder="1" applyAlignment="1">
      <alignment horizontal="center" vertical="center" wrapText="1"/>
    </xf>
    <xf numFmtId="0" fontId="33" fillId="0" borderId="17" xfId="0" applyFont="1" applyBorder="1" applyAlignment="1">
      <alignment vertical="center"/>
    </xf>
    <xf numFmtId="0" fontId="33" fillId="0" borderId="0" xfId="0" applyFont="1" applyFill="1" applyBorder="1"/>
    <xf numFmtId="0" fontId="33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right"/>
    </xf>
    <xf numFmtId="172" fontId="33" fillId="0" borderId="0" xfId="3" applyNumberFormat="1" applyFont="1" applyFill="1" applyBorder="1"/>
    <xf numFmtId="172" fontId="33" fillId="0" borderId="0" xfId="0" applyNumberFormat="1" applyFont="1" applyFill="1" applyBorder="1"/>
    <xf numFmtId="164" fontId="33" fillId="0" borderId="0" xfId="3" applyFont="1" applyFill="1" applyBorder="1"/>
    <xf numFmtId="171" fontId="33" fillId="0" borderId="0" xfId="0" applyNumberFormat="1" applyFont="1" applyFill="1" applyBorder="1"/>
    <xf numFmtId="0" fontId="33" fillId="0" borderId="0" xfId="18" applyFont="1" applyAlignment="1">
      <alignment horizontal="right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Fill="1"/>
    <xf numFmtId="0" fontId="33" fillId="0" borderId="17" xfId="92" applyFont="1" applyFill="1" applyBorder="1" applyAlignment="1">
      <alignment horizontal="center" vertical="center" wrapText="1"/>
    </xf>
    <xf numFmtId="0" fontId="39" fillId="0" borderId="0" xfId="0" applyFont="1" applyFill="1"/>
    <xf numFmtId="49" fontId="33" fillId="0" borderId="17" xfId="93" applyNumberFormat="1" applyFont="1" applyFill="1" applyBorder="1" applyAlignment="1">
      <alignment horizontal="left" vertical="center" wrapText="1" indent="1"/>
    </xf>
    <xf numFmtId="165" fontId="39" fillId="0" borderId="0" xfId="0" applyNumberFormat="1" applyFont="1" applyFill="1"/>
    <xf numFmtId="169" fontId="33" fillId="0" borderId="17" xfId="3" applyNumberFormat="1" applyFont="1" applyFill="1" applyBorder="1" applyAlignment="1">
      <alignment vertical="center"/>
    </xf>
    <xf numFmtId="165" fontId="33" fillId="0" borderId="17" xfId="94" applyNumberFormat="1" applyFont="1" applyFill="1" applyBorder="1" applyAlignment="1">
      <alignment horizontal="right" vertical="center" wrapText="1"/>
    </xf>
    <xf numFmtId="165" fontId="33" fillId="0" borderId="17" xfId="93" applyNumberFormat="1" applyFont="1" applyFill="1" applyBorder="1" applyAlignment="1">
      <alignment horizontal="right" vertical="center" wrapText="1"/>
    </xf>
    <xf numFmtId="1" fontId="36" fillId="0" borderId="5" xfId="0" applyNumberFormat="1" applyFont="1" applyFill="1" applyBorder="1" applyAlignment="1">
      <alignment vertical="top" shrinkToFi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166" fontId="35" fillId="0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166" fontId="34" fillId="2" borderId="5" xfId="0" applyNumberFormat="1" applyFont="1" applyFill="1" applyBorder="1" applyAlignment="1">
      <alignment vertical="center"/>
    </xf>
    <xf numFmtId="0" fontId="33" fillId="0" borderId="5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0" fontId="37" fillId="2" borderId="5" xfId="0" applyFont="1" applyFill="1" applyBorder="1" applyAlignment="1">
      <alignment horizontal="left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left" vertical="center" wrapText="1"/>
    </xf>
    <xf numFmtId="49" fontId="33" fillId="0" borderId="5" xfId="0" applyNumberFormat="1" applyFont="1" applyFill="1" applyBorder="1" applyAlignment="1">
      <alignment horizontal="center" vertical="center" wrapText="1"/>
    </xf>
    <xf numFmtId="0" fontId="37" fillId="0" borderId="5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left" vertical="center" wrapText="1"/>
    </xf>
    <xf numFmtId="43" fontId="37" fillId="0" borderId="0" xfId="0" applyNumberFormat="1" applyFont="1" applyFill="1" applyBorder="1" applyAlignment="1">
      <alignment horizontal="left" vertical="top"/>
    </xf>
    <xf numFmtId="164" fontId="37" fillId="0" borderId="0" xfId="3" applyFont="1" applyFill="1" applyBorder="1" applyAlignment="1">
      <alignment horizontal="left" vertical="top"/>
    </xf>
    <xf numFmtId="166" fontId="37" fillId="0" borderId="5" xfId="0" applyNumberFormat="1" applyFont="1" applyFill="1" applyBorder="1" applyAlignment="1">
      <alignment vertical="center" wrapText="1"/>
    </xf>
    <xf numFmtId="0" fontId="37" fillId="0" borderId="5" xfId="0" applyFont="1" applyFill="1" applyBorder="1" applyAlignment="1">
      <alignment vertical="center" wrapText="1"/>
    </xf>
    <xf numFmtId="166" fontId="34" fillId="0" borderId="5" xfId="0" applyNumberFormat="1" applyFont="1" applyFill="1" applyBorder="1" applyAlignment="1">
      <alignment vertical="center"/>
    </xf>
    <xf numFmtId="167" fontId="33" fillId="0" borderId="5" xfId="11" applyNumberFormat="1" applyFont="1" applyBorder="1" applyAlignment="1">
      <alignment vertical="center"/>
    </xf>
    <xf numFmtId="0" fontId="8" fillId="0" borderId="0" xfId="18" applyFont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166" fontId="34" fillId="2" borderId="19" xfId="0" applyNumberFormat="1" applyFont="1" applyFill="1" applyBorder="1" applyAlignment="1">
      <alignment horizontal="center" vertical="center"/>
    </xf>
    <xf numFmtId="166" fontId="34" fillId="2" borderId="3" xfId="0" applyNumberFormat="1" applyFont="1" applyFill="1" applyBorder="1" applyAlignment="1">
      <alignment horizontal="center" vertical="center"/>
    </xf>
    <xf numFmtId="166" fontId="34" fillId="2" borderId="4" xfId="0" applyNumberFormat="1" applyFont="1" applyFill="1" applyBorder="1" applyAlignment="1">
      <alignment horizontal="center" vertical="center"/>
    </xf>
    <xf numFmtId="0" fontId="33" fillId="2" borderId="19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" fontId="37" fillId="0" borderId="5" xfId="0" applyNumberFormat="1" applyFont="1" applyFill="1" applyBorder="1" applyAlignment="1">
      <alignment horizontal="center" vertical="center" shrinkToFit="1"/>
    </xf>
    <xf numFmtId="166" fontId="34" fillId="2" borderId="5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33" fillId="0" borderId="17" xfId="0" applyFont="1" applyFill="1" applyBorder="1" applyAlignment="1">
      <alignment horizontal="center" vertical="center" wrapText="1"/>
    </xf>
    <xf numFmtId="0" fontId="33" fillId="2" borderId="15" xfId="0" applyFont="1" applyFill="1" applyBorder="1" applyAlignment="1">
      <alignment horizontal="left" vertical="top" wrapText="1"/>
    </xf>
    <xf numFmtId="0" fontId="33" fillId="2" borderId="16" xfId="0" applyFont="1" applyFill="1" applyBorder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8" fillId="2" borderId="5" xfId="0" applyFont="1" applyFill="1" applyBorder="1" applyAlignment="1">
      <alignment horizontal="left"/>
    </xf>
    <xf numFmtId="0" fontId="33" fillId="2" borderId="15" xfId="0" applyFont="1" applyFill="1" applyBorder="1" applyAlignment="1">
      <alignment horizontal="center" vertical="top" wrapText="1"/>
    </xf>
    <xf numFmtId="0" fontId="33" fillId="2" borderId="16" xfId="0" applyFont="1" applyFill="1" applyBorder="1" applyAlignment="1">
      <alignment horizontal="center" vertical="top" wrapText="1"/>
    </xf>
    <xf numFmtId="0" fontId="41" fillId="0" borderId="0" xfId="0" applyFont="1" applyFill="1" applyAlignment="1">
      <alignment horizontal="right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6" xfId="73"/>
    <cellStyle name="Normal 7" xfId="74"/>
    <cellStyle name="Normal 8" xfId="18"/>
    <cellStyle name="Normal 9" xfId="86"/>
    <cellStyle name="Normal_General 17.02.04" xfId="92"/>
    <cellStyle name="Normal_tax" xfId="93"/>
    <cellStyle name="Normal_turq" xfId="94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ANIKYAN/&#1329;&#1360;&#1348;&#1339;&#1350;&#1333;/_VOROSHMAN%20NAXAGCER_2023/15.&#1350;&#1377;&#1389;&#1377;&#1379;&#1387;&#1390;_&#1359;&#1359;_&#1354;&#1366;_5&#1396;&#1388;&#1398;/3.Havelvac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 աղյուսակներ 1,2"/>
      <sheetName val="Հավելված 6"/>
    </sheetNames>
    <sheetDataSet>
      <sheetData sheetId="0"/>
      <sheetData sheetId="1"/>
      <sheetData sheetId="2">
        <row r="17">
          <cell r="G17">
            <v>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19"/>
  <sheetViews>
    <sheetView tabSelected="1" workbookViewId="0">
      <selection activeCell="C22" sqref="C22"/>
    </sheetView>
  </sheetViews>
  <sheetFormatPr defaultColWidth="10.6640625" defaultRowHeight="17.25"/>
  <cols>
    <col min="1" max="1" width="69" style="51" customWidth="1"/>
    <col min="2" max="2" width="57" style="51" customWidth="1"/>
    <col min="3" max="3" width="32.5" style="51" customWidth="1"/>
    <col min="4" max="4" width="25.1640625" style="51" customWidth="1"/>
    <col min="5" max="5" width="25.6640625" style="51" customWidth="1"/>
    <col min="6" max="6" width="24.33203125" style="51" customWidth="1"/>
    <col min="7" max="9" width="21.83203125" style="51" customWidth="1"/>
    <col min="10" max="10" width="25.83203125" style="51" customWidth="1"/>
    <col min="11" max="11" width="13.83203125" style="51" bestFit="1" customWidth="1"/>
    <col min="12" max="12" width="19" style="51" bestFit="1" customWidth="1"/>
    <col min="13" max="13" width="13" style="51" bestFit="1" customWidth="1"/>
    <col min="14" max="14" width="10.6640625" style="51"/>
    <col min="15" max="15" width="16.6640625" style="51" bestFit="1" customWidth="1"/>
    <col min="16" max="16384" width="10.6640625" style="51"/>
  </cols>
  <sheetData>
    <row r="1" spans="1:258" ht="24" customHeight="1">
      <c r="B1" s="52" t="s">
        <v>73</v>
      </c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4"/>
      <c r="AA1" s="53"/>
      <c r="AB1" s="53"/>
      <c r="AC1" s="53"/>
      <c r="AD1" s="53"/>
      <c r="AE1" s="53"/>
      <c r="AF1" s="53"/>
      <c r="AG1" s="53"/>
      <c r="AH1" s="54"/>
      <c r="AI1" s="53"/>
      <c r="AJ1" s="53"/>
      <c r="AK1" s="53"/>
      <c r="AL1" s="53"/>
      <c r="AM1" s="53"/>
      <c r="AN1" s="53"/>
      <c r="AO1" s="53"/>
      <c r="AP1" s="54"/>
      <c r="AQ1" s="53"/>
      <c r="AR1" s="53"/>
      <c r="AS1" s="53"/>
      <c r="AT1" s="53"/>
      <c r="AU1" s="53"/>
      <c r="AV1" s="53"/>
      <c r="AW1" s="53"/>
      <c r="AX1" s="54"/>
      <c r="AY1" s="53"/>
      <c r="AZ1" s="53"/>
      <c r="BA1" s="53"/>
      <c r="BB1" s="53"/>
      <c r="BC1" s="53"/>
      <c r="BD1" s="53"/>
      <c r="BE1" s="53"/>
      <c r="BF1" s="54"/>
      <c r="BG1" s="53"/>
      <c r="BH1" s="53"/>
      <c r="BI1" s="53"/>
      <c r="BJ1" s="53"/>
      <c r="BK1" s="53"/>
      <c r="BL1" s="53"/>
      <c r="BM1" s="53"/>
      <c r="BN1" s="54"/>
      <c r="BO1" s="53"/>
      <c r="BP1" s="53"/>
      <c r="BQ1" s="53"/>
      <c r="BR1" s="53"/>
      <c r="BS1" s="53"/>
      <c r="BT1" s="53"/>
      <c r="BU1" s="53"/>
      <c r="BV1" s="54"/>
      <c r="BW1" s="53"/>
      <c r="BX1" s="53"/>
      <c r="BY1" s="53"/>
      <c r="BZ1" s="53"/>
      <c r="CA1" s="53"/>
      <c r="CB1" s="53"/>
      <c r="CC1" s="53"/>
      <c r="CD1" s="54"/>
      <c r="CE1" s="53"/>
      <c r="CF1" s="53"/>
      <c r="CG1" s="53"/>
      <c r="CH1" s="53"/>
      <c r="CI1" s="53"/>
      <c r="CJ1" s="53"/>
      <c r="CK1" s="53"/>
      <c r="CL1" s="54"/>
      <c r="CM1" s="53"/>
      <c r="CN1" s="53"/>
      <c r="CO1" s="53"/>
      <c r="CP1" s="53"/>
      <c r="CQ1" s="53"/>
      <c r="CR1" s="53"/>
      <c r="CS1" s="53"/>
      <c r="CT1" s="54"/>
      <c r="CU1" s="53"/>
      <c r="CV1" s="53"/>
      <c r="CW1" s="53"/>
      <c r="CX1" s="53"/>
      <c r="CY1" s="53"/>
      <c r="CZ1" s="53"/>
      <c r="DA1" s="53"/>
      <c r="DB1" s="54"/>
      <c r="DC1" s="53"/>
      <c r="DD1" s="53"/>
      <c r="DE1" s="53"/>
      <c r="DF1" s="53"/>
      <c r="DG1" s="53"/>
      <c r="DH1" s="53"/>
      <c r="DI1" s="53"/>
      <c r="DJ1" s="54"/>
      <c r="DK1" s="53"/>
      <c r="DL1" s="53"/>
      <c r="DM1" s="53"/>
      <c r="DN1" s="53"/>
      <c r="DO1" s="53"/>
      <c r="DP1" s="53"/>
      <c r="DQ1" s="53"/>
      <c r="DR1" s="54"/>
      <c r="DS1" s="53"/>
      <c r="DT1" s="53"/>
      <c r="DU1" s="53"/>
      <c r="DV1" s="53"/>
      <c r="DW1" s="53"/>
      <c r="DX1" s="53"/>
      <c r="DY1" s="53"/>
      <c r="DZ1" s="54"/>
      <c r="EA1" s="53"/>
      <c r="EB1" s="53"/>
      <c r="EC1" s="53"/>
      <c r="ED1" s="53"/>
      <c r="EE1" s="53"/>
      <c r="EF1" s="53"/>
      <c r="EG1" s="53"/>
      <c r="EH1" s="54"/>
      <c r="EI1" s="53"/>
      <c r="EJ1" s="53"/>
      <c r="EK1" s="53"/>
      <c r="EL1" s="53"/>
      <c r="EM1" s="53"/>
      <c r="EN1" s="53"/>
      <c r="EO1" s="53"/>
      <c r="EP1" s="54"/>
      <c r="EQ1" s="53"/>
      <c r="ER1" s="53"/>
      <c r="ES1" s="53"/>
      <c r="ET1" s="53"/>
      <c r="EU1" s="53"/>
      <c r="EV1" s="53"/>
      <c r="EW1" s="53"/>
      <c r="EX1" s="54"/>
      <c r="EY1" s="53"/>
      <c r="EZ1" s="53"/>
      <c r="FA1" s="53"/>
      <c r="FB1" s="53"/>
      <c r="FC1" s="53"/>
      <c r="FD1" s="53"/>
      <c r="FE1" s="53"/>
      <c r="FF1" s="54"/>
      <c r="FG1" s="53"/>
      <c r="FH1" s="53"/>
      <c r="FI1" s="53"/>
      <c r="FJ1" s="53"/>
      <c r="FK1" s="53"/>
      <c r="FL1" s="53"/>
      <c r="FM1" s="53"/>
      <c r="FN1" s="54"/>
      <c r="FO1" s="53"/>
      <c r="FP1" s="53"/>
      <c r="FQ1" s="53"/>
      <c r="FR1" s="53"/>
      <c r="FS1" s="53"/>
      <c r="FT1" s="53"/>
      <c r="FU1" s="53"/>
      <c r="FV1" s="54"/>
      <c r="FW1" s="53"/>
      <c r="FX1" s="53"/>
      <c r="FY1" s="53"/>
      <c r="FZ1" s="53"/>
      <c r="GA1" s="53"/>
      <c r="GB1" s="53"/>
      <c r="GC1" s="53"/>
      <c r="GD1" s="54"/>
      <c r="GE1" s="53"/>
      <c r="GF1" s="53"/>
      <c r="GG1" s="53"/>
      <c r="GH1" s="53"/>
      <c r="GI1" s="53"/>
      <c r="GJ1" s="53"/>
      <c r="GK1" s="53"/>
      <c r="GL1" s="54"/>
      <c r="GM1" s="53"/>
      <c r="GN1" s="53"/>
      <c r="GO1" s="53"/>
      <c r="GP1" s="53"/>
      <c r="GQ1" s="53"/>
      <c r="GR1" s="53"/>
      <c r="GS1" s="53"/>
      <c r="GT1" s="54"/>
      <c r="GU1" s="53"/>
      <c r="GV1" s="53"/>
      <c r="GW1" s="53"/>
      <c r="GX1" s="53"/>
      <c r="GY1" s="53"/>
      <c r="GZ1" s="53"/>
      <c r="HA1" s="53"/>
      <c r="HB1" s="54"/>
      <c r="HC1" s="53"/>
      <c r="HD1" s="53"/>
      <c r="HE1" s="53"/>
      <c r="HF1" s="53"/>
      <c r="HG1" s="53"/>
      <c r="HH1" s="53"/>
      <c r="HI1" s="53"/>
      <c r="HJ1" s="54"/>
      <c r="HK1" s="53"/>
      <c r="HL1" s="53"/>
      <c r="HM1" s="53"/>
      <c r="HN1" s="53"/>
      <c r="HO1" s="53"/>
      <c r="HP1" s="53"/>
      <c r="HQ1" s="53"/>
      <c r="HR1" s="54"/>
      <c r="HS1" s="53"/>
      <c r="HT1" s="53"/>
      <c r="HU1" s="53"/>
      <c r="HV1" s="53"/>
      <c r="HW1" s="53"/>
      <c r="HX1" s="53"/>
      <c r="HY1" s="53"/>
      <c r="HZ1" s="54"/>
      <c r="IA1" s="53"/>
      <c r="IB1" s="53"/>
      <c r="IC1" s="53"/>
      <c r="ID1" s="53"/>
      <c r="IE1" s="53"/>
      <c r="IF1" s="53"/>
      <c r="IG1" s="53"/>
      <c r="IH1" s="54"/>
      <c r="II1" s="53"/>
      <c r="IJ1" s="53"/>
      <c r="IK1" s="53"/>
      <c r="IL1" s="53"/>
      <c r="IM1" s="53"/>
      <c r="IN1" s="53"/>
      <c r="IO1" s="53"/>
      <c r="IP1" s="54"/>
      <c r="IQ1" s="53"/>
      <c r="IR1" s="53"/>
      <c r="IS1" s="53"/>
      <c r="IT1" s="53"/>
      <c r="IU1" s="53"/>
      <c r="IV1" s="53"/>
      <c r="IW1" s="53"/>
      <c r="IX1" s="54"/>
    </row>
    <row r="2" spans="1:258" s="1" customFormat="1">
      <c r="B2" s="128" t="s">
        <v>97</v>
      </c>
      <c r="E2" s="19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258" s="1" customFormat="1">
      <c r="B3" s="128" t="s">
        <v>98</v>
      </c>
      <c r="E3" s="19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258" ht="71.25" customHeight="1">
      <c r="A4" s="102" t="s">
        <v>74</v>
      </c>
      <c r="B4" s="102"/>
      <c r="C4" s="55"/>
      <c r="D4" s="55"/>
      <c r="E4" s="55"/>
      <c r="F4" s="55"/>
      <c r="G4" s="55"/>
      <c r="H4" s="53"/>
      <c r="I4" s="53"/>
      <c r="J4" s="53"/>
      <c r="K4" s="53"/>
      <c r="L4" s="53"/>
      <c r="M4" s="53"/>
      <c r="N4" s="53"/>
      <c r="O4" s="54"/>
      <c r="P4" s="53"/>
      <c r="Q4" s="53"/>
      <c r="R4" s="53"/>
      <c r="S4" s="53"/>
      <c r="T4" s="53"/>
      <c r="U4" s="53"/>
      <c r="V4" s="53"/>
      <c r="W4" s="54"/>
      <c r="X4" s="53"/>
      <c r="Y4" s="53"/>
      <c r="Z4" s="53"/>
      <c r="AA4" s="53"/>
      <c r="AB4" s="53"/>
      <c r="AC4" s="53"/>
      <c r="AD4" s="53"/>
      <c r="AE4" s="54"/>
      <c r="AF4" s="53"/>
      <c r="AG4" s="53"/>
      <c r="AH4" s="53"/>
      <c r="AI4" s="53"/>
      <c r="AJ4" s="53"/>
      <c r="AK4" s="53"/>
      <c r="AL4" s="53"/>
      <c r="AM4" s="54"/>
      <c r="AN4" s="53"/>
      <c r="AO4" s="53"/>
      <c r="AP4" s="53"/>
      <c r="AQ4" s="53"/>
      <c r="AR4" s="53"/>
      <c r="AS4" s="53"/>
      <c r="AT4" s="53"/>
      <c r="AU4" s="54"/>
      <c r="AV4" s="53"/>
      <c r="AW4" s="53"/>
      <c r="AX4" s="53"/>
      <c r="AY4" s="53"/>
      <c r="AZ4" s="53"/>
      <c r="BA4" s="53"/>
      <c r="BB4" s="53"/>
      <c r="BC4" s="54"/>
      <c r="BD4" s="53"/>
      <c r="BE4" s="53"/>
      <c r="BF4" s="53"/>
      <c r="BG4" s="53"/>
      <c r="BH4" s="53"/>
      <c r="BI4" s="53"/>
      <c r="BJ4" s="53"/>
      <c r="BK4" s="54"/>
      <c r="BL4" s="53"/>
      <c r="BM4" s="53"/>
      <c r="BN4" s="53"/>
      <c r="BO4" s="53"/>
      <c r="BP4" s="53"/>
      <c r="BQ4" s="53"/>
      <c r="BR4" s="53"/>
      <c r="BS4" s="54"/>
      <c r="BT4" s="53"/>
      <c r="BU4" s="53"/>
      <c r="BV4" s="53"/>
      <c r="BW4" s="53"/>
      <c r="BX4" s="53"/>
      <c r="BY4" s="53"/>
      <c r="BZ4" s="53"/>
      <c r="CA4" s="54"/>
      <c r="CB4" s="53"/>
      <c r="CC4" s="53"/>
      <c r="CD4" s="53"/>
      <c r="CE4" s="53"/>
      <c r="CF4" s="53"/>
      <c r="CG4" s="53"/>
      <c r="CH4" s="53"/>
      <c r="CI4" s="54"/>
      <c r="CJ4" s="53"/>
      <c r="CK4" s="53"/>
      <c r="CL4" s="53"/>
      <c r="CM4" s="53"/>
      <c r="CN4" s="53"/>
      <c r="CO4" s="53"/>
      <c r="CP4" s="53"/>
      <c r="CQ4" s="54"/>
      <c r="CR4" s="53"/>
      <c r="CS4" s="53"/>
      <c r="CT4" s="53"/>
      <c r="CU4" s="53"/>
      <c r="CV4" s="53"/>
      <c r="CW4" s="53"/>
      <c r="CX4" s="53"/>
      <c r="CY4" s="54"/>
      <c r="CZ4" s="53"/>
      <c r="DA4" s="53"/>
      <c r="DB4" s="53"/>
      <c r="DC4" s="53"/>
      <c r="DD4" s="53"/>
      <c r="DE4" s="53"/>
      <c r="DF4" s="53"/>
      <c r="DG4" s="54"/>
      <c r="DH4" s="53"/>
      <c r="DI4" s="53"/>
      <c r="DJ4" s="53"/>
      <c r="DK4" s="53"/>
      <c r="DL4" s="53"/>
      <c r="DM4" s="53"/>
      <c r="DN4" s="53"/>
      <c r="DO4" s="54"/>
      <c r="DP4" s="53"/>
      <c r="DQ4" s="53"/>
      <c r="DR4" s="53"/>
      <c r="DS4" s="53"/>
      <c r="DT4" s="53"/>
      <c r="DU4" s="53"/>
      <c r="DV4" s="53"/>
      <c r="DW4" s="54"/>
      <c r="DX4" s="53"/>
      <c r="DY4" s="53"/>
      <c r="DZ4" s="53"/>
      <c r="EA4" s="53"/>
      <c r="EB4" s="53"/>
      <c r="EC4" s="53"/>
      <c r="ED4" s="53"/>
      <c r="EE4" s="54"/>
      <c r="EF4" s="53"/>
      <c r="EG4" s="53"/>
      <c r="EH4" s="53"/>
      <c r="EI4" s="53"/>
      <c r="EJ4" s="53"/>
      <c r="EK4" s="53"/>
      <c r="EL4" s="53"/>
      <c r="EM4" s="54"/>
      <c r="EN4" s="53"/>
      <c r="EO4" s="53"/>
      <c r="EP4" s="53"/>
      <c r="EQ4" s="53"/>
      <c r="ER4" s="53"/>
      <c r="ES4" s="53"/>
      <c r="ET4" s="53"/>
      <c r="EU4" s="54"/>
      <c r="EV4" s="53"/>
      <c r="EW4" s="53"/>
      <c r="EX4" s="53"/>
      <c r="EY4" s="53"/>
      <c r="EZ4" s="53"/>
      <c r="FA4" s="53"/>
      <c r="FB4" s="53"/>
      <c r="FC4" s="54"/>
      <c r="FD4" s="53"/>
      <c r="FE4" s="53"/>
      <c r="FF4" s="53"/>
      <c r="FG4" s="53"/>
      <c r="FH4" s="53"/>
      <c r="FI4" s="53"/>
      <c r="FJ4" s="53"/>
      <c r="FK4" s="54"/>
      <c r="FL4" s="53"/>
      <c r="FM4" s="53"/>
      <c r="FN4" s="53"/>
      <c r="FO4" s="53"/>
      <c r="FP4" s="53"/>
      <c r="FQ4" s="53"/>
      <c r="FR4" s="53"/>
      <c r="FS4" s="54"/>
      <c r="FT4" s="53"/>
      <c r="FU4" s="53"/>
      <c r="FV4" s="53"/>
      <c r="FW4" s="53"/>
      <c r="FX4" s="53"/>
      <c r="FY4" s="53"/>
      <c r="FZ4" s="53"/>
      <c r="GA4" s="54"/>
      <c r="GB4" s="53"/>
      <c r="GC4" s="53"/>
      <c r="GD4" s="53"/>
      <c r="GE4" s="53"/>
      <c r="GF4" s="53"/>
      <c r="GG4" s="53"/>
      <c r="GH4" s="53"/>
      <c r="GI4" s="54"/>
      <c r="GJ4" s="53"/>
      <c r="GK4" s="53"/>
      <c r="GL4" s="53"/>
      <c r="GM4" s="53"/>
      <c r="GN4" s="53"/>
      <c r="GO4" s="53"/>
      <c r="GP4" s="53"/>
      <c r="GQ4" s="54"/>
      <c r="GR4" s="53"/>
      <c r="GS4" s="53"/>
      <c r="GT4" s="53"/>
      <c r="GU4" s="53"/>
      <c r="GV4" s="53"/>
      <c r="GW4" s="53"/>
      <c r="GX4" s="53"/>
      <c r="GY4" s="54"/>
      <c r="GZ4" s="53"/>
      <c r="HA4" s="53"/>
      <c r="HB4" s="53"/>
      <c r="HC4" s="53"/>
      <c r="HD4" s="53"/>
      <c r="HE4" s="53"/>
      <c r="HF4" s="53"/>
      <c r="HG4" s="54"/>
      <c r="HH4" s="53"/>
      <c r="HI4" s="53"/>
      <c r="HJ4" s="53"/>
      <c r="HK4" s="53"/>
      <c r="HL4" s="53"/>
      <c r="HM4" s="53"/>
      <c r="HN4" s="53"/>
      <c r="HO4" s="54"/>
      <c r="HP4" s="53"/>
      <c r="HQ4" s="53"/>
      <c r="HR4" s="53"/>
      <c r="HS4" s="53"/>
      <c r="HT4" s="53"/>
      <c r="HU4" s="53"/>
      <c r="HV4" s="53"/>
      <c r="HW4" s="54"/>
      <c r="HX4" s="53"/>
      <c r="HY4" s="53"/>
      <c r="HZ4" s="53"/>
      <c r="IA4" s="53"/>
      <c r="IB4" s="53"/>
      <c r="IC4" s="53"/>
      <c r="ID4" s="53"/>
      <c r="IE4" s="54"/>
      <c r="IF4" s="53"/>
      <c r="IG4" s="53"/>
      <c r="IH4" s="53"/>
      <c r="II4" s="53"/>
      <c r="IJ4" s="53"/>
      <c r="IK4" s="53"/>
      <c r="IL4" s="53"/>
      <c r="IM4" s="54"/>
    </row>
    <row r="5" spans="1:258">
      <c r="A5" s="56"/>
      <c r="B5" s="57" t="s">
        <v>52</v>
      </c>
      <c r="C5" s="58"/>
      <c r="D5" s="56"/>
      <c r="E5" s="56"/>
      <c r="F5" s="56"/>
      <c r="G5" s="56"/>
      <c r="H5" s="53"/>
      <c r="I5" s="53"/>
      <c r="J5" s="53"/>
      <c r="K5" s="53"/>
      <c r="L5" s="53"/>
      <c r="M5" s="53"/>
      <c r="N5" s="53"/>
      <c r="O5" s="54"/>
      <c r="P5" s="53"/>
      <c r="Q5" s="53"/>
      <c r="R5" s="53"/>
      <c r="S5" s="53"/>
      <c r="T5" s="53"/>
      <c r="U5" s="53"/>
      <c r="V5" s="53"/>
      <c r="W5" s="54"/>
      <c r="X5" s="53"/>
      <c r="Y5" s="53"/>
      <c r="Z5" s="53"/>
      <c r="AA5" s="53"/>
      <c r="AB5" s="53"/>
      <c r="AC5" s="53"/>
      <c r="AD5" s="53"/>
      <c r="AE5" s="54"/>
      <c r="AF5" s="53"/>
      <c r="AG5" s="53"/>
      <c r="AH5" s="53"/>
      <c r="AI5" s="53"/>
      <c r="AJ5" s="53"/>
      <c r="AK5" s="53"/>
      <c r="AL5" s="53"/>
      <c r="AM5" s="54"/>
      <c r="AN5" s="53"/>
      <c r="AO5" s="53"/>
      <c r="AP5" s="53"/>
      <c r="AQ5" s="53"/>
      <c r="AR5" s="53"/>
      <c r="AS5" s="53"/>
      <c r="AT5" s="53"/>
      <c r="AU5" s="54"/>
      <c r="AV5" s="53"/>
      <c r="AW5" s="53"/>
      <c r="AX5" s="53"/>
      <c r="AY5" s="53"/>
      <c r="AZ5" s="53"/>
      <c r="BA5" s="53"/>
      <c r="BB5" s="53"/>
      <c r="BC5" s="54"/>
      <c r="BD5" s="53"/>
      <c r="BE5" s="53"/>
      <c r="BF5" s="53"/>
      <c r="BG5" s="53"/>
      <c r="BH5" s="53"/>
      <c r="BI5" s="53"/>
      <c r="BJ5" s="53"/>
      <c r="BK5" s="54"/>
      <c r="BL5" s="53"/>
      <c r="BM5" s="53"/>
      <c r="BN5" s="53"/>
      <c r="BO5" s="53"/>
      <c r="BP5" s="53"/>
      <c r="BQ5" s="53"/>
      <c r="BR5" s="53"/>
      <c r="BS5" s="54"/>
      <c r="BT5" s="53"/>
      <c r="BU5" s="53"/>
      <c r="BV5" s="53"/>
      <c r="BW5" s="53"/>
      <c r="BX5" s="53"/>
      <c r="BY5" s="53"/>
      <c r="BZ5" s="53"/>
      <c r="CA5" s="54"/>
      <c r="CB5" s="53"/>
      <c r="CC5" s="53"/>
      <c r="CD5" s="53"/>
      <c r="CE5" s="53"/>
      <c r="CF5" s="53"/>
      <c r="CG5" s="53"/>
      <c r="CH5" s="53"/>
      <c r="CI5" s="54"/>
      <c r="CJ5" s="53"/>
      <c r="CK5" s="53"/>
      <c r="CL5" s="53"/>
      <c r="CM5" s="53"/>
      <c r="CN5" s="53"/>
      <c r="CO5" s="53"/>
      <c r="CP5" s="53"/>
      <c r="CQ5" s="54"/>
      <c r="CR5" s="53"/>
      <c r="CS5" s="53"/>
      <c r="CT5" s="53"/>
      <c r="CU5" s="53"/>
      <c r="CV5" s="53"/>
      <c r="CW5" s="53"/>
      <c r="CX5" s="53"/>
      <c r="CY5" s="54"/>
      <c r="CZ5" s="53"/>
      <c r="DA5" s="53"/>
      <c r="DB5" s="53"/>
      <c r="DC5" s="53"/>
      <c r="DD5" s="53"/>
      <c r="DE5" s="53"/>
      <c r="DF5" s="53"/>
      <c r="DG5" s="54"/>
      <c r="DH5" s="53"/>
      <c r="DI5" s="53"/>
      <c r="DJ5" s="53"/>
      <c r="DK5" s="53"/>
      <c r="DL5" s="53"/>
      <c r="DM5" s="53"/>
      <c r="DN5" s="53"/>
      <c r="DO5" s="54"/>
      <c r="DP5" s="53"/>
      <c r="DQ5" s="53"/>
      <c r="DR5" s="53"/>
      <c r="DS5" s="53"/>
      <c r="DT5" s="53"/>
      <c r="DU5" s="53"/>
      <c r="DV5" s="53"/>
      <c r="DW5" s="54"/>
      <c r="DX5" s="53"/>
      <c r="DY5" s="53"/>
      <c r="DZ5" s="53"/>
      <c r="EA5" s="53"/>
      <c r="EB5" s="53"/>
      <c r="EC5" s="53"/>
      <c r="ED5" s="53"/>
      <c r="EE5" s="54"/>
      <c r="EF5" s="53"/>
      <c r="EG5" s="53"/>
      <c r="EH5" s="53"/>
      <c r="EI5" s="53"/>
      <c r="EJ5" s="53"/>
      <c r="EK5" s="53"/>
      <c r="EL5" s="53"/>
      <c r="EM5" s="54"/>
      <c r="EN5" s="53"/>
      <c r="EO5" s="53"/>
      <c r="EP5" s="53"/>
      <c r="EQ5" s="53"/>
      <c r="ER5" s="53"/>
      <c r="ES5" s="53"/>
      <c r="ET5" s="53"/>
      <c r="EU5" s="54"/>
      <c r="EV5" s="53"/>
      <c r="EW5" s="53"/>
      <c r="EX5" s="53"/>
      <c r="EY5" s="53"/>
      <c r="EZ5" s="53"/>
      <c r="FA5" s="53"/>
      <c r="FB5" s="53"/>
      <c r="FC5" s="54"/>
      <c r="FD5" s="53"/>
      <c r="FE5" s="53"/>
      <c r="FF5" s="53"/>
      <c r="FG5" s="53"/>
      <c r="FH5" s="53"/>
      <c r="FI5" s="53"/>
      <c r="FJ5" s="53"/>
      <c r="FK5" s="54"/>
      <c r="FL5" s="53"/>
      <c r="FM5" s="53"/>
      <c r="FN5" s="53"/>
      <c r="FO5" s="53"/>
      <c r="FP5" s="53"/>
      <c r="FQ5" s="53"/>
      <c r="FR5" s="53"/>
      <c r="FS5" s="54"/>
      <c r="FT5" s="53"/>
      <c r="FU5" s="53"/>
      <c r="FV5" s="53"/>
      <c r="FW5" s="53"/>
      <c r="FX5" s="53"/>
      <c r="FY5" s="53"/>
      <c r="FZ5" s="53"/>
      <c r="GA5" s="54"/>
      <c r="GB5" s="53"/>
      <c r="GC5" s="53"/>
      <c r="GD5" s="53"/>
      <c r="GE5" s="53"/>
      <c r="GF5" s="53"/>
      <c r="GG5" s="53"/>
      <c r="GH5" s="53"/>
      <c r="GI5" s="54"/>
      <c r="GJ5" s="53"/>
      <c r="GK5" s="53"/>
      <c r="GL5" s="53"/>
      <c r="GM5" s="53"/>
      <c r="GN5" s="53"/>
      <c r="GO5" s="53"/>
      <c r="GP5" s="53"/>
      <c r="GQ5" s="54"/>
      <c r="GR5" s="53"/>
      <c r="GS5" s="53"/>
      <c r="GT5" s="53"/>
      <c r="GU5" s="53"/>
      <c r="GV5" s="53"/>
      <c r="GW5" s="53"/>
      <c r="GX5" s="53"/>
      <c r="GY5" s="54"/>
      <c r="GZ5" s="53"/>
      <c r="HA5" s="53"/>
      <c r="HB5" s="53"/>
      <c r="HC5" s="53"/>
      <c r="HD5" s="53"/>
      <c r="HE5" s="53"/>
      <c r="HF5" s="53"/>
      <c r="HG5" s="54"/>
      <c r="HH5" s="53"/>
      <c r="HI5" s="53"/>
      <c r="HJ5" s="53"/>
      <c r="HK5" s="53"/>
      <c r="HL5" s="53"/>
      <c r="HM5" s="53"/>
      <c r="HN5" s="53"/>
      <c r="HO5" s="54"/>
      <c r="HP5" s="53"/>
      <c r="HQ5" s="53"/>
      <c r="HR5" s="53"/>
      <c r="HS5" s="53"/>
      <c r="HT5" s="53"/>
      <c r="HU5" s="53"/>
      <c r="HV5" s="53"/>
      <c r="HW5" s="54"/>
      <c r="HX5" s="53"/>
      <c r="HY5" s="53"/>
      <c r="HZ5" s="53"/>
      <c r="IA5" s="53"/>
      <c r="IB5" s="53"/>
      <c r="IC5" s="53"/>
      <c r="ID5" s="53"/>
      <c r="IE5" s="54"/>
      <c r="IF5" s="53"/>
      <c r="IG5" s="53"/>
      <c r="IH5" s="53"/>
      <c r="II5" s="53"/>
      <c r="IJ5" s="53"/>
      <c r="IK5" s="53"/>
      <c r="IL5" s="53"/>
      <c r="IM5" s="54"/>
    </row>
    <row r="6" spans="1:258" ht="72" customHeight="1">
      <c r="A6" s="59"/>
      <c r="B6" s="60" t="s">
        <v>24</v>
      </c>
    </row>
    <row r="7" spans="1:258">
      <c r="A7" s="61" t="s">
        <v>75</v>
      </c>
      <c r="B7" s="76">
        <f>'Հավելված 2'!B8</f>
        <v>8200000</v>
      </c>
    </row>
    <row r="8" spans="1:258">
      <c r="A8" s="61" t="s">
        <v>76</v>
      </c>
      <c r="B8" s="76">
        <f>'Հավելված 3'!D8</f>
        <v>8200000</v>
      </c>
    </row>
    <row r="9" spans="1:258">
      <c r="A9" s="61" t="s">
        <v>77</v>
      </c>
      <c r="B9" s="76">
        <f>B8-B7</f>
        <v>0</v>
      </c>
    </row>
    <row r="10" spans="1:258">
      <c r="A10" s="62"/>
    </row>
    <row r="11" spans="1:258">
      <c r="A11" s="62"/>
      <c r="C11" s="62"/>
      <c r="D11" s="62"/>
      <c r="E11" s="62"/>
      <c r="F11" s="62"/>
      <c r="G11" s="62"/>
    </row>
    <row r="12" spans="1:258">
      <c r="C12" s="62"/>
      <c r="D12" s="63"/>
      <c r="E12" s="63"/>
      <c r="F12" s="63"/>
      <c r="G12" s="62"/>
    </row>
    <row r="13" spans="1:258">
      <c r="C13" s="64"/>
      <c r="D13" s="65"/>
      <c r="E13" s="65"/>
      <c r="F13" s="66"/>
      <c r="G13" s="62"/>
    </row>
    <row r="14" spans="1:258">
      <c r="C14" s="64"/>
      <c r="D14" s="66"/>
      <c r="E14" s="65"/>
      <c r="F14" s="65"/>
      <c r="G14" s="62"/>
    </row>
    <row r="15" spans="1:258">
      <c r="C15" s="64"/>
      <c r="D15" s="65"/>
      <c r="E15" s="65"/>
      <c r="F15" s="66"/>
      <c r="G15" s="62"/>
    </row>
    <row r="16" spans="1:258">
      <c r="C16" s="62"/>
      <c r="D16" s="67"/>
      <c r="E16" s="62"/>
      <c r="F16" s="62"/>
      <c r="G16" s="62"/>
    </row>
    <row r="17" spans="3:7">
      <c r="C17" s="62"/>
      <c r="D17" s="66"/>
      <c r="E17" s="68"/>
      <c r="F17" s="62"/>
      <c r="G17" s="62"/>
    </row>
    <row r="18" spans="3:7">
      <c r="C18" s="62"/>
      <c r="D18" s="62"/>
      <c r="E18" s="68"/>
      <c r="F18" s="62"/>
      <c r="G18" s="62"/>
    </row>
    <row r="19" spans="3:7">
      <c r="C19" s="62"/>
      <c r="D19" s="62"/>
      <c r="E19" s="62"/>
      <c r="F19" s="62"/>
      <c r="G19" s="62"/>
    </row>
  </sheetData>
  <mergeCells count="1">
    <mergeCell ref="A4:B4"/>
  </mergeCells>
  <pageMargins left="0.7" right="0.7" top="0.46" bottom="0.56000000000000005" header="0.3" footer="0.3"/>
  <pageSetup scale="90" firstPageNumber="2" orientation="landscape" useFirstPageNumber="1" verticalDpi="0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workbookViewId="0">
      <selection activeCell="A2" sqref="A2:XFD3"/>
    </sheetView>
  </sheetViews>
  <sheetFormatPr defaultColWidth="10.6640625" defaultRowHeight="17.25"/>
  <cols>
    <col min="1" max="1" width="73.6640625" style="51" customWidth="1"/>
    <col min="2" max="2" width="42.5" style="51" customWidth="1"/>
    <col min="3" max="3" width="27.6640625" style="51" customWidth="1"/>
    <col min="4" max="4" width="9.6640625" style="51" customWidth="1"/>
    <col min="5" max="7" width="21.83203125" style="51" customWidth="1"/>
    <col min="8" max="8" width="25.83203125" style="51" customWidth="1"/>
    <col min="9" max="9" width="13.83203125" style="51" bestFit="1" customWidth="1"/>
    <col min="10" max="10" width="19" style="51" bestFit="1" customWidth="1"/>
    <col min="11" max="11" width="13" style="51" bestFit="1" customWidth="1"/>
    <col min="12" max="12" width="10.6640625" style="51"/>
    <col min="13" max="13" width="16.6640625" style="51" bestFit="1" customWidth="1"/>
    <col min="14" max="16384" width="10.6640625" style="51"/>
  </cols>
  <sheetData>
    <row r="1" spans="1:256">
      <c r="B1" s="52" t="s">
        <v>83</v>
      </c>
      <c r="I1" s="53"/>
      <c r="J1" s="53"/>
      <c r="K1" s="53"/>
      <c r="L1" s="53"/>
      <c r="M1" s="53"/>
      <c r="N1" s="53"/>
      <c r="O1" s="53"/>
      <c r="P1" s="54"/>
      <c r="Q1" s="53"/>
      <c r="R1" s="53"/>
      <c r="S1" s="53"/>
      <c r="T1" s="53"/>
      <c r="U1" s="53"/>
      <c r="V1" s="53"/>
      <c r="W1" s="53"/>
      <c r="X1" s="54"/>
      <c r="Y1" s="53"/>
      <c r="Z1" s="53"/>
      <c r="AA1" s="53"/>
      <c r="AB1" s="53"/>
      <c r="AC1" s="53"/>
      <c r="AD1" s="53"/>
      <c r="AE1" s="53"/>
      <c r="AF1" s="54"/>
      <c r="AG1" s="53"/>
      <c r="AH1" s="53"/>
      <c r="AI1" s="53"/>
      <c r="AJ1" s="53"/>
      <c r="AK1" s="53"/>
      <c r="AL1" s="53"/>
      <c r="AM1" s="53"/>
      <c r="AN1" s="54"/>
      <c r="AO1" s="53"/>
      <c r="AP1" s="53"/>
      <c r="AQ1" s="53"/>
      <c r="AR1" s="53"/>
      <c r="AS1" s="53"/>
      <c r="AT1" s="53"/>
      <c r="AU1" s="53"/>
      <c r="AV1" s="54"/>
      <c r="AW1" s="53"/>
      <c r="AX1" s="53"/>
      <c r="AY1" s="53"/>
      <c r="AZ1" s="53"/>
      <c r="BA1" s="53"/>
      <c r="BB1" s="53"/>
      <c r="BC1" s="53"/>
      <c r="BD1" s="54"/>
      <c r="BE1" s="53"/>
      <c r="BF1" s="53"/>
      <c r="BG1" s="53"/>
      <c r="BH1" s="53"/>
      <c r="BI1" s="53"/>
      <c r="BJ1" s="53"/>
      <c r="BK1" s="53"/>
      <c r="BL1" s="54"/>
      <c r="BM1" s="53"/>
      <c r="BN1" s="53"/>
      <c r="BO1" s="53"/>
      <c r="BP1" s="53"/>
      <c r="BQ1" s="53"/>
      <c r="BR1" s="53"/>
      <c r="BS1" s="53"/>
      <c r="BT1" s="54"/>
      <c r="BU1" s="53"/>
      <c r="BV1" s="53"/>
      <c r="BW1" s="53"/>
      <c r="BX1" s="53"/>
      <c r="BY1" s="53"/>
      <c r="BZ1" s="53"/>
      <c r="CA1" s="53"/>
      <c r="CB1" s="54"/>
      <c r="CC1" s="53"/>
      <c r="CD1" s="53"/>
      <c r="CE1" s="53"/>
      <c r="CF1" s="53"/>
      <c r="CG1" s="53"/>
      <c r="CH1" s="53"/>
      <c r="CI1" s="53"/>
      <c r="CJ1" s="54"/>
      <c r="CK1" s="53"/>
      <c r="CL1" s="53"/>
      <c r="CM1" s="53"/>
      <c r="CN1" s="53"/>
      <c r="CO1" s="53"/>
      <c r="CP1" s="53"/>
      <c r="CQ1" s="53"/>
      <c r="CR1" s="54"/>
      <c r="CS1" s="53"/>
      <c r="CT1" s="53"/>
      <c r="CU1" s="53"/>
      <c r="CV1" s="53"/>
      <c r="CW1" s="53"/>
      <c r="CX1" s="53"/>
      <c r="CY1" s="53"/>
      <c r="CZ1" s="54"/>
      <c r="DA1" s="53"/>
      <c r="DB1" s="53"/>
      <c r="DC1" s="53"/>
      <c r="DD1" s="53"/>
      <c r="DE1" s="53"/>
      <c r="DF1" s="53"/>
      <c r="DG1" s="53"/>
      <c r="DH1" s="54"/>
      <c r="DI1" s="53"/>
      <c r="DJ1" s="53"/>
      <c r="DK1" s="53"/>
      <c r="DL1" s="53"/>
      <c r="DM1" s="53"/>
      <c r="DN1" s="53"/>
      <c r="DO1" s="53"/>
      <c r="DP1" s="54"/>
      <c r="DQ1" s="53"/>
      <c r="DR1" s="53"/>
      <c r="DS1" s="53"/>
      <c r="DT1" s="53"/>
      <c r="DU1" s="53"/>
      <c r="DV1" s="53"/>
      <c r="DW1" s="53"/>
      <c r="DX1" s="54"/>
      <c r="DY1" s="53"/>
      <c r="DZ1" s="53"/>
      <c r="EA1" s="53"/>
      <c r="EB1" s="53"/>
      <c r="EC1" s="53"/>
      <c r="ED1" s="53"/>
      <c r="EE1" s="53"/>
      <c r="EF1" s="54"/>
      <c r="EG1" s="53"/>
      <c r="EH1" s="53"/>
      <c r="EI1" s="53"/>
      <c r="EJ1" s="53"/>
      <c r="EK1" s="53"/>
      <c r="EL1" s="53"/>
      <c r="EM1" s="53"/>
      <c r="EN1" s="54"/>
      <c r="EO1" s="53"/>
      <c r="EP1" s="53"/>
      <c r="EQ1" s="53"/>
      <c r="ER1" s="53"/>
      <c r="ES1" s="53"/>
      <c r="ET1" s="53"/>
      <c r="EU1" s="53"/>
      <c r="EV1" s="54"/>
      <c r="EW1" s="53"/>
      <c r="EX1" s="53"/>
      <c r="EY1" s="53"/>
      <c r="EZ1" s="53"/>
      <c r="FA1" s="53"/>
      <c r="FB1" s="53"/>
      <c r="FC1" s="53"/>
      <c r="FD1" s="54"/>
      <c r="FE1" s="53"/>
      <c r="FF1" s="53"/>
      <c r="FG1" s="53"/>
      <c r="FH1" s="53"/>
      <c r="FI1" s="53"/>
      <c r="FJ1" s="53"/>
      <c r="FK1" s="53"/>
      <c r="FL1" s="54"/>
      <c r="FM1" s="53"/>
      <c r="FN1" s="53"/>
      <c r="FO1" s="53"/>
      <c r="FP1" s="53"/>
      <c r="FQ1" s="53"/>
      <c r="FR1" s="53"/>
      <c r="FS1" s="53"/>
      <c r="FT1" s="54"/>
      <c r="FU1" s="53"/>
      <c r="FV1" s="53"/>
      <c r="FW1" s="53"/>
      <c r="FX1" s="53"/>
      <c r="FY1" s="53"/>
      <c r="FZ1" s="53"/>
      <c r="GA1" s="53"/>
      <c r="GB1" s="54"/>
      <c r="GC1" s="53"/>
      <c r="GD1" s="53"/>
      <c r="GE1" s="53"/>
      <c r="GF1" s="53"/>
      <c r="GG1" s="53"/>
      <c r="GH1" s="53"/>
      <c r="GI1" s="53"/>
      <c r="GJ1" s="54"/>
      <c r="GK1" s="53"/>
      <c r="GL1" s="53"/>
      <c r="GM1" s="53"/>
      <c r="GN1" s="53"/>
      <c r="GO1" s="53"/>
      <c r="GP1" s="53"/>
      <c r="GQ1" s="53"/>
      <c r="GR1" s="54"/>
      <c r="GS1" s="53"/>
      <c r="GT1" s="53"/>
      <c r="GU1" s="53"/>
      <c r="GV1" s="53"/>
      <c r="GW1" s="53"/>
      <c r="GX1" s="53"/>
      <c r="GY1" s="53"/>
      <c r="GZ1" s="54"/>
      <c r="HA1" s="53"/>
      <c r="HB1" s="53"/>
      <c r="HC1" s="53"/>
      <c r="HD1" s="53"/>
      <c r="HE1" s="53"/>
      <c r="HF1" s="53"/>
      <c r="HG1" s="53"/>
      <c r="HH1" s="54"/>
      <c r="HI1" s="53"/>
      <c r="HJ1" s="53"/>
      <c r="HK1" s="53"/>
      <c r="HL1" s="53"/>
      <c r="HM1" s="53"/>
      <c r="HN1" s="53"/>
      <c r="HO1" s="53"/>
      <c r="HP1" s="54"/>
      <c r="HQ1" s="53"/>
      <c r="HR1" s="53"/>
      <c r="HS1" s="53"/>
      <c r="HT1" s="53"/>
      <c r="HU1" s="53"/>
      <c r="HV1" s="53"/>
      <c r="HW1" s="53"/>
      <c r="HX1" s="54"/>
      <c r="HY1" s="53"/>
      <c r="HZ1" s="53"/>
      <c r="IA1" s="53"/>
      <c r="IB1" s="53"/>
      <c r="IC1" s="53"/>
      <c r="ID1" s="53"/>
      <c r="IE1" s="53"/>
      <c r="IF1" s="54"/>
      <c r="IG1" s="53"/>
      <c r="IH1" s="53"/>
      <c r="II1" s="53"/>
      <c r="IJ1" s="53"/>
      <c r="IK1" s="53"/>
      <c r="IL1" s="53"/>
      <c r="IM1" s="53"/>
      <c r="IN1" s="54"/>
      <c r="IO1" s="53"/>
      <c r="IP1" s="53"/>
      <c r="IQ1" s="53"/>
      <c r="IR1" s="53"/>
      <c r="IS1" s="53"/>
      <c r="IT1" s="53"/>
      <c r="IU1" s="53"/>
      <c r="IV1" s="54"/>
    </row>
    <row r="2" spans="1:256" s="1" customFormat="1">
      <c r="B2" s="128" t="s">
        <v>97</v>
      </c>
      <c r="E2" s="19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256" s="1" customFormat="1">
      <c r="B3" s="128" t="s">
        <v>98</v>
      </c>
      <c r="E3" s="19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256" ht="109.5" customHeight="1">
      <c r="A4" s="102" t="s">
        <v>78</v>
      </c>
      <c r="B4" s="102"/>
      <c r="C4" s="55"/>
      <c r="D4" s="55"/>
      <c r="E4" s="55"/>
      <c r="F4" s="53"/>
      <c r="G4" s="53"/>
      <c r="H4" s="53"/>
      <c r="I4" s="53"/>
      <c r="J4" s="53"/>
      <c r="K4" s="53"/>
      <c r="L4" s="53"/>
      <c r="M4" s="54"/>
      <c r="N4" s="53"/>
      <c r="O4" s="53"/>
      <c r="P4" s="53"/>
      <c r="Q4" s="53"/>
      <c r="R4" s="53"/>
      <c r="S4" s="53"/>
      <c r="T4" s="53"/>
      <c r="U4" s="54"/>
      <c r="V4" s="53"/>
      <c r="W4" s="53"/>
      <c r="X4" s="53"/>
      <c r="Y4" s="53"/>
      <c r="Z4" s="53"/>
      <c r="AA4" s="53"/>
      <c r="AB4" s="53"/>
      <c r="AC4" s="54"/>
      <c r="AD4" s="53"/>
      <c r="AE4" s="53"/>
      <c r="AF4" s="53"/>
      <c r="AG4" s="53"/>
      <c r="AH4" s="53"/>
      <c r="AI4" s="53"/>
      <c r="AJ4" s="53"/>
      <c r="AK4" s="54"/>
      <c r="AL4" s="53"/>
      <c r="AM4" s="53"/>
      <c r="AN4" s="53"/>
      <c r="AO4" s="53"/>
      <c r="AP4" s="53"/>
      <c r="AQ4" s="53"/>
      <c r="AR4" s="53"/>
      <c r="AS4" s="54"/>
      <c r="AT4" s="53"/>
      <c r="AU4" s="53"/>
      <c r="AV4" s="53"/>
      <c r="AW4" s="53"/>
      <c r="AX4" s="53"/>
      <c r="AY4" s="53"/>
      <c r="AZ4" s="53"/>
      <c r="BA4" s="54"/>
      <c r="BB4" s="53"/>
      <c r="BC4" s="53"/>
      <c r="BD4" s="53"/>
      <c r="BE4" s="53"/>
      <c r="BF4" s="53"/>
      <c r="BG4" s="53"/>
      <c r="BH4" s="53"/>
      <c r="BI4" s="54"/>
      <c r="BJ4" s="53"/>
      <c r="BK4" s="53"/>
      <c r="BL4" s="53"/>
      <c r="BM4" s="53"/>
      <c r="BN4" s="53"/>
      <c r="BO4" s="53"/>
      <c r="BP4" s="53"/>
      <c r="BQ4" s="54"/>
      <c r="BR4" s="53"/>
      <c r="BS4" s="53"/>
      <c r="BT4" s="53"/>
      <c r="BU4" s="53"/>
      <c r="BV4" s="53"/>
      <c r="BW4" s="53"/>
      <c r="BX4" s="53"/>
      <c r="BY4" s="54"/>
      <c r="BZ4" s="53"/>
      <c r="CA4" s="53"/>
      <c r="CB4" s="53"/>
      <c r="CC4" s="53"/>
      <c r="CD4" s="53"/>
      <c r="CE4" s="53"/>
      <c r="CF4" s="53"/>
      <c r="CG4" s="54"/>
      <c r="CH4" s="53"/>
      <c r="CI4" s="53"/>
      <c r="CJ4" s="53"/>
      <c r="CK4" s="53"/>
      <c r="CL4" s="53"/>
      <c r="CM4" s="53"/>
      <c r="CN4" s="53"/>
      <c r="CO4" s="54"/>
      <c r="CP4" s="53"/>
      <c r="CQ4" s="53"/>
      <c r="CR4" s="53"/>
      <c r="CS4" s="53"/>
      <c r="CT4" s="53"/>
      <c r="CU4" s="53"/>
      <c r="CV4" s="53"/>
      <c r="CW4" s="54"/>
      <c r="CX4" s="53"/>
      <c r="CY4" s="53"/>
      <c r="CZ4" s="53"/>
      <c r="DA4" s="53"/>
      <c r="DB4" s="53"/>
      <c r="DC4" s="53"/>
      <c r="DD4" s="53"/>
      <c r="DE4" s="54"/>
      <c r="DF4" s="53"/>
      <c r="DG4" s="53"/>
      <c r="DH4" s="53"/>
      <c r="DI4" s="53"/>
      <c r="DJ4" s="53"/>
      <c r="DK4" s="53"/>
      <c r="DL4" s="53"/>
      <c r="DM4" s="54"/>
      <c r="DN4" s="53"/>
      <c r="DO4" s="53"/>
      <c r="DP4" s="53"/>
      <c r="DQ4" s="53"/>
      <c r="DR4" s="53"/>
      <c r="DS4" s="53"/>
      <c r="DT4" s="53"/>
      <c r="DU4" s="54"/>
      <c r="DV4" s="53"/>
      <c r="DW4" s="53"/>
      <c r="DX4" s="53"/>
      <c r="DY4" s="53"/>
      <c r="DZ4" s="53"/>
      <c r="EA4" s="53"/>
      <c r="EB4" s="53"/>
      <c r="EC4" s="54"/>
      <c r="ED4" s="53"/>
      <c r="EE4" s="53"/>
      <c r="EF4" s="53"/>
      <c r="EG4" s="53"/>
      <c r="EH4" s="53"/>
      <c r="EI4" s="53"/>
      <c r="EJ4" s="53"/>
      <c r="EK4" s="54"/>
      <c r="EL4" s="53"/>
      <c r="EM4" s="53"/>
      <c r="EN4" s="53"/>
      <c r="EO4" s="53"/>
      <c r="EP4" s="53"/>
      <c r="EQ4" s="53"/>
      <c r="ER4" s="53"/>
      <c r="ES4" s="54"/>
      <c r="ET4" s="53"/>
      <c r="EU4" s="53"/>
      <c r="EV4" s="53"/>
      <c r="EW4" s="53"/>
      <c r="EX4" s="53"/>
      <c r="EY4" s="53"/>
      <c r="EZ4" s="53"/>
      <c r="FA4" s="54"/>
      <c r="FB4" s="53"/>
      <c r="FC4" s="53"/>
      <c r="FD4" s="53"/>
      <c r="FE4" s="53"/>
      <c r="FF4" s="53"/>
      <c r="FG4" s="53"/>
      <c r="FH4" s="53"/>
      <c r="FI4" s="54"/>
      <c r="FJ4" s="53"/>
      <c r="FK4" s="53"/>
      <c r="FL4" s="53"/>
      <c r="FM4" s="53"/>
      <c r="FN4" s="53"/>
      <c r="FO4" s="53"/>
      <c r="FP4" s="53"/>
      <c r="FQ4" s="54"/>
      <c r="FR4" s="53"/>
      <c r="FS4" s="53"/>
      <c r="FT4" s="53"/>
      <c r="FU4" s="53"/>
      <c r="FV4" s="53"/>
      <c r="FW4" s="53"/>
      <c r="FX4" s="53"/>
      <c r="FY4" s="54"/>
      <c r="FZ4" s="53"/>
      <c r="GA4" s="53"/>
      <c r="GB4" s="53"/>
      <c r="GC4" s="53"/>
      <c r="GD4" s="53"/>
      <c r="GE4" s="53"/>
      <c r="GF4" s="53"/>
      <c r="GG4" s="54"/>
      <c r="GH4" s="53"/>
      <c r="GI4" s="53"/>
      <c r="GJ4" s="53"/>
      <c r="GK4" s="53"/>
      <c r="GL4" s="53"/>
      <c r="GM4" s="53"/>
      <c r="GN4" s="53"/>
      <c r="GO4" s="54"/>
      <c r="GP4" s="53"/>
      <c r="GQ4" s="53"/>
      <c r="GR4" s="53"/>
      <c r="GS4" s="53"/>
      <c r="GT4" s="53"/>
      <c r="GU4" s="53"/>
      <c r="GV4" s="53"/>
      <c r="GW4" s="54"/>
      <c r="GX4" s="53"/>
      <c r="GY4" s="53"/>
      <c r="GZ4" s="53"/>
      <c r="HA4" s="53"/>
      <c r="HB4" s="53"/>
      <c r="HC4" s="53"/>
      <c r="HD4" s="53"/>
      <c r="HE4" s="54"/>
      <c r="HF4" s="53"/>
      <c r="HG4" s="53"/>
      <c r="HH4" s="53"/>
      <c r="HI4" s="53"/>
      <c r="HJ4" s="53"/>
      <c r="HK4" s="53"/>
      <c r="HL4" s="53"/>
      <c r="HM4" s="54"/>
      <c r="HN4" s="53"/>
      <c r="HO4" s="53"/>
      <c r="HP4" s="53"/>
      <c r="HQ4" s="53"/>
      <c r="HR4" s="53"/>
      <c r="HS4" s="53"/>
      <c r="HT4" s="53"/>
      <c r="HU4" s="54"/>
      <c r="HV4" s="53"/>
      <c r="HW4" s="53"/>
      <c r="HX4" s="53"/>
      <c r="HY4" s="53"/>
      <c r="HZ4" s="53"/>
      <c r="IA4" s="53"/>
      <c r="IB4" s="53"/>
      <c r="IC4" s="54"/>
      <c r="ID4" s="53"/>
      <c r="IE4" s="53"/>
      <c r="IF4" s="53"/>
      <c r="IG4" s="53"/>
      <c r="IH4" s="53"/>
      <c r="II4" s="53"/>
      <c r="IJ4" s="53"/>
      <c r="IK4" s="54"/>
    </row>
    <row r="5" spans="1:256" ht="21.75" customHeight="1">
      <c r="A5" s="56"/>
      <c r="B5" s="69" t="s">
        <v>52</v>
      </c>
      <c r="D5" s="56"/>
      <c r="E5" s="56"/>
      <c r="F5" s="53"/>
      <c r="G5" s="53"/>
      <c r="H5" s="53"/>
      <c r="I5" s="53"/>
      <c r="J5" s="53"/>
      <c r="K5" s="53"/>
      <c r="L5" s="53"/>
      <c r="M5" s="54"/>
      <c r="N5" s="53"/>
      <c r="O5" s="53"/>
      <c r="P5" s="53"/>
      <c r="Q5" s="53"/>
      <c r="R5" s="53"/>
      <c r="S5" s="53"/>
      <c r="T5" s="53"/>
      <c r="U5" s="54"/>
      <c r="V5" s="53"/>
      <c r="W5" s="53"/>
      <c r="X5" s="53"/>
      <c r="Y5" s="53"/>
      <c r="Z5" s="53"/>
      <c r="AA5" s="53"/>
      <c r="AB5" s="53"/>
      <c r="AC5" s="54"/>
      <c r="AD5" s="53"/>
      <c r="AE5" s="53"/>
      <c r="AF5" s="53"/>
      <c r="AG5" s="53"/>
      <c r="AH5" s="53"/>
      <c r="AI5" s="53"/>
      <c r="AJ5" s="53"/>
      <c r="AK5" s="54"/>
      <c r="AL5" s="53"/>
      <c r="AM5" s="53"/>
      <c r="AN5" s="53"/>
      <c r="AO5" s="53"/>
      <c r="AP5" s="53"/>
      <c r="AQ5" s="53"/>
      <c r="AR5" s="53"/>
      <c r="AS5" s="54"/>
      <c r="AT5" s="53"/>
      <c r="AU5" s="53"/>
      <c r="AV5" s="53"/>
      <c r="AW5" s="53"/>
      <c r="AX5" s="53"/>
      <c r="AY5" s="53"/>
      <c r="AZ5" s="53"/>
      <c r="BA5" s="54"/>
      <c r="BB5" s="53"/>
      <c r="BC5" s="53"/>
      <c r="BD5" s="53"/>
      <c r="BE5" s="53"/>
      <c r="BF5" s="53"/>
      <c r="BG5" s="53"/>
      <c r="BH5" s="53"/>
      <c r="BI5" s="54"/>
      <c r="BJ5" s="53"/>
      <c r="BK5" s="53"/>
      <c r="BL5" s="53"/>
      <c r="BM5" s="53"/>
      <c r="BN5" s="53"/>
      <c r="BO5" s="53"/>
      <c r="BP5" s="53"/>
      <c r="BQ5" s="54"/>
      <c r="BR5" s="53"/>
      <c r="BS5" s="53"/>
      <c r="BT5" s="53"/>
      <c r="BU5" s="53"/>
      <c r="BV5" s="53"/>
      <c r="BW5" s="53"/>
      <c r="BX5" s="53"/>
      <c r="BY5" s="54"/>
      <c r="BZ5" s="53"/>
      <c r="CA5" s="53"/>
      <c r="CB5" s="53"/>
      <c r="CC5" s="53"/>
      <c r="CD5" s="53"/>
      <c r="CE5" s="53"/>
      <c r="CF5" s="53"/>
      <c r="CG5" s="54"/>
      <c r="CH5" s="53"/>
      <c r="CI5" s="53"/>
      <c r="CJ5" s="53"/>
      <c r="CK5" s="53"/>
      <c r="CL5" s="53"/>
      <c r="CM5" s="53"/>
      <c r="CN5" s="53"/>
      <c r="CO5" s="54"/>
      <c r="CP5" s="53"/>
      <c r="CQ5" s="53"/>
      <c r="CR5" s="53"/>
      <c r="CS5" s="53"/>
      <c r="CT5" s="53"/>
      <c r="CU5" s="53"/>
      <c r="CV5" s="53"/>
      <c r="CW5" s="54"/>
      <c r="CX5" s="53"/>
      <c r="CY5" s="53"/>
      <c r="CZ5" s="53"/>
      <c r="DA5" s="53"/>
      <c r="DB5" s="53"/>
      <c r="DC5" s="53"/>
      <c r="DD5" s="53"/>
      <c r="DE5" s="54"/>
      <c r="DF5" s="53"/>
      <c r="DG5" s="53"/>
      <c r="DH5" s="53"/>
      <c r="DI5" s="53"/>
      <c r="DJ5" s="53"/>
      <c r="DK5" s="53"/>
      <c r="DL5" s="53"/>
      <c r="DM5" s="54"/>
      <c r="DN5" s="53"/>
      <c r="DO5" s="53"/>
      <c r="DP5" s="53"/>
      <c r="DQ5" s="53"/>
      <c r="DR5" s="53"/>
      <c r="DS5" s="53"/>
      <c r="DT5" s="53"/>
      <c r="DU5" s="54"/>
      <c r="DV5" s="53"/>
      <c r="DW5" s="53"/>
      <c r="DX5" s="53"/>
      <c r="DY5" s="53"/>
      <c r="DZ5" s="53"/>
      <c r="EA5" s="53"/>
      <c r="EB5" s="53"/>
      <c r="EC5" s="54"/>
      <c r="ED5" s="53"/>
      <c r="EE5" s="53"/>
      <c r="EF5" s="53"/>
      <c r="EG5" s="53"/>
      <c r="EH5" s="53"/>
      <c r="EI5" s="53"/>
      <c r="EJ5" s="53"/>
      <c r="EK5" s="54"/>
      <c r="EL5" s="53"/>
      <c r="EM5" s="53"/>
      <c r="EN5" s="53"/>
      <c r="EO5" s="53"/>
      <c r="EP5" s="53"/>
      <c r="EQ5" s="53"/>
      <c r="ER5" s="53"/>
      <c r="ES5" s="54"/>
      <c r="ET5" s="53"/>
      <c r="EU5" s="53"/>
      <c r="EV5" s="53"/>
      <c r="EW5" s="53"/>
      <c r="EX5" s="53"/>
      <c r="EY5" s="53"/>
      <c r="EZ5" s="53"/>
      <c r="FA5" s="54"/>
      <c r="FB5" s="53"/>
      <c r="FC5" s="53"/>
      <c r="FD5" s="53"/>
      <c r="FE5" s="53"/>
      <c r="FF5" s="53"/>
      <c r="FG5" s="53"/>
      <c r="FH5" s="53"/>
      <c r="FI5" s="54"/>
      <c r="FJ5" s="53"/>
      <c r="FK5" s="53"/>
      <c r="FL5" s="53"/>
      <c r="FM5" s="53"/>
      <c r="FN5" s="53"/>
      <c r="FO5" s="53"/>
      <c r="FP5" s="53"/>
      <c r="FQ5" s="54"/>
      <c r="FR5" s="53"/>
      <c r="FS5" s="53"/>
      <c r="FT5" s="53"/>
      <c r="FU5" s="53"/>
      <c r="FV5" s="53"/>
      <c r="FW5" s="53"/>
      <c r="FX5" s="53"/>
      <c r="FY5" s="54"/>
      <c r="FZ5" s="53"/>
      <c r="GA5" s="53"/>
      <c r="GB5" s="53"/>
      <c r="GC5" s="53"/>
      <c r="GD5" s="53"/>
      <c r="GE5" s="53"/>
      <c r="GF5" s="53"/>
      <c r="GG5" s="54"/>
      <c r="GH5" s="53"/>
      <c r="GI5" s="53"/>
      <c r="GJ5" s="53"/>
      <c r="GK5" s="53"/>
      <c r="GL5" s="53"/>
      <c r="GM5" s="53"/>
      <c r="GN5" s="53"/>
      <c r="GO5" s="54"/>
      <c r="GP5" s="53"/>
      <c r="GQ5" s="53"/>
      <c r="GR5" s="53"/>
      <c r="GS5" s="53"/>
      <c r="GT5" s="53"/>
      <c r="GU5" s="53"/>
      <c r="GV5" s="53"/>
      <c r="GW5" s="54"/>
      <c r="GX5" s="53"/>
      <c r="GY5" s="53"/>
      <c r="GZ5" s="53"/>
      <c r="HA5" s="53"/>
      <c r="HB5" s="53"/>
      <c r="HC5" s="53"/>
      <c r="HD5" s="53"/>
      <c r="HE5" s="54"/>
      <c r="HF5" s="53"/>
      <c r="HG5" s="53"/>
      <c r="HH5" s="53"/>
      <c r="HI5" s="53"/>
      <c r="HJ5" s="53"/>
      <c r="HK5" s="53"/>
      <c r="HL5" s="53"/>
      <c r="HM5" s="54"/>
      <c r="HN5" s="53"/>
      <c r="HO5" s="53"/>
      <c r="HP5" s="53"/>
      <c r="HQ5" s="53"/>
      <c r="HR5" s="53"/>
      <c r="HS5" s="53"/>
      <c r="HT5" s="53"/>
      <c r="HU5" s="54"/>
      <c r="HV5" s="53"/>
      <c r="HW5" s="53"/>
      <c r="HX5" s="53"/>
      <c r="HY5" s="53"/>
      <c r="HZ5" s="53"/>
      <c r="IA5" s="53"/>
      <c r="IB5" s="53"/>
      <c r="IC5" s="54"/>
      <c r="ID5" s="53"/>
      <c r="IE5" s="53"/>
      <c r="IF5" s="53"/>
      <c r="IG5" s="53"/>
      <c r="IH5" s="53"/>
      <c r="II5" s="53"/>
      <c r="IJ5" s="53"/>
      <c r="IK5" s="54"/>
    </row>
    <row r="6" spans="1:256" s="71" customFormat="1" ht="88.5" customHeight="1">
      <c r="A6" s="103" t="s">
        <v>79</v>
      </c>
      <c r="B6" s="24" t="s">
        <v>80</v>
      </c>
      <c r="C6" s="70"/>
    </row>
    <row r="7" spans="1:256" s="73" customFormat="1" ht="33" customHeight="1">
      <c r="A7" s="104"/>
      <c r="B7" s="72" t="s">
        <v>81</v>
      </c>
    </row>
    <row r="8" spans="1:256" s="73" customFormat="1">
      <c r="A8" s="74" t="s">
        <v>28</v>
      </c>
      <c r="B8" s="77">
        <f t="shared" ref="B8" si="0">B10</f>
        <v>8200000</v>
      </c>
      <c r="C8" s="75"/>
      <c r="D8" s="75"/>
    </row>
    <row r="9" spans="1:256" s="73" customFormat="1">
      <c r="A9" s="74" t="s">
        <v>3</v>
      </c>
      <c r="B9" s="77"/>
      <c r="C9" s="75"/>
      <c r="D9" s="75"/>
    </row>
    <row r="10" spans="1:256" s="73" customFormat="1">
      <c r="A10" s="74" t="s">
        <v>82</v>
      </c>
      <c r="B10" s="78">
        <f>'Հավելված 3'!D8</f>
        <v>8200000</v>
      </c>
      <c r="C10" s="75"/>
      <c r="D10" s="75"/>
    </row>
  </sheetData>
  <mergeCells count="2">
    <mergeCell ref="A4:B4"/>
    <mergeCell ref="A6:A7"/>
  </mergeCells>
  <pageMargins left="0.7" right="0.7" top="0.56000000000000005" bottom="0.55000000000000004" header="0.3" footer="0.3"/>
  <pageSetup firstPageNumber="3" orientation="landscape" useFirstPageNumber="1" verticalDpi="0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8"/>
  <sheetViews>
    <sheetView zoomScaleNormal="100" workbookViewId="0">
      <selection activeCell="A2" sqref="A2:XFD3"/>
    </sheetView>
  </sheetViews>
  <sheetFormatPr defaultRowHeight="17.25"/>
  <cols>
    <col min="1" max="1" width="13" style="1" customWidth="1"/>
    <col min="2" max="2" width="16.6640625" style="1" customWidth="1"/>
    <col min="3" max="3" width="70" style="1" customWidth="1"/>
    <col min="4" max="4" width="33.83203125" style="4" customWidth="1"/>
    <col min="5" max="6" width="9.33203125" style="1"/>
    <col min="7" max="7" width="16.5" style="1" bestFit="1" customWidth="1"/>
    <col min="8" max="16384" width="9.33203125" style="1"/>
  </cols>
  <sheetData>
    <row r="1" spans="1:41" ht="33" customHeight="1">
      <c r="D1" s="13" t="s">
        <v>26</v>
      </c>
      <c r="E1" s="19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</row>
    <row r="2" spans="1:41">
      <c r="D2" s="128" t="s">
        <v>97</v>
      </c>
      <c r="E2" s="19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41">
      <c r="D3" s="128" t="s">
        <v>98</v>
      </c>
      <c r="E3" s="19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41" ht="91.5" customHeight="1">
      <c r="A4" s="113" t="s">
        <v>94</v>
      </c>
      <c r="B4" s="113"/>
      <c r="C4" s="113"/>
      <c r="D4" s="113"/>
      <c r="E4" s="2"/>
      <c r="F4" s="12"/>
    </row>
    <row r="5" spans="1:41">
      <c r="B5" s="12"/>
      <c r="C5" s="12"/>
      <c r="D5" s="21" t="s">
        <v>52</v>
      </c>
      <c r="E5" s="12"/>
      <c r="F5" s="12"/>
    </row>
    <row r="6" spans="1:41" ht="121.5" customHeight="1">
      <c r="A6" s="114" t="s">
        <v>0</v>
      </c>
      <c r="B6" s="114"/>
      <c r="C6" s="115" t="s">
        <v>27</v>
      </c>
      <c r="D6" s="15" t="s">
        <v>24</v>
      </c>
    </row>
    <row r="7" spans="1:41" ht="38.25" customHeight="1">
      <c r="A7" s="22" t="s">
        <v>31</v>
      </c>
      <c r="B7" s="22" t="s">
        <v>32</v>
      </c>
      <c r="C7" s="115"/>
      <c r="D7" s="23" t="s">
        <v>30</v>
      </c>
    </row>
    <row r="8" spans="1:41" s="3" customFormat="1" ht="25.5" customHeight="1">
      <c r="A8" s="79"/>
      <c r="B8" s="80"/>
      <c r="C8" s="81" t="s">
        <v>28</v>
      </c>
      <c r="D8" s="82">
        <f>D9</f>
        <v>8200000</v>
      </c>
    </row>
    <row r="9" spans="1:41" s="3" customFormat="1" ht="29.25" customHeight="1">
      <c r="A9" s="116"/>
      <c r="B9" s="116"/>
      <c r="C9" s="83" t="s">
        <v>1</v>
      </c>
      <c r="D9" s="84">
        <f>D10</f>
        <v>8200000</v>
      </c>
    </row>
    <row r="10" spans="1:41">
      <c r="A10" s="117">
        <v>1023</v>
      </c>
      <c r="B10" s="117"/>
      <c r="C10" s="85" t="s">
        <v>33</v>
      </c>
      <c r="D10" s="118">
        <f>D23</f>
        <v>8200000</v>
      </c>
    </row>
    <row r="11" spans="1:41">
      <c r="A11" s="117"/>
      <c r="B11" s="117"/>
      <c r="C11" s="85" t="s">
        <v>2</v>
      </c>
      <c r="D11" s="118"/>
    </row>
    <row r="12" spans="1:41" ht="21.75" customHeight="1">
      <c r="A12" s="117"/>
      <c r="B12" s="117"/>
      <c r="C12" s="85" t="s">
        <v>34</v>
      </c>
      <c r="D12" s="118"/>
    </row>
    <row r="13" spans="1:41" ht="78" customHeight="1">
      <c r="A13" s="117"/>
      <c r="B13" s="117"/>
      <c r="C13" s="86" t="s">
        <v>87</v>
      </c>
      <c r="D13" s="118"/>
    </row>
    <row r="14" spans="1:41" ht="22.5" customHeight="1">
      <c r="A14" s="117"/>
      <c r="B14" s="117"/>
      <c r="C14" s="85" t="s">
        <v>35</v>
      </c>
      <c r="D14" s="118"/>
    </row>
    <row r="15" spans="1:41" ht="54.75" customHeight="1">
      <c r="A15" s="117"/>
      <c r="B15" s="117"/>
      <c r="C15" s="86" t="s">
        <v>88</v>
      </c>
      <c r="D15" s="118"/>
    </row>
    <row r="16" spans="1:41">
      <c r="A16" s="105" t="s">
        <v>29</v>
      </c>
      <c r="B16" s="105"/>
      <c r="C16" s="105"/>
      <c r="D16" s="105"/>
    </row>
    <row r="17" spans="1:7" ht="17.25" hidden="1" customHeight="1">
      <c r="A17" s="87"/>
      <c r="B17" s="88">
        <v>11001</v>
      </c>
      <c r="C17" s="89" t="s">
        <v>46</v>
      </c>
      <c r="D17" s="106">
        <f>'[1]Հավելված 3'!G17</f>
        <v>0</v>
      </c>
    </row>
    <row r="18" spans="1:7" ht="17.25" hidden="1" customHeight="1">
      <c r="A18" s="109"/>
      <c r="B18" s="112"/>
      <c r="C18" s="90" t="s">
        <v>55</v>
      </c>
      <c r="D18" s="107"/>
    </row>
    <row r="19" spans="1:7" ht="17.25" hidden="1" customHeight="1">
      <c r="A19" s="110"/>
      <c r="B19" s="112"/>
      <c r="C19" s="90" t="s">
        <v>36</v>
      </c>
      <c r="D19" s="107"/>
    </row>
    <row r="20" spans="1:7" ht="74.25" hidden="1" customHeight="1">
      <c r="A20" s="110"/>
      <c r="B20" s="112"/>
      <c r="C20" s="90" t="s">
        <v>66</v>
      </c>
      <c r="D20" s="107"/>
    </row>
    <row r="21" spans="1:7" ht="17.25" hidden="1" customHeight="1">
      <c r="A21" s="110"/>
      <c r="B21" s="112"/>
      <c r="C21" s="90" t="s">
        <v>44</v>
      </c>
      <c r="D21" s="107"/>
    </row>
    <row r="22" spans="1:7" ht="19.5" hidden="1" customHeight="1">
      <c r="A22" s="111"/>
      <c r="B22" s="112"/>
      <c r="C22" s="90" t="s">
        <v>49</v>
      </c>
      <c r="D22" s="108"/>
    </row>
    <row r="23" spans="1:7">
      <c r="A23" s="87"/>
      <c r="B23" s="88">
        <v>11013</v>
      </c>
      <c r="C23" s="89" t="s">
        <v>46</v>
      </c>
      <c r="D23" s="106">
        <f>'Հավելված 4'!G30</f>
        <v>8200000</v>
      </c>
    </row>
    <row r="24" spans="1:7" ht="69">
      <c r="A24" s="109"/>
      <c r="B24" s="112"/>
      <c r="C24" s="86" t="s">
        <v>92</v>
      </c>
      <c r="D24" s="107"/>
    </row>
    <row r="25" spans="1:7">
      <c r="A25" s="110"/>
      <c r="B25" s="112"/>
      <c r="C25" s="90" t="s">
        <v>36</v>
      </c>
      <c r="D25" s="107"/>
    </row>
    <row r="26" spans="1:7" ht="82.5" customHeight="1">
      <c r="A26" s="110"/>
      <c r="B26" s="112"/>
      <c r="C26" s="90" t="s">
        <v>93</v>
      </c>
      <c r="D26" s="107"/>
      <c r="G26" s="18"/>
    </row>
    <row r="27" spans="1:7">
      <c r="A27" s="110"/>
      <c r="B27" s="112"/>
      <c r="C27" s="90" t="s">
        <v>44</v>
      </c>
      <c r="D27" s="107"/>
      <c r="G27" s="5"/>
    </row>
    <row r="28" spans="1:7" ht="19.5" customHeight="1">
      <c r="A28" s="111"/>
      <c r="B28" s="112"/>
      <c r="C28" s="90" t="s">
        <v>49</v>
      </c>
      <c r="D28" s="108"/>
    </row>
  </sheetData>
  <mergeCells count="14">
    <mergeCell ref="A4:D4"/>
    <mergeCell ref="A6:B6"/>
    <mergeCell ref="C6:C7"/>
    <mergeCell ref="A9:B9"/>
    <mergeCell ref="A10:A15"/>
    <mergeCell ref="B10:B15"/>
    <mergeCell ref="D10:D15"/>
    <mergeCell ref="A16:D16"/>
    <mergeCell ref="D17:D22"/>
    <mergeCell ref="A18:A22"/>
    <mergeCell ref="B18:B22"/>
    <mergeCell ref="D23:D28"/>
    <mergeCell ref="A24:A28"/>
    <mergeCell ref="B24:B28"/>
  </mergeCells>
  <pageMargins left="0.28999999999999998" right="0.19" top="0.43307086614173201" bottom="0.41" header="0.15748031496063" footer="0.15748031496063"/>
  <pageSetup scale="80" firstPageNumber="4" orientation="portrait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6"/>
  <sheetViews>
    <sheetView zoomScaleNormal="100" zoomScaleSheetLayoutView="100" workbookViewId="0">
      <selection activeCell="A2" sqref="A2:XFD3"/>
    </sheetView>
  </sheetViews>
  <sheetFormatPr defaultRowHeight="17.25"/>
  <cols>
    <col min="1" max="1" width="9" style="42" customWidth="1"/>
    <col min="2" max="2" width="9.5" style="42" customWidth="1"/>
    <col min="3" max="3" width="6.83203125" style="42" customWidth="1"/>
    <col min="4" max="4" width="11" style="42" customWidth="1"/>
    <col min="5" max="5" width="10.83203125" style="42" customWidth="1"/>
    <col min="6" max="6" width="71.5" style="42" customWidth="1"/>
    <col min="7" max="7" width="33" style="42" customWidth="1"/>
    <col min="8" max="8" width="23" style="42" customWidth="1"/>
    <col min="9" max="9" width="18" style="42" bestFit="1" customWidth="1"/>
    <col min="10" max="10" width="18.5" style="42" bestFit="1" customWidth="1"/>
    <col min="11" max="11" width="19.1640625" style="42" customWidth="1"/>
    <col min="12" max="16384" width="9.33203125" style="42"/>
  </cols>
  <sheetData>
    <row r="1" spans="1:41" ht="16.5" customHeight="1">
      <c r="G1" s="13" t="s">
        <v>50</v>
      </c>
    </row>
    <row r="2" spans="1:41" s="1" customFormat="1">
      <c r="E2" s="19"/>
      <c r="G2" s="128" t="s">
        <v>97</v>
      </c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41" s="1" customFormat="1">
      <c r="E3" s="19"/>
      <c r="G3" s="128" t="s">
        <v>98</v>
      </c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41" ht="58.5" customHeight="1">
      <c r="A4" s="119" t="s">
        <v>89</v>
      </c>
      <c r="B4" s="119"/>
      <c r="C4" s="119"/>
      <c r="D4" s="119"/>
      <c r="E4" s="119"/>
      <c r="F4" s="119"/>
      <c r="G4" s="119"/>
      <c r="H4" s="2"/>
    </row>
    <row r="5" spans="1:41" s="1" customFormat="1">
      <c r="E5" s="19"/>
      <c r="G5" s="128" t="s">
        <v>97</v>
      </c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</row>
    <row r="6" spans="1:41" s="1" customFormat="1">
      <c r="E6" s="19"/>
      <c r="G6" s="128" t="s">
        <v>98</v>
      </c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</row>
    <row r="7" spans="1:41" ht="22.5" customHeight="1">
      <c r="A7" s="43"/>
      <c r="B7" s="43"/>
      <c r="C7" s="43"/>
      <c r="D7" s="43"/>
      <c r="E7" s="43"/>
      <c r="F7" s="43"/>
      <c r="G7" s="14" t="s">
        <v>52</v>
      </c>
    </row>
    <row r="8" spans="1:41" ht="109.5" customHeight="1">
      <c r="A8" s="120" t="s">
        <v>14</v>
      </c>
      <c r="B8" s="120"/>
      <c r="C8" s="120"/>
      <c r="D8" s="120" t="s">
        <v>0</v>
      </c>
      <c r="E8" s="120"/>
      <c r="F8" s="120" t="s">
        <v>12</v>
      </c>
      <c r="G8" s="41" t="s">
        <v>24</v>
      </c>
    </row>
    <row r="9" spans="1:41" ht="74.25">
      <c r="A9" s="44" t="s">
        <v>39</v>
      </c>
      <c r="B9" s="44" t="s">
        <v>40</v>
      </c>
      <c r="C9" s="44" t="s">
        <v>41</v>
      </c>
      <c r="D9" s="44" t="s">
        <v>37</v>
      </c>
      <c r="E9" s="44" t="s">
        <v>38</v>
      </c>
      <c r="F9" s="120"/>
      <c r="G9" s="38" t="s">
        <v>30</v>
      </c>
    </row>
    <row r="10" spans="1:41">
      <c r="A10" s="91"/>
      <c r="B10" s="91"/>
      <c r="C10" s="91"/>
      <c r="D10" s="91"/>
      <c r="E10" s="91"/>
      <c r="F10" s="92" t="s">
        <v>15</v>
      </c>
      <c r="G10" s="98">
        <f>G12</f>
        <v>8200000</v>
      </c>
      <c r="I10" s="45"/>
    </row>
    <row r="11" spans="1:41">
      <c r="A11" s="91"/>
      <c r="B11" s="91"/>
      <c r="C11" s="91"/>
      <c r="D11" s="91"/>
      <c r="E11" s="91"/>
      <c r="F11" s="92" t="s">
        <v>3</v>
      </c>
      <c r="G11" s="99"/>
    </row>
    <row r="12" spans="1:41" ht="34.5">
      <c r="A12" s="93" t="s">
        <v>4</v>
      </c>
      <c r="B12" s="91"/>
      <c r="C12" s="91"/>
      <c r="D12" s="91"/>
      <c r="E12" s="91"/>
      <c r="F12" s="92" t="s">
        <v>16</v>
      </c>
      <c r="G12" s="98">
        <f>G14</f>
        <v>8200000</v>
      </c>
    </row>
    <row r="13" spans="1:41">
      <c r="A13" s="93"/>
      <c r="B13" s="91"/>
      <c r="C13" s="91"/>
      <c r="D13" s="91"/>
      <c r="E13" s="91"/>
      <c r="F13" s="92" t="s">
        <v>3</v>
      </c>
      <c r="G13" s="99"/>
    </row>
    <row r="14" spans="1:41" ht="51.75">
      <c r="A14" s="91"/>
      <c r="B14" s="93" t="s">
        <v>4</v>
      </c>
      <c r="C14" s="91"/>
      <c r="D14" s="91"/>
      <c r="E14" s="91"/>
      <c r="F14" s="92" t="s">
        <v>17</v>
      </c>
      <c r="G14" s="98">
        <f>G16</f>
        <v>8200000</v>
      </c>
    </row>
    <row r="15" spans="1:41">
      <c r="A15" s="91"/>
      <c r="B15" s="93"/>
      <c r="C15" s="91"/>
      <c r="D15" s="91"/>
      <c r="E15" s="91"/>
      <c r="F15" s="92" t="s">
        <v>3</v>
      </c>
      <c r="G15" s="99"/>
    </row>
    <row r="16" spans="1:41" ht="34.5">
      <c r="A16" s="91"/>
      <c r="B16" s="91"/>
      <c r="C16" s="93" t="s">
        <v>5</v>
      </c>
      <c r="D16" s="91"/>
      <c r="E16" s="94"/>
      <c r="F16" s="92" t="s">
        <v>18</v>
      </c>
      <c r="G16" s="98">
        <f>G18</f>
        <v>8200000</v>
      </c>
    </row>
    <row r="17" spans="1:9">
      <c r="A17" s="91"/>
      <c r="B17" s="91"/>
      <c r="C17" s="93"/>
      <c r="D17" s="91"/>
      <c r="E17" s="94"/>
      <c r="F17" s="92" t="s">
        <v>3</v>
      </c>
      <c r="G17" s="99"/>
    </row>
    <row r="18" spans="1:9" s="43" customFormat="1" ht="22.5" customHeight="1">
      <c r="A18" s="91"/>
      <c r="B18" s="91"/>
      <c r="C18" s="93"/>
      <c r="D18" s="91"/>
      <c r="E18" s="94"/>
      <c r="F18" s="95" t="s">
        <v>20</v>
      </c>
      <c r="G18" s="98">
        <f>G19</f>
        <v>8200000</v>
      </c>
    </row>
    <row r="19" spans="1:9" ht="27" customHeight="1">
      <c r="A19" s="91"/>
      <c r="B19" s="91"/>
      <c r="C19" s="93"/>
      <c r="D19" s="94">
        <v>1023</v>
      </c>
      <c r="E19" s="94"/>
      <c r="F19" s="92" t="s">
        <v>19</v>
      </c>
      <c r="G19" s="98">
        <f>G30</f>
        <v>8200000</v>
      </c>
    </row>
    <row r="20" spans="1:9">
      <c r="A20" s="91"/>
      <c r="B20" s="91"/>
      <c r="C20" s="93"/>
      <c r="D20" s="94"/>
      <c r="E20" s="94"/>
      <c r="F20" s="92" t="s">
        <v>3</v>
      </c>
      <c r="G20" s="100"/>
    </row>
    <row r="21" spans="1:9" hidden="1">
      <c r="A21" s="91"/>
      <c r="B21" s="91"/>
      <c r="C21" s="93"/>
      <c r="D21" s="94"/>
      <c r="E21" s="94" t="s">
        <v>48</v>
      </c>
      <c r="F21" s="92" t="s">
        <v>55</v>
      </c>
      <c r="G21" s="100">
        <f t="shared" ref="G21" si="0">G23</f>
        <v>0</v>
      </c>
      <c r="I21" s="45"/>
    </row>
    <row r="22" spans="1:9" hidden="1">
      <c r="A22" s="91"/>
      <c r="B22" s="91"/>
      <c r="C22" s="93"/>
      <c r="D22" s="94"/>
      <c r="E22" s="94"/>
      <c r="F22" s="92" t="s">
        <v>21</v>
      </c>
      <c r="G22" s="100"/>
    </row>
    <row r="23" spans="1:9" hidden="1">
      <c r="A23" s="91"/>
      <c r="B23" s="91"/>
      <c r="C23" s="93"/>
      <c r="D23" s="94"/>
      <c r="E23" s="94"/>
      <c r="F23" s="92" t="s">
        <v>20</v>
      </c>
      <c r="G23" s="100">
        <f t="shared" ref="G23" si="1">G25</f>
        <v>0</v>
      </c>
      <c r="I23" s="45"/>
    </row>
    <row r="24" spans="1:9" ht="34.5" hidden="1">
      <c r="A24" s="91"/>
      <c r="B24" s="91"/>
      <c r="C24" s="93"/>
      <c r="D24" s="94"/>
      <c r="E24" s="94"/>
      <c r="F24" s="92" t="s">
        <v>22</v>
      </c>
      <c r="G24" s="100"/>
    </row>
    <row r="25" spans="1:9" hidden="1">
      <c r="A25" s="91"/>
      <c r="B25" s="91"/>
      <c r="C25" s="93"/>
      <c r="D25" s="94"/>
      <c r="E25" s="94"/>
      <c r="F25" s="92" t="s">
        <v>23</v>
      </c>
      <c r="G25" s="100">
        <f t="shared" ref="G25:G28" si="2">G26</f>
        <v>0</v>
      </c>
    </row>
    <row r="26" spans="1:9" hidden="1">
      <c r="A26" s="91"/>
      <c r="B26" s="91"/>
      <c r="C26" s="93"/>
      <c r="D26" s="94"/>
      <c r="E26" s="94"/>
      <c r="F26" s="92" t="s">
        <v>53</v>
      </c>
      <c r="G26" s="100">
        <f t="shared" si="2"/>
        <v>0</v>
      </c>
    </row>
    <row r="27" spans="1:9" ht="34.5" hidden="1">
      <c r="A27" s="91"/>
      <c r="B27" s="91"/>
      <c r="C27" s="93"/>
      <c r="D27" s="94"/>
      <c r="E27" s="94"/>
      <c r="F27" s="92" t="s">
        <v>56</v>
      </c>
      <c r="G27" s="100">
        <f t="shared" si="2"/>
        <v>0</v>
      </c>
    </row>
    <row r="28" spans="1:9" ht="20.25" hidden="1" customHeight="1">
      <c r="A28" s="91"/>
      <c r="B28" s="91"/>
      <c r="C28" s="93"/>
      <c r="D28" s="94"/>
      <c r="E28" s="94"/>
      <c r="F28" s="92" t="s">
        <v>64</v>
      </c>
      <c r="G28" s="100">
        <f t="shared" si="2"/>
        <v>0</v>
      </c>
    </row>
    <row r="29" spans="1:9" hidden="1">
      <c r="A29" s="91"/>
      <c r="B29" s="91"/>
      <c r="C29" s="93"/>
      <c r="D29" s="94"/>
      <c r="E29" s="94"/>
      <c r="F29" s="92" t="s">
        <v>65</v>
      </c>
      <c r="G29" s="100">
        <v>0</v>
      </c>
    </row>
    <row r="30" spans="1:9" ht="68.25" customHeight="1">
      <c r="A30" s="91"/>
      <c r="B30" s="91"/>
      <c r="C30" s="93"/>
      <c r="D30" s="94"/>
      <c r="E30" s="94">
        <v>11013</v>
      </c>
      <c r="F30" s="92" t="str">
        <f>'Հավելված 3'!C24</f>
        <v>ԵՏՄ անդամ չհանդիսացող պետություններից ՀՀ ֆիզիկական անձանց կողմից անձնական օգտագործման համար ներմուծման դեպքում պետական աջակցություն</v>
      </c>
      <c r="G30" s="100">
        <f t="shared" ref="G30" si="3">G32</f>
        <v>8200000</v>
      </c>
      <c r="H30" s="96"/>
    </row>
    <row r="31" spans="1:9">
      <c r="A31" s="91"/>
      <c r="B31" s="91"/>
      <c r="C31" s="93"/>
      <c r="D31" s="94"/>
      <c r="E31" s="94"/>
      <c r="F31" s="92" t="s">
        <v>21</v>
      </c>
      <c r="G31" s="100"/>
    </row>
    <row r="32" spans="1:9" ht="18.75" customHeight="1">
      <c r="A32" s="91"/>
      <c r="B32" s="91"/>
      <c r="C32" s="93"/>
      <c r="D32" s="94"/>
      <c r="E32" s="94"/>
      <c r="F32" s="92" t="s">
        <v>20</v>
      </c>
      <c r="G32" s="100">
        <f>G34</f>
        <v>8200000</v>
      </c>
    </row>
    <row r="33" spans="1:10" ht="34.5">
      <c r="A33" s="91"/>
      <c r="B33" s="91"/>
      <c r="C33" s="93"/>
      <c r="D33" s="94"/>
      <c r="E33" s="94"/>
      <c r="F33" s="92" t="s">
        <v>22</v>
      </c>
      <c r="G33" s="100"/>
    </row>
    <row r="34" spans="1:10">
      <c r="A34" s="91"/>
      <c r="B34" s="91"/>
      <c r="C34" s="93"/>
      <c r="D34" s="94"/>
      <c r="E34" s="94"/>
      <c r="F34" s="92" t="s">
        <v>23</v>
      </c>
      <c r="G34" s="100">
        <f>G35</f>
        <v>8200000</v>
      </c>
    </row>
    <row r="35" spans="1:10">
      <c r="A35" s="91"/>
      <c r="B35" s="91"/>
      <c r="C35" s="93"/>
      <c r="D35" s="94"/>
      <c r="E35" s="94"/>
      <c r="F35" s="92" t="s">
        <v>53</v>
      </c>
      <c r="G35" s="100">
        <f>G36</f>
        <v>8200000</v>
      </c>
    </row>
    <row r="36" spans="1:10" ht="34.5">
      <c r="A36" s="91"/>
      <c r="B36" s="91"/>
      <c r="C36" s="93"/>
      <c r="D36" s="94"/>
      <c r="E36" s="94"/>
      <c r="F36" s="92" t="s">
        <v>84</v>
      </c>
      <c r="G36" s="100">
        <f>G37</f>
        <v>8200000</v>
      </c>
    </row>
    <row r="37" spans="1:10" ht="35.25" customHeight="1">
      <c r="A37" s="91"/>
      <c r="B37" s="91"/>
      <c r="C37" s="93"/>
      <c r="D37" s="94"/>
      <c r="E37" s="94"/>
      <c r="F37" s="92" t="s">
        <v>85</v>
      </c>
      <c r="G37" s="101">
        <f>G38</f>
        <v>8200000</v>
      </c>
      <c r="I37" s="97"/>
      <c r="J37" s="97"/>
    </row>
    <row r="38" spans="1:10" ht="24.75" customHeight="1">
      <c r="A38" s="91"/>
      <c r="B38" s="91"/>
      <c r="C38" s="93"/>
      <c r="D38" s="94"/>
      <c r="E38" s="94"/>
      <c r="F38" s="92" t="s">
        <v>86</v>
      </c>
      <c r="G38" s="101">
        <v>8200000</v>
      </c>
      <c r="I38" s="97"/>
      <c r="J38" s="97"/>
    </row>
    <row r="39" spans="1:10">
      <c r="A39" s="46"/>
      <c r="B39" s="46"/>
      <c r="C39" s="46"/>
      <c r="D39" s="46"/>
      <c r="E39" s="46"/>
    </row>
    <row r="40" spans="1:10">
      <c r="A40" s="46"/>
      <c r="B40" s="46"/>
      <c r="C40" s="46"/>
      <c r="D40" s="46"/>
      <c r="E40" s="46"/>
    </row>
    <row r="41" spans="1:10">
      <c r="A41" s="46"/>
      <c r="B41" s="46"/>
      <c r="C41" s="46"/>
      <c r="D41" s="46"/>
      <c r="E41" s="46"/>
    </row>
    <row r="42" spans="1:10">
      <c r="A42" s="46"/>
      <c r="B42" s="46"/>
      <c r="C42" s="46"/>
      <c r="D42" s="46"/>
      <c r="E42" s="46"/>
    </row>
    <row r="43" spans="1:10">
      <c r="A43" s="46"/>
      <c r="B43" s="46"/>
      <c r="C43" s="46"/>
      <c r="D43" s="46"/>
      <c r="E43" s="46"/>
    </row>
    <row r="44" spans="1:10">
      <c r="A44" s="46"/>
      <c r="B44" s="46"/>
      <c r="C44" s="46"/>
      <c r="D44" s="46"/>
      <c r="E44" s="46"/>
    </row>
    <row r="45" spans="1:10">
      <c r="A45" s="46"/>
      <c r="B45" s="46"/>
      <c r="C45" s="46"/>
      <c r="D45" s="46"/>
      <c r="E45" s="46"/>
    </row>
    <row r="46" spans="1:10">
      <c r="A46" s="46"/>
      <c r="B46" s="46"/>
      <c r="C46" s="46"/>
      <c r="D46" s="46"/>
      <c r="E46" s="46"/>
    </row>
  </sheetData>
  <mergeCells count="4">
    <mergeCell ref="A4:G4"/>
    <mergeCell ref="A8:C8"/>
    <mergeCell ref="D8:E8"/>
    <mergeCell ref="F8:F9"/>
  </mergeCells>
  <pageMargins left="0.38" right="0.17" top="0.47244094488188998" bottom="0.59" header="0.31496062992126" footer="0.31496062992126"/>
  <pageSetup paperSize="9" scale="70" firstPageNumber="5" orientation="portrait" useFirstPageNumber="1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2"/>
  <sheetViews>
    <sheetView topLeftCell="A44" zoomScaleNormal="100" zoomScaleSheetLayoutView="100" workbookViewId="0">
      <selection activeCell="F13" sqref="F13"/>
    </sheetView>
  </sheetViews>
  <sheetFormatPr defaultColWidth="10.6640625" defaultRowHeight="17.25"/>
  <cols>
    <col min="1" max="1" width="48.83203125" style="27" customWidth="1"/>
    <col min="2" max="2" width="72.5" style="27" customWidth="1"/>
    <col min="3" max="3" width="31.33203125" style="27" customWidth="1"/>
    <col min="4" max="4" width="10.83203125" style="27" customWidth="1"/>
    <col min="5" max="5" width="12.5" style="27" customWidth="1"/>
    <col min="6" max="6" width="17.33203125" style="27" customWidth="1"/>
    <col min="7" max="7" width="18.83203125" style="27" customWidth="1"/>
    <col min="8" max="8" width="20" style="27" customWidth="1"/>
    <col min="9" max="9" width="18.5" style="27" bestFit="1" customWidth="1"/>
    <col min="10" max="10" width="23.6640625" style="27" bestFit="1" customWidth="1"/>
    <col min="11" max="11" width="6" style="27" customWidth="1"/>
    <col min="12" max="12" width="19.6640625" style="27" customWidth="1"/>
    <col min="13" max="13" width="2.6640625" style="27" customWidth="1"/>
    <col min="14" max="14" width="26.1640625" style="27" bestFit="1" customWidth="1"/>
    <col min="15" max="15" width="18.83203125" style="27" bestFit="1" customWidth="1"/>
    <col min="16" max="16384" width="10.6640625" style="27"/>
  </cols>
  <sheetData>
    <row r="1" spans="1:41">
      <c r="C1" s="8" t="s">
        <v>51</v>
      </c>
    </row>
    <row r="2" spans="1:41">
      <c r="C2" s="8" t="s">
        <v>42</v>
      </c>
    </row>
    <row r="3" spans="1:41" s="1" customFormat="1">
      <c r="C3" s="128" t="s">
        <v>97</v>
      </c>
      <c r="E3" s="19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41" s="1" customFormat="1">
      <c r="C4" s="128" t="s">
        <v>98</v>
      </c>
      <c r="E4" s="19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</row>
    <row r="5" spans="1:41" ht="53.25" customHeight="1">
      <c r="A5" s="123" t="s">
        <v>96</v>
      </c>
      <c r="B5" s="123"/>
      <c r="C5" s="123"/>
    </row>
    <row r="6" spans="1:41" ht="18.75" customHeight="1"/>
    <row r="7" spans="1:41">
      <c r="A7" s="124" t="s">
        <v>1</v>
      </c>
      <c r="B7" s="124"/>
      <c r="C7" s="124"/>
    </row>
    <row r="8" spans="1:41" ht="11.25" customHeight="1"/>
    <row r="9" spans="1:41">
      <c r="A9" s="125" t="s">
        <v>6</v>
      </c>
      <c r="B9" s="125"/>
      <c r="C9" s="125"/>
    </row>
    <row r="11" spans="1:41">
      <c r="A11" s="28" t="s">
        <v>7</v>
      </c>
      <c r="B11" s="28" t="s">
        <v>8</v>
      </c>
    </row>
    <row r="12" spans="1:41">
      <c r="A12" s="29">
        <v>1023</v>
      </c>
      <c r="B12" s="9" t="s">
        <v>2</v>
      </c>
    </row>
    <row r="13" spans="1:41">
      <c r="A13" s="30"/>
    </row>
    <row r="14" spans="1:41">
      <c r="A14" s="10" t="s">
        <v>9</v>
      </c>
    </row>
    <row r="15" spans="1:41" ht="37.5" hidden="1" customHeight="1">
      <c r="A15" s="31" t="s">
        <v>57</v>
      </c>
      <c r="B15" s="6">
        <v>1023</v>
      </c>
      <c r="C15" s="39"/>
    </row>
    <row r="16" spans="1:41" ht="41.25" hidden="1" customHeight="1">
      <c r="A16" s="16" t="s">
        <v>58</v>
      </c>
      <c r="B16" s="25">
        <v>11001</v>
      </c>
      <c r="C16" s="17" t="s">
        <v>30</v>
      </c>
    </row>
    <row r="17" spans="1:15" ht="41.25" hidden="1" customHeight="1">
      <c r="A17" s="16" t="s">
        <v>10</v>
      </c>
      <c r="B17" s="6" t="s">
        <v>59</v>
      </c>
      <c r="C17" s="31"/>
    </row>
    <row r="18" spans="1:15" ht="80.25" hidden="1" customHeight="1">
      <c r="A18" s="16" t="s">
        <v>60</v>
      </c>
      <c r="B18" s="16" t="s">
        <v>61</v>
      </c>
      <c r="C18" s="31"/>
      <c r="E18" s="32"/>
      <c r="F18" s="32"/>
      <c r="G18" s="32"/>
      <c r="H18" s="32"/>
    </row>
    <row r="19" spans="1:15" ht="42" hidden="1" customHeight="1">
      <c r="A19" s="16" t="s">
        <v>62</v>
      </c>
      <c r="B19" s="16" t="s">
        <v>25</v>
      </c>
      <c r="C19" s="31"/>
    </row>
    <row r="20" spans="1:15" ht="34.5" hidden="1">
      <c r="A20" s="16" t="s">
        <v>63</v>
      </c>
      <c r="B20" s="16" t="s">
        <v>1</v>
      </c>
      <c r="C20" s="31"/>
    </row>
    <row r="21" spans="1:15" ht="24" hidden="1" customHeight="1">
      <c r="A21" s="126" t="s">
        <v>11</v>
      </c>
      <c r="B21" s="127"/>
      <c r="C21" s="26"/>
      <c r="F21" s="32"/>
      <c r="G21" s="32"/>
      <c r="H21" s="32"/>
      <c r="I21" s="32"/>
      <c r="J21" s="32"/>
      <c r="K21" s="32"/>
      <c r="L21" s="32"/>
    </row>
    <row r="22" spans="1:15" ht="23.25" hidden="1" customHeight="1">
      <c r="A22" s="33" t="s">
        <v>13</v>
      </c>
      <c r="B22" s="34"/>
      <c r="C22" s="7" t="e">
        <f>'Հավելված 4'!#REF!</f>
        <v>#REF!</v>
      </c>
      <c r="F22" s="32"/>
      <c r="G22" s="32"/>
      <c r="H22" s="32"/>
    </row>
    <row r="23" spans="1:15">
      <c r="A23" s="10"/>
      <c r="F23" s="32"/>
      <c r="G23" s="32"/>
      <c r="H23" s="32"/>
      <c r="I23" s="32"/>
      <c r="J23" s="32"/>
      <c r="K23" s="32"/>
      <c r="L23" s="32"/>
    </row>
    <row r="24" spans="1:15" ht="94.5" customHeight="1">
      <c r="A24" s="31" t="s">
        <v>72</v>
      </c>
      <c r="B24" s="6" t="s">
        <v>54</v>
      </c>
      <c r="C24" s="40" t="s">
        <v>90</v>
      </c>
    </row>
    <row r="25" spans="1:15">
      <c r="A25" s="16" t="s">
        <v>68</v>
      </c>
      <c r="B25" s="25">
        <v>11013</v>
      </c>
      <c r="C25" s="17" t="s">
        <v>30</v>
      </c>
    </row>
    <row r="26" spans="1:15" ht="57.75" customHeight="1">
      <c r="A26" s="16" t="s">
        <v>69</v>
      </c>
      <c r="B26" s="6" t="str">
        <f>'Հավելված 3'!C24</f>
        <v>ԵՏՄ անդամ չհանդիսացող պետություններից ՀՀ ֆիզիկական անձանց կողմից անձնական օգտագործման համար ներմուծման դեպքում պետական աջակցություն</v>
      </c>
      <c r="C26" s="31"/>
    </row>
    <row r="27" spans="1:15" ht="84.75" customHeight="1">
      <c r="A27" s="16" t="s">
        <v>67</v>
      </c>
      <c r="B27" s="16" t="str">
        <f>'Հավելված 3'!C26</f>
        <v xml:space="preserve">ԵՏՄ անդամ չհանդիսացող պետություններից ՀՀ ժամանակավոր ներմուծված և չվերաարտահանված թեթև մարդատար տրանսպորտային միջոցների մաքսային ձևակերպումների փոխհատուցում </v>
      </c>
      <c r="C27" s="31"/>
      <c r="E27" s="32"/>
      <c r="F27" s="32"/>
      <c r="G27" s="32"/>
      <c r="H27" s="32"/>
    </row>
    <row r="28" spans="1:15">
      <c r="A28" s="16" t="s">
        <v>70</v>
      </c>
      <c r="B28" s="16" t="s">
        <v>25</v>
      </c>
      <c r="C28" s="31"/>
      <c r="F28" s="36"/>
    </row>
    <row r="29" spans="1:15" ht="51.75">
      <c r="A29" s="16" t="s">
        <v>71</v>
      </c>
      <c r="B29" s="16" t="s">
        <v>45</v>
      </c>
      <c r="C29" s="31"/>
      <c r="O29" s="35"/>
    </row>
    <row r="30" spans="1:15" ht="24" customHeight="1">
      <c r="A30" s="126" t="s">
        <v>11</v>
      </c>
      <c r="B30" s="127"/>
      <c r="C30" s="26"/>
    </row>
    <row r="31" spans="1:15" ht="24" customHeight="1">
      <c r="A31" s="121" t="s">
        <v>95</v>
      </c>
      <c r="B31" s="122"/>
      <c r="C31" s="47">
        <v>9000</v>
      </c>
      <c r="K31" s="37"/>
      <c r="L31" s="37"/>
      <c r="N31" s="35"/>
    </row>
    <row r="32" spans="1:15" ht="23.25" customHeight="1">
      <c r="A32" s="33" t="s">
        <v>13</v>
      </c>
      <c r="B32" s="34"/>
      <c r="C32" s="7">
        <f>'Հավելված 4'!G30</f>
        <v>8200000</v>
      </c>
    </row>
    <row r="33" spans="1:14">
      <c r="A33" s="30"/>
      <c r="C33" s="11"/>
      <c r="N33" s="36"/>
    </row>
    <row r="34" spans="1:14">
      <c r="C34" s="8" t="s">
        <v>43</v>
      </c>
    </row>
    <row r="35" spans="1:14" ht="53.25" customHeight="1">
      <c r="A35" s="123" t="s">
        <v>91</v>
      </c>
      <c r="B35" s="123"/>
      <c r="C35" s="123"/>
    </row>
    <row r="36" spans="1:14" ht="10.5" customHeight="1"/>
    <row r="37" spans="1:14">
      <c r="A37" s="124" t="s">
        <v>1</v>
      </c>
      <c r="B37" s="124"/>
      <c r="C37" s="124"/>
    </row>
    <row r="38" spans="1:14" ht="11.25" customHeight="1"/>
    <row r="39" spans="1:14">
      <c r="A39" s="125" t="s">
        <v>47</v>
      </c>
      <c r="B39" s="125"/>
      <c r="C39" s="125"/>
    </row>
    <row r="41" spans="1:14">
      <c r="A41" s="28" t="s">
        <v>7</v>
      </c>
      <c r="B41" s="28" t="s">
        <v>8</v>
      </c>
    </row>
    <row r="42" spans="1:14">
      <c r="A42" s="29">
        <v>1023</v>
      </c>
      <c r="B42" s="9" t="s">
        <v>2</v>
      </c>
    </row>
    <row r="43" spans="1:14">
      <c r="A43" s="30"/>
    </row>
    <row r="44" spans="1:14">
      <c r="A44" s="10" t="s">
        <v>9</v>
      </c>
    </row>
    <row r="45" spans="1:14" ht="37.5" hidden="1" customHeight="1">
      <c r="A45" s="31" t="s">
        <v>57</v>
      </c>
      <c r="B45" s="6">
        <v>1023</v>
      </c>
      <c r="C45" s="49"/>
    </row>
    <row r="46" spans="1:14" ht="41.25" hidden="1" customHeight="1">
      <c r="A46" s="16" t="s">
        <v>58</v>
      </c>
      <c r="B46" s="25">
        <v>11001</v>
      </c>
      <c r="C46" s="17" t="s">
        <v>30</v>
      </c>
    </row>
    <row r="47" spans="1:14" ht="41.25" hidden="1" customHeight="1">
      <c r="A47" s="16" t="s">
        <v>10</v>
      </c>
      <c r="B47" s="6" t="s">
        <v>59</v>
      </c>
      <c r="C47" s="31"/>
    </row>
    <row r="48" spans="1:14" ht="80.25" hidden="1" customHeight="1">
      <c r="A48" s="16" t="s">
        <v>60</v>
      </c>
      <c r="B48" s="16" t="s">
        <v>61</v>
      </c>
      <c r="C48" s="31"/>
      <c r="E48" s="32"/>
      <c r="F48" s="32"/>
      <c r="G48" s="32"/>
      <c r="H48" s="32"/>
    </row>
    <row r="49" spans="1:15" ht="42" hidden="1" customHeight="1">
      <c r="A49" s="16" t="s">
        <v>62</v>
      </c>
      <c r="B49" s="16" t="s">
        <v>25</v>
      </c>
      <c r="C49" s="31"/>
    </row>
    <row r="50" spans="1:15" ht="34.5" hidden="1">
      <c r="A50" s="16" t="s">
        <v>63</v>
      </c>
      <c r="B50" s="16" t="s">
        <v>1</v>
      </c>
      <c r="C50" s="31"/>
    </row>
    <row r="51" spans="1:15" ht="24" hidden="1" customHeight="1">
      <c r="A51" s="126" t="s">
        <v>11</v>
      </c>
      <c r="B51" s="127"/>
      <c r="C51" s="50"/>
      <c r="F51" s="32"/>
      <c r="G51" s="32"/>
      <c r="H51" s="32"/>
      <c r="I51" s="32"/>
      <c r="J51" s="32"/>
      <c r="K51" s="32"/>
      <c r="L51" s="32"/>
    </row>
    <row r="52" spans="1:15" ht="23.25" hidden="1" customHeight="1">
      <c r="A52" s="33" t="s">
        <v>13</v>
      </c>
      <c r="B52" s="34"/>
      <c r="C52" s="7" t="e">
        <f>'Հավելված 4'!#REF!</f>
        <v>#REF!</v>
      </c>
      <c r="F52" s="32"/>
      <c r="G52" s="32"/>
      <c r="H52" s="32"/>
    </row>
    <row r="53" spans="1:15">
      <c r="A53" s="10"/>
      <c r="F53" s="32"/>
      <c r="G53" s="32"/>
      <c r="H53" s="32"/>
      <c r="I53" s="32"/>
      <c r="J53" s="32"/>
      <c r="K53" s="32"/>
      <c r="L53" s="32"/>
    </row>
    <row r="54" spans="1:15" ht="94.5" customHeight="1">
      <c r="A54" s="31" t="s">
        <v>72</v>
      </c>
      <c r="B54" s="6" t="s">
        <v>54</v>
      </c>
      <c r="C54" s="50" t="s">
        <v>90</v>
      </c>
    </row>
    <row r="55" spans="1:15">
      <c r="A55" s="16" t="s">
        <v>68</v>
      </c>
      <c r="B55" s="25">
        <v>11013</v>
      </c>
      <c r="C55" s="17" t="s">
        <v>30</v>
      </c>
    </row>
    <row r="56" spans="1:15" ht="57.75" customHeight="1">
      <c r="A56" s="16" t="s">
        <v>69</v>
      </c>
      <c r="B56" s="6" t="str">
        <f>B26</f>
        <v>ԵՏՄ անդամ չհանդիսացող պետություններից ՀՀ ֆիզիկական անձանց կողմից անձնական օգտագործման համար ներմուծման դեպքում պետական աջակցություն</v>
      </c>
      <c r="C56" s="31"/>
    </row>
    <row r="57" spans="1:15" ht="85.5" customHeight="1">
      <c r="A57" s="16" t="s">
        <v>67</v>
      </c>
      <c r="B57" s="16" t="str">
        <f>B27</f>
        <v xml:space="preserve">ԵՏՄ անդամ չհանդիսացող պետություններից ՀՀ ժամանակավոր ներմուծված և չվերաարտահանված թեթև մարդատար տրանսպորտային միջոցների մաքսային ձևակերպումների փոխհատուցում </v>
      </c>
      <c r="C57" s="31"/>
      <c r="E57" s="32"/>
      <c r="F57" s="32"/>
      <c r="G57" s="32"/>
      <c r="H57" s="32"/>
    </row>
    <row r="58" spans="1:15">
      <c r="A58" s="16" t="s">
        <v>70</v>
      </c>
      <c r="B58" s="16" t="s">
        <v>25</v>
      </c>
      <c r="C58" s="31"/>
      <c r="F58" s="36"/>
    </row>
    <row r="59" spans="1:15" ht="51.75">
      <c r="A59" s="16" t="s">
        <v>71</v>
      </c>
      <c r="B59" s="16" t="s">
        <v>45</v>
      </c>
      <c r="C59" s="31"/>
      <c r="O59" s="35"/>
    </row>
    <row r="60" spans="1:15" ht="24" customHeight="1">
      <c r="A60" s="126" t="s">
        <v>11</v>
      </c>
      <c r="B60" s="127"/>
      <c r="C60" s="50"/>
    </row>
    <row r="61" spans="1:15" ht="24" customHeight="1">
      <c r="A61" s="121" t="s">
        <v>95</v>
      </c>
      <c r="B61" s="122"/>
      <c r="C61" s="48">
        <v>9000</v>
      </c>
      <c r="K61" s="37"/>
      <c r="L61" s="37"/>
      <c r="N61" s="35"/>
    </row>
    <row r="62" spans="1:15" ht="23.25" customHeight="1">
      <c r="A62" s="33" t="s">
        <v>13</v>
      </c>
      <c r="B62" s="34"/>
      <c r="C62" s="7">
        <f>'Հավելված 4'!G30</f>
        <v>8200000</v>
      </c>
    </row>
  </sheetData>
  <mergeCells count="12">
    <mergeCell ref="A61:B61"/>
    <mergeCell ref="A35:C35"/>
    <mergeCell ref="A37:C37"/>
    <mergeCell ref="A39:C39"/>
    <mergeCell ref="A51:B51"/>
    <mergeCell ref="A60:B60"/>
    <mergeCell ref="A31:B31"/>
    <mergeCell ref="A5:C5"/>
    <mergeCell ref="A7:C7"/>
    <mergeCell ref="A9:C9"/>
    <mergeCell ref="A21:B21"/>
    <mergeCell ref="A30:B30"/>
  </mergeCells>
  <pageMargins left="0.39370078740157499" right="0.23622047244094499" top="0.47244094488188998" bottom="0.45" header="0.31496062992126" footer="0.25"/>
  <pageSetup paperSize="9" scale="79" firstPageNumber="6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</vt:lpstr>
      <vt:lpstr>Հավելված 5 աղյուսակներ 1,2</vt:lpstr>
      <vt:lpstr>'Հավելված 3'!Print_Area</vt:lpstr>
      <vt:lpstr>'Հավելված 4'!Print_Area</vt:lpstr>
      <vt:lpstr>'Հավելված 5 աղյուսակներ 1,2'!Print_Area</vt:lpstr>
      <vt:lpstr>'Հավելված 3'!Print_Titles</vt:lpstr>
      <vt:lpstr>'Հավելված 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https://mul2.gov.am/tasks/900973/oneclick/3.Havelvac.xlsx?token=a92c28c195526362e667a5e632ebbc24</cp:keywords>
  <cp:lastModifiedBy>Armine S. Vardanyan</cp:lastModifiedBy>
  <cp:lastPrinted>2023-12-19T05:44:18Z</cp:lastPrinted>
  <dcterms:created xsi:type="dcterms:W3CDTF">2018-09-30T11:43:43Z</dcterms:created>
  <dcterms:modified xsi:type="dcterms:W3CDTF">2023-12-19T05:45:03Z</dcterms:modified>
</cp:coreProperties>
</file>